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60" windowWidth="14940" windowHeight="7875" tabRatio="717"/>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14" r:id="rId7"/>
    <sheet name="目的別歳出決算分析表（住民一人当たりのコスト）" sheetId="15"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6" r:id="rId13"/>
    <sheet name="施設類型別ストック情報分析表①" sheetId="17" r:id="rId14"/>
    <sheet name="施設類型別ストック情報分析表②" sheetId="18" r:id="rId15"/>
    <sheet name="データシート" sheetId="13" state="hidden" r:id="rId16"/>
  </sheets>
  <definedNames>
    <definedName name="Z_BCA9030E_2A36_4AA2_B40A_EE3666875100_.wvu.Cols" localSheetId="2" hidden="1">'各会計、関係団体の財政状況及び健全化判断比率'!$EB:$XFD</definedName>
    <definedName name="Z_BCA9030E_2A36_4AA2_B40A_EE3666875100_.wvu.Cols" localSheetId="4" hidden="1">'経常経費分析表（経常収支比率の分析）'!$AI:$XFD</definedName>
    <definedName name="Z_BCA9030E_2A36_4AA2_B40A_EE3666875100_.wvu.Cols" localSheetId="5" hidden="1">'経常経費分析表（人件費・公債費・普通建設事業費の分析）'!$Q:$XFD</definedName>
    <definedName name="Z_BCA9030E_2A36_4AA2_B40A_EE3666875100_.wvu.Cols" localSheetId="3" hidden="1">財政比較分析表!$AK:$XFD</definedName>
    <definedName name="Z_BCA9030E_2A36_4AA2_B40A_EE3666875100_.wvu.Cols" localSheetId="10" hidden="1">'実質公債費比率（分子）の構造'!$V:$XFD</definedName>
    <definedName name="Z_BCA9030E_2A36_4AA2_B40A_EE3666875100_.wvu.Cols" localSheetId="8" hidden="1">実質収支比率等に係る経年分析!$Q:$XFD</definedName>
    <definedName name="Z_BCA9030E_2A36_4AA2_B40A_EE3666875100_.wvu.Cols" localSheetId="11" hidden="1">'将来負担比率（分子）の構造'!$T:$XFD</definedName>
    <definedName name="Z_BCA9030E_2A36_4AA2_B40A_EE3666875100_.wvu.Cols" localSheetId="0" hidden="1">総括表!$DP:$XFD</definedName>
    <definedName name="Z_BCA9030E_2A36_4AA2_B40A_EE3666875100_.wvu.Cols" localSheetId="1" hidden="1">普通会計の状況!$EN:$XFD</definedName>
    <definedName name="Z_BCA9030E_2A36_4AA2_B40A_EE3666875100_.wvu.Cols" localSheetId="9" hidden="1">連結実質赤字比率に係る赤字・黒字の構成分析!$Q:$XFD</definedName>
    <definedName name="Z_BCA9030E_2A36_4AA2_B40A_EE3666875100_.wvu.Rows" localSheetId="2" hidden="1">'各会計、関係団体の財政状況及び健全化判断比率'!$135:$1048576,'各会計、関係団体の財政状況及び健全化判断比率'!$89:$101</definedName>
    <definedName name="Z_BCA9030E_2A36_4AA2_B40A_EE3666875100_.wvu.Rows" localSheetId="4" hidden="1">'経常経費分析表（経常収支比率の分析）'!$103:$1048576,'経常経費分析表（経常収支比率の分析）'!$89:$102</definedName>
    <definedName name="Z_BCA9030E_2A36_4AA2_B40A_EE3666875100_.wvu.Rows" localSheetId="5" hidden="1">'経常経費分析表（人件費・公債費・普通建設事業費の分析）'!$75:$1048576,'経常経費分析表（人件費・公債費・普通建設事業費の分析）'!$67:$74</definedName>
    <definedName name="Z_BCA9030E_2A36_4AA2_B40A_EE3666875100_.wvu.Rows" localSheetId="3" hidden="1">財政比較分析表!$111:$1048576,財政比較分析表!$98:$110</definedName>
    <definedName name="Z_BCA9030E_2A36_4AA2_B40A_EE3666875100_.wvu.Rows" localSheetId="10" hidden="1">'実質公債費比率（分子）の構造'!$57:$1048576</definedName>
    <definedName name="Z_BCA9030E_2A36_4AA2_B40A_EE3666875100_.wvu.Rows" localSheetId="8" hidden="1">実質収支比率等に係る経年分析!$54:$1048576,実質収支比率等に係る経年分析!$51:$53</definedName>
    <definedName name="Z_BCA9030E_2A36_4AA2_B40A_EE3666875100_.wvu.Rows" localSheetId="11" hidden="1">'将来負担比率（分子）の構造'!$86:$1048576,'将来負担比率（分子）の構造'!$55:$85</definedName>
    <definedName name="Z_BCA9030E_2A36_4AA2_B40A_EE3666875100_.wvu.Rows" localSheetId="0" hidden="1">総括表!$60:$1048576,総括表!$57:$59</definedName>
    <definedName name="Z_BCA9030E_2A36_4AA2_B40A_EE3666875100_.wvu.Rows" localSheetId="1" hidden="1">普通会計の状況!$52:$1048576,普通会計の状況!$50:$51</definedName>
    <definedName name="Z_BCA9030E_2A36_4AA2_B40A_EE3666875100_.wvu.Rows" localSheetId="9" hidden="1">連結実質赤字比率に係る赤字・黒字の構成分析!$46:$1048576</definedName>
  </definedNames>
  <calcPr calcId="152511"/>
  <customWorkbookViews>
    <customWorkbookView name="Windows ユーザー - 個人用ビュー" guid="{BCA9030E-2A36-4AA2-B40A-EE3666875100}" mergeInterval="0" personalView="1" xWindow="126" yWindow="51" windowWidth="1180" windowHeight="717" tabRatio="717" activeSheetId="4"/>
  </customWorkbookViews>
</workbook>
</file>

<file path=xl/calcChain.xml><?xml version="1.0" encoding="utf-8"?>
<calcChain xmlns="http://schemas.openxmlformats.org/spreadsheetml/2006/main">
  <c r="BG37" i="1" l="1"/>
  <c r="BG36" i="1"/>
  <c r="BG35" i="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BE40" i="1"/>
  <c r="AM40" i="1"/>
  <c r="U40" i="1"/>
  <c r="C40" i="1"/>
  <c r="BE39" i="1"/>
  <c r="AM39" i="1"/>
  <c r="U39" i="1"/>
  <c r="C39" i="1"/>
  <c r="BE38" i="1"/>
  <c r="AM38" i="1"/>
  <c r="U38" i="1"/>
  <c r="C38" i="1"/>
  <c r="AM37" i="1"/>
  <c r="U37" i="1"/>
  <c r="C37" i="1"/>
  <c r="AM36" i="1"/>
  <c r="C36" i="1"/>
  <c r="AM35" i="1"/>
  <c r="C34" i="1"/>
  <c r="C35" i="1" l="1"/>
  <c r="U34" i="1"/>
  <c r="U35" i="1" s="1"/>
  <c r="U36"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BW34" i="1" l="1"/>
  <c r="BW35" i="1" s="1"/>
  <c r="BW36" i="1" s="1"/>
  <c r="BW37" i="1" s="1"/>
  <c r="BW38" i="1" s="1"/>
  <c r="BW39" i="1" s="1"/>
  <c r="BW40" i="1" s="1"/>
  <c r="BW41" i="1" s="1"/>
  <c r="BW42" i="1" s="1"/>
  <c r="BW43" i="1" s="1"/>
  <c r="BE34" i="1"/>
  <c r="BE35" i="1" s="1"/>
  <c r="BE36" i="1" s="1"/>
  <c r="BE37" i="1" s="1"/>
  <c r="CO34" i="1" l="1"/>
  <c r="CO35" i="1" s="1"/>
  <c r="CO36" i="1" s="1"/>
  <c r="CO37" i="1" s="1"/>
  <c r="CO38" i="1" s="1"/>
  <c r="CO39" i="1" s="1"/>
  <c r="CO40" i="1" s="1"/>
</calcChain>
</file>

<file path=xl/sharedStrings.xml><?xml version="1.0" encoding="utf-8"?>
<sst xmlns="http://schemas.openxmlformats.org/spreadsheetml/2006/main" count="1070" uniqueCount="575">
  <si>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</si>
  <si>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</si>
  <si>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</si>
  <si>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</si>
  <si>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</si>
  <si>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</si>
  <si>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</si>
  <si>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</si>
  <si>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</si>
  <si>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</si>
  <si>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</si>
  <si>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</si>
  <si>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</si>
  <si>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</si>
  <si>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</si>
  <si>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</si>
  <si>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</si>
  <si>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</si>
  <si>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</si>
  <si>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</si>
  <si>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</si>
  <si>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</si>
  <si>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</si>
  <si>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</si>
  <si>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</si>
  <si>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</si>
  <si>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</si>
  <si>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</si>
  <si>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</si>
  <si>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</si>
  <si>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</si>
  <si>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</si>
  <si>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</si>
  <si>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</si>
  <si>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</si>
  <si>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</si>
  <si>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</si>
  <si>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</si>
  <si>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</si>
  <si>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</si>
  <si>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</si>
  <si>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</si>
  <si>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</si>
  <si>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</si>
  <si>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</si>
  <si>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</si>
  <si>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</si>
  <si>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</si>
  <si>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</si>
  <si>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</si>
  <si>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</si>
  <si>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</si>
  <si>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</si>
  <si>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</si>
  <si>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</si>
  <si>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</si>
  <si>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</si>
  <si>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</si>
  <si>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</si>
  <si>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</si>
  <si>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</si>
  <si>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</si>
  <si>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</si>
  <si>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</si>
  <si>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</si>
  <si>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</si>
  <si>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</si>
  <si>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</si>
  <si>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</si>
  <si>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</si>
  <si>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</si>
  <si>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</si>
  <si>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</si>
  <si>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</si>
  <si>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</si>
  <si>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</si>
  <si>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</si>
  <si>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</si>
  <si>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</si>
  <si>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</si>
  <si>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</si>
  <si>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</si>
  <si>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</si>
  <si>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</si>
  <si>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</si>
  <si>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</si>
  <si>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</si>
  <si>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</si>
  <si>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</si>
  <si>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</si>
  <si>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</si>
  <si>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</si>
  <si>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</si>
  <si>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</si>
  <si>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</si>
  <si>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</si>
  <si>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</si>
  <si>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</si>
  <si>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</si>
  <si>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</si>
  <si>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</si>
  <si>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</si>
  <si>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</si>
  <si>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</si>
  <si>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</si>
  <si>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</si>
  <si>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</si>
  <si>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</si>
  <si>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</si>
  <si>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</si>
  <si>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</si>
  <si>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</si>
  <si>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</si>
  <si>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</si>
  <si>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</si>
  <si>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</si>
  <si>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</si>
  <si>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</si>
  <si>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</si>
  <si>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</si>
  <si>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</si>
  <si>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</si>
  <si>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</si>
  <si>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</si>
  <si>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</si>
  <si>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</si>
  <si>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</si>
  <si>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</si>
  <si>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</si>
  <si>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</si>
  <si>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</si>
  <si>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</si>
  <si>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</si>
  <si>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</si>
  <si>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</si>
  <si>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</si>
  <si>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</si>
  <si>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</si>
  <si>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</si>
  <si>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</si>
  <si>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</si>
  <si>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</si>
  <si>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</si>
  <si>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</si>
  <si>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</si>
  <si>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</si>
  <si>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</si>
  <si>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</si>
  <si>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</si>
  <si>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</si>
  <si>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</si>
  <si>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</si>
  <si>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</si>
  <si>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</si>
  <si>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</si>
  <si>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</si>
  <si>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</si>
  <si>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</si>
  <si>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</si>
  <si>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</si>
  <si>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</si>
  <si>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</si>
  <si>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</si>
  <si>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</si>
  <si>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</si>
  <si>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</si>
  <si>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</si>
  <si>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</si>
  <si>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</si>
  <si>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</si>
  <si>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</si>
  <si>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</si>
  <si>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</si>
  <si>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</si>
  <si>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</si>
  <si>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</si>
  <si>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</si>
  <si>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</si>
  <si>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</si>
  <si>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</si>
  <si>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</si>
  <si>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</si>
  <si>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</si>
  <si>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</si>
  <si>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</si>
  <si>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</si>
  <si>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</si>
  <si>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</si>
  <si>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</si>
  <si>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</si>
  <si>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</si>
  <si>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</si>
  <si>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</si>
  <si>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長野県安曇野市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</si>
  <si>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</si>
  <si>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</si>
  <si>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</si>
  <si>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</si>
  <si>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</si>
  <si>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</si>
  <si>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</si>
  <si>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</si>
  <si>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</si>
  <si>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</si>
  <si>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</si>
  <si>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</si>
  <si>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</si>
  <si>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</si>
  <si>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</si>
  <si>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</si>
  <si>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</si>
  <si>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</si>
  <si>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</si>
  <si>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</si>
  <si>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</si>
  <si>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</si>
  <si>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</si>
  <si>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</si>
  <si>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</si>
  <si>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</si>
  <si>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</si>
  <si>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</si>
  <si>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</si>
  <si>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</si>
  <si>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</si>
  <si>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</si>
  <si>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</si>
  <si>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</si>
  <si>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</si>
  <si>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</si>
  <si>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</si>
  <si>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</si>
  <si>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</si>
  <si>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</si>
  <si>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</si>
  <si>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</si>
  <si>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</si>
  <si>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</si>
  <si>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</si>
  <si>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</si>
  <si>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</si>
  <si>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</si>
  <si>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</si>
  <si>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</si>
  <si>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</si>
  <si>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</si>
  <si>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</si>
  <si>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</si>
  <si>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</si>
  <si>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</si>
  <si>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</si>
  <si>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</si>
  <si>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</si>
  <si>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</si>
  <si>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</si>
  <si>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</si>
  <si>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</si>
  <si>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</si>
  <si>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</si>
  <si>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</si>
  <si>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</si>
  <si>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</si>
  <si>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</si>
  <si>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</si>
  <si>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</si>
  <si>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</si>
  <si>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</si>
  <si>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</si>
  <si>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</si>
  <si>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</si>
  <si>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</si>
  <si>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</si>
  <si>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</si>
  <si>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</si>
  <si>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</si>
  <si>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</si>
  <si>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</si>
  <si>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</si>
  <si>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</si>
  <si>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</si>
  <si>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</si>
  <si>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</si>
  <si>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</si>
  <si>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</si>
  <si>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</si>
  <si>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</si>
  <si>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</si>
  <si>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</si>
  <si>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</si>
  <si>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</si>
  <si>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</si>
  <si>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</si>
  <si>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</si>
  <si>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</si>
  <si>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</si>
  <si>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</si>
  <si>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</si>
  <si>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</si>
  <si>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</si>
  <si>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</si>
  <si>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</si>
  <si>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</si>
  <si>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</si>
  <si>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</si>
  <si>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</si>
  <si>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</si>
  <si>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</si>
  <si>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</si>
  <si>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</si>
  <si>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</si>
  <si>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</si>
  <si>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</si>
  <si>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</si>
  <si>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</si>
  <si>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</si>
  <si>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</si>
  <si>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</si>
  <si>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</si>
  <si>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</si>
  <si>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</si>
  <si>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</si>
  <si>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</si>
  <si>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</si>
  <si>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</si>
  <si>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</si>
  <si>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</si>
  <si>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</si>
  <si>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</si>
  <si>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</si>
  <si>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</si>
  <si>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</si>
  <si>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</si>
  <si>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</si>
  <si>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</si>
  <si>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</si>
  <si>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</si>
  <si>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</si>
  <si>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</si>
  <si>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</si>
  <si>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</si>
  <si>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</si>
  <si>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</si>
  <si>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</si>
  <si>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長野県安曇野市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</si>
  <si>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</si>
  <si>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</si>
  <si>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</si>
  <si>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</si>
  <si>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</si>
  <si>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</si>
  <si>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</si>
  <si>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</si>
  <si>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</si>
  <si>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</si>
  <si>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</si>
  <si>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</si>
  <si>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</si>
  <si>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</si>
  <si>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</si>
  <si>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</si>
  <si>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</si>
  <si>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</si>
  <si>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</si>
  <si>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</si>
  <si>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</si>
  <si>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</si>
  <si>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</si>
  <si>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</si>
  <si>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</si>
  <si>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</si>
  <si>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</si>
  <si>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</si>
  <si>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</si>
  <si>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</si>
  <si>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</si>
  <si>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</si>
  <si>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</si>
  <si>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</si>
  <si>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</si>
  <si>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</si>
  <si>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</si>
  <si>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</si>
  <si>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</si>
  <si>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</si>
  <si>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</si>
  <si>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</si>
  <si>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観光宿泊施設特別会計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</si>
  <si>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</si>
  <si>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</si>
  <si>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</si>
  <si>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</si>
  <si>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</si>
  <si>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</si>
  <si>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</si>
  <si>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</si>
  <si>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</si>
  <si>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</si>
  <si>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</si>
  <si>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</si>
  <si>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</si>
  <si>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</si>
  <si>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</si>
  <si>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</si>
  <si>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</si>
  <si>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</si>
  <si>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</si>
  <si>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</si>
  <si>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</si>
  <si>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</si>
  <si>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</si>
  <si>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</si>
  <si>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</si>
  <si>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</si>
  <si>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</si>
  <si>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</si>
  <si>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</si>
  <si>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</si>
  <si>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</si>
  <si>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</si>
  <si>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</si>
  <si>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</si>
  <si>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</si>
  <si>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</si>
  <si>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</si>
  <si>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</si>
  <si>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</si>
  <si>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</si>
  <si>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</si>
  <si>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</si>
  <si>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</si>
  <si>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</si>
  <si>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</si>
  <si>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</si>
  <si>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</si>
  <si>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</si>
  <si>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</si>
  <si>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</si>
  <si>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</si>
  <si>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</si>
  <si>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</si>
  <si>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</si>
  <si>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</si>
  <si>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</si>
  <si>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</si>
  <si>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</si>
  <si>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</si>
  <si>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</si>
  <si>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</si>
  <si>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</si>
  <si>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</si>
  <si>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</si>
  <si>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</si>
  <si>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</si>
  <si>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</si>
  <si>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</si>
  <si>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</si>
  <si>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</si>
  <si>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</si>
  <si>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</si>
  <si>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</si>
  <si>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</si>
  <si>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</si>
  <si>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</si>
  <si>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</si>
  <si>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</si>
  <si>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</si>
  <si>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</si>
  <si>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</si>
  <si>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</si>
  <si>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</si>
  <si>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</si>
  <si>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</si>
  <si>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</si>
  <si>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</si>
  <si>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</si>
  <si>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</si>
  <si>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</si>
  <si>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</si>
  <si>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</si>
  <si>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</si>
  <si>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</si>
  <si>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</si>
  <si>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</si>
  <si>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</si>
  <si>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</si>
  <si>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</si>
  <si>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</si>
  <si>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</si>
  <si>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</si>
  <si>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</si>
  <si>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</si>
  <si>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</si>
  <si>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</si>
  <si>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</si>
  <si>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</si>
  <si>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</si>
  <si>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</si>
  <si>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</si>
  <si>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</si>
  <si>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</si>
  <si>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</si>
  <si>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</si>
  <si>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</si>
  <si>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</si>
  <si>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</si>
  <si>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</si>
  <si>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</si>
  <si>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</si>
  <si>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</si>
  <si>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</si>
  <si>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</si>
  <si>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</si>
  <si>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</si>
  <si>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</si>
  <si>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</si>
  <si>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</si>
  <si>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</si>
  <si>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</si>
  <si>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</si>
  <si>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</si>
  <si>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</si>
  <si>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0.27</t>
  </si>
  <si>
    <t>水道事業会計</t>
  </si>
  <si>
    <t>一般会計</t>
  </si>
  <si>
    <t>国民健康保険特別会計</t>
  </si>
  <si>
    <t>下水道事業特別会計</t>
  </si>
  <si>
    <t>介護保険特別会計</t>
  </si>
  <si>
    <t>後期高齢者医療特別会計</t>
  </si>
  <si>
    <t>農業集落排水事業特別会計</t>
  </si>
  <si>
    <t>産業団地造成事業特別会計</t>
  </si>
  <si>
    <t>その他会計（赤字）</t>
  </si>
  <si>
    <t>その他会計（黒字）</t>
  </si>
  <si>
    <t>-</t>
    <phoneticPr fontId="2"/>
  </si>
  <si>
    <t>-</t>
    <phoneticPr fontId="2"/>
  </si>
  <si>
    <t>-</t>
    <phoneticPr fontId="2"/>
  </si>
  <si>
    <t>穂高広域施設組合</t>
    <rPh sb="0" eb="2">
      <t>ホタカ</t>
    </rPh>
    <rPh sb="2" eb="4">
      <t>コウイキ</t>
    </rPh>
    <rPh sb="4" eb="6">
      <t>シセツ</t>
    </rPh>
    <rPh sb="6" eb="8">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</si>
  <si>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</si>
  <si>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</si>
  <si>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安曇野・松本行政事務組合</t>
    <rPh sb="0" eb="3">
      <t>アズミノ</t>
    </rPh>
    <rPh sb="4" eb="6">
      <t>マツモト</t>
    </rPh>
    <rPh sb="6" eb="8">
      <t>ギョウセイ</t>
    </rPh>
    <rPh sb="8" eb="10">
      <t>ジム</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</si>
  <si>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</si>
  <si>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</si>
  <si>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</si>
  <si>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</si>
  <si>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</si>
  <si>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5">
      <t>チホウ</t>
    </rPh>
    <rPh sb="5" eb="6">
      <t>ゼイ</t>
    </rPh>
    <rPh sb="6" eb="8">
      <t>タイノウ</t>
    </rPh>
    <rPh sb="8" eb="10">
      <t>セイリ</t>
    </rPh>
    <rPh sb="10" eb="12">
      <t>キコウ</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</si>
  <si>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</si>
  <si>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安曇野市・松本市山林組合</t>
    <rPh sb="0" eb="3">
      <t>アズミノ</t>
    </rPh>
    <rPh sb="3" eb="4">
      <t>シ</t>
    </rPh>
    <rPh sb="5" eb="8">
      <t>マツモトシ</t>
    </rPh>
    <rPh sb="8" eb="10">
      <t>サンリン</t>
    </rPh>
    <rPh sb="10" eb="12">
      <t>クミアイ</t>
    </rPh>
    <phoneticPr fontId="22"/>
  </si>
  <si>
    <t>社団法人豊科開発公社</t>
    <rPh sb="0" eb="2">
      <t>シャダン</t>
    </rPh>
    <rPh sb="2" eb="4">
      <t>ホウジン</t>
    </rPh>
    <rPh sb="4" eb="6">
      <t>トヨシナ</t>
    </rPh>
    <rPh sb="6" eb="8">
      <t>カイハツ</t>
    </rPh>
    <rPh sb="8" eb="10">
      <t>コウシャ</t>
    </rPh>
    <phoneticPr fontId="22"/>
  </si>
  <si>
    <t>ほりでーゆー四季の郷</t>
    <rPh sb="6" eb="8">
      <t>シキ</t>
    </rPh>
    <rPh sb="9" eb="10">
      <t>ゴウ</t>
    </rPh>
    <phoneticPr fontId="22"/>
  </si>
  <si>
    <t>穂高温泉供給株式会社</t>
    <rPh sb="0" eb="2">
      <t>ホタカ</t>
    </rPh>
    <rPh sb="2" eb="4">
      <t>オンセン</t>
    </rPh>
    <rPh sb="4" eb="6">
      <t>キョウキュウ</t>
    </rPh>
    <rPh sb="6" eb="8">
      <t>カブシキ</t>
    </rPh>
    <rPh sb="8" eb="10">
      <t>カイシャ</t>
    </rPh>
    <phoneticPr fontId="22"/>
  </si>
  <si>
    <t>ファインビュー室山</t>
    <rPh sb="7" eb="9">
      <t>ムロヤマ</t>
    </rPh>
    <phoneticPr fontId="22"/>
  </si>
  <si>
    <t>三郷農業振興公社</t>
    <rPh sb="0" eb="2">
      <t>ミサト</t>
    </rPh>
    <rPh sb="2" eb="4">
      <t>ノウギョウ</t>
    </rPh>
    <rPh sb="4" eb="6">
      <t>シンコウ</t>
    </rPh>
    <rPh sb="6" eb="8">
      <t>コウシャ</t>
    </rPh>
    <phoneticPr fontId="22"/>
  </si>
  <si>
    <t>-</t>
    <phoneticPr fontId="2"/>
  </si>
  <si>
    <t>安曇野市土地開発公社</t>
    <rPh sb="0" eb="3">
      <t>アズミノ</t>
    </rPh>
    <rPh sb="3" eb="4">
      <t>シ</t>
    </rPh>
    <rPh sb="4" eb="6">
      <t>トチ</t>
    </rPh>
    <rPh sb="6" eb="8">
      <t>カイハツ</t>
    </rPh>
    <rPh sb="8" eb="10">
      <t>コウシャ</t>
    </rPh>
    <phoneticPr fontId="22"/>
  </si>
  <si>
    <t>あづみ野テレビ</t>
    <rPh sb="3" eb="4">
      <t>ノ</t>
    </rPh>
    <phoneticPr fontId="2"/>
  </si>
  <si>
    <t>松本広域連合（一般会計）</t>
    <rPh sb="0" eb="2">
      <t>マツモト</t>
    </rPh>
    <rPh sb="2" eb="4">
      <t>コウイキ</t>
    </rPh>
    <rPh sb="4" eb="6">
      <t>レンゴウ</t>
    </rPh>
    <rPh sb="7" eb="9">
      <t>イッパン</t>
    </rPh>
    <rPh sb="9" eb="11">
      <t>カイケイ</t>
    </rPh>
    <phoneticPr fontId="22"/>
  </si>
  <si>
    <t>-</t>
    <phoneticPr fontId="2"/>
  </si>
  <si>
    <t>-</t>
    <phoneticPr fontId="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</si>
  <si>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</si>
  <si>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</si>
  <si>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</si>
  <si>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</si>
  <si>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</si>
  <si>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</si>
  <si>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</si>
  <si>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</si>
  <si>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</si>
  <si>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</si>
  <si>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</si>
  <si>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</si>
  <si>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</si>
  <si>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</si>
  <si>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</si>
  <si>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</si>
  <si>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平成23年度以降、実質公債費比率、将来負担比率ともに改善傾向にあります。
将来負担比率は、公債費へ充当する企業会計繰出金の増加により前年度比で＋2.5ポイントとなりましたが、類似団体に比べ低い水準で推移しています。今後も交付税措置率が高い起債を活用するなど、一般財源負担の抑制を図っていきます。一方、実質公債費比率については、過去から類似団体の平均を上回っています。これは、新本庁舎建設など必要不可欠な起債事業を旧合併特例事業債の発行可能期間に集中して実施していること等が要因と考えられますが、充当可能な特定財源の確保も課題となっています。
両比率のさらなる健全化に向け、今後も事業量の最適化による発行額抑制と公債負担の平準化を進めていきます。
</t>
    <rPh sb="119" eb="121">
      <t>キサイ</t>
    </rPh>
    <rPh sb="234" eb="235">
      <t>ナド</t>
    </rPh>
    <rPh sb="286" eb="28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</si>
</sst>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55317</c:v>
                </c:pt>
                <c:pt idx="1">
                  <c:v>58978</c:v>
                </c:pt>
                <c:pt idx="2">
                  <c:v>64045</c:v>
                </c:pt>
                <c:pt idx="3">
                  <c:v>95017</c:v>
                </c:pt>
                <c:pt idx="4">
                  <c:v>70418</c:v>
                </c:pt>
              </c:numCache>
            </c:numRef>
          </c:val>
          <c:smooth val="0"/>
        </c:ser>
        <c:dLbls>
          <c:showLegendKey val="0"/>
          <c:showVal val="0"/>
          <c:showCatName val="0"/>
          <c:showSerName val="0"/>
          <c:showPercent val="0"/>
          <c:showBubbleSize val="0"/>
        </c:dLbls>
        <c:marker val="1"/>
        <c:smooth val="0"/>
        <c:axId val="98559872"/>
        <c:axId val="98967552"/>
      </c:lineChart>
      <c:catAx>
        <c:axId val="9855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67552"/>
        <c:crosses val="autoZero"/>
        <c:auto val="1"/>
        <c:lblAlgn val="ctr"/>
        <c:lblOffset val="100"/>
        <c:tickLblSkip val="1"/>
        <c:tickMarkSkip val="1"/>
        <c:noMultiLvlLbl val="0"/>
      </c:catAx>
      <c:valAx>
        <c:axId val="98967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5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0.72</c:v>
                </c:pt>
                <c:pt idx="1">
                  <c:v>2.48</c:v>
                </c:pt>
                <c:pt idx="2">
                  <c:v>3.31</c:v>
                </c:pt>
                <c:pt idx="3">
                  <c:v>3.06</c:v>
                </c:pt>
                <c:pt idx="4">
                  <c:v>2.57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19.21</c:v>
                </c:pt>
                <c:pt idx="1">
                  <c:v>19.420000000000002</c:v>
                </c:pt>
                <c:pt idx="2">
                  <c:v>19.350000000000001</c:v>
                </c:pt>
                <c:pt idx="3">
                  <c:v>20.02</c:v>
                </c:pt>
                <c:pt idx="4">
                  <c:v>19.53</c:v>
                </c:pt>
              </c:numCache>
            </c:numRef>
          </c:val>
        </c:ser>
        <c:dLbls>
          <c:showLegendKey val="0"/>
          <c:showVal val="0"/>
          <c:showCatName val="0"/>
          <c:showSerName val="0"/>
          <c:showPercent val="0"/>
          <c:showBubbleSize val="0"/>
        </c:dLbls>
        <c:gapWidth val="250"/>
        <c:overlap val="100"/>
        <c:axId val="40988032"/>
        <c:axId val="4099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0.87</c:v>
                </c:pt>
                <c:pt idx="1">
                  <c:v>3.54</c:v>
                </c:pt>
                <c:pt idx="2">
                  <c:v>1.2</c:v>
                </c:pt>
                <c:pt idx="3">
                  <c:v>0.37</c:v>
                </c:pt>
                <c:pt idx="4">
                  <c:v>-0.27</c:v>
                </c:pt>
              </c:numCache>
            </c:numRef>
          </c:val>
          <c:smooth val="0"/>
        </c:ser>
        <c:dLbls>
          <c:showLegendKey val="0"/>
          <c:showVal val="0"/>
          <c:showCatName val="0"/>
          <c:showSerName val="0"/>
          <c:showPercent val="0"/>
          <c:showBubbleSize val="0"/>
        </c:dLbls>
        <c:marker val="1"/>
        <c:smooth val="0"/>
        <c:axId val="40988032"/>
        <c:axId val="40990208"/>
      </c:lineChart>
      <c:catAx>
        <c:axId val="409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90208"/>
        <c:crosses val="autoZero"/>
        <c:auto val="1"/>
        <c:lblAlgn val="ctr"/>
        <c:lblOffset val="100"/>
        <c:tickLblSkip val="1"/>
        <c:tickMarkSkip val="1"/>
        <c:noMultiLvlLbl val="0"/>
      </c:catAx>
      <c:valAx>
        <c:axId val="4099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1.62</c:v>
                </c:pt>
                <c:pt idx="2">
                  <c:v>#N/A</c:v>
                </c:pt>
                <c:pt idx="3">
                  <c:v>1.58</c:v>
                </c:pt>
                <c:pt idx="4">
                  <c:v>#N/A</c:v>
                </c:pt>
                <c:pt idx="5">
                  <c:v>1.37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産業団地造成事業特別会計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0.06</c:v>
                </c:pt>
                <c:pt idx="4">
                  <c:v>#N/A</c:v>
                </c:pt>
                <c:pt idx="5">
                  <c:v>0.06</c:v>
                </c:pt>
                <c:pt idx="6">
                  <c:v>#N/A</c:v>
                </c:pt>
                <c:pt idx="7">
                  <c:v>7.0000000000000007E-2</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0.08</c:v>
                </c:pt>
                <c:pt idx="4">
                  <c:v>#N/A</c:v>
                </c:pt>
                <c:pt idx="5">
                  <c:v>0.28999999999999998</c:v>
                </c:pt>
                <c:pt idx="6">
                  <c:v>#N/A</c:v>
                </c:pt>
                <c:pt idx="7">
                  <c:v>0.21</c:v>
                </c:pt>
                <c:pt idx="8">
                  <c:v>#N/A</c:v>
                </c:pt>
                <c:pt idx="9">
                  <c:v>0.15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0.11</c:v>
                </c:pt>
                <c:pt idx="4">
                  <c:v>#N/A</c:v>
                </c:pt>
                <c:pt idx="5">
                  <c:v>0.09</c:v>
                </c:pt>
                <c:pt idx="6">
                  <c:v>#N/A</c:v>
                </c:pt>
                <c:pt idx="7">
                  <c:v>0.14000000000000001</c:v>
                </c:pt>
                <c:pt idx="8">
                  <c:v>#N/A</c:v>
                </c:pt>
                <c:pt idx="9">
                  <c:v>1.18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0.71</c:v>
                </c:pt>
                <c:pt idx="2">
                  <c:v>#N/A</c:v>
                </c:pt>
                <c:pt idx="3">
                  <c:v>1.49</c:v>
                </c:pt>
                <c:pt idx="4">
                  <c:v>#N/A</c:v>
                </c:pt>
                <c:pt idx="5">
                  <c:v>1.1499999999999999</c:v>
                </c:pt>
                <c:pt idx="6">
                  <c:v>#N/A</c:v>
                </c:pt>
                <c:pt idx="7">
                  <c:v>1.58</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0.71</c:v>
                </c:pt>
                <c:pt idx="2">
                  <c:v>#N/A</c:v>
                </c:pt>
                <c:pt idx="3">
                  <c:v>2.4700000000000002</c:v>
                </c:pt>
                <c:pt idx="4">
                  <c:v>#N/A</c:v>
                </c:pt>
                <c:pt idx="5">
                  <c:v>3.31</c:v>
                </c:pt>
                <c:pt idx="6">
                  <c:v>#N/A</c:v>
                </c:pt>
                <c:pt idx="7">
                  <c:v>3.05</c:v>
                </c:pt>
                <c:pt idx="8">
                  <c:v>#N/A</c:v>
                </c:pt>
                <c:pt idx="9">
                  <c:v>2.56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13.47</c:v>
                </c:pt>
                <c:pt idx="2">
                  <c:v>#N/A</c:v>
                </c:pt>
                <c:pt idx="3">
                  <c:v>15.31</c:v>
                </c:pt>
                <c:pt idx="4">
                  <c:v>#N/A</c:v>
                </c:pt>
                <c:pt idx="5">
                  <c:v>14.33</c:v>
                </c:pt>
                <c:pt idx="6">
                  <c:v>#N/A</c:v>
                </c:pt>
                <c:pt idx="7">
                  <c:v>12.55</c:v>
                </c:pt>
                <c:pt idx="8">
                  <c:v>#N/A</c:v>
                </c:pt>
                <c:pt idx="9">
                  <c:v>12.63</c:v>
                </c:pt>
              </c:numCache>
            </c:numRef>
          </c:val>
        </c:ser>
        <c:dLbls>
          <c:showLegendKey val="0"/>
          <c:showVal val="0"/>
          <c:showCatName val="0"/>
          <c:showSerName val="0"/>
          <c:showPercent val="0"/>
          <c:showBubbleSize val="0"/>
        </c:dLbls>
        <c:gapWidth val="150"/>
        <c:overlap val="100"/>
        <c:axId val="102528128"/>
        <c:axId val="102529664"/>
      </c:barChart>
      <c:catAx>
        <c:axId val="1025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29664"/>
        <c:crosses val="autoZero"/>
        <c:auto val="1"/>
        <c:lblAlgn val="ctr"/>
        <c:lblOffset val="100"/>
        <c:tickLblSkip val="1"/>
        <c:tickMarkSkip val="1"/>
        <c:noMultiLvlLbl val="0"/>
      </c:catAx>
      <c:valAx>
        <c:axId val="1025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2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4262</c:v>
                </c:pt>
                <c:pt idx="5">
                  <c:v>4457</c:v>
                </c:pt>
                <c:pt idx="8">
                  <c:v>4632</c:v>
                </c:pt>
                <c:pt idx="11">
                  <c:v>4928</c:v>
                </c:pt>
                <c:pt idx="14">
                  <c:v>4970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301</c:v>
                </c:pt>
                <c:pt idx="3">
                  <c:v>281</c:v>
                </c:pt>
                <c:pt idx="6">
                  <c:v>729</c:v>
                </c:pt>
                <c:pt idx="9">
                  <c:v>219</c:v>
                </c:pt>
                <c:pt idx="12">
                  <c:v>195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122</c:v>
                </c:pt>
                <c:pt idx="3">
                  <c:v>136</c:v>
                </c:pt>
                <c:pt idx="6">
                  <c:v>135</c:v>
                </c:pt>
                <c:pt idx="9">
                  <c:v>163</c:v>
                </c:pt>
                <c:pt idx="12">
                  <c:v>164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1760</c:v>
                </c:pt>
                <c:pt idx="3">
                  <c:v>1811</c:v>
                </c:pt>
                <c:pt idx="6">
                  <c:v>1932</c:v>
                </c:pt>
                <c:pt idx="9">
                  <c:v>2071</c:v>
                </c:pt>
                <c:pt idx="12">
                  <c:v>2331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4653</c:v>
                </c:pt>
                <c:pt idx="3">
                  <c:v>4482</c:v>
                </c:pt>
                <c:pt idx="6">
                  <c:v>4358</c:v>
                </c:pt>
                <c:pt idx="9">
                  <c:v>4446</c:v>
                </c:pt>
                <c:pt idx="12">
                  <c:v>4436</c:v>
                </c:pt>
              </c:numCache>
            </c:numRef>
          </c:val>
        </c:ser>
        <c:dLbls>
          <c:showLegendKey val="0"/>
          <c:showVal val="0"/>
          <c:showCatName val="0"/>
          <c:showSerName val="0"/>
          <c:showPercent val="0"/>
          <c:showBubbleSize val="0"/>
        </c:dLbls>
        <c:gapWidth val="100"/>
        <c:overlap val="100"/>
        <c:axId val="102622336"/>
        <c:axId val="10262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2574</c:v>
                </c:pt>
                <c:pt idx="2">
                  <c:v>#N/A</c:v>
                </c:pt>
                <c:pt idx="3">
                  <c:v>#N/A</c:v>
                </c:pt>
                <c:pt idx="4">
                  <c:v>2253</c:v>
                </c:pt>
                <c:pt idx="5">
                  <c:v>#N/A</c:v>
                </c:pt>
                <c:pt idx="6">
                  <c:v>#N/A</c:v>
                </c:pt>
                <c:pt idx="7">
                  <c:v>2522</c:v>
                </c:pt>
                <c:pt idx="8">
                  <c:v>#N/A</c:v>
                </c:pt>
                <c:pt idx="9">
                  <c:v>#N/A</c:v>
                </c:pt>
                <c:pt idx="10">
                  <c:v>1973</c:v>
                </c:pt>
                <c:pt idx="11">
                  <c:v>#N/A</c:v>
                </c:pt>
                <c:pt idx="12">
                  <c:v>#N/A</c:v>
                </c:pt>
                <c:pt idx="13">
                  <c:v>2157</c:v>
                </c:pt>
                <c:pt idx="14">
                  <c:v>#N/A</c:v>
                </c:pt>
              </c:numCache>
            </c:numRef>
          </c:val>
          <c:smooth val="0"/>
        </c:ser>
        <c:dLbls>
          <c:showLegendKey val="0"/>
          <c:showVal val="0"/>
          <c:showCatName val="0"/>
          <c:showSerName val="0"/>
          <c:showPercent val="0"/>
          <c:showBubbleSize val="0"/>
        </c:dLbls>
        <c:marker val="1"/>
        <c:smooth val="0"/>
        <c:axId val="102622336"/>
        <c:axId val="102624256"/>
      </c:lineChart>
      <c:catAx>
        <c:axId val="1026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24256"/>
        <c:crosses val="autoZero"/>
        <c:auto val="1"/>
        <c:lblAlgn val="ctr"/>
        <c:lblOffset val="100"/>
        <c:tickLblSkip val="1"/>
        <c:tickMarkSkip val="1"/>
        <c:noMultiLvlLbl val="0"/>
      </c:catAx>
      <c:valAx>
        <c:axId val="10262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54468</c:v>
                </c:pt>
                <c:pt idx="5">
                  <c:v>54642</c:v>
                </c:pt>
                <c:pt idx="8">
                  <c:v>54610</c:v>
                </c:pt>
                <c:pt idx="11">
                  <c:v>58850</c:v>
                </c:pt>
                <c:pt idx="14">
                  <c:v>58263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382</c:v>
                </c:pt>
                <c:pt idx="5">
                  <c:v>304</c:v>
                </c:pt>
                <c:pt idx="8">
                  <c:v>275</c:v>
                </c:pt>
                <c:pt idx="11">
                  <c:v>216</c:v>
                </c:pt>
                <c:pt idx="14">
                  <c:v>187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13644</c:v>
                </c:pt>
                <c:pt idx="5">
                  <c:v>13045</c:v>
                </c:pt>
                <c:pt idx="8">
                  <c:v>14056</c:v>
                </c:pt>
                <c:pt idx="11">
                  <c:v>13656</c:v>
                </c:pt>
                <c:pt idx="14">
                  <c:v>13964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7324</c:v>
                </c:pt>
                <c:pt idx="3">
                  <c:v>7462</c:v>
                </c:pt>
                <c:pt idx="6">
                  <c:v>7545</c:v>
                </c:pt>
                <c:pt idx="9">
                  <c:v>6988</c:v>
                </c:pt>
                <c:pt idx="12">
                  <c:v>6763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1035</c:v>
                </c:pt>
                <c:pt idx="3">
                  <c:v>993</c:v>
                </c:pt>
                <c:pt idx="6">
                  <c:v>853</c:v>
                </c:pt>
                <c:pt idx="9">
                  <c:v>680</c:v>
                </c:pt>
                <c:pt idx="12">
                  <c:v>513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28254</c:v>
                </c:pt>
                <c:pt idx="3">
                  <c:v>27517</c:v>
                </c:pt>
                <c:pt idx="6">
                  <c:v>26869</c:v>
                </c:pt>
                <c:pt idx="9">
                  <c:v>26511</c:v>
                </c:pt>
                <c:pt idx="12">
                  <c:v>27127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2219</c:v>
                </c:pt>
                <c:pt idx="3">
                  <c:v>1941</c:v>
                </c:pt>
                <c:pt idx="6">
                  <c:v>1228</c:v>
                </c:pt>
                <c:pt idx="9">
                  <c:v>1009</c:v>
                </c:pt>
                <c:pt idx="12">
                  <c:v>757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36923</c:v>
                </c:pt>
                <c:pt idx="3">
                  <c:v>36967</c:v>
                </c:pt>
                <c:pt idx="6">
                  <c:v>37727</c:v>
                </c:pt>
                <c:pt idx="9">
                  <c:v>41666</c:v>
                </c:pt>
                <c:pt idx="12">
                  <c:v>42081</c:v>
                </c:pt>
              </c:numCache>
            </c:numRef>
          </c:val>
        </c:ser>
        <c:dLbls>
          <c:showLegendKey val="0"/>
          <c:showVal val="0"/>
          <c:showCatName val="0"/>
          <c:showSerName val="0"/>
          <c:showPercent val="0"/>
          <c:showBubbleSize val="0"/>
        </c:dLbls>
        <c:gapWidth val="100"/>
        <c:overlap val="100"/>
        <c:axId val="103114240"/>
        <c:axId val="10311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7262</c:v>
                </c:pt>
                <c:pt idx="2">
                  <c:v>#N/A</c:v>
                </c:pt>
                <c:pt idx="3">
                  <c:v>#N/A</c:v>
                </c:pt>
                <c:pt idx="4">
                  <c:v>6890</c:v>
                </c:pt>
                <c:pt idx="5">
                  <c:v>#N/A</c:v>
                </c:pt>
                <c:pt idx="6">
                  <c:v>#N/A</c:v>
                </c:pt>
                <c:pt idx="7">
                  <c:v>5281</c:v>
                </c:pt>
                <c:pt idx="8">
                  <c:v>#N/A</c:v>
                </c:pt>
                <c:pt idx="9">
                  <c:v>#N/A</c:v>
                </c:pt>
                <c:pt idx="10">
                  <c:v>4132</c:v>
                </c:pt>
                <c:pt idx="11">
                  <c:v>#N/A</c:v>
                </c:pt>
                <c:pt idx="12">
                  <c:v>#N/A</c:v>
                </c:pt>
                <c:pt idx="13">
                  <c:v>4827</c:v>
                </c:pt>
                <c:pt idx="14">
                  <c:v>#N/A</c:v>
                </c:pt>
              </c:numCache>
            </c:numRef>
          </c:val>
          <c:smooth val="0"/>
        </c:ser>
        <c:dLbls>
          <c:showLegendKey val="0"/>
          <c:showVal val="0"/>
          <c:showCatName val="0"/>
          <c:showSerName val="0"/>
          <c:showPercent val="0"/>
          <c:showBubbleSize val="0"/>
        </c:dLbls>
        <c:marker val="1"/>
        <c:smooth val="0"/>
        <c:axId val="103114240"/>
        <c:axId val="103116160"/>
      </c:lineChart>
      <c:catAx>
        <c:axId val="1031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116160"/>
        <c:crosses val="autoZero"/>
        <c:auto val="1"/>
        <c:lblAlgn val="ctr"/>
        <c:lblOffset val="100"/>
        <c:tickLblSkip val="1"/>
        <c:tickMarkSkip val="1"/>
        <c:noMultiLvlLbl val="0"/>
      </c:catAx>
      <c:valAx>
        <c:axId val="10311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{84172839-388F-46CF-A045-60C30D443132}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{0F38C566-AC7E-450C-82E9-CB319DF83124}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{3FCB51DE-38C0-48B0-907B-E01E2CEC48B7}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{3351B3C2-CA4A-4A3F-84C6-8BE2C7338B9D}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{E9FC2B6B-329C-4B57-A57C-C5224FECF7FE}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{A3801701-0FBE-46DE-B485-F0A149B737B6}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{025BE985-CC95-4B48-B65C-C15693362576}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{11258B22-BC96-4B93-BE4B-0D2999C7F1FC}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{3F055BE0-13D0-4824-8284-8615CFC48AA5}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{A63E1CA5-DF1D-46CD-A74E-FF13BFD66761}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947136"/>
        <c:axId val="107949056"/>
      </c:scatterChart>
      <c:valAx>
        <c:axId val="107947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949056"/>
        <c:crosses val="autoZero"/>
        <c:crossBetween val="midCat"/>
      </c:valAx>
      <c:valAx>
        <c:axId val="107949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94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{B744BD21-FA9E-4B28-B116-9DCB2BB6F2D2}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{5745A90A-D49E-414A-B726-6493F44C751C}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{64669C63-ED43-41BC-835B-728A512D985A}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{4E40EEF6-D328-4A7F-85D0-13920E8DCC8A}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{B2C43925-ACF0-434F-A904-3B04CFC0D47B}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c:v>
                </c:pt>
                <c:pt idx="2">
                  <c:v>11.7</c:v>
                </c:pt>
                <c:pt idx="3">
                  <c:v>10.7</c:v>
                </c:pt>
                <c:pt idx="4">
                  <c:v>10.5</c:v>
                </c:pt>
              </c:numCache>
            </c:numRef>
          </c:xVal>
          <c:yVal>
            <c:numRef>
              <c:f>公会計指標分析・財政指標組合せ分析表!$K$73:$O$73</c:f>
              <c:numCache>
                <c:formatCode>#,##0.0;"▲ "#,##0.0</c:formatCode>
                <c:ptCount val="5"/>
                <c:pt idx="0">
                  <c:v>35</c:v>
                </c:pt>
                <c:pt idx="1">
                  <c:v>33</c:v>
                </c:pt>
                <c:pt idx="2">
                  <c:v>25.1</c:v>
                </c:pt>
                <c:pt idx="3">
                  <c:v>20</c:v>
                </c:pt>
                <c:pt idx="4">
                  <c:v>22.5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{A19BB7D6-D0CF-4379-830B-D5FA9B38D1D6}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{5B221F30-4259-4379-9265-62D12E3B2143}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{5DEF30CA-B430-4EF1-A8BA-7F62FEC900F5}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{65CF1852-5421-42ED-BF42-1B2044D0A70B}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{FCF5B17C-3DE9-4516-8F69-1D30264201BA}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08073344"/>
        <c:axId val="108075264"/>
      </c:scatterChart>
      <c:valAx>
        <c:axId val="108073344"/>
        <c:scaling>
          <c:orientation val="minMax"/>
          <c:max val="13.299999999999999"/>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75264"/>
        <c:crosses val="autoZero"/>
        <c:crossBetween val="midCat"/>
      </c:valAx>
      <c:valAx>
        <c:axId val="108075264"/>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73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年度に比べ</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年度の元利償還金は</a:t>
          </a:r>
          <a:r>
            <a:rPr lang="en-US" altLang="ja-JP" sz="1100">
              <a:solidFill>
                <a:schemeClr val="dk1"/>
              </a:solidFill>
              <a:effectLst/>
              <a:latin typeface="+mn-lt"/>
              <a:ea typeface="+mn-ea"/>
              <a:cs typeface="+mn-cs"/>
            </a:rPr>
            <a:t>1,035</a:t>
          </a:r>
          <a:r>
            <a:rPr lang="ja-JP" altLang="ja-JP" sz="1100">
              <a:solidFill>
                <a:schemeClr val="dk1"/>
              </a:solidFill>
              <a:effectLst/>
              <a:latin typeface="+mn-lt"/>
              <a:ea typeface="+mn-ea"/>
              <a:cs typeface="+mn-cs"/>
            </a:rPr>
            <a:t>万円減額しましたが、準元利償還金は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3,496</a:t>
          </a:r>
          <a:r>
            <a:rPr lang="ja-JP" altLang="ja-JP" sz="1100">
              <a:solidFill>
                <a:schemeClr val="dk1"/>
              </a:solidFill>
              <a:effectLst/>
              <a:latin typeface="+mn-lt"/>
              <a:ea typeface="+mn-ea"/>
              <a:cs typeface="+mn-cs"/>
            </a:rPr>
            <a:t>万円増額となり、元利償還金との合計で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2,462</a:t>
          </a:r>
          <a:r>
            <a:rPr lang="ja-JP" altLang="ja-JP" sz="1100">
              <a:solidFill>
                <a:schemeClr val="dk1"/>
              </a:solidFill>
              <a:effectLst/>
              <a:latin typeface="+mn-lt"/>
              <a:ea typeface="+mn-ea"/>
              <a:cs typeface="+mn-cs"/>
            </a:rPr>
            <a:t>万円の増額となりました。</a:t>
          </a:r>
        </a:p>
        <a:p>
          <a:r>
            <a:rPr lang="ja-JP" altLang="ja-JP" sz="1100">
              <a:solidFill>
                <a:schemeClr val="dk1"/>
              </a:solidFill>
              <a:effectLst/>
              <a:latin typeface="+mn-lt"/>
              <a:ea typeface="+mn-ea"/>
              <a:cs typeface="+mn-cs"/>
            </a:rPr>
            <a:t>また、元利償還金及び準元利償還金の合計から、交付税算入分を引いた後の実負担額も</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8,370</a:t>
          </a:r>
          <a:r>
            <a:rPr lang="ja-JP" altLang="ja-JP" sz="1100">
              <a:solidFill>
                <a:schemeClr val="dk1"/>
              </a:solidFill>
              <a:effectLst/>
              <a:latin typeface="+mn-lt"/>
              <a:ea typeface="+mn-ea"/>
              <a:cs typeface="+mn-cs"/>
            </a:rPr>
            <a:t>万円増額となりました。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分子のうち将来負担額は昨年度比で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8,780</a:t>
          </a:r>
          <a:r>
            <a:rPr lang="ja-JP" altLang="ja-JP" sz="1100">
              <a:solidFill>
                <a:schemeClr val="dk1"/>
              </a:solidFill>
              <a:effectLst/>
              <a:latin typeface="+mn-lt"/>
              <a:ea typeface="+mn-ea"/>
              <a:cs typeface="+mn-cs"/>
            </a:rPr>
            <a:t>万円の増となりました。項目ごとにみると、地方債新規発行額</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2,090</a:t>
          </a:r>
          <a:r>
            <a:rPr lang="ja-JP" altLang="ja-JP" sz="1100">
              <a:solidFill>
                <a:schemeClr val="dk1"/>
              </a:solidFill>
              <a:effectLst/>
              <a:latin typeface="+mn-lt"/>
              <a:ea typeface="+mn-ea"/>
              <a:cs typeface="+mn-cs"/>
            </a:rPr>
            <a:t>万円に対し、地方債償還額（元金分）</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578</a:t>
          </a:r>
          <a:r>
            <a:rPr lang="ja-JP" altLang="ja-JP" sz="1100">
              <a:solidFill>
                <a:schemeClr val="dk1"/>
              </a:solidFill>
              <a:effectLst/>
              <a:latin typeface="+mn-lt"/>
              <a:ea typeface="+mn-ea"/>
              <a:cs typeface="+mn-cs"/>
            </a:rPr>
            <a:t>万円であったことから、地方債の現在高は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1,512</a:t>
          </a:r>
          <a:r>
            <a:rPr lang="ja-JP" altLang="ja-JP" sz="1100">
              <a:solidFill>
                <a:schemeClr val="dk1"/>
              </a:solidFill>
              <a:effectLst/>
              <a:latin typeface="+mn-lt"/>
              <a:ea typeface="+mn-ea"/>
              <a:cs typeface="+mn-cs"/>
            </a:rPr>
            <a:t>万円の増となりました。公営企業債等繰入見込額は</a:t>
          </a:r>
          <a:r>
            <a:rPr lang="ja-JP" altLang="en-US" sz="1100">
              <a:solidFill>
                <a:schemeClr val="dk1"/>
              </a:solidFill>
              <a:effectLst/>
              <a:latin typeface="+mn-lt"/>
              <a:ea typeface="+mn-ea"/>
              <a:cs typeface="+mn-cs"/>
            </a:rPr>
            <a:t>下水道事業への繰出金等の増から</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1,665</a:t>
          </a:r>
          <a:r>
            <a:rPr lang="ja-JP" altLang="ja-JP" sz="1100">
              <a:solidFill>
                <a:schemeClr val="dk1"/>
              </a:solidFill>
              <a:effectLst/>
              <a:latin typeface="+mn-lt"/>
              <a:ea typeface="+mn-ea"/>
              <a:cs typeface="+mn-cs"/>
            </a:rPr>
            <a:t>万円の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となりました。組合負担等見込額は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6,775</a:t>
          </a:r>
          <a:r>
            <a:rPr lang="ja-JP" altLang="ja-JP" sz="1100">
              <a:solidFill>
                <a:schemeClr val="dk1"/>
              </a:solidFill>
              <a:effectLst/>
              <a:latin typeface="+mn-lt"/>
              <a:ea typeface="+mn-ea"/>
              <a:cs typeface="+mn-cs"/>
            </a:rPr>
            <a:t>万円の減で、償還終了に伴い減額となっています。</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退職手当負担見込額</a:t>
          </a:r>
          <a:r>
            <a:rPr lang="ja-JP" altLang="en-US" sz="1100">
              <a:solidFill>
                <a:schemeClr val="dk1"/>
              </a:solidFill>
              <a:effectLst/>
              <a:latin typeface="+mn-lt"/>
              <a:ea typeface="+mn-ea"/>
              <a:cs typeface="+mn-cs"/>
            </a:rPr>
            <a:t>は若年層職員への入れ替わり等により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2,479</a:t>
          </a:r>
          <a:r>
            <a:rPr lang="ja-JP" altLang="ja-JP" sz="1100">
              <a:solidFill>
                <a:schemeClr val="dk1"/>
              </a:solidFill>
              <a:effectLst/>
              <a:latin typeface="+mn-lt"/>
              <a:ea typeface="+mn-ea"/>
              <a:cs typeface="+mn-cs"/>
            </a:rPr>
            <a:t>万円の減となりました。債務負担行為に基づく支出予定額は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5,143</a:t>
          </a:r>
          <a:r>
            <a:rPr lang="ja-JP" altLang="ja-JP" sz="1100">
              <a:solidFill>
                <a:schemeClr val="dk1"/>
              </a:solidFill>
              <a:effectLst/>
              <a:latin typeface="+mn-lt"/>
              <a:ea typeface="+mn-ea"/>
              <a:cs typeface="+mn-cs"/>
            </a:rPr>
            <a:t>万円の減で、将来負担額の総額は</a:t>
          </a:r>
          <a:r>
            <a:rPr lang="en-US" altLang="ja-JP" sz="1100">
              <a:solidFill>
                <a:schemeClr val="dk1"/>
              </a:solidFill>
              <a:effectLst/>
              <a:latin typeface="+mn-lt"/>
              <a:ea typeface="+mn-ea"/>
              <a:cs typeface="+mn-cs"/>
            </a:rPr>
            <a:t>772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4,118</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8,780</a:t>
          </a:r>
          <a:r>
            <a:rPr lang="ja-JP" altLang="ja-JP" sz="1100">
              <a:solidFill>
                <a:schemeClr val="dk1"/>
              </a:solidFill>
              <a:effectLst/>
              <a:latin typeface="+mn-lt"/>
              <a:ea typeface="+mn-ea"/>
              <a:cs typeface="+mn-cs"/>
            </a:rPr>
            <a:t>万円増加）です。</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充当可能基金は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840</a:t>
          </a:r>
          <a:r>
            <a:rPr lang="ja-JP" altLang="ja-JP" sz="1100">
              <a:solidFill>
                <a:schemeClr val="dk1"/>
              </a:solidFill>
              <a:effectLst/>
              <a:latin typeface="+mn-lt"/>
              <a:ea typeface="+mn-ea"/>
              <a:cs typeface="+mn-cs"/>
            </a:rPr>
            <a:t>万円増額、充当可能特定歳入は</a:t>
          </a:r>
          <a:r>
            <a:rPr lang="en-US" altLang="ja-JP" sz="1100">
              <a:solidFill>
                <a:schemeClr val="dk1"/>
              </a:solidFill>
              <a:effectLst/>
              <a:latin typeface="+mn-lt"/>
              <a:ea typeface="+mn-ea"/>
              <a:cs typeface="+mn-cs"/>
            </a:rPr>
            <a:t>2,830</a:t>
          </a:r>
          <a:r>
            <a:rPr lang="ja-JP" altLang="ja-JP" sz="1100">
              <a:solidFill>
                <a:schemeClr val="dk1"/>
              </a:solidFill>
              <a:effectLst/>
              <a:latin typeface="+mn-lt"/>
              <a:ea typeface="+mn-ea"/>
              <a:cs typeface="+mn-cs"/>
            </a:rPr>
            <a:t>万円減額でした。一方、基準財政需要額算入見込額は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8,700</a:t>
          </a:r>
          <a:r>
            <a:rPr lang="ja-JP" altLang="ja-JP" sz="1100">
              <a:solidFill>
                <a:schemeClr val="dk1"/>
              </a:solidFill>
              <a:effectLst/>
              <a:latin typeface="+mn-lt"/>
              <a:ea typeface="+mn-ea"/>
              <a:cs typeface="+mn-cs"/>
            </a:rPr>
            <a:t>万円減額しました。これは、公債費算入分</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7,362</a:t>
          </a:r>
          <a:r>
            <a:rPr lang="ja-JP" altLang="ja-JP" sz="1100">
              <a:solidFill>
                <a:schemeClr val="dk1"/>
              </a:solidFill>
              <a:effectLst/>
              <a:latin typeface="+mn-lt"/>
              <a:ea typeface="+mn-ea"/>
              <a:cs typeface="+mn-cs"/>
            </a:rPr>
            <a:t>万円の増額に対し、事業費補正分が</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6,062</a:t>
          </a:r>
          <a:r>
            <a:rPr lang="ja-JP" altLang="ja-JP" sz="1100">
              <a:solidFill>
                <a:schemeClr val="dk1"/>
              </a:solidFill>
              <a:effectLst/>
              <a:latin typeface="+mn-lt"/>
              <a:ea typeface="+mn-ea"/>
              <a:cs typeface="+mn-cs"/>
            </a:rPr>
            <a:t>万円減額したことによります。</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以上を合わせ、充当可能財源等の総額は</a:t>
          </a:r>
          <a:r>
            <a:rPr lang="en-US" altLang="ja-JP" sz="1100">
              <a:solidFill>
                <a:schemeClr val="dk1"/>
              </a:solidFill>
              <a:effectLst/>
              <a:latin typeface="+mn-lt"/>
              <a:ea typeface="+mn-ea"/>
              <a:cs typeface="+mn-cs"/>
            </a:rPr>
            <a:t>724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1,416</a:t>
          </a:r>
          <a:r>
            <a:rPr lang="ja-JP" altLang="ja-JP" sz="1100">
              <a:solidFill>
                <a:schemeClr val="dk1"/>
              </a:solidFill>
              <a:effectLst/>
              <a:latin typeface="+mn-lt"/>
              <a:ea typeface="+mn-ea"/>
              <a:cs typeface="+mn-cs"/>
            </a:rPr>
            <a:t>万円となりました。</a:t>
          </a:r>
        </a:p>
        <a:p>
          <a:r>
            <a:rPr lang="ja-JP" altLang="ja-JP" sz="1100">
              <a:solidFill>
                <a:schemeClr val="dk1"/>
              </a:solidFill>
              <a:effectLst/>
              <a:latin typeface="+mn-lt"/>
              <a:ea typeface="+mn-ea"/>
              <a:cs typeface="+mn-cs"/>
            </a:rPr>
            <a:t>※将来負担額（</a:t>
          </a:r>
          <a:r>
            <a:rPr lang="en-US" altLang="ja-JP" sz="1100">
              <a:solidFill>
                <a:schemeClr val="dk1"/>
              </a:solidFill>
              <a:effectLst/>
              <a:latin typeface="+mn-lt"/>
              <a:ea typeface="+mn-ea"/>
              <a:cs typeface="+mn-cs"/>
            </a:rPr>
            <a:t>772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4,118</a:t>
          </a:r>
          <a:r>
            <a:rPr lang="ja-JP" altLang="ja-JP" sz="1100">
              <a:solidFill>
                <a:schemeClr val="dk1"/>
              </a:solidFill>
              <a:effectLst/>
              <a:latin typeface="+mn-lt"/>
              <a:ea typeface="+mn-ea"/>
              <a:cs typeface="+mn-cs"/>
            </a:rPr>
            <a:t>万円）から充当可能財源等の総額（</a:t>
          </a:r>
          <a:r>
            <a:rPr lang="en-US" altLang="ja-JP" sz="1100">
              <a:solidFill>
                <a:schemeClr val="dk1"/>
              </a:solidFill>
              <a:effectLst/>
              <a:latin typeface="+mn-lt"/>
              <a:ea typeface="+mn-ea"/>
              <a:cs typeface="+mn-cs"/>
            </a:rPr>
            <a:t>724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1,416</a:t>
          </a:r>
          <a:r>
            <a:rPr lang="ja-JP" altLang="ja-JP" sz="1100">
              <a:solidFill>
                <a:schemeClr val="dk1"/>
              </a:solidFill>
              <a:effectLst/>
              <a:latin typeface="+mn-lt"/>
              <a:ea typeface="+mn-ea"/>
              <a:cs typeface="+mn-cs"/>
            </a:rPr>
            <a:t>万円）を引いた後の実質的な将来負担額は</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2,702</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9,470</a:t>
          </a:r>
          <a:r>
            <a:rPr lang="ja-JP" altLang="ja-JP" sz="1100">
              <a:solidFill>
                <a:schemeClr val="dk1"/>
              </a:solidFill>
              <a:effectLst/>
              <a:latin typeface="+mn-lt"/>
              <a:ea typeface="+mn-ea"/>
              <a:cs typeface="+mn-cs"/>
            </a:rPr>
            <a:t>万円増額）です。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本指数は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カ年の平均ですが、詳細を見ると</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…0.575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0.589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0.569</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…0.568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0.568</a:t>
          </a:r>
          <a:r>
            <a:rPr kumimoji="1" lang="ja-JP" altLang="ja-JP" sz="1100">
              <a:solidFill>
                <a:schemeClr val="dk1"/>
              </a:solidFill>
              <a:effectLst/>
              <a:latin typeface="+mn-lt"/>
              <a:ea typeface="+mn-ea"/>
              <a:cs typeface="+mn-cs"/>
            </a:rPr>
            <a:t>）　となっています。</a:t>
          </a:r>
          <a:endParaRPr lang="ja-JP" altLang="ja-JP" sz="1400">
            <a:effectLst/>
          </a:endParaRPr>
        </a:p>
        <a:p>
          <a:r>
            <a:rPr kumimoji="1" lang="ja-JP" altLang="ja-JP" sz="1100">
              <a:solidFill>
                <a:schemeClr val="dk1"/>
              </a:solidFill>
              <a:effectLst/>
              <a:latin typeface="+mn-lt"/>
              <a:ea typeface="+mn-ea"/>
              <a:cs typeface="+mn-cs"/>
            </a:rPr>
            <a:t>単年度ごとの財政力指数は、基準財政需要額と基準財政収入額が本来の額（一本算定）に置き換えられて算定されています。ここ数年、財政力指数は単年度同様、ほぼ横ばいとなっています。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15875</xdr:rowOff>
    </xdr:to>
    <xdr:cxnSp macro="">
      <xdr:nvCxnSpPr>
        <xdr:cNvPr id="74" name="直線コネクタ 73"/>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15875</xdr:rowOff>
    </xdr:to>
    <xdr:cxnSp macro="">
      <xdr:nvCxnSpPr>
        <xdr:cNvPr id="77" name="直線コネクタ 76"/>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90" name="テキスト ボックス 89"/>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31344</xdr:rowOff>
    </xdr:from>
    <xdr:ext cx="762000" cy="259045"/>
    <xdr:sp macro="" textlink="">
      <xdr:nvSpPr>
        <xdr:cNvPr id="92" name="テキスト ボックス 91"/>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96" name="テキスト ボックス 95"/>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84.9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ました。経常収支比率の分母となる経常一般財源は昨年比＋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9641</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7408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千円となりました。一方、分子となる経常経費充当一般財源等は</a:t>
          </a:r>
          <a:r>
            <a:rPr kumimoji="1" lang="ja-JP" altLang="en-US" sz="1100">
              <a:solidFill>
                <a:schemeClr val="dk1"/>
              </a:solidFill>
              <a:effectLst/>
              <a:latin typeface="+mn-lt"/>
              <a:ea typeface="+mn-ea"/>
              <a:cs typeface="+mn-cs"/>
            </a:rPr>
            <a:t>昨年度比</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1230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3417</a:t>
          </a:r>
          <a:r>
            <a:rPr kumimoji="1" lang="ja-JP" altLang="ja-JP" sz="1100">
              <a:solidFill>
                <a:schemeClr val="dk1"/>
              </a:solidFill>
              <a:effectLst/>
              <a:latin typeface="+mn-lt"/>
              <a:ea typeface="+mn-ea"/>
              <a:cs typeface="+mn-cs"/>
            </a:rPr>
            <a:t>万円となりました。分子側の伸びの要因としては、</a:t>
          </a:r>
          <a:r>
            <a:rPr kumimoji="1" lang="ja-JP" altLang="en-US" sz="1100">
              <a:solidFill>
                <a:schemeClr val="dk1"/>
              </a:solidFill>
              <a:effectLst/>
              <a:latin typeface="+mn-lt"/>
              <a:ea typeface="+mn-ea"/>
              <a:cs typeface="+mn-cs"/>
            </a:rPr>
            <a:t>公営企業会計等への繰出金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昨年度比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6301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円増加したこと、また、分母側の伸びの要因としては、</a:t>
          </a:r>
          <a:r>
            <a:rPr kumimoji="1" lang="ja-JP" altLang="en-US" sz="1100">
              <a:solidFill>
                <a:schemeClr val="dk1"/>
              </a:solidFill>
              <a:effectLst/>
              <a:latin typeface="+mn-lt"/>
              <a:ea typeface="+mn-ea"/>
              <a:cs typeface="+mn-cs"/>
            </a:rPr>
            <a:t>地方交付税</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昨年度比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5560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千円増加したことによります。</a:t>
          </a:r>
          <a:endParaRPr lang="ja-JP" altLang="ja-JP" sz="1400">
            <a:effectLst/>
          </a:endParaRPr>
        </a:p>
        <a:p>
          <a:r>
            <a:rPr kumimoji="1" lang="ja-JP" altLang="ja-JP" sz="1100">
              <a:solidFill>
                <a:schemeClr val="dk1"/>
              </a:solidFill>
              <a:effectLst/>
              <a:latin typeface="+mn-lt"/>
              <a:ea typeface="+mn-ea"/>
              <a:cs typeface="+mn-cs"/>
            </a:rPr>
            <a:t>　分子：</a:t>
          </a:r>
          <a:r>
            <a:rPr kumimoji="1" lang="en-US" altLang="ja-JP" sz="1100">
              <a:solidFill>
                <a:schemeClr val="dk1"/>
              </a:solidFill>
              <a:effectLst/>
              <a:latin typeface="+mn-lt"/>
              <a:ea typeface="+mn-ea"/>
              <a:cs typeface="+mn-cs"/>
            </a:rPr>
            <a:t>22,634,170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　　分母：</a:t>
          </a:r>
          <a:r>
            <a:rPr kumimoji="1" lang="en-US" altLang="ja-JP" sz="1100">
              <a:solidFill>
                <a:schemeClr val="dk1"/>
              </a:solidFill>
              <a:effectLst/>
              <a:latin typeface="+mn-lt"/>
              <a:ea typeface="+mn-ea"/>
              <a:cs typeface="+mn-cs"/>
            </a:rPr>
            <a:t>26,674,084</a:t>
          </a:r>
          <a:r>
            <a:rPr kumimoji="1" lang="ja-JP" altLang="en-US" sz="1100">
              <a:solidFill>
                <a:schemeClr val="dk1"/>
              </a:solidFill>
              <a:effectLst/>
              <a:latin typeface="+mn-lt"/>
              <a:ea typeface="+mn-ea"/>
              <a:cs typeface="+mn-cs"/>
            </a:rPr>
            <a:t>千円</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150404</xdr:rowOff>
    </xdr:from>
    <xdr:to>
      <xdr:col>7</xdr:col>
      <xdr:colOff>152400</xdr:colOff>
      <xdr:row>61</xdr:row>
      <xdr:rowOff>157299</xdr:rowOff>
    </xdr:to>
    <xdr:cxnSp macro="">
      <xdr:nvCxnSpPr>
        <xdr:cNvPr id="133" name="直線コネクタ 132"/>
        <xdr:cNvCxnSpPr/>
      </xdr:nvCxnSpPr>
      <xdr:spPr>
        <a:xfrm>
          <a:off x="4114800" y="106088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61</xdr:row>
      <xdr:rowOff>150404</xdr:rowOff>
    </xdr:to>
    <xdr:cxnSp macro="">
      <xdr:nvCxnSpPr>
        <xdr:cNvPr id="136" name="直線コネクタ 135"/>
        <xdr:cNvCxnSpPr/>
      </xdr:nvCxnSpPr>
      <xdr:spPr>
        <a:xfrm>
          <a:off x="3225800" y="106019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82369</xdr:rowOff>
    </xdr:to>
    <xdr:cxnSp macro="">
      <xdr:nvCxnSpPr>
        <xdr:cNvPr id="139" name="直線コネクタ 138"/>
        <xdr:cNvCxnSpPr/>
      </xdr:nvCxnSpPr>
      <xdr:spPr>
        <a:xfrm flipV="1">
          <a:off x="2336800" y="1060196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62</xdr:row>
      <xdr:rowOff>82369</xdr:rowOff>
    </xdr:to>
    <xdr:cxnSp macro="">
      <xdr:nvCxnSpPr>
        <xdr:cNvPr id="142" name="直線コネクタ 141"/>
        <xdr:cNvCxnSpPr/>
      </xdr:nvCxnSpPr>
      <xdr:spPr>
        <a:xfrm>
          <a:off x="1447800" y="10457180"/>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2" name="円/楕円 151"/>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123026</xdr:rowOff>
    </xdr:from>
    <xdr:ext cx="762000" cy="259045"/>
    <xdr:sp macro="" textlink="">
      <xdr:nvSpPr>
        <xdr:cNvPr id="153" name="財政構造の弾力性該当値テキスト"/>
        <xdr:cNvSpPr txBox="1"/>
      </xdr:nvSpPr>
      <xdr:spPr>
        <a:xfrm>
          <a:off x="5041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99604</xdr:rowOff>
    </xdr:from>
    <xdr:to>
      <xdr:col>6</xdr:col>
      <xdr:colOff>50800</xdr:colOff>
      <xdr:row>62</xdr:row>
      <xdr:rowOff>29754</xdr:rowOff>
    </xdr:to>
    <xdr:sp macro="" textlink="">
      <xdr:nvSpPr>
        <xdr:cNvPr id="154" name="円/楕円 153"/>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55" name="テキスト ボックス 154"/>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6" name="円/楕円 155"/>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7" name="テキスト ボックス 156"/>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31569</xdr:rowOff>
    </xdr:from>
    <xdr:to>
      <xdr:col>3</xdr:col>
      <xdr:colOff>330200</xdr:colOff>
      <xdr:row>62</xdr:row>
      <xdr:rowOff>133169</xdr:rowOff>
    </xdr:to>
    <xdr:sp macro="" textlink="">
      <xdr:nvSpPr>
        <xdr:cNvPr id="158" name="円/楕円 157"/>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143346</xdr:rowOff>
    </xdr:from>
    <xdr:ext cx="762000" cy="259045"/>
    <xdr:sp macro="" textlink="">
      <xdr:nvSpPr>
        <xdr:cNvPr id="159" name="テキスト ボックス 158"/>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60" name="円/楕円 159"/>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61" name="テキスト ボックス 160"/>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3,669</a:t>
          </a:r>
          <a:r>
            <a:rPr kumimoji="1" lang="ja-JP" altLang="ja-JP" sz="1100">
              <a:solidFill>
                <a:schemeClr val="dk1"/>
              </a:solidFill>
              <a:effectLst/>
              <a:latin typeface="+mn-lt"/>
              <a:ea typeface="+mn-ea"/>
              <a:cs typeface="+mn-cs"/>
            </a:rPr>
            <a:t>円減</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114,885</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内訳ごとに比較すると、人件費（事業費支弁を含む）－</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円、物件費－</a:t>
          </a:r>
          <a:r>
            <a:rPr kumimoji="1" lang="en-US" altLang="ja-JP" sz="1100">
              <a:solidFill>
                <a:schemeClr val="dk1"/>
              </a:solidFill>
              <a:effectLst/>
              <a:latin typeface="+mn-lt"/>
              <a:ea typeface="+mn-ea"/>
              <a:cs typeface="+mn-cs"/>
            </a:rPr>
            <a:t>2,888</a:t>
          </a:r>
          <a:r>
            <a:rPr kumimoji="1" lang="ja-JP" altLang="ja-JP" sz="1100">
              <a:solidFill>
                <a:schemeClr val="dk1"/>
              </a:solidFill>
              <a:effectLst/>
              <a:latin typeface="+mn-lt"/>
              <a:ea typeface="+mn-ea"/>
              <a:cs typeface="+mn-cs"/>
            </a:rPr>
            <a:t>円、維持補修費－</a:t>
          </a:r>
          <a:r>
            <a:rPr kumimoji="1" lang="en-US" altLang="ja-JP" sz="1100">
              <a:solidFill>
                <a:schemeClr val="dk1"/>
              </a:solidFill>
              <a:effectLst/>
              <a:latin typeface="+mn-lt"/>
              <a:ea typeface="+mn-ea"/>
              <a:cs typeface="+mn-cs"/>
            </a:rPr>
            <a:t>440</a:t>
          </a:r>
          <a:r>
            <a:rPr kumimoji="1" lang="ja-JP" altLang="ja-JP" sz="1100">
              <a:solidFill>
                <a:schemeClr val="dk1"/>
              </a:solidFill>
              <a:effectLst/>
              <a:latin typeface="+mn-lt"/>
              <a:ea typeface="+mn-ea"/>
              <a:cs typeface="+mn-cs"/>
            </a:rPr>
            <a:t>円といずれも減額しています。また退職金についても、－</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円の減額となっています。</a:t>
          </a:r>
          <a:endParaRPr lang="ja-JP" altLang="ja-JP" sz="1400">
            <a:effectLst/>
          </a:endParaRPr>
        </a:p>
        <a:p>
          <a:r>
            <a:rPr kumimoji="1" lang="ja-JP" altLang="ja-JP" sz="1100">
              <a:solidFill>
                <a:schemeClr val="dk1"/>
              </a:solidFill>
              <a:effectLst/>
              <a:latin typeface="+mn-lt"/>
              <a:ea typeface="+mn-ea"/>
              <a:cs typeface="+mn-cs"/>
            </a:rPr>
            <a:t>なお、人件費のうち職員分人件費が微増となっていますが、職員数については昨年と同数であり、今後も計画的に人員削減を</a:t>
          </a:r>
          <a:r>
            <a:rPr kumimoji="1" lang="ja-JP" altLang="en-US" sz="1100">
              <a:solidFill>
                <a:schemeClr val="dk1"/>
              </a:solidFill>
              <a:effectLst/>
              <a:latin typeface="+mn-lt"/>
              <a:ea typeface="+mn-ea"/>
              <a:cs typeface="+mn-cs"/>
            </a:rPr>
            <a:t>進めていきます</a:t>
          </a:r>
          <a:r>
            <a:rPr kumimoji="1" lang="ja-JP" altLang="ja-JP" sz="1100">
              <a:solidFill>
                <a:schemeClr val="dk1"/>
              </a:solidFill>
              <a:effectLst/>
              <a:latin typeface="+mn-lt"/>
              <a:ea typeface="+mn-ea"/>
              <a:cs typeface="+mn-cs"/>
            </a:rPr>
            <a:t>。また、効率的な施設運営、行政評価による事務事業見直し、スリム化を進め一層の経費節減を目指します。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159223</xdr:rowOff>
    </xdr:from>
    <xdr:to>
      <xdr:col>7</xdr:col>
      <xdr:colOff>152400</xdr:colOff>
      <xdr:row>80</xdr:row>
      <xdr:rowOff>163438</xdr:rowOff>
    </xdr:to>
    <xdr:cxnSp macro="">
      <xdr:nvCxnSpPr>
        <xdr:cNvPr id="197" name="直線コネクタ 196"/>
        <xdr:cNvCxnSpPr/>
      </xdr:nvCxnSpPr>
      <xdr:spPr>
        <a:xfrm flipV="1">
          <a:off x="4114800" y="13875223"/>
          <a:ext cx="838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144000</xdr:rowOff>
    </xdr:from>
    <xdr:ext cx="762000" cy="259045"/>
    <xdr:sp macro="" textlink="">
      <xdr:nvSpPr>
        <xdr:cNvPr id="198" name="人件費・物件費等の状況平均値テキスト"/>
        <xdr:cNvSpPr txBox="1"/>
      </xdr:nvSpPr>
      <xdr:spPr>
        <a:xfrm>
          <a:off x="5041900" y="1386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150385</xdr:rowOff>
    </xdr:from>
    <xdr:to>
      <xdr:col>6</xdr:col>
      <xdr:colOff>0</xdr:colOff>
      <xdr:row>80</xdr:row>
      <xdr:rowOff>163438</xdr:rowOff>
    </xdr:to>
    <xdr:cxnSp macro="">
      <xdr:nvCxnSpPr>
        <xdr:cNvPr id="200" name="直線コネクタ 199"/>
        <xdr:cNvCxnSpPr/>
      </xdr:nvCxnSpPr>
      <xdr:spPr>
        <a:xfrm>
          <a:off x="3225800" y="1386638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148760</xdr:rowOff>
    </xdr:from>
    <xdr:to>
      <xdr:col>4</xdr:col>
      <xdr:colOff>482600</xdr:colOff>
      <xdr:row>80</xdr:row>
      <xdr:rowOff>150385</xdr:rowOff>
    </xdr:to>
    <xdr:cxnSp macro="">
      <xdr:nvCxnSpPr>
        <xdr:cNvPr id="203" name="直線コネクタ 202"/>
        <xdr:cNvCxnSpPr/>
      </xdr:nvCxnSpPr>
      <xdr:spPr>
        <a:xfrm>
          <a:off x="2336800" y="13864760"/>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148760</xdr:rowOff>
    </xdr:from>
    <xdr:to>
      <xdr:col>3</xdr:col>
      <xdr:colOff>279400</xdr:colOff>
      <xdr:row>80</xdr:row>
      <xdr:rowOff>153574</xdr:rowOff>
    </xdr:to>
    <xdr:cxnSp macro="">
      <xdr:nvCxnSpPr>
        <xdr:cNvPr id="206" name="直線コネクタ 205"/>
        <xdr:cNvCxnSpPr/>
      </xdr:nvCxnSpPr>
      <xdr:spPr>
        <a:xfrm flipV="1">
          <a:off x="1447800" y="13864760"/>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108423</xdr:rowOff>
    </xdr:from>
    <xdr:to>
      <xdr:col>7</xdr:col>
      <xdr:colOff>203200</xdr:colOff>
      <xdr:row>81</xdr:row>
      <xdr:rowOff>38573</xdr:rowOff>
    </xdr:to>
    <xdr:sp macro="" textlink="">
      <xdr:nvSpPr>
        <xdr:cNvPr id="216" name="円/楕円 215"/>
        <xdr:cNvSpPr/>
      </xdr:nvSpPr>
      <xdr:spPr>
        <a:xfrm>
          <a:off x="4902200" y="138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29700</xdr:rowOff>
    </xdr:from>
    <xdr:ext cx="762000" cy="259045"/>
    <xdr:sp macro="" textlink="">
      <xdr:nvSpPr>
        <xdr:cNvPr id="217" name="人件費・物件費等の状況該当値テキスト"/>
        <xdr:cNvSpPr txBox="1"/>
      </xdr:nvSpPr>
      <xdr:spPr>
        <a:xfrm>
          <a:off x="5041900" y="137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114,885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112638</xdr:rowOff>
    </xdr:from>
    <xdr:to>
      <xdr:col>6</xdr:col>
      <xdr:colOff>50800</xdr:colOff>
      <xdr:row>81</xdr:row>
      <xdr:rowOff>42788</xdr:rowOff>
    </xdr:to>
    <xdr:sp macro="" textlink="">
      <xdr:nvSpPr>
        <xdr:cNvPr id="218" name="円/楕円 217"/>
        <xdr:cNvSpPr/>
      </xdr:nvSpPr>
      <xdr:spPr>
        <a:xfrm>
          <a:off x="4064000" y="138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52965</xdr:rowOff>
    </xdr:from>
    <xdr:ext cx="736600" cy="259045"/>
    <xdr:sp macro="" textlink="">
      <xdr:nvSpPr>
        <xdr:cNvPr id="219" name="テキスト ボックス 218"/>
        <xdr:cNvSpPr txBox="1"/>
      </xdr:nvSpPr>
      <xdr:spPr>
        <a:xfrm>
          <a:off x="3733800" y="1359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99585</xdr:rowOff>
    </xdr:from>
    <xdr:to>
      <xdr:col>4</xdr:col>
      <xdr:colOff>533400</xdr:colOff>
      <xdr:row>81</xdr:row>
      <xdr:rowOff>29735</xdr:rowOff>
    </xdr:to>
    <xdr:sp macro="" textlink="">
      <xdr:nvSpPr>
        <xdr:cNvPr id="220" name="円/楕円 219"/>
        <xdr:cNvSpPr/>
      </xdr:nvSpPr>
      <xdr:spPr>
        <a:xfrm>
          <a:off x="3175000" y="138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39912</xdr:rowOff>
    </xdr:from>
    <xdr:ext cx="762000" cy="259045"/>
    <xdr:sp macro="" textlink="">
      <xdr:nvSpPr>
        <xdr:cNvPr id="221" name="テキスト ボックス 220"/>
        <xdr:cNvSpPr txBox="1"/>
      </xdr:nvSpPr>
      <xdr:spPr>
        <a:xfrm>
          <a:off x="2844800" y="1358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97960</xdr:rowOff>
    </xdr:from>
    <xdr:to>
      <xdr:col>3</xdr:col>
      <xdr:colOff>330200</xdr:colOff>
      <xdr:row>81</xdr:row>
      <xdr:rowOff>28110</xdr:rowOff>
    </xdr:to>
    <xdr:sp macro="" textlink="">
      <xdr:nvSpPr>
        <xdr:cNvPr id="222" name="円/楕円 221"/>
        <xdr:cNvSpPr/>
      </xdr:nvSpPr>
      <xdr:spPr>
        <a:xfrm>
          <a:off x="2286000" y="138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38287</xdr:rowOff>
    </xdr:from>
    <xdr:ext cx="762000" cy="259045"/>
    <xdr:sp macro="" textlink="">
      <xdr:nvSpPr>
        <xdr:cNvPr id="223" name="テキスト ボックス 222"/>
        <xdr:cNvSpPr txBox="1"/>
      </xdr:nvSpPr>
      <xdr:spPr>
        <a:xfrm>
          <a:off x="1955800" y="1358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105,780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102774</xdr:rowOff>
    </xdr:from>
    <xdr:to>
      <xdr:col>2</xdr:col>
      <xdr:colOff>127000</xdr:colOff>
      <xdr:row>81</xdr:row>
      <xdr:rowOff>32924</xdr:rowOff>
    </xdr:to>
    <xdr:sp macro="" textlink="">
      <xdr:nvSpPr>
        <xdr:cNvPr id="224" name="円/楕円 223"/>
        <xdr:cNvSpPr/>
      </xdr:nvSpPr>
      <xdr:spPr>
        <a:xfrm>
          <a:off x="1397000" y="138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43101</xdr:rowOff>
    </xdr:from>
    <xdr:ext cx="762000" cy="259045"/>
    <xdr:sp macro="" textlink="">
      <xdr:nvSpPr>
        <xdr:cNvPr id="225" name="テキスト ボックス 224"/>
        <xdr:cNvSpPr txBox="1"/>
      </xdr:nvSpPr>
      <xdr:spPr>
        <a:xfrm>
          <a:off x="1066800" y="1358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96.7</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本年のみならず、過去５年とも類似団体の平均、及び全国市平均のいずれと比較しても低い水準で推移しています。今後とも給与体系の見直し、各種手当の効率化等に配慮しながら</a:t>
          </a:r>
          <a:r>
            <a:rPr kumimoji="0" lang="ja-JP" altLang="en-US" sz="1100">
              <a:solidFill>
                <a:schemeClr val="dk1"/>
              </a:solidFill>
              <a:effectLst/>
              <a:latin typeface="+mn-lt"/>
              <a:ea typeface="+mn-ea"/>
              <a:cs typeface="+mn-cs"/>
            </a:rPr>
            <a:t>適正な給与水準の維持に努めます。</a:t>
          </a:r>
          <a:endParaRPr kumimoji="1" lang="en-US"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143404</xdr:rowOff>
    </xdr:from>
    <xdr:to>
      <xdr:col>24</xdr:col>
      <xdr:colOff>558800</xdr:colOff>
      <xdr:row>83</xdr:row>
      <xdr:rowOff>143404</xdr:rowOff>
    </xdr:to>
    <xdr:cxnSp macro="">
      <xdr:nvCxnSpPr>
        <xdr:cNvPr id="263" name="直線コネクタ 262"/>
        <xdr:cNvCxnSpPr/>
      </xdr:nvCxnSpPr>
      <xdr:spPr>
        <a:xfrm>
          <a:off x="16179800" y="14373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83</xdr:row>
      <xdr:rowOff>143404</xdr:rowOff>
    </xdr:to>
    <xdr:cxnSp macro="">
      <xdr:nvCxnSpPr>
        <xdr:cNvPr id="266" name="直線コネクタ 265"/>
        <xdr:cNvCxnSpPr/>
      </xdr:nvCxnSpPr>
      <xdr:spPr>
        <a:xfrm>
          <a:off x="15290800" y="143637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88</xdr:row>
      <xdr:rowOff>50271</xdr:rowOff>
    </xdr:to>
    <xdr:cxnSp macro="">
      <xdr:nvCxnSpPr>
        <xdr:cNvPr id="269" name="直線コネクタ 268"/>
        <xdr:cNvCxnSpPr/>
      </xdr:nvCxnSpPr>
      <xdr:spPr>
        <a:xfrm flipV="1">
          <a:off x="14401800" y="14363700"/>
          <a:ext cx="889000" cy="7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50271</xdr:rowOff>
    </xdr:from>
    <xdr:to>
      <xdr:col>21</xdr:col>
      <xdr:colOff>0</xdr:colOff>
      <xdr:row>88</xdr:row>
      <xdr:rowOff>60325</xdr:rowOff>
    </xdr:to>
    <xdr:cxnSp macro="">
      <xdr:nvCxnSpPr>
        <xdr:cNvPr id="272" name="直線コネクタ 271"/>
        <xdr:cNvCxnSpPr/>
      </xdr:nvCxnSpPr>
      <xdr:spPr>
        <a:xfrm flipV="1">
          <a:off x="13512800" y="1513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92604</xdr:rowOff>
    </xdr:from>
    <xdr:to>
      <xdr:col>24</xdr:col>
      <xdr:colOff>609600</xdr:colOff>
      <xdr:row>84</xdr:row>
      <xdr:rowOff>22754</xdr:rowOff>
    </xdr:to>
    <xdr:sp macro="" textlink="">
      <xdr:nvSpPr>
        <xdr:cNvPr id="282" name="円/楕円 281"/>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109131</xdr:rowOff>
    </xdr:from>
    <xdr:ext cx="762000" cy="259045"/>
    <xdr:sp macro="" textlink="">
      <xdr:nvSpPr>
        <xdr:cNvPr id="283"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92604</xdr:rowOff>
    </xdr:from>
    <xdr:to>
      <xdr:col>23</xdr:col>
      <xdr:colOff>457200</xdr:colOff>
      <xdr:row>84</xdr:row>
      <xdr:rowOff>22754</xdr:rowOff>
    </xdr:to>
    <xdr:sp macro="" textlink="">
      <xdr:nvSpPr>
        <xdr:cNvPr id="284" name="円/楕円 283"/>
        <xdr:cNvSpPr/>
      </xdr:nvSpPr>
      <xdr:spPr>
        <a:xfrm>
          <a:off x="16129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32931</xdr:rowOff>
    </xdr:from>
    <xdr:ext cx="736600" cy="259045"/>
    <xdr:sp macro="" textlink="">
      <xdr:nvSpPr>
        <xdr:cNvPr id="285" name="テキスト ボックス 284"/>
        <xdr:cNvSpPr txBox="1"/>
      </xdr:nvSpPr>
      <xdr:spPr>
        <a:xfrm>
          <a:off x="15798800" y="1409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6" name="円/楕円 285"/>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87" name="テキスト ボックス 286"/>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170921</xdr:rowOff>
    </xdr:from>
    <xdr:to>
      <xdr:col>21</xdr:col>
      <xdr:colOff>50800</xdr:colOff>
      <xdr:row>88</xdr:row>
      <xdr:rowOff>101071</xdr:rowOff>
    </xdr:to>
    <xdr:sp macro="" textlink="">
      <xdr:nvSpPr>
        <xdr:cNvPr id="288" name="円/楕円 287"/>
        <xdr:cNvSpPr/>
      </xdr:nvSpPr>
      <xdr:spPr>
        <a:xfrm>
          <a:off x="14351000" y="150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111248</xdr:rowOff>
    </xdr:from>
    <xdr:ext cx="762000" cy="259045"/>
    <xdr:sp macro="" textlink="">
      <xdr:nvSpPr>
        <xdr:cNvPr id="289" name="テキスト ボックス 288"/>
        <xdr:cNvSpPr txBox="1"/>
      </xdr:nvSpPr>
      <xdr:spPr>
        <a:xfrm>
          <a:off x="14020800" y="1485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9525</xdr:rowOff>
    </xdr:from>
    <xdr:to>
      <xdr:col>19</xdr:col>
      <xdr:colOff>533400</xdr:colOff>
      <xdr:row>88</xdr:row>
      <xdr:rowOff>111125</xdr:rowOff>
    </xdr:to>
    <xdr:sp macro="" textlink="">
      <xdr:nvSpPr>
        <xdr:cNvPr id="290" name="円/楕円 289"/>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121302</xdr:rowOff>
    </xdr:from>
    <xdr:ext cx="762000" cy="259045"/>
    <xdr:sp macro="" textlink="">
      <xdr:nvSpPr>
        <xdr:cNvPr id="291" name="テキスト ボックス 290"/>
        <xdr:cNvSpPr txBox="1"/>
      </xdr:nvSpPr>
      <xdr:spPr>
        <a:xfrm>
          <a:off x="13131800" y="148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人口千人に対する人数は</a:t>
          </a:r>
          <a:r>
            <a:rPr kumimoji="1" lang="ja-JP" altLang="en-US"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6.75</a:t>
          </a:r>
          <a:r>
            <a:rPr kumimoji="1" lang="ja-JP" altLang="en-US" sz="1100">
              <a:solidFill>
                <a:schemeClr val="dk1"/>
              </a:solidFill>
              <a:effectLst/>
              <a:latin typeface="+mn-lt"/>
              <a:ea typeface="+mn-ea"/>
              <a:cs typeface="+mn-cs"/>
            </a:rPr>
            <a:t>人となりました。</a:t>
          </a:r>
          <a:r>
            <a:rPr kumimoji="1" lang="ja-JP" altLang="ja-JP" sz="1100">
              <a:solidFill>
                <a:schemeClr val="dk1"/>
              </a:solidFill>
              <a:effectLst/>
              <a:latin typeface="+mn-lt"/>
              <a:ea typeface="+mn-ea"/>
              <a:cs typeface="+mn-cs"/>
            </a:rPr>
            <a:t>実際の人数は</a:t>
          </a:r>
          <a:r>
            <a:rPr kumimoji="1" lang="en-US" altLang="ja-JP" sz="1100">
              <a:solidFill>
                <a:schemeClr val="dk1"/>
              </a:solidFill>
              <a:effectLst/>
              <a:latin typeface="+mn-lt"/>
              <a:ea typeface="+mn-ea"/>
              <a:cs typeface="+mn-cs"/>
            </a:rPr>
            <a:t>665</a:t>
          </a:r>
          <a:r>
            <a:rPr kumimoji="1" lang="ja-JP" altLang="ja-JP" sz="1100">
              <a:solidFill>
                <a:schemeClr val="dk1"/>
              </a:solidFill>
              <a:effectLst/>
              <a:latin typeface="+mn-lt"/>
              <a:ea typeface="+mn-ea"/>
              <a:cs typeface="+mn-cs"/>
            </a:rPr>
            <a:t>人で前年度と同数となっています。</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当市の第２次定員適正化計画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では、ここで使用する職員数に加え、公営企業等の職員を含めた職員数で目標値を設定しています。</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740</a:t>
          </a:r>
          <a:r>
            <a:rPr kumimoji="1" lang="ja-JP" altLang="en-US" sz="1100">
              <a:solidFill>
                <a:schemeClr val="dk1"/>
              </a:solidFill>
              <a:effectLst/>
              <a:latin typeface="+mn-lt"/>
              <a:ea typeface="+mn-ea"/>
              <a:cs typeface="+mn-cs"/>
            </a:rPr>
            <a:t>人の目標に対し、</a:t>
          </a:r>
          <a:r>
            <a:rPr kumimoji="1" lang="en-US" altLang="ja-JP" sz="1100">
              <a:solidFill>
                <a:schemeClr val="dk1"/>
              </a:solidFill>
              <a:effectLst/>
              <a:latin typeface="+mn-lt"/>
              <a:ea typeface="+mn-ea"/>
              <a:cs typeface="+mn-cs"/>
            </a:rPr>
            <a:t>733</a:t>
          </a:r>
          <a:r>
            <a:rPr kumimoji="1" lang="ja-JP" altLang="en-US" sz="1100">
              <a:solidFill>
                <a:schemeClr val="dk1"/>
              </a:solidFill>
              <a:effectLst/>
              <a:latin typeface="+mn-lt"/>
              <a:ea typeface="+mn-ea"/>
              <a:cs typeface="+mn-cs"/>
            </a:rPr>
            <a:t>人と目標を上回るペースで人員削減が進んで</a:t>
          </a:r>
          <a:r>
            <a:rPr lang="ja-JP" altLang="ja-JP" sz="1100" b="0" i="0" baseline="0">
              <a:solidFill>
                <a:schemeClr val="dk1"/>
              </a:solidFill>
              <a:effectLst/>
              <a:latin typeface="+mn-lt"/>
              <a:ea typeface="+mn-ea"/>
              <a:cs typeface="+mn-cs"/>
            </a:rPr>
            <a:t>います。今後も</a:t>
          </a:r>
          <a:r>
            <a:rPr lang="ja-JP" altLang="en-US" sz="1100" b="0" i="0" baseline="0">
              <a:solidFill>
                <a:schemeClr val="dk1"/>
              </a:solidFill>
              <a:effectLst/>
              <a:latin typeface="+mn-lt"/>
              <a:ea typeface="+mn-ea"/>
              <a:cs typeface="+mn-cs"/>
            </a:rPr>
            <a:t>住民サービスの質の低下を招かない範囲で、</a:t>
          </a:r>
          <a:r>
            <a:rPr lang="ja-JP" altLang="ja-JP" sz="1100" b="0" i="0" baseline="0">
              <a:solidFill>
                <a:schemeClr val="dk1"/>
              </a:solidFill>
              <a:effectLst/>
              <a:latin typeface="+mn-lt"/>
              <a:ea typeface="+mn-ea"/>
              <a:cs typeface="+mn-cs"/>
            </a:rPr>
            <a:t>さらなる効率的な行政運営ができるよう取り組んでいきます。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75958</xdr:rowOff>
    </xdr:from>
    <xdr:to>
      <xdr:col>24</xdr:col>
      <xdr:colOff>558800</xdr:colOff>
      <xdr:row>60</xdr:row>
      <xdr:rowOff>77107</xdr:rowOff>
    </xdr:to>
    <xdr:cxnSp macro="">
      <xdr:nvCxnSpPr>
        <xdr:cNvPr id="328" name="直線コネクタ 327"/>
        <xdr:cNvCxnSpPr/>
      </xdr:nvCxnSpPr>
      <xdr:spPr>
        <a:xfrm>
          <a:off x="16179800" y="1036295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75958</xdr:rowOff>
    </xdr:from>
    <xdr:to>
      <xdr:col>23</xdr:col>
      <xdr:colOff>406400</xdr:colOff>
      <xdr:row>60</xdr:row>
      <xdr:rowOff>78256</xdr:rowOff>
    </xdr:to>
    <xdr:cxnSp macro="">
      <xdr:nvCxnSpPr>
        <xdr:cNvPr id="331" name="直線コネクタ 330"/>
        <xdr:cNvCxnSpPr/>
      </xdr:nvCxnSpPr>
      <xdr:spPr>
        <a:xfrm flipV="1">
          <a:off x="15290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77107</xdr:rowOff>
    </xdr:from>
    <xdr:to>
      <xdr:col>22</xdr:col>
      <xdr:colOff>203200</xdr:colOff>
      <xdr:row>60</xdr:row>
      <xdr:rowOff>78256</xdr:rowOff>
    </xdr:to>
    <xdr:cxnSp macro="">
      <xdr:nvCxnSpPr>
        <xdr:cNvPr id="334" name="直線コネクタ 333"/>
        <xdr:cNvCxnSpPr/>
      </xdr:nvCxnSpPr>
      <xdr:spPr>
        <a:xfrm>
          <a:off x="14401800" y="1036410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77107</xdr:rowOff>
    </xdr:from>
    <xdr:to>
      <xdr:col>21</xdr:col>
      <xdr:colOff>0</xdr:colOff>
      <xdr:row>60</xdr:row>
      <xdr:rowOff>94343</xdr:rowOff>
    </xdr:to>
    <xdr:cxnSp macro="">
      <xdr:nvCxnSpPr>
        <xdr:cNvPr id="337" name="直線コネクタ 336"/>
        <xdr:cNvCxnSpPr/>
      </xdr:nvCxnSpPr>
      <xdr:spPr>
        <a:xfrm flipV="1">
          <a:off x="13512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47" name="円/楕円 346"/>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48"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25158</xdr:rowOff>
    </xdr:from>
    <xdr:to>
      <xdr:col>23</xdr:col>
      <xdr:colOff>457200</xdr:colOff>
      <xdr:row>60</xdr:row>
      <xdr:rowOff>126758</xdr:rowOff>
    </xdr:to>
    <xdr:sp macro="" textlink="">
      <xdr:nvSpPr>
        <xdr:cNvPr id="349" name="円/楕円 348"/>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50" name="テキスト ボックス 349"/>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27456</xdr:rowOff>
    </xdr:from>
    <xdr:to>
      <xdr:col>22</xdr:col>
      <xdr:colOff>254000</xdr:colOff>
      <xdr:row>60</xdr:row>
      <xdr:rowOff>129056</xdr:rowOff>
    </xdr:to>
    <xdr:sp macro="" textlink="">
      <xdr:nvSpPr>
        <xdr:cNvPr id="351" name="円/楕円 350"/>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139233</xdr:rowOff>
    </xdr:from>
    <xdr:ext cx="762000" cy="259045"/>
    <xdr:sp macro="" textlink="">
      <xdr:nvSpPr>
        <xdr:cNvPr id="352" name="テキスト ボックス 351"/>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26307</xdr:rowOff>
    </xdr:from>
    <xdr:to>
      <xdr:col>21</xdr:col>
      <xdr:colOff>50800</xdr:colOff>
      <xdr:row>60</xdr:row>
      <xdr:rowOff>127907</xdr:rowOff>
    </xdr:to>
    <xdr:sp macro="" textlink="">
      <xdr:nvSpPr>
        <xdr:cNvPr id="353" name="円/楕円 352"/>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138084</xdr:rowOff>
    </xdr:from>
    <xdr:ext cx="762000" cy="259045"/>
    <xdr:sp macro="" textlink="">
      <xdr:nvSpPr>
        <xdr:cNvPr id="354" name="テキスト ボックス 353"/>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43543</xdr:rowOff>
    </xdr:from>
    <xdr:to>
      <xdr:col>19</xdr:col>
      <xdr:colOff>533400</xdr:colOff>
      <xdr:row>60</xdr:row>
      <xdr:rowOff>145143</xdr:rowOff>
    </xdr:to>
    <xdr:sp macro="" textlink="">
      <xdr:nvSpPr>
        <xdr:cNvPr id="355" name="円/楕円 354"/>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155320</xdr:rowOff>
    </xdr:from>
    <xdr:ext cx="762000" cy="259045"/>
    <xdr:sp macro="" textlink="">
      <xdr:nvSpPr>
        <xdr:cNvPr id="356" name="テキスト ボックス 355"/>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10.5</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％の減です。</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ただし、単年度においては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12.0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10.1</a:t>
          </a:r>
          <a:r>
            <a:rPr lang="ja-JP" altLang="en-US" sz="1100" b="0" i="0" baseline="0">
              <a:solidFill>
                <a:schemeClr val="dk1"/>
              </a:solidFill>
              <a:effectLst/>
              <a:latin typeface="+mn-lt"/>
              <a:ea typeface="+mn-ea"/>
              <a:cs typeface="+mn-cs"/>
            </a:rPr>
            <a:t>％となっており、３ヵ年平均では</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ポイント改善したものの、単年度では</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ポイント悪化しております。</a:t>
          </a:r>
          <a:endParaRPr lang="ja-JP" altLang="ja-JP" sz="1400">
            <a:effectLst/>
          </a:endParaRPr>
        </a:p>
        <a:p>
          <a:pPr rtl="0" fontAlgn="base"/>
          <a:r>
            <a:rPr lang="ja-JP" altLang="ja-JP" sz="1100" b="0" i="0" baseline="0">
              <a:solidFill>
                <a:schemeClr val="dk1"/>
              </a:solidFill>
              <a:effectLst/>
              <a:latin typeface="+mn-lt"/>
              <a:ea typeface="+mn-ea"/>
              <a:cs typeface="+mn-cs"/>
            </a:rPr>
            <a:t>分子については、</a:t>
          </a:r>
          <a:r>
            <a:rPr lang="ja-JP" altLang="en-US" sz="1100" b="0" i="0" baseline="0">
              <a:solidFill>
                <a:schemeClr val="dk1"/>
              </a:solidFill>
              <a:effectLst/>
              <a:latin typeface="+mn-lt"/>
              <a:ea typeface="+mn-ea"/>
              <a:cs typeface="+mn-cs"/>
            </a:rPr>
            <a:t>準</a:t>
          </a:r>
          <a:r>
            <a:rPr lang="ja-JP" altLang="ja-JP" sz="1100" b="0" i="0" baseline="0">
              <a:solidFill>
                <a:schemeClr val="dk1"/>
              </a:solidFill>
              <a:effectLst/>
              <a:latin typeface="+mn-lt"/>
              <a:ea typeface="+mn-ea"/>
              <a:cs typeface="+mn-cs"/>
            </a:rPr>
            <a:t>元利償還金が</a:t>
          </a:r>
          <a:r>
            <a:rPr lang="ja-JP" altLang="en-US" sz="1100" b="0" i="0" baseline="0">
              <a:solidFill>
                <a:schemeClr val="dk1"/>
              </a:solidFill>
              <a:effectLst/>
              <a:latin typeface="+mn-lt"/>
              <a:ea typeface="+mn-ea"/>
              <a:cs typeface="+mn-cs"/>
            </a:rPr>
            <a:t>昨年度比</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3496</a:t>
          </a:r>
          <a:r>
            <a:rPr lang="ja-JP" altLang="en-US" sz="1100" b="0" i="0" baseline="0">
              <a:solidFill>
                <a:schemeClr val="dk1"/>
              </a:solidFill>
              <a:effectLst/>
              <a:latin typeface="+mn-lt"/>
              <a:ea typeface="+mn-ea"/>
              <a:cs typeface="+mn-cs"/>
            </a:rPr>
            <a:t>万</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元利償還金との合計で昨年度比</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2462</a:t>
          </a:r>
          <a:r>
            <a:rPr lang="ja-JP" altLang="en-US" sz="1100" b="0" i="0" baseline="0">
              <a:solidFill>
                <a:schemeClr val="dk1"/>
              </a:solidFill>
              <a:effectLst/>
              <a:latin typeface="+mn-lt"/>
              <a:ea typeface="+mn-ea"/>
              <a:cs typeface="+mn-cs"/>
            </a:rPr>
            <a:t>万円の増となりました。また、交付税算入分は昨年度比</a:t>
          </a:r>
          <a:r>
            <a:rPr lang="en-US" altLang="ja-JP" sz="1100" b="0" i="0" baseline="0">
              <a:solidFill>
                <a:schemeClr val="dk1"/>
              </a:solidFill>
              <a:effectLst/>
              <a:latin typeface="+mn-lt"/>
              <a:ea typeface="+mn-ea"/>
              <a:cs typeface="+mn-cs"/>
            </a:rPr>
            <a:t>+3815</a:t>
          </a:r>
          <a:r>
            <a:rPr lang="ja-JP" altLang="en-US"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千円と増加となりました。</a:t>
          </a:r>
          <a:r>
            <a:rPr lang="ja-JP" altLang="ja-JP" sz="1100" b="0" i="0" baseline="0">
              <a:solidFill>
                <a:schemeClr val="dk1"/>
              </a:solidFill>
              <a:effectLst/>
              <a:latin typeface="+mn-lt"/>
              <a:ea typeface="+mn-ea"/>
              <a:cs typeface="+mn-cs"/>
            </a:rPr>
            <a:t>分母で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が昨年度比</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5560</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円、標準税収入額が</a:t>
          </a:r>
          <a:r>
            <a:rPr lang="ja-JP" altLang="en-US" sz="1100" b="0" i="0" baseline="0">
              <a:solidFill>
                <a:schemeClr val="dk1"/>
              </a:solidFill>
              <a:effectLst/>
              <a:latin typeface="+mn-lt"/>
              <a:ea typeface="+mn-ea"/>
              <a:cs typeface="+mn-cs"/>
            </a:rPr>
            <a:t>昨年度比</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4150</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円で、交付税算入分を引いた後の金額は昨年比</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6931</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円となりました。</a:t>
          </a:r>
          <a:endParaRPr lang="ja-JP" altLang="ja-JP" sz="1400">
            <a:effectLst/>
          </a:endParaRPr>
        </a:p>
        <a:p>
          <a:pPr rtl="0"/>
          <a:r>
            <a:rPr lang="ja-JP" altLang="ja-JP" sz="1100" b="0" i="0" baseline="0">
              <a:solidFill>
                <a:schemeClr val="dk1"/>
              </a:solidFill>
              <a:effectLst/>
              <a:latin typeface="+mn-lt"/>
              <a:ea typeface="+mn-ea"/>
              <a:cs typeface="+mn-cs"/>
            </a:rPr>
            <a:t>　分子：  </a:t>
          </a:r>
          <a:r>
            <a:rPr lang="en-US" altLang="ja-JP" sz="1100" b="0" i="0" baseline="0">
              <a:solidFill>
                <a:schemeClr val="dk1"/>
              </a:solidFill>
              <a:effectLst/>
              <a:latin typeface="+mn-lt"/>
              <a:ea typeface="+mn-ea"/>
              <a:cs typeface="+mn-cs"/>
            </a:rPr>
            <a:t>2,157,548</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　　分母：</a:t>
          </a:r>
          <a:r>
            <a:rPr lang="en-US" altLang="ja-JP" sz="1100" b="0" i="0" baseline="0">
              <a:solidFill>
                <a:schemeClr val="dk1"/>
              </a:solidFill>
              <a:effectLst/>
              <a:latin typeface="+mn-lt"/>
              <a:ea typeface="+mn-ea"/>
              <a:cs typeface="+mn-cs"/>
            </a:rPr>
            <a:t>21,406,070</a:t>
          </a:r>
          <a:r>
            <a:rPr lang="ja-JP" altLang="en-US" sz="1100" b="0" i="0" baseline="0">
              <a:solidFill>
                <a:schemeClr val="dk1"/>
              </a:solidFill>
              <a:effectLst/>
              <a:latin typeface="+mn-lt"/>
              <a:ea typeface="+mn-ea"/>
              <a:cs typeface="+mn-cs"/>
            </a:rPr>
            <a:t>千円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162378</xdr:rowOff>
    </xdr:from>
    <xdr:to>
      <xdr:col>24</xdr:col>
      <xdr:colOff>558800</xdr:colOff>
      <xdr:row>42</xdr:row>
      <xdr:rowOff>4717</xdr:rowOff>
    </xdr:to>
    <xdr:cxnSp macro="">
      <xdr:nvCxnSpPr>
        <xdr:cNvPr id="391" name="直線コネクタ 390"/>
        <xdr:cNvCxnSpPr/>
      </xdr:nvCxnSpPr>
      <xdr:spPr>
        <a:xfrm flipV="1">
          <a:off x="16179800" y="71918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4717</xdr:rowOff>
    </xdr:from>
    <xdr:to>
      <xdr:col>23</xdr:col>
      <xdr:colOff>406400</xdr:colOff>
      <xdr:row>42</xdr:row>
      <xdr:rowOff>73660</xdr:rowOff>
    </xdr:to>
    <xdr:cxnSp macro="">
      <xdr:nvCxnSpPr>
        <xdr:cNvPr id="394" name="直線コネクタ 393"/>
        <xdr:cNvCxnSpPr/>
      </xdr:nvCxnSpPr>
      <xdr:spPr>
        <a:xfrm flipV="1">
          <a:off x="15290800" y="720561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94343</xdr:rowOff>
    </xdr:to>
    <xdr:cxnSp macro="">
      <xdr:nvCxnSpPr>
        <xdr:cNvPr id="397" name="直線コネクタ 396"/>
        <xdr:cNvCxnSpPr/>
      </xdr:nvCxnSpPr>
      <xdr:spPr>
        <a:xfrm flipV="1">
          <a:off x="14401800" y="72745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156391</xdr:rowOff>
    </xdr:to>
    <xdr:cxnSp macro="">
      <xdr:nvCxnSpPr>
        <xdr:cNvPr id="400" name="直線コネクタ 399"/>
        <xdr:cNvCxnSpPr/>
      </xdr:nvCxnSpPr>
      <xdr:spPr>
        <a:xfrm flipV="1">
          <a:off x="13512800" y="72952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410" name="円/楕円 409"/>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411"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125367</xdr:rowOff>
    </xdr:from>
    <xdr:to>
      <xdr:col>23</xdr:col>
      <xdr:colOff>457200</xdr:colOff>
      <xdr:row>42</xdr:row>
      <xdr:rowOff>55517</xdr:rowOff>
    </xdr:to>
    <xdr:sp macro="" textlink="">
      <xdr:nvSpPr>
        <xdr:cNvPr id="412" name="円/楕円 411"/>
        <xdr:cNvSpPr/>
      </xdr:nvSpPr>
      <xdr:spPr>
        <a:xfrm>
          <a:off x="16129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40294</xdr:rowOff>
    </xdr:from>
    <xdr:ext cx="736600" cy="259045"/>
    <xdr:sp macro="" textlink="">
      <xdr:nvSpPr>
        <xdr:cNvPr id="413" name="テキスト ボックス 412"/>
        <xdr:cNvSpPr txBox="1"/>
      </xdr:nvSpPr>
      <xdr:spPr>
        <a:xfrm>
          <a:off x="15798800" y="724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14" name="円/楕円 413"/>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15" name="テキスト ボックス 414"/>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16" name="円/楕円 415"/>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17" name="テキスト ボックス 416"/>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105591</xdr:rowOff>
    </xdr:from>
    <xdr:to>
      <xdr:col>19</xdr:col>
      <xdr:colOff>533400</xdr:colOff>
      <xdr:row>43</xdr:row>
      <xdr:rowOff>35741</xdr:rowOff>
    </xdr:to>
    <xdr:sp macro="" textlink="">
      <xdr:nvSpPr>
        <xdr:cNvPr id="418" name="円/楕円 417"/>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20518</xdr:rowOff>
    </xdr:from>
    <xdr:ext cx="762000" cy="259045"/>
    <xdr:sp macro="" textlink="">
      <xdr:nvSpPr>
        <xdr:cNvPr id="419" name="テキスト ボックス 418"/>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ポイント増加し、</a:t>
          </a:r>
          <a:r>
            <a:rPr lang="en-US" altLang="ja-JP" sz="1100" b="0" i="0" baseline="0">
              <a:solidFill>
                <a:schemeClr val="dk1"/>
              </a:solidFill>
              <a:effectLst/>
              <a:latin typeface="+mn-lt"/>
              <a:ea typeface="+mn-ea"/>
              <a:cs typeface="+mn-cs"/>
            </a:rPr>
            <a:t>22.5</a:t>
          </a:r>
          <a:r>
            <a:rPr lang="ja-JP" altLang="ja-JP" sz="1100" b="0" i="0" baseline="0">
              <a:solidFill>
                <a:schemeClr val="dk1"/>
              </a:solidFill>
              <a:effectLst/>
              <a:latin typeface="+mn-lt"/>
              <a:ea typeface="+mn-ea"/>
              <a:cs typeface="+mn-cs"/>
            </a:rPr>
            <a:t>％となりました。</a:t>
          </a:r>
          <a:endParaRPr lang="ja-JP" altLang="ja-JP" sz="1400">
            <a:effectLst/>
          </a:endParaRPr>
        </a:p>
        <a:p>
          <a:pPr rtl="0"/>
          <a:r>
            <a:rPr lang="ja-JP" altLang="ja-JP" sz="1100" b="0" i="0" baseline="0">
              <a:solidFill>
                <a:schemeClr val="dk1"/>
              </a:solidFill>
              <a:effectLst/>
              <a:latin typeface="+mn-lt"/>
              <a:ea typeface="+mn-ea"/>
              <a:cs typeface="+mn-cs"/>
            </a:rPr>
            <a:t>これは分母が</a:t>
          </a:r>
          <a:r>
            <a:rPr lang="ja-JP" altLang="en-US" sz="1100" b="0" i="0" baseline="0">
              <a:solidFill>
                <a:schemeClr val="dk1"/>
              </a:solidFill>
              <a:effectLst/>
              <a:latin typeface="+mn-lt"/>
              <a:ea typeface="+mn-ea"/>
              <a:cs typeface="+mn-cs"/>
            </a:rPr>
            <a:t>昨年度比</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７億</a:t>
          </a:r>
          <a:r>
            <a:rPr lang="en-US" altLang="ja-JP" sz="1100" b="0" i="0" baseline="0">
              <a:solidFill>
                <a:schemeClr val="dk1"/>
              </a:solidFill>
              <a:effectLst/>
              <a:latin typeface="+mn-lt"/>
              <a:ea typeface="+mn-ea"/>
              <a:cs typeface="+mn-cs"/>
            </a:rPr>
            <a:t>6931</a:t>
          </a:r>
          <a:r>
            <a:rPr lang="ja-JP" altLang="en-US"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千円の増加</a:t>
          </a:r>
          <a:r>
            <a:rPr lang="ja-JP" altLang="ja-JP" sz="1100" b="0" i="0" baseline="0">
              <a:solidFill>
                <a:schemeClr val="dk1"/>
              </a:solidFill>
              <a:effectLst/>
              <a:latin typeface="+mn-lt"/>
              <a:ea typeface="+mn-ea"/>
              <a:cs typeface="+mn-cs"/>
            </a:rPr>
            <a:t>、分子</a:t>
          </a:r>
          <a:r>
            <a:rPr lang="ja-JP" altLang="en-US" sz="1100" b="0" i="0" baseline="0">
              <a:solidFill>
                <a:schemeClr val="dk1"/>
              </a:solidFill>
              <a:effectLst/>
              <a:latin typeface="+mn-lt"/>
              <a:ea typeface="+mn-ea"/>
              <a:cs typeface="+mn-cs"/>
            </a:rPr>
            <a:t>も昨年度比</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9469</a:t>
          </a:r>
          <a:r>
            <a:rPr lang="ja-JP" altLang="en-US"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千円の増加となり、分子の増加率が分母の増加率を上回ったことによります。</a:t>
          </a:r>
          <a:endParaRPr lang="ja-JP" altLang="ja-JP" sz="1400">
            <a:effectLst/>
          </a:endParaRPr>
        </a:p>
        <a:p>
          <a:pPr rtl="0" fontAlgn="base"/>
          <a:r>
            <a:rPr lang="ja-JP" altLang="ja-JP" sz="1100" b="0" i="0" baseline="0">
              <a:solidFill>
                <a:schemeClr val="dk1"/>
              </a:solidFill>
              <a:effectLst/>
              <a:latin typeface="+mn-lt"/>
              <a:ea typeface="+mn-ea"/>
              <a:cs typeface="+mn-cs"/>
            </a:rPr>
            <a:t>分子</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の主な要因は、</a:t>
          </a:r>
          <a:r>
            <a:rPr lang="ja-JP" altLang="en-US" sz="1100" b="0" i="0" baseline="0">
              <a:solidFill>
                <a:schemeClr val="dk1"/>
              </a:solidFill>
              <a:effectLst/>
              <a:latin typeface="+mn-lt"/>
              <a:ea typeface="+mn-ea"/>
              <a:cs typeface="+mn-cs"/>
            </a:rPr>
            <a:t>将来負担額のうち、地方債現在高が昨年度比</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1512</a:t>
          </a:r>
          <a:r>
            <a:rPr lang="ja-JP" altLang="en-US" sz="1100" b="0" i="0" baseline="0">
              <a:solidFill>
                <a:schemeClr val="dk1"/>
              </a:solidFill>
              <a:effectLst/>
              <a:latin typeface="+mn-lt"/>
              <a:ea typeface="+mn-ea"/>
              <a:cs typeface="+mn-cs"/>
            </a:rPr>
            <a:t>万円、</a:t>
          </a:r>
          <a:r>
            <a:rPr lang="ja-JP" altLang="ja-JP" sz="1100" b="0" i="0" baseline="0">
              <a:solidFill>
                <a:schemeClr val="dk1"/>
              </a:solidFill>
              <a:effectLst/>
              <a:latin typeface="+mn-lt"/>
              <a:ea typeface="+mn-ea"/>
              <a:cs typeface="+mn-cs"/>
            </a:rPr>
            <a:t>公営企業債繰入見込額</a:t>
          </a:r>
          <a:r>
            <a:rPr lang="ja-JP" altLang="en-US" sz="1100" b="0" i="0" baseline="0">
              <a:solidFill>
                <a:schemeClr val="dk1"/>
              </a:solidFill>
              <a:effectLst/>
              <a:latin typeface="+mn-lt"/>
              <a:ea typeface="+mn-ea"/>
              <a:cs typeface="+mn-cs"/>
            </a:rPr>
            <a:t>が昨年度比</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1664</a:t>
          </a:r>
          <a:r>
            <a:rPr lang="ja-JP" altLang="en-US"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千円となったことが挙げられます</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分子：  </a:t>
          </a:r>
          <a:r>
            <a:rPr lang="en-US" altLang="ja-JP" sz="1100" b="0" i="0" baseline="0">
              <a:solidFill>
                <a:schemeClr val="dk1"/>
              </a:solidFill>
              <a:effectLst/>
              <a:latin typeface="+mn-lt"/>
              <a:ea typeface="+mn-ea"/>
              <a:cs typeface="+mn-cs"/>
            </a:rPr>
            <a:t>4,827,023</a:t>
          </a:r>
          <a:r>
            <a:rPr lang="ja-JP" altLang="en-US" sz="1100" b="0" i="0" baseline="0">
              <a:solidFill>
                <a:schemeClr val="dk1"/>
              </a:solidFill>
              <a:effectLst/>
              <a:latin typeface="+mn-lt"/>
              <a:ea typeface="+mn-ea"/>
              <a:cs typeface="+mn-cs"/>
            </a:rPr>
            <a:t>千円</a:t>
          </a:r>
          <a:r>
            <a:rPr lang="ja-JP" altLang="ja-JP" sz="1100">
              <a:solidFill>
                <a:schemeClr val="dk1"/>
              </a:solidFill>
              <a:effectLst/>
              <a:latin typeface="+mn-lt"/>
              <a:ea typeface="+mn-ea"/>
              <a:cs typeface="+mn-cs"/>
            </a:rPr>
            <a:t>　分母：</a:t>
          </a:r>
          <a:r>
            <a:rPr lang="en-US" altLang="ja-JP" sz="1100">
              <a:solidFill>
                <a:schemeClr val="dk1"/>
              </a:solidFill>
              <a:effectLst/>
              <a:latin typeface="+mn-lt"/>
              <a:ea typeface="+mn-ea"/>
              <a:cs typeface="+mn-cs"/>
            </a:rPr>
            <a:t>21,406,070</a:t>
          </a:r>
          <a:r>
            <a:rPr lang="ja-JP" altLang="en-US" sz="1100">
              <a:solidFill>
                <a:schemeClr val="dk1"/>
              </a:solidFill>
              <a:effectLst/>
              <a:latin typeface="+mn-lt"/>
              <a:ea typeface="+mn-ea"/>
              <a:cs typeface="+mn-cs"/>
            </a:rPr>
            <a:t>千円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131233</xdr:rowOff>
    </xdr:from>
    <xdr:to>
      <xdr:col>24</xdr:col>
      <xdr:colOff>558800</xdr:colOff>
      <xdr:row>14</xdr:row>
      <xdr:rowOff>151342</xdr:rowOff>
    </xdr:to>
    <xdr:cxnSp macro="">
      <xdr:nvCxnSpPr>
        <xdr:cNvPr id="453" name="直線コネクタ 452"/>
        <xdr:cNvCxnSpPr/>
      </xdr:nvCxnSpPr>
      <xdr:spPr>
        <a:xfrm>
          <a:off x="16179800" y="25315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131233</xdr:rowOff>
    </xdr:from>
    <xdr:to>
      <xdr:col>23</xdr:col>
      <xdr:colOff>406400</xdr:colOff>
      <xdr:row>15</xdr:row>
      <xdr:rowOff>804</xdr:rowOff>
    </xdr:to>
    <xdr:cxnSp macro="">
      <xdr:nvCxnSpPr>
        <xdr:cNvPr id="456" name="直線コネクタ 455"/>
        <xdr:cNvCxnSpPr/>
      </xdr:nvCxnSpPr>
      <xdr:spPr>
        <a:xfrm flipV="1">
          <a:off x="15290800" y="253153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xdr:rowOff>
    </xdr:from>
    <xdr:to>
      <xdr:col>22</xdr:col>
      <xdr:colOff>203200</xdr:colOff>
      <xdr:row>15</xdr:row>
      <xdr:rowOff>64347</xdr:rowOff>
    </xdr:to>
    <xdr:cxnSp macro="">
      <xdr:nvCxnSpPr>
        <xdr:cNvPr id="459" name="直線コネクタ 458"/>
        <xdr:cNvCxnSpPr/>
      </xdr:nvCxnSpPr>
      <xdr:spPr>
        <a:xfrm flipV="1">
          <a:off x="14401800" y="2572554"/>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64347</xdr:rowOff>
    </xdr:from>
    <xdr:to>
      <xdr:col>21</xdr:col>
      <xdr:colOff>0</xdr:colOff>
      <xdr:row>15</xdr:row>
      <xdr:rowOff>80433</xdr:rowOff>
    </xdr:to>
    <xdr:cxnSp macro="">
      <xdr:nvCxnSpPr>
        <xdr:cNvPr id="462" name="直線コネクタ 461"/>
        <xdr:cNvCxnSpPr/>
      </xdr:nvCxnSpPr>
      <xdr:spPr>
        <a:xfrm flipV="1">
          <a:off x="13512800" y="263609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4" name="テキスト ボックス 46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100542</xdr:rowOff>
    </xdr:from>
    <xdr:to>
      <xdr:col>24</xdr:col>
      <xdr:colOff>609600</xdr:colOff>
      <xdr:row>15</xdr:row>
      <xdr:rowOff>30692</xdr:rowOff>
    </xdr:to>
    <xdr:sp macro="" textlink="">
      <xdr:nvSpPr>
        <xdr:cNvPr id="472" name="円/楕円 471"/>
        <xdr:cNvSpPr/>
      </xdr:nvSpPr>
      <xdr:spPr>
        <a:xfrm>
          <a:off x="169672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117069</xdr:rowOff>
    </xdr:from>
    <xdr:ext cx="762000" cy="259045"/>
    <xdr:sp macro="" textlink="">
      <xdr:nvSpPr>
        <xdr:cNvPr id="473" name="将来負担の状況該当値テキスト"/>
        <xdr:cNvSpPr txBox="1"/>
      </xdr:nvSpPr>
      <xdr:spPr>
        <a:xfrm>
          <a:off x="17106900" y="234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80433</xdr:rowOff>
    </xdr:from>
    <xdr:to>
      <xdr:col>23</xdr:col>
      <xdr:colOff>457200</xdr:colOff>
      <xdr:row>15</xdr:row>
      <xdr:rowOff>10583</xdr:rowOff>
    </xdr:to>
    <xdr:sp macro="" textlink="">
      <xdr:nvSpPr>
        <xdr:cNvPr id="474" name="円/楕円 473"/>
        <xdr:cNvSpPr/>
      </xdr:nvSpPr>
      <xdr:spPr>
        <a:xfrm>
          <a:off x="16129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20760</xdr:rowOff>
    </xdr:from>
    <xdr:ext cx="736600" cy="259045"/>
    <xdr:sp macro="" textlink="">
      <xdr:nvSpPr>
        <xdr:cNvPr id="475" name="テキスト ボックス 474"/>
        <xdr:cNvSpPr txBox="1"/>
      </xdr:nvSpPr>
      <xdr:spPr>
        <a:xfrm>
          <a:off x="15798800" y="224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121454</xdr:rowOff>
    </xdr:from>
    <xdr:to>
      <xdr:col>22</xdr:col>
      <xdr:colOff>254000</xdr:colOff>
      <xdr:row>15</xdr:row>
      <xdr:rowOff>51604</xdr:rowOff>
    </xdr:to>
    <xdr:sp macro="" textlink="">
      <xdr:nvSpPr>
        <xdr:cNvPr id="476" name="円/楕円 475"/>
        <xdr:cNvSpPr/>
      </xdr:nvSpPr>
      <xdr:spPr>
        <a:xfrm>
          <a:off x="15240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61781</xdr:rowOff>
    </xdr:from>
    <xdr:ext cx="762000" cy="259045"/>
    <xdr:sp macro="" textlink="">
      <xdr:nvSpPr>
        <xdr:cNvPr id="477" name="テキスト ボックス 476"/>
        <xdr:cNvSpPr txBox="1"/>
      </xdr:nvSpPr>
      <xdr:spPr>
        <a:xfrm>
          <a:off x="14909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13547</xdr:rowOff>
    </xdr:from>
    <xdr:to>
      <xdr:col>21</xdr:col>
      <xdr:colOff>50800</xdr:colOff>
      <xdr:row>15</xdr:row>
      <xdr:rowOff>115147</xdr:rowOff>
    </xdr:to>
    <xdr:sp macro="" textlink="">
      <xdr:nvSpPr>
        <xdr:cNvPr id="478" name="円/楕円 477"/>
        <xdr:cNvSpPr/>
      </xdr:nvSpPr>
      <xdr:spPr>
        <a:xfrm>
          <a:off x="14351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125324</xdr:rowOff>
    </xdr:from>
    <xdr:ext cx="762000" cy="259045"/>
    <xdr:sp macro="" textlink="">
      <xdr:nvSpPr>
        <xdr:cNvPr id="479" name="テキスト ボックス 478"/>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29633</xdr:rowOff>
    </xdr:from>
    <xdr:to>
      <xdr:col>19</xdr:col>
      <xdr:colOff>533400</xdr:colOff>
      <xdr:row>15</xdr:row>
      <xdr:rowOff>131233</xdr:rowOff>
    </xdr:to>
    <xdr:sp macro="" textlink="">
      <xdr:nvSpPr>
        <xdr:cNvPr id="480" name="円/楕円 479"/>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141410</xdr:rowOff>
    </xdr:from>
    <xdr:ext cx="762000" cy="259045"/>
    <xdr:sp macro="" textlink="">
      <xdr:nvSpPr>
        <xdr:cNvPr id="481" name="テキスト ボックス 480"/>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比率は昨年と変わらず</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経常収支比率の分母となる経常一般財源等は</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7408</a:t>
          </a:r>
          <a:r>
            <a:rPr kumimoji="1" lang="ja-JP" altLang="ja-JP" sz="1100">
              <a:solidFill>
                <a:schemeClr val="dk1"/>
              </a:solidFill>
              <a:effectLst/>
              <a:latin typeface="+mn-lt"/>
              <a:ea typeface="+mn-ea"/>
              <a:cs typeface="+mn-cs"/>
            </a:rPr>
            <a:t>万円で、昨年比＋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9641</a:t>
          </a:r>
          <a:r>
            <a:rPr kumimoji="1" lang="ja-JP" altLang="ja-JP" sz="1100">
              <a:solidFill>
                <a:schemeClr val="dk1"/>
              </a:solidFill>
              <a:effectLst/>
              <a:latin typeface="+mn-lt"/>
              <a:ea typeface="+mn-ea"/>
              <a:cs typeface="+mn-cs"/>
            </a:rPr>
            <a:t>万円となりました。これは、地方税収は昨年比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5725</a:t>
          </a:r>
          <a:r>
            <a:rPr kumimoji="1" lang="ja-JP" altLang="ja-JP" sz="1100">
              <a:solidFill>
                <a:schemeClr val="dk1"/>
              </a:solidFill>
              <a:effectLst/>
              <a:latin typeface="+mn-lt"/>
              <a:ea typeface="+mn-ea"/>
              <a:cs typeface="+mn-cs"/>
            </a:rPr>
            <a:t>万円、臨時財政対策債△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億円でしたが、地方消費税が＋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3461</a:t>
          </a:r>
          <a:r>
            <a:rPr kumimoji="1" lang="ja-JP" altLang="ja-JP" sz="1100">
              <a:solidFill>
                <a:schemeClr val="dk1"/>
              </a:solidFill>
              <a:effectLst/>
              <a:latin typeface="+mn-lt"/>
              <a:ea typeface="+mn-ea"/>
              <a:cs typeface="+mn-cs"/>
            </a:rPr>
            <a:t>万円、地方交付税＋</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5560</a:t>
          </a:r>
          <a:r>
            <a:rPr kumimoji="1" lang="ja-JP" altLang="ja-JP" sz="1100">
              <a:solidFill>
                <a:schemeClr val="dk1"/>
              </a:solidFill>
              <a:effectLst/>
              <a:latin typeface="+mn-lt"/>
              <a:ea typeface="+mn-ea"/>
              <a:cs typeface="+mn-cs"/>
            </a:rPr>
            <a:t>万円と前述のマイナスを上回る増加があったことによります。</a:t>
          </a:r>
          <a:endParaRPr lang="ja-JP" altLang="ja-JP" sz="1400">
            <a:effectLst/>
          </a:endParaRPr>
        </a:p>
        <a:p>
          <a:r>
            <a:rPr kumimoji="1" lang="ja-JP" altLang="ja-JP" sz="1100">
              <a:solidFill>
                <a:schemeClr val="dk1"/>
              </a:solidFill>
              <a:effectLst/>
              <a:latin typeface="+mn-lt"/>
              <a:ea typeface="+mn-ea"/>
              <a:cs typeface="+mn-cs"/>
            </a:rPr>
            <a:t>分子となる人件費については、職員数に増減はないものの、昨年比＋１億</a:t>
          </a:r>
          <a:r>
            <a:rPr kumimoji="1" lang="en-US" altLang="ja-JP" sz="1100">
              <a:solidFill>
                <a:schemeClr val="dk1"/>
              </a:solidFill>
              <a:effectLst/>
              <a:latin typeface="+mn-lt"/>
              <a:ea typeface="+mn-ea"/>
              <a:cs typeface="+mn-cs"/>
            </a:rPr>
            <a:t>2137</a:t>
          </a:r>
          <a:r>
            <a:rPr kumimoji="1" lang="ja-JP" altLang="ja-JP" sz="1100">
              <a:solidFill>
                <a:schemeClr val="dk1"/>
              </a:solidFill>
              <a:effectLst/>
              <a:latin typeface="+mn-lt"/>
              <a:ea typeface="+mn-ea"/>
              <a:cs typeface="+mn-cs"/>
            </a:rPr>
            <a:t>万円とこちらも増額しています。増加要因としては主として、Ｈ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月の給与改定に伴う勤勉手当支給率</a:t>
          </a:r>
          <a:r>
            <a:rPr kumimoji="1" lang="ja-JP" altLang="en-US" sz="1100">
              <a:solidFill>
                <a:schemeClr val="dk1"/>
              </a:solidFill>
              <a:effectLst/>
              <a:latin typeface="+mn-lt"/>
              <a:ea typeface="+mn-ea"/>
              <a:cs typeface="+mn-cs"/>
            </a:rPr>
            <a:t>の引き上げ</a:t>
          </a:r>
          <a:r>
            <a:rPr kumimoji="1" lang="ja-JP" altLang="ja-JP" sz="1100">
              <a:solidFill>
                <a:schemeClr val="dk1"/>
              </a:solidFill>
              <a:effectLst/>
              <a:latin typeface="+mn-lt"/>
              <a:ea typeface="+mn-ea"/>
              <a:cs typeface="+mn-cs"/>
            </a:rPr>
            <a:t>が挙げられます。</a:t>
          </a:r>
          <a:endParaRPr lang="ja-JP" altLang="ja-JP" sz="1400">
            <a:effectLst/>
          </a:endParaRPr>
        </a:p>
        <a:p>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34</xdr:row>
      <xdr:rowOff>104140</xdr:rowOff>
    </xdr:to>
    <xdr:cxnSp macro="">
      <xdr:nvCxnSpPr>
        <xdr:cNvPr id="66" name="直線コネクタ 65"/>
        <xdr:cNvCxnSpPr/>
      </xdr:nvCxnSpPr>
      <xdr:spPr>
        <a:xfrm>
          <a:off x="3987800" y="5933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149860</xdr:rowOff>
    </xdr:to>
    <xdr:cxnSp macro="">
      <xdr:nvCxnSpPr>
        <xdr:cNvPr id="69" name="直線コネクタ 68"/>
        <xdr:cNvCxnSpPr/>
      </xdr:nvCxnSpPr>
      <xdr:spPr>
        <a:xfrm flipV="1">
          <a:off x="3098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46990</xdr:rowOff>
    </xdr:to>
    <xdr:cxnSp macro="">
      <xdr:nvCxnSpPr>
        <xdr:cNvPr id="72" name="直線コネクタ 71"/>
        <xdr:cNvCxnSpPr/>
      </xdr:nvCxnSpPr>
      <xdr:spPr>
        <a:xfrm flipV="1">
          <a:off x="2209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46990</xdr:rowOff>
    </xdr:to>
    <xdr:cxnSp macro="">
      <xdr:nvCxnSpPr>
        <xdr:cNvPr id="75" name="直線コネクタ 74"/>
        <xdr:cNvCxnSpPr/>
      </xdr:nvCxnSpPr>
      <xdr:spPr>
        <a:xfrm>
          <a:off x="1320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5" name="円/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7" name="円/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比率は昨年</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％で、ほぼ横ばいです。</a:t>
          </a:r>
          <a:endParaRPr lang="ja-JP" altLang="ja-JP" sz="1400">
            <a:effectLst/>
          </a:endParaRPr>
        </a:p>
        <a:p>
          <a:r>
            <a:rPr kumimoji="1" lang="ja-JP" altLang="ja-JP" sz="1100">
              <a:solidFill>
                <a:schemeClr val="dk1"/>
              </a:solidFill>
              <a:effectLst/>
              <a:latin typeface="+mn-lt"/>
              <a:ea typeface="+mn-ea"/>
              <a:cs typeface="+mn-cs"/>
            </a:rPr>
            <a:t>　物件費の経常的経費充当一般財源等は、臨時賃金の増（＋</a:t>
          </a:r>
          <a:r>
            <a:rPr kumimoji="1" lang="en-US" altLang="ja-JP" sz="1100">
              <a:solidFill>
                <a:schemeClr val="dk1"/>
              </a:solidFill>
              <a:effectLst/>
              <a:latin typeface="+mn-lt"/>
              <a:ea typeface="+mn-ea"/>
              <a:cs typeface="+mn-cs"/>
            </a:rPr>
            <a:t>5085</a:t>
          </a:r>
          <a:r>
            <a:rPr kumimoji="1" lang="ja-JP" altLang="ja-JP" sz="1100">
              <a:solidFill>
                <a:schemeClr val="dk1"/>
              </a:solidFill>
              <a:effectLst/>
              <a:latin typeface="+mn-lt"/>
              <a:ea typeface="+mn-ea"/>
              <a:cs typeface="+mn-cs"/>
            </a:rPr>
            <a:t>万円）が影響し、昨年比で＋</a:t>
          </a:r>
          <a:r>
            <a:rPr kumimoji="1" lang="en-US" altLang="ja-JP" sz="1100">
              <a:solidFill>
                <a:schemeClr val="dk1"/>
              </a:solidFill>
              <a:effectLst/>
              <a:latin typeface="+mn-lt"/>
              <a:ea typeface="+mn-ea"/>
              <a:cs typeface="+mn-cs"/>
            </a:rPr>
            <a:t>6652</a:t>
          </a:r>
          <a:r>
            <a:rPr kumimoji="1" lang="ja-JP" altLang="ja-JP" sz="1100">
              <a:solidFill>
                <a:schemeClr val="dk1"/>
              </a:solidFill>
              <a:effectLst/>
              <a:latin typeface="+mn-lt"/>
              <a:ea typeface="+mn-ea"/>
              <a:cs typeface="+mn-cs"/>
            </a:rPr>
            <a:t>万円となっています。しかし、分母の伸びが大きかったため比率としては減少しています。</a:t>
          </a:r>
          <a:endParaRPr lang="ja-JP" altLang="ja-JP" sz="1400">
            <a:effectLst/>
          </a:endParaRPr>
        </a:p>
        <a:p>
          <a:r>
            <a:rPr kumimoji="1" lang="ja-JP" altLang="ja-JP" sz="1100">
              <a:solidFill>
                <a:schemeClr val="dk1"/>
              </a:solidFill>
              <a:effectLst/>
              <a:latin typeface="+mn-lt"/>
              <a:ea typeface="+mn-ea"/>
              <a:cs typeface="+mn-cs"/>
            </a:rPr>
            <a:t>　なお、本庁舎整備の終了等に伴う備品購入費の減額や、</a:t>
          </a:r>
          <a:r>
            <a:rPr kumimoji="1" lang="ja-JP" altLang="en-US" sz="1100">
              <a:solidFill>
                <a:schemeClr val="dk1"/>
              </a:solidFill>
              <a:effectLst/>
              <a:latin typeface="+mn-lt"/>
              <a:ea typeface="+mn-ea"/>
              <a:cs typeface="+mn-cs"/>
            </a:rPr>
            <a:t>石油価格の下落</a:t>
          </a:r>
          <a:r>
            <a:rPr kumimoji="1" lang="ja-JP" altLang="ja-JP" sz="1100">
              <a:solidFill>
                <a:schemeClr val="dk1"/>
              </a:solidFill>
              <a:effectLst/>
              <a:latin typeface="+mn-lt"/>
              <a:ea typeface="+mn-ea"/>
              <a:cs typeface="+mn-cs"/>
            </a:rPr>
            <a:t>や庁舎管理の効率化等による需用費の減額等、賃金以外の部分についてはいずれも減額しています。今後も、住民サービス低下防止を視野に入れながら事務事業のスリム化を</a:t>
          </a:r>
          <a:r>
            <a:rPr kumimoji="1" lang="ja-JP" altLang="en-US" sz="1100">
              <a:solidFill>
                <a:schemeClr val="dk1"/>
              </a:solidFill>
              <a:effectLst/>
              <a:latin typeface="+mn-lt"/>
              <a:ea typeface="+mn-ea"/>
              <a:cs typeface="+mn-cs"/>
            </a:rPr>
            <a:t>進め</a:t>
          </a:r>
          <a:r>
            <a:rPr kumimoji="1" lang="ja-JP" altLang="ja-JP" sz="1100">
              <a:solidFill>
                <a:schemeClr val="dk1"/>
              </a:solidFill>
              <a:effectLst/>
              <a:latin typeface="+mn-lt"/>
              <a:ea typeface="+mn-ea"/>
              <a:cs typeface="+mn-cs"/>
            </a:rPr>
            <a:t>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0</xdr:rowOff>
    </xdr:to>
    <xdr:cxnSp macro="">
      <xdr:nvCxnSpPr>
        <xdr:cNvPr id="127" name="直線コネクタ 126"/>
        <xdr:cNvCxnSpPr/>
      </xdr:nvCxnSpPr>
      <xdr:spPr>
        <a:xfrm flipV="1">
          <a:off x="15671800" y="273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0</xdr:rowOff>
    </xdr:to>
    <xdr:cxnSp macro="">
      <xdr:nvCxnSpPr>
        <xdr:cNvPr id="130" name="直線コネクタ 129"/>
        <xdr:cNvCxnSpPr/>
      </xdr:nvCxnSpPr>
      <xdr:spPr>
        <a:xfrm>
          <a:off x="14782800" y="2641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69850</xdr:rowOff>
    </xdr:to>
    <xdr:cxnSp macro="">
      <xdr:nvCxnSpPr>
        <xdr:cNvPr id="133" name="直線コネクタ 132"/>
        <xdr:cNvCxnSpPr/>
      </xdr:nvCxnSpPr>
      <xdr:spPr>
        <a:xfrm>
          <a:off x="13893800" y="262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57150</xdr:rowOff>
    </xdr:to>
    <xdr:cxnSp macro="">
      <xdr:nvCxnSpPr>
        <xdr:cNvPr id="136" name="直線コネクタ 135"/>
        <xdr:cNvCxnSpPr/>
      </xdr:nvCxnSpPr>
      <xdr:spPr>
        <a:xfrm>
          <a:off x="13004800" y="254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9" name="テキスト ボックス 148"/>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2" name="円/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53" name="テキスト ボックス 152"/>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4" name="円/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同一</a:t>
          </a:r>
          <a:r>
            <a:rPr kumimoji="1" lang="ja-JP" altLang="ja-JP" sz="1100">
              <a:solidFill>
                <a:schemeClr val="dk1"/>
              </a:solidFill>
              <a:effectLst/>
              <a:latin typeface="+mn-lt"/>
              <a:ea typeface="+mn-ea"/>
              <a:cs typeface="+mn-cs"/>
            </a:rPr>
            <a:t>の数値となっています。</a:t>
          </a:r>
          <a:endParaRPr lang="ja-JP" altLang="ja-JP" sz="1400">
            <a:effectLst/>
          </a:endParaRPr>
        </a:p>
        <a:p>
          <a:r>
            <a:rPr kumimoji="1" lang="ja-JP" altLang="ja-JP" sz="1100">
              <a:solidFill>
                <a:schemeClr val="dk1"/>
              </a:solidFill>
              <a:effectLst/>
              <a:latin typeface="+mn-lt"/>
              <a:ea typeface="+mn-ea"/>
              <a:cs typeface="+mn-cs"/>
            </a:rPr>
            <a:t>人件費の分析欄にも記載した通り、分母となる経常一般財源等は昨年比＋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9641</a:t>
          </a:r>
          <a:r>
            <a:rPr kumimoji="1" lang="ja-JP" altLang="ja-JP" sz="1100">
              <a:solidFill>
                <a:schemeClr val="dk1"/>
              </a:solidFill>
              <a:effectLst/>
              <a:latin typeface="+mn-lt"/>
              <a:ea typeface="+mn-ea"/>
              <a:cs typeface="+mn-cs"/>
            </a:rPr>
            <a:t>万円となっています。一方、分子となる扶助費分の経常的経費充当一般財源等は昨年比＋</a:t>
          </a:r>
          <a:r>
            <a:rPr kumimoji="1" lang="en-US" altLang="ja-JP" sz="1100">
              <a:solidFill>
                <a:schemeClr val="dk1"/>
              </a:solidFill>
              <a:effectLst/>
              <a:latin typeface="+mn-lt"/>
              <a:ea typeface="+mn-ea"/>
              <a:cs typeface="+mn-cs"/>
            </a:rPr>
            <a:t>2821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千円で経常経費への充当額が増えていますが、その分、分母の伸びもあるため、昨年度と同様な比率となりました。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90" name="直線コネクタ 189"/>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3" name="直線コネクタ 192"/>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7257</xdr:rowOff>
    </xdr:to>
    <xdr:cxnSp macro="">
      <xdr:nvCxnSpPr>
        <xdr:cNvPr id="196" name="直線コネクタ 195"/>
        <xdr:cNvCxnSpPr/>
      </xdr:nvCxnSpPr>
      <xdr:spPr>
        <a:xfrm flipV="1">
          <a:off x="2209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7257</xdr:rowOff>
    </xdr:to>
    <xdr:cxnSp macro="">
      <xdr:nvCxnSpPr>
        <xdr:cNvPr id="199" name="直線コネクタ 198"/>
        <xdr:cNvCxnSpPr/>
      </xdr:nvCxnSpPr>
      <xdr:spPr>
        <a:xfrm>
          <a:off x="1320800" y="9156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5" name="円/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ました。この項目は、公営企業への繰出金が主ですが、なかでも下水道事業への繰出金が昨年比＋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6586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千円と大きく増額しました。これまで同事業への繰出金については可能な限り抑制し基準を下回る操出を行ってきました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年度から地方公営企業法の適用化となることに伴い経費もかかることから、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年度については操出基準どおりの額を繰出しました。企業会計については、今後とも資金確保を担う徴収業務を確実に行いながら歳出抑制に取り組み、一般会計による補完の抑制に努めます。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149860</xdr:rowOff>
    </xdr:to>
    <xdr:cxnSp macro="">
      <xdr:nvCxnSpPr>
        <xdr:cNvPr id="251" name="直線コネクタ 250"/>
        <xdr:cNvCxnSpPr/>
      </xdr:nvCxnSpPr>
      <xdr:spPr>
        <a:xfrm>
          <a:off x="15671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104140</xdr:rowOff>
    </xdr:to>
    <xdr:cxnSp macro="">
      <xdr:nvCxnSpPr>
        <xdr:cNvPr id="254" name="直線コネクタ 253"/>
        <xdr:cNvCxnSpPr/>
      </xdr:nvCxnSpPr>
      <xdr:spPr>
        <a:xfrm>
          <a:off x="14782800" y="1001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73660</xdr:rowOff>
    </xdr:to>
    <xdr:cxnSp macro="">
      <xdr:nvCxnSpPr>
        <xdr:cNvPr id="257" name="直線コネクタ 256"/>
        <xdr:cNvCxnSpPr/>
      </xdr:nvCxnSpPr>
      <xdr:spPr>
        <a:xfrm>
          <a:off x="13893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58</xdr:row>
      <xdr:rowOff>27940</xdr:rowOff>
    </xdr:to>
    <xdr:cxnSp macro="">
      <xdr:nvCxnSpPr>
        <xdr:cNvPr id="260" name="直線コネクタ 259"/>
        <xdr:cNvCxnSpPr/>
      </xdr:nvCxnSpPr>
      <xdr:spPr>
        <a:xfrm>
          <a:off x="13004800" y="9872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70" name="円/楕円 269"/>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71"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72" name="円/楕円 271"/>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3" name="テキスト ボックス 272"/>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8" name="円/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比率は前年より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ました。</a:t>
          </a:r>
          <a:endParaRPr lang="ja-JP" altLang="ja-JP" sz="1400">
            <a:effectLst/>
          </a:endParaRPr>
        </a:p>
        <a:p>
          <a:r>
            <a:rPr kumimoji="1" lang="ja-JP" altLang="ja-JP" sz="1100">
              <a:solidFill>
                <a:schemeClr val="dk1"/>
              </a:solidFill>
              <a:effectLst/>
              <a:latin typeface="+mn-lt"/>
              <a:ea typeface="+mn-ea"/>
              <a:cs typeface="+mn-cs"/>
            </a:rPr>
            <a:t>当市では随時補助金事業の見直し（要不要の判定）を行っています。</a:t>
          </a:r>
          <a:endParaRPr lang="ja-JP" altLang="ja-JP" sz="1400">
            <a:effectLst/>
          </a:endParaRPr>
        </a:p>
        <a:p>
          <a:r>
            <a:rPr kumimoji="1" lang="ja-JP" altLang="en-US" sz="1100">
              <a:solidFill>
                <a:schemeClr val="dk1"/>
              </a:solidFill>
              <a:effectLst/>
              <a:latin typeface="+mn-lt"/>
              <a:ea typeface="+mn-ea"/>
              <a:cs typeface="+mn-cs"/>
            </a:rPr>
            <a:t>事業評価を実施</a:t>
          </a:r>
          <a:r>
            <a:rPr kumimoji="1" lang="ja-JP" altLang="ja-JP" sz="1100">
              <a:solidFill>
                <a:schemeClr val="dk1"/>
              </a:solidFill>
              <a:effectLst/>
              <a:latin typeface="+mn-lt"/>
              <a:ea typeface="+mn-ea"/>
              <a:cs typeface="+mn-cs"/>
            </a:rPr>
            <a:t>し、より効果的な補助金事業を進めていきます。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26416</xdr:rowOff>
    </xdr:to>
    <xdr:cxnSp macro="">
      <xdr:nvCxnSpPr>
        <xdr:cNvPr id="309" name="直線コネクタ 308"/>
        <xdr:cNvCxnSpPr/>
      </xdr:nvCxnSpPr>
      <xdr:spPr>
        <a:xfrm>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44704</xdr:rowOff>
    </xdr:to>
    <xdr:cxnSp macro="">
      <xdr:nvCxnSpPr>
        <xdr:cNvPr id="312" name="直線コネクタ 311"/>
        <xdr:cNvCxnSpPr/>
      </xdr:nvCxnSpPr>
      <xdr:spPr>
        <a:xfrm flipV="1">
          <a:off x="14782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58420</xdr:rowOff>
    </xdr:to>
    <xdr:cxnSp macro="">
      <xdr:nvCxnSpPr>
        <xdr:cNvPr id="315" name="直線コネクタ 314"/>
        <xdr:cNvCxnSpPr/>
      </xdr:nvCxnSpPr>
      <xdr:spPr>
        <a:xfrm flipV="1">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58420</xdr:rowOff>
    </xdr:to>
    <xdr:cxnSp macro="">
      <xdr:nvCxnSpPr>
        <xdr:cNvPr id="318" name="直線コネクタ 317"/>
        <xdr:cNvCxnSpPr/>
      </xdr:nvCxnSpPr>
      <xdr:spPr>
        <a:xfrm>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119143</xdr:rowOff>
    </xdr:from>
    <xdr:ext cx="762000" cy="259045"/>
    <xdr:sp macro="" textlink="">
      <xdr:nvSpPr>
        <xdr:cNvPr id="329" name="補助費等該当値テキスト"/>
        <xdr:cNvSpPr txBox="1"/>
      </xdr:nvSpPr>
      <xdr:spPr>
        <a:xfrm>
          <a:off x="165989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0" name="円/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2" name="円/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80281</xdr:rowOff>
    </xdr:from>
    <xdr:ext cx="762000" cy="259045"/>
    <xdr:sp macro="" textlink="">
      <xdr:nvSpPr>
        <xdr:cNvPr id="333" name="テキスト ボックス 332"/>
        <xdr:cNvSpPr txBox="1"/>
      </xdr:nvSpPr>
      <xdr:spPr>
        <a:xfrm>
          <a:off x="14401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4" name="円/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5" name="テキスト ボックス 33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6" name="円/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37" name="テキスト ボックス 336"/>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％で、昨年比で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ポイントの減となりました。</a:t>
          </a:r>
          <a:endParaRPr lang="ja-JP" altLang="ja-JP" sz="1400">
            <a:effectLst/>
          </a:endParaRPr>
        </a:p>
        <a:p>
          <a:r>
            <a:rPr kumimoji="1" lang="ja-JP" altLang="ja-JP" sz="1100">
              <a:solidFill>
                <a:schemeClr val="dk1"/>
              </a:solidFill>
              <a:effectLst/>
              <a:latin typeface="+mn-lt"/>
              <a:ea typeface="+mn-ea"/>
              <a:cs typeface="+mn-cs"/>
            </a:rPr>
            <a:t>減少の要因は、分母が増加した一方で、分子となる公債費の経常的経費充当一般財源等が昨年度比で</a:t>
          </a:r>
          <a:r>
            <a:rPr kumimoji="1" lang="en-US" altLang="ja-JP" sz="1100">
              <a:solidFill>
                <a:schemeClr val="dk1"/>
              </a:solidFill>
              <a:effectLst/>
              <a:latin typeface="+mn-lt"/>
              <a:ea typeface="+mn-ea"/>
              <a:cs typeface="+mn-cs"/>
            </a:rPr>
            <a:t>1356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千円の減額となったことによります。なお、過年度より実施が続けられた繰上償還により、償還元金、利子ともに既発債分を減額するよう、努めています。</a:t>
          </a:r>
          <a:r>
            <a:rPr kumimoji="1" lang="ja-JP" altLang="en-US" sz="1100">
              <a:solidFill>
                <a:schemeClr val="dk1"/>
              </a:solidFill>
              <a:effectLst/>
              <a:latin typeface="+mn-lt"/>
              <a:ea typeface="+mn-ea"/>
              <a:cs typeface="+mn-cs"/>
            </a:rPr>
            <a:t>額の大きな</a:t>
          </a:r>
          <a:r>
            <a:rPr kumimoji="1" lang="ja-JP" altLang="ja-JP" sz="1100">
              <a:solidFill>
                <a:schemeClr val="dk1"/>
              </a:solidFill>
              <a:effectLst/>
              <a:latin typeface="+mn-lt"/>
              <a:ea typeface="+mn-ea"/>
              <a:cs typeface="+mn-cs"/>
            </a:rPr>
            <a:t>起債（臨時財政対策債、合併特例事業債）の償還が重なってきてはいるものの起債発行抑制・平準化を図る取り組みを引き続き進めていきます。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24130</xdr:rowOff>
    </xdr:to>
    <xdr:cxnSp macro="">
      <xdr:nvCxnSpPr>
        <xdr:cNvPr id="368" name="直線コネクタ 367"/>
        <xdr:cNvCxnSpPr/>
      </xdr:nvCxnSpPr>
      <xdr:spPr>
        <a:xfrm flipV="1">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24130</xdr:rowOff>
    </xdr:to>
    <xdr:cxnSp macro="">
      <xdr:nvCxnSpPr>
        <xdr:cNvPr id="371" name="直線コネクタ 370"/>
        <xdr:cNvCxnSpPr/>
      </xdr:nvCxnSpPr>
      <xdr:spPr>
        <a:xfrm>
          <a:off x="3098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115570</xdr:rowOff>
    </xdr:to>
    <xdr:cxnSp macro="">
      <xdr:nvCxnSpPr>
        <xdr:cNvPr id="374" name="直線コネクタ 373"/>
        <xdr:cNvCxnSpPr/>
      </xdr:nvCxnSpPr>
      <xdr:spPr>
        <a:xfrm flipV="1">
          <a:off x="2209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106426</xdr:rowOff>
    </xdr:from>
    <xdr:to>
      <xdr:col>3</xdr:col>
      <xdr:colOff>142875</xdr:colOff>
      <xdr:row>77</xdr:row>
      <xdr:rowOff>115570</xdr:rowOff>
    </xdr:to>
    <xdr:cxnSp macro="">
      <xdr:nvCxnSpPr>
        <xdr:cNvPr id="377" name="直線コネクタ 376"/>
        <xdr:cNvCxnSpPr/>
      </xdr:nvCxnSpPr>
      <xdr:spPr>
        <a:xfrm>
          <a:off x="1320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7" name="円/楕円 38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8"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9" name="円/楕円 388"/>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0" name="テキスト ボックス 389"/>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1" name="円/楕円 39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2" name="テキスト ボックス 39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3" name="円/楕円 39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94" name="テキスト ボックス 39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5" name="円/楕円 394"/>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6" name="テキスト ボックス 395"/>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68.4</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ました。</a:t>
          </a:r>
          <a:endParaRPr lang="ja-JP" altLang="ja-JP" sz="1400">
            <a:effectLst/>
          </a:endParaRPr>
        </a:p>
        <a:p>
          <a:r>
            <a:rPr kumimoji="1" lang="ja-JP" altLang="ja-JP" sz="1100">
              <a:solidFill>
                <a:schemeClr val="dk1"/>
              </a:solidFill>
              <a:effectLst/>
              <a:latin typeface="+mn-lt"/>
              <a:ea typeface="+mn-ea"/>
              <a:cs typeface="+mn-cs"/>
            </a:rPr>
            <a:t>上記「その他」に記した内容が要因となり増加していますが、人件費や物件費等についてはほぼ横ばいの状態です。</a:t>
          </a:r>
          <a:endParaRPr lang="ja-JP" altLang="ja-JP" sz="1400">
            <a:effectLst/>
          </a:endParaRPr>
        </a:p>
        <a:p>
          <a:r>
            <a:rPr kumimoji="1" lang="ja-JP" altLang="ja-JP" sz="1100">
              <a:solidFill>
                <a:schemeClr val="dk1"/>
              </a:solidFill>
              <a:effectLst/>
              <a:latin typeface="+mn-lt"/>
              <a:ea typeface="+mn-ea"/>
              <a:cs typeface="+mn-cs"/>
            </a:rPr>
            <a:t>この比率は、公債費の比率・経常収支比率全体比率により変動していきますが、公債費比率に対しては高く、全体比率に対しては低くなるのが理想です。</a:t>
          </a:r>
          <a:endParaRPr lang="ja-JP" altLang="ja-JP" sz="1400">
            <a:effectLst/>
          </a:endParaRPr>
        </a:p>
        <a:p>
          <a:r>
            <a:rPr kumimoji="1" lang="ja-JP" altLang="ja-JP" sz="1100">
              <a:solidFill>
                <a:schemeClr val="dk1"/>
              </a:solidFill>
              <a:effectLst/>
              <a:latin typeface="+mn-lt"/>
              <a:ea typeface="+mn-ea"/>
              <a:cs typeface="+mn-cs"/>
            </a:rPr>
            <a:t>公債費比率抑制とともに今後も注意を払っていきます。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149861</xdr:rowOff>
    </xdr:to>
    <xdr:cxnSp macro="">
      <xdr:nvCxnSpPr>
        <xdr:cNvPr id="425" name="直線コネクタ 424"/>
        <xdr:cNvCxnSpPr/>
      </xdr:nvCxnSpPr>
      <xdr:spPr>
        <a:xfrm>
          <a:off x="15671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109855</xdr:rowOff>
    </xdr:from>
    <xdr:to>
      <xdr:col>22</xdr:col>
      <xdr:colOff>565150</xdr:colOff>
      <xdr:row>76</xdr:row>
      <xdr:rowOff>115570</xdr:rowOff>
    </xdr:to>
    <xdr:cxnSp macro="">
      <xdr:nvCxnSpPr>
        <xdr:cNvPr id="428" name="直線コネクタ 427"/>
        <xdr:cNvCxnSpPr/>
      </xdr:nvCxnSpPr>
      <xdr:spPr>
        <a:xfrm>
          <a:off x="14782800" y="13140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109855</xdr:rowOff>
    </xdr:from>
    <xdr:to>
      <xdr:col>21</xdr:col>
      <xdr:colOff>361950</xdr:colOff>
      <xdr:row>76</xdr:row>
      <xdr:rowOff>144145</xdr:rowOff>
    </xdr:to>
    <xdr:cxnSp macro="">
      <xdr:nvCxnSpPr>
        <xdr:cNvPr id="431" name="直線コネクタ 430"/>
        <xdr:cNvCxnSpPr/>
      </xdr:nvCxnSpPr>
      <xdr:spPr>
        <a:xfrm flipV="1">
          <a:off x="13893800" y="13140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109855</xdr:rowOff>
    </xdr:from>
    <xdr:to>
      <xdr:col>20</xdr:col>
      <xdr:colOff>158750</xdr:colOff>
      <xdr:row>76</xdr:row>
      <xdr:rowOff>144145</xdr:rowOff>
    </xdr:to>
    <xdr:cxnSp macro="">
      <xdr:nvCxnSpPr>
        <xdr:cNvPr id="434" name="直線コネクタ 433"/>
        <xdr:cNvCxnSpPr/>
      </xdr:nvCxnSpPr>
      <xdr:spPr>
        <a:xfrm>
          <a:off x="13004800" y="1296860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4" name="円/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6" name="円/楕円 445"/>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47" name="テキスト ボックス 446"/>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59055</xdr:rowOff>
    </xdr:from>
    <xdr:to>
      <xdr:col>21</xdr:col>
      <xdr:colOff>412750</xdr:colOff>
      <xdr:row>76</xdr:row>
      <xdr:rowOff>160655</xdr:rowOff>
    </xdr:to>
    <xdr:sp macro="" textlink="">
      <xdr:nvSpPr>
        <xdr:cNvPr id="448" name="円/楕円 447"/>
        <xdr:cNvSpPr/>
      </xdr:nvSpPr>
      <xdr:spPr>
        <a:xfrm>
          <a:off x="14732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170832</xdr:rowOff>
    </xdr:from>
    <xdr:ext cx="762000" cy="259045"/>
    <xdr:sp macro="" textlink="">
      <xdr:nvSpPr>
        <xdr:cNvPr id="449" name="テキスト ボックス 448"/>
        <xdr:cNvSpPr txBox="1"/>
      </xdr:nvSpPr>
      <xdr:spPr>
        <a:xfrm>
          <a:off x="14401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93345</xdr:rowOff>
    </xdr:from>
    <xdr:to>
      <xdr:col>20</xdr:col>
      <xdr:colOff>209550</xdr:colOff>
      <xdr:row>77</xdr:row>
      <xdr:rowOff>23495</xdr:rowOff>
    </xdr:to>
    <xdr:sp macro="" textlink="">
      <xdr:nvSpPr>
        <xdr:cNvPr id="450" name="円/楕円 449"/>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33672</xdr:rowOff>
    </xdr:from>
    <xdr:ext cx="762000" cy="259045"/>
    <xdr:sp macro="" textlink="">
      <xdr:nvSpPr>
        <xdr:cNvPr id="451" name="テキスト ボックス 450"/>
        <xdr:cNvSpPr txBox="1"/>
      </xdr:nvSpPr>
      <xdr:spPr>
        <a:xfrm>
          <a:off x="13512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59055</xdr:rowOff>
    </xdr:from>
    <xdr:to>
      <xdr:col>19</xdr:col>
      <xdr:colOff>6350</xdr:colOff>
      <xdr:row>75</xdr:row>
      <xdr:rowOff>160655</xdr:rowOff>
    </xdr:to>
    <xdr:sp macro="" textlink="">
      <xdr:nvSpPr>
        <xdr:cNvPr id="452" name="円/楕円 451"/>
        <xdr:cNvSpPr/>
      </xdr:nvSpPr>
      <xdr:spPr>
        <a:xfrm>
          <a:off x="12954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170832</xdr:rowOff>
    </xdr:from>
    <xdr:ext cx="762000" cy="259045"/>
    <xdr:sp macro="" textlink="">
      <xdr:nvSpPr>
        <xdr:cNvPr id="453" name="テキスト ボックス 452"/>
        <xdr:cNvSpPr txBox="1"/>
      </xdr:nvSpPr>
      <xdr:spPr>
        <a:xfrm>
          <a:off x="12623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長野県安曇野市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113377</xdr:rowOff>
    </xdr:from>
    <xdr:to>
      <xdr:col>4</xdr:col>
      <xdr:colOff>1117600</xdr:colOff>
      <xdr:row>17</xdr:row>
      <xdr:rowOff>118096</xdr:rowOff>
    </xdr:to>
    <xdr:cxnSp macro="">
      <xdr:nvCxnSpPr>
        <xdr:cNvPr id="52" name="直線コネクタ 51"/>
        <xdr:cNvCxnSpPr/>
      </xdr:nvCxnSpPr>
      <xdr:spPr bwMode="auto">
        <a:xfrm flipV="1">
          <a:off x="5003800" y="3075652"/>
          <a:ext cx="6477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118096</xdr:rowOff>
    </xdr:from>
    <xdr:to>
      <xdr:col>4</xdr:col>
      <xdr:colOff>469900</xdr:colOff>
      <xdr:row>17</xdr:row>
      <xdr:rowOff>142980</xdr:rowOff>
    </xdr:to>
    <xdr:cxnSp macro="">
      <xdr:nvCxnSpPr>
        <xdr:cNvPr id="55" name="直線コネクタ 54"/>
        <xdr:cNvCxnSpPr/>
      </xdr:nvCxnSpPr>
      <xdr:spPr bwMode="auto">
        <a:xfrm flipV="1">
          <a:off x="4305300" y="3080371"/>
          <a:ext cx="698500" cy="2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126505</xdr:rowOff>
    </xdr:from>
    <xdr:to>
      <xdr:col>3</xdr:col>
      <xdr:colOff>904875</xdr:colOff>
      <xdr:row>17</xdr:row>
      <xdr:rowOff>142980</xdr:rowOff>
    </xdr:to>
    <xdr:cxnSp macro="">
      <xdr:nvCxnSpPr>
        <xdr:cNvPr id="58" name="直線コネクタ 57"/>
        <xdr:cNvCxnSpPr/>
      </xdr:nvCxnSpPr>
      <xdr:spPr bwMode="auto">
        <a:xfrm>
          <a:off x="3606800" y="3088780"/>
          <a:ext cx="698500" cy="1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98077</xdr:rowOff>
    </xdr:from>
    <xdr:to>
      <xdr:col>3</xdr:col>
      <xdr:colOff>206375</xdr:colOff>
      <xdr:row>17</xdr:row>
      <xdr:rowOff>126505</xdr:rowOff>
    </xdr:to>
    <xdr:cxnSp macro="">
      <xdr:nvCxnSpPr>
        <xdr:cNvPr id="61" name="直線コネクタ 60"/>
        <xdr:cNvCxnSpPr/>
      </xdr:nvCxnSpPr>
      <xdr:spPr bwMode="auto">
        <a:xfrm>
          <a:off x="2908300" y="3060352"/>
          <a:ext cx="698500" cy="2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62577</xdr:rowOff>
    </xdr:from>
    <xdr:to>
      <xdr:col>5</xdr:col>
      <xdr:colOff>34925</xdr:colOff>
      <xdr:row>17</xdr:row>
      <xdr:rowOff>164177</xdr:rowOff>
    </xdr:to>
    <xdr:sp macro="" textlink="">
      <xdr:nvSpPr>
        <xdr:cNvPr id="71" name="円/楕円 70"/>
        <xdr:cNvSpPr/>
      </xdr:nvSpPr>
      <xdr:spPr bwMode="auto">
        <a:xfrm>
          <a:off x="5600700" y="302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34654</xdr:rowOff>
    </xdr:from>
    <xdr:ext cx="762000" cy="259045"/>
    <xdr:sp macro="" textlink="">
      <xdr:nvSpPr>
        <xdr:cNvPr id="72" name="人口1人当たり決算額の推移該当値テキスト130"/>
        <xdr:cNvSpPr txBox="1"/>
      </xdr:nvSpPr>
      <xdr:spPr>
        <a:xfrm>
          <a:off x="5740400" y="299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67296</xdr:rowOff>
    </xdr:from>
    <xdr:to>
      <xdr:col>4</xdr:col>
      <xdr:colOff>520700</xdr:colOff>
      <xdr:row>17</xdr:row>
      <xdr:rowOff>168896</xdr:rowOff>
    </xdr:to>
    <xdr:sp macro="" textlink="">
      <xdr:nvSpPr>
        <xdr:cNvPr id="73" name="円/楕円 72"/>
        <xdr:cNvSpPr/>
      </xdr:nvSpPr>
      <xdr:spPr bwMode="auto">
        <a:xfrm>
          <a:off x="4953000" y="302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153673</xdr:rowOff>
    </xdr:from>
    <xdr:ext cx="736600" cy="259045"/>
    <xdr:sp macro="" textlink="">
      <xdr:nvSpPr>
        <xdr:cNvPr id="74" name="テキスト ボックス 73"/>
        <xdr:cNvSpPr txBox="1"/>
      </xdr:nvSpPr>
      <xdr:spPr>
        <a:xfrm>
          <a:off x="4622800" y="311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92180</xdr:rowOff>
    </xdr:from>
    <xdr:to>
      <xdr:col>3</xdr:col>
      <xdr:colOff>955675</xdr:colOff>
      <xdr:row>18</xdr:row>
      <xdr:rowOff>22330</xdr:rowOff>
    </xdr:to>
    <xdr:sp macro="" textlink="">
      <xdr:nvSpPr>
        <xdr:cNvPr id="75" name="円/楕円 74"/>
        <xdr:cNvSpPr/>
      </xdr:nvSpPr>
      <xdr:spPr bwMode="auto">
        <a:xfrm>
          <a:off x="4254500" y="305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7107</xdr:rowOff>
    </xdr:from>
    <xdr:ext cx="762000" cy="259045"/>
    <xdr:sp macro="" textlink="">
      <xdr:nvSpPr>
        <xdr:cNvPr id="76" name="テキスト ボックス 75"/>
        <xdr:cNvSpPr txBox="1"/>
      </xdr:nvSpPr>
      <xdr:spPr>
        <a:xfrm>
          <a:off x="3924300" y="314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75705</xdr:rowOff>
    </xdr:from>
    <xdr:to>
      <xdr:col>3</xdr:col>
      <xdr:colOff>257175</xdr:colOff>
      <xdr:row>18</xdr:row>
      <xdr:rowOff>5855</xdr:rowOff>
    </xdr:to>
    <xdr:sp macro="" textlink="">
      <xdr:nvSpPr>
        <xdr:cNvPr id="77" name="円/楕円 76"/>
        <xdr:cNvSpPr/>
      </xdr:nvSpPr>
      <xdr:spPr bwMode="auto">
        <a:xfrm>
          <a:off x="3556000" y="303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162082</xdr:rowOff>
    </xdr:from>
    <xdr:ext cx="762000" cy="259045"/>
    <xdr:sp macro="" textlink="">
      <xdr:nvSpPr>
        <xdr:cNvPr id="78" name="テキスト ボックス 77"/>
        <xdr:cNvSpPr txBox="1"/>
      </xdr:nvSpPr>
      <xdr:spPr>
        <a:xfrm>
          <a:off x="3225800" y="31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47277</xdr:rowOff>
    </xdr:from>
    <xdr:to>
      <xdr:col>2</xdr:col>
      <xdr:colOff>692150</xdr:colOff>
      <xdr:row>17</xdr:row>
      <xdr:rowOff>148877</xdr:rowOff>
    </xdr:to>
    <xdr:sp macro="" textlink="">
      <xdr:nvSpPr>
        <xdr:cNvPr id="79" name="円/楕円 78"/>
        <xdr:cNvSpPr/>
      </xdr:nvSpPr>
      <xdr:spPr bwMode="auto">
        <a:xfrm>
          <a:off x="2857500" y="300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133654</xdr:rowOff>
    </xdr:from>
    <xdr:ext cx="762000" cy="259045"/>
    <xdr:sp macro="" textlink="">
      <xdr:nvSpPr>
        <xdr:cNvPr id="80" name="テキスト ボックス 79"/>
        <xdr:cNvSpPr txBox="1"/>
      </xdr:nvSpPr>
      <xdr:spPr>
        <a:xfrm>
          <a:off x="2527300" y="30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26393</xdr:rowOff>
    </xdr:from>
    <xdr:to>
      <xdr:col>4</xdr:col>
      <xdr:colOff>1117600</xdr:colOff>
      <xdr:row>36</xdr:row>
      <xdr:rowOff>69553</xdr:rowOff>
    </xdr:to>
    <xdr:cxnSp macro="">
      <xdr:nvCxnSpPr>
        <xdr:cNvPr id="112" name="直線コネクタ 111"/>
        <xdr:cNvCxnSpPr/>
      </xdr:nvCxnSpPr>
      <xdr:spPr bwMode="auto">
        <a:xfrm flipV="1">
          <a:off x="5003800" y="6979643"/>
          <a:ext cx="6477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11170</xdr:rowOff>
    </xdr:from>
    <xdr:ext cx="762000" cy="259045"/>
    <xdr:sp macro="" textlink="">
      <xdr:nvSpPr>
        <xdr:cNvPr id="113" name="人口1人当たり決算額の推移平均値テキスト445"/>
        <xdr:cNvSpPr txBox="1"/>
      </xdr:nvSpPr>
      <xdr:spPr>
        <a:xfrm>
          <a:off x="5740400" y="6964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288368</xdr:rowOff>
    </xdr:from>
    <xdr:to>
      <xdr:col>4</xdr:col>
      <xdr:colOff>469900</xdr:colOff>
      <xdr:row>36</xdr:row>
      <xdr:rowOff>69553</xdr:rowOff>
    </xdr:to>
    <xdr:cxnSp macro="">
      <xdr:nvCxnSpPr>
        <xdr:cNvPr id="115" name="直線コネクタ 114"/>
        <xdr:cNvCxnSpPr/>
      </xdr:nvCxnSpPr>
      <xdr:spPr bwMode="auto">
        <a:xfrm>
          <a:off x="4305300" y="6898718"/>
          <a:ext cx="698500" cy="12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288368</xdr:rowOff>
    </xdr:from>
    <xdr:to>
      <xdr:col>3</xdr:col>
      <xdr:colOff>904875</xdr:colOff>
      <xdr:row>36</xdr:row>
      <xdr:rowOff>8448</xdr:rowOff>
    </xdr:to>
    <xdr:cxnSp macro="">
      <xdr:nvCxnSpPr>
        <xdr:cNvPr id="118" name="直線コネクタ 117"/>
        <xdr:cNvCxnSpPr/>
      </xdr:nvCxnSpPr>
      <xdr:spPr bwMode="auto">
        <a:xfrm flipV="1">
          <a:off x="3606800" y="6898718"/>
          <a:ext cx="698500" cy="6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268252</xdr:rowOff>
    </xdr:from>
    <xdr:to>
      <xdr:col>3</xdr:col>
      <xdr:colOff>206375</xdr:colOff>
      <xdr:row>36</xdr:row>
      <xdr:rowOff>8448</xdr:rowOff>
    </xdr:to>
    <xdr:cxnSp macro="">
      <xdr:nvCxnSpPr>
        <xdr:cNvPr id="121" name="直線コネクタ 120"/>
        <xdr:cNvCxnSpPr/>
      </xdr:nvCxnSpPr>
      <xdr:spPr bwMode="auto">
        <a:xfrm>
          <a:off x="2908300" y="6878602"/>
          <a:ext cx="698500" cy="8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318493</xdr:rowOff>
    </xdr:from>
    <xdr:to>
      <xdr:col>5</xdr:col>
      <xdr:colOff>34925</xdr:colOff>
      <xdr:row>36</xdr:row>
      <xdr:rowOff>77193</xdr:rowOff>
    </xdr:to>
    <xdr:sp macro="" textlink="">
      <xdr:nvSpPr>
        <xdr:cNvPr id="131" name="円/楕円 130"/>
        <xdr:cNvSpPr/>
      </xdr:nvSpPr>
      <xdr:spPr bwMode="auto">
        <a:xfrm>
          <a:off x="56007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163570</xdr:rowOff>
    </xdr:from>
    <xdr:ext cx="762000" cy="259045"/>
    <xdr:sp macro="" textlink="">
      <xdr:nvSpPr>
        <xdr:cNvPr id="132" name="人口1人当たり決算額の推移該当値テキスト445"/>
        <xdr:cNvSpPr txBox="1"/>
      </xdr:nvSpPr>
      <xdr:spPr>
        <a:xfrm>
          <a:off x="5740400" y="677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18753</xdr:rowOff>
    </xdr:from>
    <xdr:to>
      <xdr:col>4</xdr:col>
      <xdr:colOff>520700</xdr:colOff>
      <xdr:row>36</xdr:row>
      <xdr:rowOff>120353</xdr:rowOff>
    </xdr:to>
    <xdr:sp macro="" textlink="">
      <xdr:nvSpPr>
        <xdr:cNvPr id="133" name="円/楕円 132"/>
        <xdr:cNvSpPr/>
      </xdr:nvSpPr>
      <xdr:spPr bwMode="auto">
        <a:xfrm>
          <a:off x="4953000" y="697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130530</xdr:rowOff>
    </xdr:from>
    <xdr:ext cx="736600" cy="259045"/>
    <xdr:sp macro="" textlink="">
      <xdr:nvSpPr>
        <xdr:cNvPr id="134" name="テキスト ボックス 133"/>
        <xdr:cNvSpPr txBox="1"/>
      </xdr:nvSpPr>
      <xdr:spPr>
        <a:xfrm>
          <a:off x="4622800" y="674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237568</xdr:rowOff>
    </xdr:from>
    <xdr:to>
      <xdr:col>3</xdr:col>
      <xdr:colOff>955675</xdr:colOff>
      <xdr:row>35</xdr:row>
      <xdr:rowOff>339168</xdr:rowOff>
    </xdr:to>
    <xdr:sp macro="" textlink="">
      <xdr:nvSpPr>
        <xdr:cNvPr id="135" name="円/楕円 134"/>
        <xdr:cNvSpPr/>
      </xdr:nvSpPr>
      <xdr:spPr bwMode="auto">
        <a:xfrm>
          <a:off x="4254500" y="684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6445</xdr:rowOff>
    </xdr:from>
    <xdr:ext cx="762000" cy="259045"/>
    <xdr:sp macro="" textlink="">
      <xdr:nvSpPr>
        <xdr:cNvPr id="136" name="テキスト ボックス 135"/>
        <xdr:cNvSpPr txBox="1"/>
      </xdr:nvSpPr>
      <xdr:spPr>
        <a:xfrm>
          <a:off x="3924300" y="66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300548</xdr:rowOff>
    </xdr:from>
    <xdr:to>
      <xdr:col>3</xdr:col>
      <xdr:colOff>257175</xdr:colOff>
      <xdr:row>36</xdr:row>
      <xdr:rowOff>59248</xdr:rowOff>
    </xdr:to>
    <xdr:sp macro="" textlink="">
      <xdr:nvSpPr>
        <xdr:cNvPr id="137" name="円/楕円 136"/>
        <xdr:cNvSpPr/>
      </xdr:nvSpPr>
      <xdr:spPr bwMode="auto">
        <a:xfrm>
          <a:off x="3556000" y="691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69425</xdr:rowOff>
    </xdr:from>
    <xdr:ext cx="762000" cy="259045"/>
    <xdr:sp macro="" textlink="">
      <xdr:nvSpPr>
        <xdr:cNvPr id="138" name="テキスト ボックス 137"/>
        <xdr:cNvSpPr txBox="1"/>
      </xdr:nvSpPr>
      <xdr:spPr>
        <a:xfrm>
          <a:off x="3225800" y="667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217452</xdr:rowOff>
    </xdr:from>
    <xdr:to>
      <xdr:col>2</xdr:col>
      <xdr:colOff>692150</xdr:colOff>
      <xdr:row>35</xdr:row>
      <xdr:rowOff>319052</xdr:rowOff>
    </xdr:to>
    <xdr:sp macro="" textlink="">
      <xdr:nvSpPr>
        <xdr:cNvPr id="139" name="円/楕円 138"/>
        <xdr:cNvSpPr/>
      </xdr:nvSpPr>
      <xdr:spPr bwMode="auto">
        <a:xfrm>
          <a:off x="2857500" y="682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329229</xdr:rowOff>
    </xdr:from>
    <xdr:ext cx="762000" cy="259045"/>
    <xdr:sp macro="" textlink="">
      <xdr:nvSpPr>
        <xdr:cNvPr id="140" name="テキスト ボックス 139"/>
        <xdr:cNvSpPr txBox="1"/>
      </xdr:nvSpPr>
      <xdr:spPr>
        <a:xfrm>
          <a:off x="2527300" y="65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91370</xdr:rowOff>
    </xdr:from>
    <xdr:to>
      <xdr:col>6</xdr:col>
      <xdr:colOff>511175</xdr:colOff>
      <xdr:row>37</xdr:row>
      <xdr:rowOff>100457</xdr:rowOff>
    </xdr:to>
    <xdr:cxnSp macro="">
      <xdr:nvCxnSpPr>
        <xdr:cNvPr id="61" name="直線コネクタ 60"/>
        <xdr:cNvCxnSpPr/>
      </xdr:nvCxnSpPr>
      <xdr:spPr>
        <a:xfrm flipV="1">
          <a:off x="3797300" y="6435020"/>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100457</xdr:rowOff>
    </xdr:from>
    <xdr:to>
      <xdr:col>5</xdr:col>
      <xdr:colOff>358775</xdr:colOff>
      <xdr:row>37</xdr:row>
      <xdr:rowOff>106400</xdr:rowOff>
    </xdr:to>
    <xdr:cxnSp macro="">
      <xdr:nvCxnSpPr>
        <xdr:cNvPr id="64" name="直線コネクタ 63"/>
        <xdr:cNvCxnSpPr/>
      </xdr:nvCxnSpPr>
      <xdr:spPr>
        <a:xfrm flipV="1">
          <a:off x="2908300" y="644410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82093</xdr:rowOff>
    </xdr:from>
    <xdr:to>
      <xdr:col>4</xdr:col>
      <xdr:colOff>155575</xdr:colOff>
      <xdr:row>37</xdr:row>
      <xdr:rowOff>106400</xdr:rowOff>
    </xdr:to>
    <xdr:cxnSp macro="">
      <xdr:nvCxnSpPr>
        <xdr:cNvPr id="67" name="直線コネクタ 66"/>
        <xdr:cNvCxnSpPr/>
      </xdr:nvCxnSpPr>
      <xdr:spPr>
        <a:xfrm>
          <a:off x="2019300" y="6425743"/>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34430</xdr:rowOff>
    </xdr:from>
    <xdr:to>
      <xdr:col>2</xdr:col>
      <xdr:colOff>638175</xdr:colOff>
      <xdr:row>37</xdr:row>
      <xdr:rowOff>82093</xdr:rowOff>
    </xdr:to>
    <xdr:cxnSp macro="">
      <xdr:nvCxnSpPr>
        <xdr:cNvPr id="70" name="直線コネクタ 69"/>
        <xdr:cNvCxnSpPr/>
      </xdr:nvCxnSpPr>
      <xdr:spPr>
        <a:xfrm>
          <a:off x="1130300" y="6378080"/>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40570</xdr:rowOff>
    </xdr:from>
    <xdr:to>
      <xdr:col>6</xdr:col>
      <xdr:colOff>561975</xdr:colOff>
      <xdr:row>37</xdr:row>
      <xdr:rowOff>142170</xdr:rowOff>
    </xdr:to>
    <xdr:sp macro="" textlink="">
      <xdr:nvSpPr>
        <xdr:cNvPr id="80" name="円/楕円 79"/>
        <xdr:cNvSpPr/>
      </xdr:nvSpPr>
      <xdr:spPr>
        <a:xfrm>
          <a:off x="45847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18997</xdr:rowOff>
    </xdr:from>
    <xdr:ext cx="534377" cy="259045"/>
    <xdr:sp macro="" textlink="">
      <xdr:nvSpPr>
        <xdr:cNvPr id="81" name="人件費該当値テキスト"/>
        <xdr:cNvSpPr txBox="1"/>
      </xdr:nvSpPr>
      <xdr:spPr>
        <a:xfrm>
          <a:off x="4686300" y="63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49657</xdr:rowOff>
    </xdr:from>
    <xdr:to>
      <xdr:col>5</xdr:col>
      <xdr:colOff>409575</xdr:colOff>
      <xdr:row>37</xdr:row>
      <xdr:rowOff>151257</xdr:rowOff>
    </xdr:to>
    <xdr:sp macro="" textlink="">
      <xdr:nvSpPr>
        <xdr:cNvPr id="82" name="円/楕円 81"/>
        <xdr:cNvSpPr/>
      </xdr:nvSpPr>
      <xdr:spPr>
        <a:xfrm>
          <a:off x="3746500" y="63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142384</xdr:rowOff>
    </xdr:from>
    <xdr:ext cx="534377" cy="259045"/>
    <xdr:sp macro="" textlink="">
      <xdr:nvSpPr>
        <xdr:cNvPr id="83" name="テキスト ボックス 82"/>
        <xdr:cNvSpPr txBox="1"/>
      </xdr:nvSpPr>
      <xdr:spPr>
        <a:xfrm>
          <a:off x="3530111" y="64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55600</xdr:rowOff>
    </xdr:from>
    <xdr:to>
      <xdr:col>4</xdr:col>
      <xdr:colOff>206375</xdr:colOff>
      <xdr:row>37</xdr:row>
      <xdr:rowOff>157200</xdr:rowOff>
    </xdr:to>
    <xdr:sp macro="" textlink="">
      <xdr:nvSpPr>
        <xdr:cNvPr id="84" name="円/楕円 83"/>
        <xdr:cNvSpPr/>
      </xdr:nvSpPr>
      <xdr:spPr>
        <a:xfrm>
          <a:off x="2857500" y="63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148327</xdr:rowOff>
    </xdr:from>
    <xdr:ext cx="534377" cy="259045"/>
    <xdr:sp macro="" textlink="">
      <xdr:nvSpPr>
        <xdr:cNvPr id="85" name="テキスト ボックス 84"/>
        <xdr:cNvSpPr txBox="1"/>
      </xdr:nvSpPr>
      <xdr:spPr>
        <a:xfrm>
          <a:off x="2641111" y="64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31293</xdr:rowOff>
    </xdr:from>
    <xdr:to>
      <xdr:col>3</xdr:col>
      <xdr:colOff>3175</xdr:colOff>
      <xdr:row>37</xdr:row>
      <xdr:rowOff>132893</xdr:rowOff>
    </xdr:to>
    <xdr:sp macro="" textlink="">
      <xdr:nvSpPr>
        <xdr:cNvPr id="86" name="円/楕円 85"/>
        <xdr:cNvSpPr/>
      </xdr:nvSpPr>
      <xdr:spPr>
        <a:xfrm>
          <a:off x="196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124020</xdr:rowOff>
    </xdr:from>
    <xdr:ext cx="534377" cy="259045"/>
    <xdr:sp macro="" textlink="">
      <xdr:nvSpPr>
        <xdr:cNvPr id="87" name="テキスト ボックス 86"/>
        <xdr:cNvSpPr txBox="1"/>
      </xdr:nvSpPr>
      <xdr:spPr>
        <a:xfrm>
          <a:off x="1752111" y="64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155080</xdr:rowOff>
    </xdr:from>
    <xdr:to>
      <xdr:col>1</xdr:col>
      <xdr:colOff>485775</xdr:colOff>
      <xdr:row>37</xdr:row>
      <xdr:rowOff>85230</xdr:rowOff>
    </xdr:to>
    <xdr:sp macro="" textlink="">
      <xdr:nvSpPr>
        <xdr:cNvPr id="88" name="円/楕円 87"/>
        <xdr:cNvSpPr/>
      </xdr:nvSpPr>
      <xdr:spPr>
        <a:xfrm>
          <a:off x="1079500" y="63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76357</xdr:rowOff>
    </xdr:from>
    <xdr:ext cx="534377" cy="259045"/>
    <xdr:sp macro="" textlink="">
      <xdr:nvSpPr>
        <xdr:cNvPr id="89" name="テキスト ボックス 88"/>
        <xdr:cNvSpPr txBox="1"/>
      </xdr:nvSpPr>
      <xdr:spPr>
        <a:xfrm>
          <a:off x="863111" y="64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134767</xdr:rowOff>
    </xdr:from>
    <xdr:to>
      <xdr:col>6</xdr:col>
      <xdr:colOff>511175</xdr:colOff>
      <xdr:row>58</xdr:row>
      <xdr:rowOff>138435</xdr:rowOff>
    </xdr:to>
    <xdr:cxnSp macro="">
      <xdr:nvCxnSpPr>
        <xdr:cNvPr id="118" name="直線コネクタ 117"/>
        <xdr:cNvCxnSpPr/>
      </xdr:nvCxnSpPr>
      <xdr:spPr>
        <a:xfrm>
          <a:off x="3797300" y="10078867"/>
          <a:ext cx="8382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134767</xdr:rowOff>
    </xdr:from>
    <xdr:to>
      <xdr:col>5</xdr:col>
      <xdr:colOff>358775</xdr:colOff>
      <xdr:row>58</xdr:row>
      <xdr:rowOff>146993</xdr:rowOff>
    </xdr:to>
    <xdr:cxnSp macro="">
      <xdr:nvCxnSpPr>
        <xdr:cNvPr id="121" name="直線コネクタ 120"/>
        <xdr:cNvCxnSpPr/>
      </xdr:nvCxnSpPr>
      <xdr:spPr>
        <a:xfrm flipV="1">
          <a:off x="2908300" y="10078867"/>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146993</xdr:rowOff>
    </xdr:from>
    <xdr:to>
      <xdr:col>4</xdr:col>
      <xdr:colOff>155575</xdr:colOff>
      <xdr:row>58</xdr:row>
      <xdr:rowOff>149993</xdr:rowOff>
    </xdr:to>
    <xdr:cxnSp macro="">
      <xdr:nvCxnSpPr>
        <xdr:cNvPr id="124" name="直線コネクタ 123"/>
        <xdr:cNvCxnSpPr/>
      </xdr:nvCxnSpPr>
      <xdr:spPr>
        <a:xfrm flipV="1">
          <a:off x="2019300" y="10091093"/>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147631</xdr:rowOff>
    </xdr:from>
    <xdr:to>
      <xdr:col>2</xdr:col>
      <xdr:colOff>638175</xdr:colOff>
      <xdr:row>58</xdr:row>
      <xdr:rowOff>149993</xdr:rowOff>
    </xdr:to>
    <xdr:cxnSp macro="">
      <xdr:nvCxnSpPr>
        <xdr:cNvPr id="127" name="直線コネクタ 126"/>
        <xdr:cNvCxnSpPr/>
      </xdr:nvCxnSpPr>
      <xdr:spPr>
        <a:xfrm>
          <a:off x="1130300" y="1009173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87635</xdr:rowOff>
    </xdr:from>
    <xdr:to>
      <xdr:col>6</xdr:col>
      <xdr:colOff>561975</xdr:colOff>
      <xdr:row>59</xdr:row>
      <xdr:rowOff>17785</xdr:rowOff>
    </xdr:to>
    <xdr:sp macro="" textlink="">
      <xdr:nvSpPr>
        <xdr:cNvPr id="137" name="円/楕円 136"/>
        <xdr:cNvSpPr/>
      </xdr:nvSpPr>
      <xdr:spPr>
        <a:xfrm>
          <a:off x="4584700" y="100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83967</xdr:rowOff>
    </xdr:from>
    <xdr:to>
      <xdr:col>5</xdr:col>
      <xdr:colOff>409575</xdr:colOff>
      <xdr:row>59</xdr:row>
      <xdr:rowOff>14117</xdr:rowOff>
    </xdr:to>
    <xdr:sp macro="" textlink="">
      <xdr:nvSpPr>
        <xdr:cNvPr id="139" name="円/楕円 138"/>
        <xdr:cNvSpPr/>
      </xdr:nvSpPr>
      <xdr:spPr>
        <a:xfrm>
          <a:off x="3746500" y="100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30644</xdr:rowOff>
    </xdr:from>
    <xdr:ext cx="534377" cy="259045"/>
    <xdr:sp macro="" textlink="">
      <xdr:nvSpPr>
        <xdr:cNvPr id="140" name="テキスト ボックス 139"/>
        <xdr:cNvSpPr txBox="1"/>
      </xdr:nvSpPr>
      <xdr:spPr>
        <a:xfrm>
          <a:off x="3530111" y="98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96193</xdr:rowOff>
    </xdr:from>
    <xdr:to>
      <xdr:col>4</xdr:col>
      <xdr:colOff>206375</xdr:colOff>
      <xdr:row>59</xdr:row>
      <xdr:rowOff>26343</xdr:rowOff>
    </xdr:to>
    <xdr:sp macro="" textlink="">
      <xdr:nvSpPr>
        <xdr:cNvPr id="141" name="円/楕円 140"/>
        <xdr:cNvSpPr/>
      </xdr:nvSpPr>
      <xdr:spPr>
        <a:xfrm>
          <a:off x="2857500" y="100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17470</xdr:rowOff>
    </xdr:from>
    <xdr:ext cx="534377" cy="259045"/>
    <xdr:sp macro="" textlink="">
      <xdr:nvSpPr>
        <xdr:cNvPr id="142" name="テキスト ボックス 141"/>
        <xdr:cNvSpPr txBox="1"/>
      </xdr:nvSpPr>
      <xdr:spPr>
        <a:xfrm>
          <a:off x="2641111" y="1013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99193</xdr:rowOff>
    </xdr:from>
    <xdr:to>
      <xdr:col>3</xdr:col>
      <xdr:colOff>3175</xdr:colOff>
      <xdr:row>59</xdr:row>
      <xdr:rowOff>29343</xdr:rowOff>
    </xdr:to>
    <xdr:sp macro="" textlink="">
      <xdr:nvSpPr>
        <xdr:cNvPr id="143" name="円/楕円 142"/>
        <xdr:cNvSpPr/>
      </xdr:nvSpPr>
      <xdr:spPr>
        <a:xfrm>
          <a:off x="1968500" y="100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20470</xdr:rowOff>
    </xdr:from>
    <xdr:ext cx="534377" cy="259045"/>
    <xdr:sp macro="" textlink="">
      <xdr:nvSpPr>
        <xdr:cNvPr id="144" name="テキスト ボックス 143"/>
        <xdr:cNvSpPr txBox="1"/>
      </xdr:nvSpPr>
      <xdr:spPr>
        <a:xfrm>
          <a:off x="1752111" y="101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96831</xdr:rowOff>
    </xdr:from>
    <xdr:to>
      <xdr:col>1</xdr:col>
      <xdr:colOff>485775</xdr:colOff>
      <xdr:row>59</xdr:row>
      <xdr:rowOff>26981</xdr:rowOff>
    </xdr:to>
    <xdr:sp macro="" textlink="">
      <xdr:nvSpPr>
        <xdr:cNvPr id="145" name="円/楕円 144"/>
        <xdr:cNvSpPr/>
      </xdr:nvSpPr>
      <xdr:spPr>
        <a:xfrm>
          <a:off x="1079500" y="100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43508</xdr:rowOff>
    </xdr:from>
    <xdr:ext cx="534377" cy="259045"/>
    <xdr:sp macro="" textlink="">
      <xdr:nvSpPr>
        <xdr:cNvPr id="146" name="テキスト ボックス 145"/>
        <xdr:cNvSpPr txBox="1"/>
      </xdr:nvSpPr>
      <xdr:spPr>
        <a:xfrm>
          <a:off x="863111" y="98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62204</xdr:rowOff>
    </xdr:from>
    <xdr:to>
      <xdr:col>6</xdr:col>
      <xdr:colOff>511175</xdr:colOff>
      <xdr:row>78</xdr:row>
      <xdr:rowOff>82322</xdr:rowOff>
    </xdr:to>
    <xdr:cxnSp macro="">
      <xdr:nvCxnSpPr>
        <xdr:cNvPr id="173" name="直線コネクタ 172"/>
        <xdr:cNvCxnSpPr/>
      </xdr:nvCxnSpPr>
      <xdr:spPr>
        <a:xfrm>
          <a:off x="3797300" y="13435304"/>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62204</xdr:rowOff>
    </xdr:from>
    <xdr:to>
      <xdr:col>5</xdr:col>
      <xdr:colOff>358775</xdr:colOff>
      <xdr:row>78</xdr:row>
      <xdr:rowOff>79167</xdr:rowOff>
    </xdr:to>
    <xdr:cxnSp macro="">
      <xdr:nvCxnSpPr>
        <xdr:cNvPr id="176" name="直線コネクタ 175"/>
        <xdr:cNvCxnSpPr/>
      </xdr:nvCxnSpPr>
      <xdr:spPr>
        <a:xfrm flipV="1">
          <a:off x="2908300" y="13435304"/>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79167</xdr:rowOff>
    </xdr:from>
    <xdr:to>
      <xdr:col>4</xdr:col>
      <xdr:colOff>155575</xdr:colOff>
      <xdr:row>78</xdr:row>
      <xdr:rowOff>89088</xdr:rowOff>
    </xdr:to>
    <xdr:cxnSp macro="">
      <xdr:nvCxnSpPr>
        <xdr:cNvPr id="179" name="直線コネクタ 178"/>
        <xdr:cNvCxnSpPr/>
      </xdr:nvCxnSpPr>
      <xdr:spPr>
        <a:xfrm flipV="1">
          <a:off x="2019300" y="13452267"/>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87854</xdr:rowOff>
    </xdr:from>
    <xdr:to>
      <xdr:col>2</xdr:col>
      <xdr:colOff>638175</xdr:colOff>
      <xdr:row>78</xdr:row>
      <xdr:rowOff>89088</xdr:rowOff>
    </xdr:to>
    <xdr:cxnSp macro="">
      <xdr:nvCxnSpPr>
        <xdr:cNvPr id="182" name="直線コネクタ 181"/>
        <xdr:cNvCxnSpPr/>
      </xdr:nvCxnSpPr>
      <xdr:spPr>
        <a:xfrm>
          <a:off x="1130300" y="1346095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31522</xdr:rowOff>
    </xdr:from>
    <xdr:to>
      <xdr:col>6</xdr:col>
      <xdr:colOff>561975</xdr:colOff>
      <xdr:row>78</xdr:row>
      <xdr:rowOff>133122</xdr:rowOff>
    </xdr:to>
    <xdr:sp macro="" textlink="">
      <xdr:nvSpPr>
        <xdr:cNvPr id="192" name="円/楕円 191"/>
        <xdr:cNvSpPr/>
      </xdr:nvSpPr>
      <xdr:spPr>
        <a:xfrm>
          <a:off x="45847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117899</xdr:rowOff>
    </xdr:from>
    <xdr:ext cx="469744" cy="259045"/>
    <xdr:sp macro="" textlink="">
      <xdr:nvSpPr>
        <xdr:cNvPr id="193" name="維持補修費該当値テキスト"/>
        <xdr:cNvSpPr txBox="1"/>
      </xdr:nvSpPr>
      <xdr:spPr>
        <a:xfrm>
          <a:off x="4686300" y="133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11404</xdr:rowOff>
    </xdr:from>
    <xdr:to>
      <xdr:col>5</xdr:col>
      <xdr:colOff>409575</xdr:colOff>
      <xdr:row>78</xdr:row>
      <xdr:rowOff>113004</xdr:rowOff>
    </xdr:to>
    <xdr:sp macro="" textlink="">
      <xdr:nvSpPr>
        <xdr:cNvPr id="194" name="円/楕円 193"/>
        <xdr:cNvSpPr/>
      </xdr:nvSpPr>
      <xdr:spPr>
        <a:xfrm>
          <a:off x="3746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104131</xdr:rowOff>
    </xdr:from>
    <xdr:ext cx="469744" cy="259045"/>
    <xdr:sp macro="" textlink="">
      <xdr:nvSpPr>
        <xdr:cNvPr id="195" name="テキスト ボックス 194"/>
        <xdr:cNvSpPr txBox="1"/>
      </xdr:nvSpPr>
      <xdr:spPr>
        <a:xfrm>
          <a:off x="3562427"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28367</xdr:rowOff>
    </xdr:from>
    <xdr:to>
      <xdr:col>4</xdr:col>
      <xdr:colOff>206375</xdr:colOff>
      <xdr:row>78</xdr:row>
      <xdr:rowOff>129967</xdr:rowOff>
    </xdr:to>
    <xdr:sp macro="" textlink="">
      <xdr:nvSpPr>
        <xdr:cNvPr id="196" name="円/楕円 195"/>
        <xdr:cNvSpPr/>
      </xdr:nvSpPr>
      <xdr:spPr>
        <a:xfrm>
          <a:off x="2857500" y="134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121094</xdr:rowOff>
    </xdr:from>
    <xdr:ext cx="469744" cy="259045"/>
    <xdr:sp macro="" textlink="">
      <xdr:nvSpPr>
        <xdr:cNvPr id="197" name="テキスト ボックス 196"/>
        <xdr:cNvSpPr txBox="1"/>
      </xdr:nvSpPr>
      <xdr:spPr>
        <a:xfrm>
          <a:off x="2673427" y="1349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38288</xdr:rowOff>
    </xdr:from>
    <xdr:to>
      <xdr:col>3</xdr:col>
      <xdr:colOff>3175</xdr:colOff>
      <xdr:row>78</xdr:row>
      <xdr:rowOff>139888</xdr:rowOff>
    </xdr:to>
    <xdr:sp macro="" textlink="">
      <xdr:nvSpPr>
        <xdr:cNvPr id="198" name="円/楕円 197"/>
        <xdr:cNvSpPr/>
      </xdr:nvSpPr>
      <xdr:spPr>
        <a:xfrm>
          <a:off x="1968500" y="1341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131015</xdr:rowOff>
    </xdr:from>
    <xdr:ext cx="469744" cy="259045"/>
    <xdr:sp macro="" textlink="">
      <xdr:nvSpPr>
        <xdr:cNvPr id="199" name="テキスト ボックス 198"/>
        <xdr:cNvSpPr txBox="1"/>
      </xdr:nvSpPr>
      <xdr:spPr>
        <a:xfrm>
          <a:off x="1784427" y="1350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37054</xdr:rowOff>
    </xdr:from>
    <xdr:to>
      <xdr:col>1</xdr:col>
      <xdr:colOff>485775</xdr:colOff>
      <xdr:row>78</xdr:row>
      <xdr:rowOff>138654</xdr:rowOff>
    </xdr:to>
    <xdr:sp macro="" textlink="">
      <xdr:nvSpPr>
        <xdr:cNvPr id="200" name="円/楕円 199"/>
        <xdr:cNvSpPr/>
      </xdr:nvSpPr>
      <xdr:spPr>
        <a:xfrm>
          <a:off x="1079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129781</xdr:rowOff>
    </xdr:from>
    <xdr:ext cx="469744" cy="259045"/>
    <xdr:sp macro="" textlink="">
      <xdr:nvSpPr>
        <xdr:cNvPr id="201" name="テキスト ボックス 200"/>
        <xdr:cNvSpPr txBox="1"/>
      </xdr:nvSpPr>
      <xdr:spPr>
        <a:xfrm>
          <a:off x="895427" y="1350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59204</xdr:rowOff>
    </xdr:from>
    <xdr:to>
      <xdr:col>6</xdr:col>
      <xdr:colOff>510540</xdr:colOff>
      <xdr:row>98</xdr:row>
      <xdr:rowOff>77321</xdr:rowOff>
    </xdr:to>
    <xdr:cxnSp macro="">
      <xdr:nvCxnSpPr>
        <xdr:cNvPr id="230" name="直線コネクタ 229"/>
        <xdr:cNvCxnSpPr/>
      </xdr:nvCxnSpPr>
      <xdr:spPr>
        <a:xfrm flipV="1">
          <a:off x="4633595" y="15489704"/>
          <a:ext cx="1270" cy="138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81148</xdr:rowOff>
    </xdr:from>
    <xdr:ext cx="534377" cy="259045"/>
    <xdr:sp macro="" textlink="">
      <xdr:nvSpPr>
        <xdr:cNvPr id="231" name="扶助費最小値テキスト"/>
        <xdr:cNvSpPr txBox="1"/>
      </xdr:nvSpPr>
      <xdr:spPr>
        <a:xfrm>
          <a:off x="4686300" y="168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98</xdr:row>
      <xdr:rowOff>77321</xdr:rowOff>
    </xdr:from>
    <xdr:to>
      <xdr:col>6</xdr:col>
      <xdr:colOff>600075</xdr:colOff>
      <xdr:row>98</xdr:row>
      <xdr:rowOff>77321</xdr:rowOff>
    </xdr:to>
    <xdr:cxnSp macro="">
      <xdr:nvCxnSpPr>
        <xdr:cNvPr id="232" name="直線コネクタ 231"/>
        <xdr:cNvCxnSpPr/>
      </xdr:nvCxnSpPr>
      <xdr:spPr>
        <a:xfrm>
          <a:off x="4546600" y="1687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5881</xdr:rowOff>
    </xdr:from>
    <xdr:ext cx="599010" cy="259045"/>
    <xdr:sp macro="" textlink="">
      <xdr:nvSpPr>
        <xdr:cNvPr id="233" name="扶助費最大値テキスト"/>
        <xdr:cNvSpPr txBox="1"/>
      </xdr:nvSpPr>
      <xdr:spPr>
        <a:xfrm>
          <a:off x="4686300" y="152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59204</xdr:rowOff>
    </xdr:from>
    <xdr:to>
      <xdr:col>6</xdr:col>
      <xdr:colOff>600075</xdr:colOff>
      <xdr:row>90</xdr:row>
      <xdr:rowOff>59204</xdr:rowOff>
    </xdr:to>
    <xdr:cxnSp macro="">
      <xdr:nvCxnSpPr>
        <xdr:cNvPr id="234" name="直線コネクタ 233"/>
        <xdr:cNvCxnSpPr/>
      </xdr:nvCxnSpPr>
      <xdr:spPr>
        <a:xfrm>
          <a:off x="4546600" y="1548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38858</xdr:rowOff>
    </xdr:from>
    <xdr:to>
      <xdr:col>6</xdr:col>
      <xdr:colOff>511175</xdr:colOff>
      <xdr:row>98</xdr:row>
      <xdr:rowOff>59275</xdr:rowOff>
    </xdr:to>
    <xdr:cxnSp macro="">
      <xdr:nvCxnSpPr>
        <xdr:cNvPr id="235" name="直線コネクタ 234"/>
        <xdr:cNvCxnSpPr/>
      </xdr:nvCxnSpPr>
      <xdr:spPr>
        <a:xfrm>
          <a:off x="3797300" y="16840958"/>
          <a:ext cx="8382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116806</xdr:rowOff>
    </xdr:from>
    <xdr:ext cx="534377" cy="259045"/>
    <xdr:sp macro="" textlink="">
      <xdr:nvSpPr>
        <xdr:cNvPr id="236" name="扶助費平均値テキスト"/>
        <xdr:cNvSpPr txBox="1"/>
      </xdr:nvSpPr>
      <xdr:spPr>
        <a:xfrm>
          <a:off x="4686300" y="1623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93929</xdr:rowOff>
    </xdr:from>
    <xdr:to>
      <xdr:col>6</xdr:col>
      <xdr:colOff>561975</xdr:colOff>
      <xdr:row>96</xdr:row>
      <xdr:rowOff>24079</xdr:rowOff>
    </xdr:to>
    <xdr:sp macro="" textlink="">
      <xdr:nvSpPr>
        <xdr:cNvPr id="237" name="フローチャート : 判断 236"/>
        <xdr:cNvSpPr/>
      </xdr:nvSpPr>
      <xdr:spPr>
        <a:xfrm>
          <a:off x="4584700" y="163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38858</xdr:rowOff>
    </xdr:from>
    <xdr:to>
      <xdr:col>5</xdr:col>
      <xdr:colOff>358775</xdr:colOff>
      <xdr:row>98</xdr:row>
      <xdr:rowOff>101310</xdr:rowOff>
    </xdr:to>
    <xdr:cxnSp macro="">
      <xdr:nvCxnSpPr>
        <xdr:cNvPr id="238" name="直線コネクタ 237"/>
        <xdr:cNvCxnSpPr/>
      </xdr:nvCxnSpPr>
      <xdr:spPr>
        <a:xfrm flipV="1">
          <a:off x="2908300" y="16840958"/>
          <a:ext cx="889000" cy="6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8634</xdr:rowOff>
    </xdr:from>
    <xdr:to>
      <xdr:col>5</xdr:col>
      <xdr:colOff>409575</xdr:colOff>
      <xdr:row>96</xdr:row>
      <xdr:rowOff>110234</xdr:rowOff>
    </xdr:to>
    <xdr:sp macro="" textlink="">
      <xdr:nvSpPr>
        <xdr:cNvPr id="239" name="フローチャート : 判断 238"/>
        <xdr:cNvSpPr/>
      </xdr:nvSpPr>
      <xdr:spPr>
        <a:xfrm>
          <a:off x="3746500" y="1646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126761</xdr:rowOff>
    </xdr:from>
    <xdr:ext cx="534377" cy="259045"/>
    <xdr:sp macro="" textlink="">
      <xdr:nvSpPr>
        <xdr:cNvPr id="240" name="テキスト ボックス 239"/>
        <xdr:cNvSpPr txBox="1"/>
      </xdr:nvSpPr>
      <xdr:spPr>
        <a:xfrm>
          <a:off x="3530111" y="162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101310</xdr:rowOff>
    </xdr:from>
    <xdr:to>
      <xdr:col>4</xdr:col>
      <xdr:colOff>155575</xdr:colOff>
      <xdr:row>98</xdr:row>
      <xdr:rowOff>107696</xdr:rowOff>
    </xdr:to>
    <xdr:cxnSp macro="">
      <xdr:nvCxnSpPr>
        <xdr:cNvPr id="241" name="直線コネクタ 240"/>
        <xdr:cNvCxnSpPr/>
      </xdr:nvCxnSpPr>
      <xdr:spPr>
        <a:xfrm flipV="1">
          <a:off x="2019300" y="16903410"/>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96158</xdr:rowOff>
    </xdr:from>
    <xdr:to>
      <xdr:col>4</xdr:col>
      <xdr:colOff>206375</xdr:colOff>
      <xdr:row>97</xdr:row>
      <xdr:rowOff>26308</xdr:rowOff>
    </xdr:to>
    <xdr:sp macro="" textlink="">
      <xdr:nvSpPr>
        <xdr:cNvPr id="242" name="フローチャート : 判断 241"/>
        <xdr:cNvSpPr/>
      </xdr:nvSpPr>
      <xdr:spPr>
        <a:xfrm>
          <a:off x="2857500" y="165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42835</xdr:rowOff>
    </xdr:from>
    <xdr:ext cx="534377" cy="259045"/>
    <xdr:sp macro="" textlink="">
      <xdr:nvSpPr>
        <xdr:cNvPr id="243" name="テキスト ボックス 242"/>
        <xdr:cNvSpPr txBox="1"/>
      </xdr:nvSpPr>
      <xdr:spPr>
        <a:xfrm>
          <a:off x="2641111" y="163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100209</xdr:rowOff>
    </xdr:from>
    <xdr:to>
      <xdr:col>2</xdr:col>
      <xdr:colOff>638175</xdr:colOff>
      <xdr:row>98</xdr:row>
      <xdr:rowOff>107696</xdr:rowOff>
    </xdr:to>
    <xdr:cxnSp macro="">
      <xdr:nvCxnSpPr>
        <xdr:cNvPr id="244" name="直線コネクタ 243"/>
        <xdr:cNvCxnSpPr/>
      </xdr:nvCxnSpPr>
      <xdr:spPr>
        <a:xfrm>
          <a:off x="1130300" y="16902309"/>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117475</xdr:rowOff>
    </xdr:from>
    <xdr:to>
      <xdr:col>3</xdr:col>
      <xdr:colOff>3175</xdr:colOff>
      <xdr:row>97</xdr:row>
      <xdr:rowOff>47625</xdr:rowOff>
    </xdr:to>
    <xdr:sp macro="" textlink="">
      <xdr:nvSpPr>
        <xdr:cNvPr id="245" name="フローチャート : 判断 244"/>
        <xdr:cNvSpPr/>
      </xdr:nvSpPr>
      <xdr:spPr>
        <a:xfrm>
          <a:off x="196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64152</xdr:rowOff>
    </xdr:from>
    <xdr:ext cx="534377" cy="259045"/>
    <xdr:sp macro="" textlink="">
      <xdr:nvSpPr>
        <xdr:cNvPr id="246" name="テキスト ボックス 245"/>
        <xdr:cNvSpPr txBox="1"/>
      </xdr:nvSpPr>
      <xdr:spPr>
        <a:xfrm>
          <a:off x="1752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107860</xdr:rowOff>
    </xdr:from>
    <xdr:to>
      <xdr:col>1</xdr:col>
      <xdr:colOff>485775</xdr:colOff>
      <xdr:row>97</xdr:row>
      <xdr:rowOff>38010</xdr:rowOff>
    </xdr:to>
    <xdr:sp macro="" textlink="">
      <xdr:nvSpPr>
        <xdr:cNvPr id="247" name="フローチャート : 判断 246"/>
        <xdr:cNvSpPr/>
      </xdr:nvSpPr>
      <xdr:spPr>
        <a:xfrm>
          <a:off x="1079500" y="165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54537</xdr:rowOff>
    </xdr:from>
    <xdr:ext cx="534377" cy="259045"/>
    <xdr:sp macro="" textlink="">
      <xdr:nvSpPr>
        <xdr:cNvPr id="248" name="テキスト ボックス 247"/>
        <xdr:cNvSpPr txBox="1"/>
      </xdr:nvSpPr>
      <xdr:spPr>
        <a:xfrm>
          <a:off x="863111" y="163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8475</xdr:rowOff>
    </xdr:from>
    <xdr:to>
      <xdr:col>6</xdr:col>
      <xdr:colOff>561975</xdr:colOff>
      <xdr:row>98</xdr:row>
      <xdr:rowOff>110075</xdr:rowOff>
    </xdr:to>
    <xdr:sp macro="" textlink="">
      <xdr:nvSpPr>
        <xdr:cNvPr id="254" name="円/楕円 253"/>
        <xdr:cNvSpPr/>
      </xdr:nvSpPr>
      <xdr:spPr>
        <a:xfrm>
          <a:off x="4584700" y="168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94852</xdr:rowOff>
    </xdr:from>
    <xdr:ext cx="534377" cy="259045"/>
    <xdr:sp macro="" textlink="">
      <xdr:nvSpPr>
        <xdr:cNvPr id="255" name="扶助費該当値テキスト"/>
        <xdr:cNvSpPr txBox="1"/>
      </xdr:nvSpPr>
      <xdr:spPr>
        <a:xfrm>
          <a:off x="4686300" y="167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159508</xdr:rowOff>
    </xdr:from>
    <xdr:to>
      <xdr:col>5</xdr:col>
      <xdr:colOff>409575</xdr:colOff>
      <xdr:row>98</xdr:row>
      <xdr:rowOff>89658</xdr:rowOff>
    </xdr:to>
    <xdr:sp macro="" textlink="">
      <xdr:nvSpPr>
        <xdr:cNvPr id="256" name="円/楕円 255"/>
        <xdr:cNvSpPr/>
      </xdr:nvSpPr>
      <xdr:spPr>
        <a:xfrm>
          <a:off x="3746500" y="167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80785</xdr:rowOff>
    </xdr:from>
    <xdr:ext cx="534377" cy="259045"/>
    <xdr:sp macro="" textlink="">
      <xdr:nvSpPr>
        <xdr:cNvPr id="257" name="テキスト ボックス 256"/>
        <xdr:cNvSpPr txBox="1"/>
      </xdr:nvSpPr>
      <xdr:spPr>
        <a:xfrm>
          <a:off x="3530111" y="168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50510</xdr:rowOff>
    </xdr:from>
    <xdr:to>
      <xdr:col>4</xdr:col>
      <xdr:colOff>206375</xdr:colOff>
      <xdr:row>98</xdr:row>
      <xdr:rowOff>152110</xdr:rowOff>
    </xdr:to>
    <xdr:sp macro="" textlink="">
      <xdr:nvSpPr>
        <xdr:cNvPr id="258" name="円/楕円 257"/>
        <xdr:cNvSpPr/>
      </xdr:nvSpPr>
      <xdr:spPr>
        <a:xfrm>
          <a:off x="2857500" y="168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143237</xdr:rowOff>
    </xdr:from>
    <xdr:ext cx="534377" cy="259045"/>
    <xdr:sp macro="" textlink="">
      <xdr:nvSpPr>
        <xdr:cNvPr id="259" name="テキスト ボックス 258"/>
        <xdr:cNvSpPr txBox="1"/>
      </xdr:nvSpPr>
      <xdr:spPr>
        <a:xfrm>
          <a:off x="2641111" y="169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56896</xdr:rowOff>
    </xdr:from>
    <xdr:to>
      <xdr:col>3</xdr:col>
      <xdr:colOff>3175</xdr:colOff>
      <xdr:row>98</xdr:row>
      <xdr:rowOff>158496</xdr:rowOff>
    </xdr:to>
    <xdr:sp macro="" textlink="">
      <xdr:nvSpPr>
        <xdr:cNvPr id="260" name="円/楕円 259"/>
        <xdr:cNvSpPr/>
      </xdr:nvSpPr>
      <xdr:spPr>
        <a:xfrm>
          <a:off x="1968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149623</xdr:rowOff>
    </xdr:from>
    <xdr:ext cx="534377" cy="259045"/>
    <xdr:sp macro="" textlink="">
      <xdr:nvSpPr>
        <xdr:cNvPr id="261" name="テキスト ボックス 260"/>
        <xdr:cNvSpPr txBox="1"/>
      </xdr:nvSpPr>
      <xdr:spPr>
        <a:xfrm>
          <a:off x="1752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49409</xdr:rowOff>
    </xdr:from>
    <xdr:to>
      <xdr:col>1</xdr:col>
      <xdr:colOff>485775</xdr:colOff>
      <xdr:row>98</xdr:row>
      <xdr:rowOff>151009</xdr:rowOff>
    </xdr:to>
    <xdr:sp macro="" textlink="">
      <xdr:nvSpPr>
        <xdr:cNvPr id="262" name="円/楕円 261"/>
        <xdr:cNvSpPr/>
      </xdr:nvSpPr>
      <xdr:spPr>
        <a:xfrm>
          <a:off x="1079500" y="168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142136</xdr:rowOff>
    </xdr:from>
    <xdr:ext cx="534377" cy="259045"/>
    <xdr:sp macro="" textlink="">
      <xdr:nvSpPr>
        <xdr:cNvPr id="263" name="テキスト ボックス 262"/>
        <xdr:cNvSpPr txBox="1"/>
      </xdr:nvSpPr>
      <xdr:spPr>
        <a:xfrm>
          <a:off x="863111" y="169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8" name="直線コネクタ 287"/>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9"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90" name="直線コネクタ 289"/>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91"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2" name="直線コネクタ 291"/>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24276</xdr:rowOff>
    </xdr:from>
    <xdr:to>
      <xdr:col>15</xdr:col>
      <xdr:colOff>180975</xdr:colOff>
      <xdr:row>37</xdr:row>
      <xdr:rowOff>41764</xdr:rowOff>
    </xdr:to>
    <xdr:cxnSp macro="">
      <xdr:nvCxnSpPr>
        <xdr:cNvPr id="293" name="直線コネクタ 292"/>
        <xdr:cNvCxnSpPr/>
      </xdr:nvCxnSpPr>
      <xdr:spPr>
        <a:xfrm flipV="1">
          <a:off x="9639300" y="6196476"/>
          <a:ext cx="838200" cy="1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5" name="フローチャート :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41764</xdr:rowOff>
    </xdr:from>
    <xdr:to>
      <xdr:col>14</xdr:col>
      <xdr:colOff>28575</xdr:colOff>
      <xdr:row>37</xdr:row>
      <xdr:rowOff>52184</xdr:rowOff>
    </xdr:to>
    <xdr:cxnSp macro="">
      <xdr:nvCxnSpPr>
        <xdr:cNvPr id="296" name="直線コネクタ 295"/>
        <xdr:cNvCxnSpPr/>
      </xdr:nvCxnSpPr>
      <xdr:spPr>
        <a:xfrm flipV="1">
          <a:off x="8750300" y="6385414"/>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7" name="フローチャート : 判断 296"/>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8" name="テキスト ボックス 297"/>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52184</xdr:rowOff>
    </xdr:from>
    <xdr:to>
      <xdr:col>12</xdr:col>
      <xdr:colOff>511175</xdr:colOff>
      <xdr:row>37</xdr:row>
      <xdr:rowOff>69386</xdr:rowOff>
    </xdr:to>
    <xdr:cxnSp macro="">
      <xdr:nvCxnSpPr>
        <xdr:cNvPr id="299" name="直線コネクタ 298"/>
        <xdr:cNvCxnSpPr/>
      </xdr:nvCxnSpPr>
      <xdr:spPr>
        <a:xfrm flipV="1">
          <a:off x="7861300" y="6395834"/>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300" name="フローチャート : 判断 299"/>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301" name="テキスト ボックス 300"/>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60833</xdr:rowOff>
    </xdr:from>
    <xdr:to>
      <xdr:col>11</xdr:col>
      <xdr:colOff>307975</xdr:colOff>
      <xdr:row>37</xdr:row>
      <xdr:rowOff>69386</xdr:rowOff>
    </xdr:to>
    <xdr:cxnSp macro="">
      <xdr:nvCxnSpPr>
        <xdr:cNvPr id="302" name="直線コネクタ 301"/>
        <xdr:cNvCxnSpPr/>
      </xdr:nvCxnSpPr>
      <xdr:spPr>
        <a:xfrm>
          <a:off x="6972300" y="6404483"/>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3" name="フローチャート : 判断 302"/>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4" name="テキスト ボックス 303"/>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5" name="フローチャート : 判断 304"/>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6" name="テキスト ボックス 305"/>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144926</xdr:rowOff>
    </xdr:from>
    <xdr:to>
      <xdr:col>15</xdr:col>
      <xdr:colOff>231775</xdr:colOff>
      <xdr:row>36</xdr:row>
      <xdr:rowOff>75076</xdr:rowOff>
    </xdr:to>
    <xdr:sp macro="" textlink="">
      <xdr:nvSpPr>
        <xdr:cNvPr id="312" name="円/楕円 311"/>
        <xdr:cNvSpPr/>
      </xdr:nvSpPr>
      <xdr:spPr>
        <a:xfrm>
          <a:off x="10426700" y="61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123353</xdr:rowOff>
    </xdr:from>
    <xdr:ext cx="534377" cy="259045"/>
    <xdr:sp macro="" textlink="">
      <xdr:nvSpPr>
        <xdr:cNvPr id="313" name="補助費等該当値テキスト"/>
        <xdr:cNvSpPr txBox="1"/>
      </xdr:nvSpPr>
      <xdr:spPr>
        <a:xfrm>
          <a:off x="10528300" y="61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162414</xdr:rowOff>
    </xdr:from>
    <xdr:to>
      <xdr:col>14</xdr:col>
      <xdr:colOff>79375</xdr:colOff>
      <xdr:row>37</xdr:row>
      <xdr:rowOff>92564</xdr:rowOff>
    </xdr:to>
    <xdr:sp macro="" textlink="">
      <xdr:nvSpPr>
        <xdr:cNvPr id="314" name="円/楕円 313"/>
        <xdr:cNvSpPr/>
      </xdr:nvSpPr>
      <xdr:spPr>
        <a:xfrm>
          <a:off x="9588500" y="63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83691</xdr:rowOff>
    </xdr:from>
    <xdr:ext cx="534377" cy="259045"/>
    <xdr:sp macro="" textlink="">
      <xdr:nvSpPr>
        <xdr:cNvPr id="315" name="テキスト ボックス 314"/>
        <xdr:cNvSpPr txBox="1"/>
      </xdr:nvSpPr>
      <xdr:spPr>
        <a:xfrm>
          <a:off x="9372111" y="64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1384</xdr:rowOff>
    </xdr:from>
    <xdr:to>
      <xdr:col>12</xdr:col>
      <xdr:colOff>561975</xdr:colOff>
      <xdr:row>37</xdr:row>
      <xdr:rowOff>102984</xdr:rowOff>
    </xdr:to>
    <xdr:sp macro="" textlink="">
      <xdr:nvSpPr>
        <xdr:cNvPr id="316" name="円/楕円 315"/>
        <xdr:cNvSpPr/>
      </xdr:nvSpPr>
      <xdr:spPr>
        <a:xfrm>
          <a:off x="8699500" y="63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94111</xdr:rowOff>
    </xdr:from>
    <xdr:ext cx="534377" cy="259045"/>
    <xdr:sp macro="" textlink="">
      <xdr:nvSpPr>
        <xdr:cNvPr id="317" name="テキスト ボックス 316"/>
        <xdr:cNvSpPr txBox="1"/>
      </xdr:nvSpPr>
      <xdr:spPr>
        <a:xfrm>
          <a:off x="8483111" y="64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18586</xdr:rowOff>
    </xdr:from>
    <xdr:to>
      <xdr:col>11</xdr:col>
      <xdr:colOff>358775</xdr:colOff>
      <xdr:row>37</xdr:row>
      <xdr:rowOff>120186</xdr:rowOff>
    </xdr:to>
    <xdr:sp macro="" textlink="">
      <xdr:nvSpPr>
        <xdr:cNvPr id="318" name="円/楕円 317"/>
        <xdr:cNvSpPr/>
      </xdr:nvSpPr>
      <xdr:spPr>
        <a:xfrm>
          <a:off x="7810500" y="6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111313</xdr:rowOff>
    </xdr:from>
    <xdr:ext cx="534377" cy="259045"/>
    <xdr:sp macro="" textlink="">
      <xdr:nvSpPr>
        <xdr:cNvPr id="319" name="テキスト ボックス 318"/>
        <xdr:cNvSpPr txBox="1"/>
      </xdr:nvSpPr>
      <xdr:spPr>
        <a:xfrm>
          <a:off x="7594111" y="6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10033</xdr:rowOff>
    </xdr:from>
    <xdr:to>
      <xdr:col>10</xdr:col>
      <xdr:colOff>155575</xdr:colOff>
      <xdr:row>37</xdr:row>
      <xdr:rowOff>111633</xdr:rowOff>
    </xdr:to>
    <xdr:sp macro="" textlink="">
      <xdr:nvSpPr>
        <xdr:cNvPr id="320" name="円/楕円 319"/>
        <xdr:cNvSpPr/>
      </xdr:nvSpPr>
      <xdr:spPr>
        <a:xfrm>
          <a:off x="6921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102760</xdr:rowOff>
    </xdr:from>
    <xdr:ext cx="534377" cy="259045"/>
    <xdr:sp macro="" textlink="">
      <xdr:nvSpPr>
        <xdr:cNvPr id="321" name="テキスト ボックス 320"/>
        <xdr:cNvSpPr txBox="1"/>
      </xdr:nvSpPr>
      <xdr:spPr>
        <a:xfrm>
          <a:off x="6705111" y="64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5" name="直線コネクタ 344"/>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6"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7" name="直線コネクタ 346"/>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8"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9" name="直線コネクタ 348"/>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95228</xdr:rowOff>
    </xdr:from>
    <xdr:to>
      <xdr:col>15</xdr:col>
      <xdr:colOff>180975</xdr:colOff>
      <xdr:row>58</xdr:row>
      <xdr:rowOff>126469</xdr:rowOff>
    </xdr:to>
    <xdr:cxnSp macro="">
      <xdr:nvCxnSpPr>
        <xdr:cNvPr id="350" name="直線コネクタ 349"/>
        <xdr:cNvCxnSpPr/>
      </xdr:nvCxnSpPr>
      <xdr:spPr>
        <a:xfrm>
          <a:off x="9639300" y="10039328"/>
          <a:ext cx="8382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51"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2" name="フローチャート : 判断 351"/>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95228</xdr:rowOff>
    </xdr:from>
    <xdr:to>
      <xdr:col>14</xdr:col>
      <xdr:colOff>28575</xdr:colOff>
      <xdr:row>58</xdr:row>
      <xdr:rowOff>134563</xdr:rowOff>
    </xdr:to>
    <xdr:cxnSp macro="">
      <xdr:nvCxnSpPr>
        <xdr:cNvPr id="353" name="直線コネクタ 352"/>
        <xdr:cNvCxnSpPr/>
      </xdr:nvCxnSpPr>
      <xdr:spPr>
        <a:xfrm flipV="1">
          <a:off x="8750300" y="10039328"/>
          <a:ext cx="889000" cy="3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4" name="フローチャート : 判断 353"/>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5" name="テキスト ボックス 354"/>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134563</xdr:rowOff>
    </xdr:from>
    <xdr:to>
      <xdr:col>12</xdr:col>
      <xdr:colOff>511175</xdr:colOff>
      <xdr:row>58</xdr:row>
      <xdr:rowOff>140998</xdr:rowOff>
    </xdr:to>
    <xdr:cxnSp macro="">
      <xdr:nvCxnSpPr>
        <xdr:cNvPr id="356" name="直線コネクタ 355"/>
        <xdr:cNvCxnSpPr/>
      </xdr:nvCxnSpPr>
      <xdr:spPr>
        <a:xfrm flipV="1">
          <a:off x="7861300" y="1007866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7" name="フローチャート : 判断 356"/>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8" name="テキスト ボックス 357"/>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140998</xdr:rowOff>
    </xdr:from>
    <xdr:to>
      <xdr:col>11</xdr:col>
      <xdr:colOff>307975</xdr:colOff>
      <xdr:row>58</xdr:row>
      <xdr:rowOff>145648</xdr:rowOff>
    </xdr:to>
    <xdr:cxnSp macro="">
      <xdr:nvCxnSpPr>
        <xdr:cNvPr id="359" name="直線コネクタ 358"/>
        <xdr:cNvCxnSpPr/>
      </xdr:nvCxnSpPr>
      <xdr:spPr>
        <a:xfrm flipV="1">
          <a:off x="6972300" y="10085098"/>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60" name="フローチャート : 判断 359"/>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61" name="テキスト ボックス 360"/>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2" name="フローチャート : 判断 361"/>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3" name="テキスト ボックス 362"/>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75669</xdr:rowOff>
    </xdr:from>
    <xdr:to>
      <xdr:col>15</xdr:col>
      <xdr:colOff>231775</xdr:colOff>
      <xdr:row>59</xdr:row>
      <xdr:rowOff>5819</xdr:rowOff>
    </xdr:to>
    <xdr:sp macro="" textlink="">
      <xdr:nvSpPr>
        <xdr:cNvPr id="369" name="円/楕円 368"/>
        <xdr:cNvSpPr/>
      </xdr:nvSpPr>
      <xdr:spPr>
        <a:xfrm>
          <a:off x="10426700" y="100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70"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44428</xdr:rowOff>
    </xdr:from>
    <xdr:to>
      <xdr:col>14</xdr:col>
      <xdr:colOff>79375</xdr:colOff>
      <xdr:row>58</xdr:row>
      <xdr:rowOff>146028</xdr:rowOff>
    </xdr:to>
    <xdr:sp macro="" textlink="">
      <xdr:nvSpPr>
        <xdr:cNvPr id="371" name="円/楕円 370"/>
        <xdr:cNvSpPr/>
      </xdr:nvSpPr>
      <xdr:spPr>
        <a:xfrm>
          <a:off x="9588500" y="99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162555</xdr:rowOff>
    </xdr:from>
    <xdr:ext cx="534377" cy="259045"/>
    <xdr:sp macro="" textlink="">
      <xdr:nvSpPr>
        <xdr:cNvPr id="372" name="テキスト ボックス 371"/>
        <xdr:cNvSpPr txBox="1"/>
      </xdr:nvSpPr>
      <xdr:spPr>
        <a:xfrm>
          <a:off x="9372111" y="976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83763</xdr:rowOff>
    </xdr:from>
    <xdr:to>
      <xdr:col>12</xdr:col>
      <xdr:colOff>561975</xdr:colOff>
      <xdr:row>59</xdr:row>
      <xdr:rowOff>13913</xdr:rowOff>
    </xdr:to>
    <xdr:sp macro="" textlink="">
      <xdr:nvSpPr>
        <xdr:cNvPr id="373" name="円/楕円 372"/>
        <xdr:cNvSpPr/>
      </xdr:nvSpPr>
      <xdr:spPr>
        <a:xfrm>
          <a:off x="8699500" y="100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30440</xdr:rowOff>
    </xdr:from>
    <xdr:ext cx="534377" cy="259045"/>
    <xdr:sp macro="" textlink="">
      <xdr:nvSpPr>
        <xdr:cNvPr id="374" name="テキスト ボックス 373"/>
        <xdr:cNvSpPr txBox="1"/>
      </xdr:nvSpPr>
      <xdr:spPr>
        <a:xfrm>
          <a:off x="8483111" y="98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90198</xdr:rowOff>
    </xdr:from>
    <xdr:to>
      <xdr:col>11</xdr:col>
      <xdr:colOff>358775</xdr:colOff>
      <xdr:row>59</xdr:row>
      <xdr:rowOff>20348</xdr:rowOff>
    </xdr:to>
    <xdr:sp macro="" textlink="">
      <xdr:nvSpPr>
        <xdr:cNvPr id="375" name="円/楕円 374"/>
        <xdr:cNvSpPr/>
      </xdr:nvSpPr>
      <xdr:spPr>
        <a:xfrm>
          <a:off x="7810500" y="100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36875</xdr:rowOff>
    </xdr:from>
    <xdr:ext cx="534377" cy="259045"/>
    <xdr:sp macro="" textlink="">
      <xdr:nvSpPr>
        <xdr:cNvPr id="376" name="テキスト ボックス 375"/>
        <xdr:cNvSpPr txBox="1"/>
      </xdr:nvSpPr>
      <xdr:spPr>
        <a:xfrm>
          <a:off x="7594111" y="98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94848</xdr:rowOff>
    </xdr:from>
    <xdr:to>
      <xdr:col>10</xdr:col>
      <xdr:colOff>155575</xdr:colOff>
      <xdr:row>59</xdr:row>
      <xdr:rowOff>24998</xdr:rowOff>
    </xdr:to>
    <xdr:sp macro="" textlink="">
      <xdr:nvSpPr>
        <xdr:cNvPr id="377" name="円/楕円 376"/>
        <xdr:cNvSpPr/>
      </xdr:nvSpPr>
      <xdr:spPr>
        <a:xfrm>
          <a:off x="6921500" y="100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41525</xdr:rowOff>
    </xdr:from>
    <xdr:ext cx="534377" cy="259045"/>
    <xdr:sp macro="" textlink="">
      <xdr:nvSpPr>
        <xdr:cNvPr id="378" name="テキスト ボックス 377"/>
        <xdr:cNvSpPr txBox="1"/>
      </xdr:nvSpPr>
      <xdr:spPr>
        <a:xfrm>
          <a:off x="6705111" y="981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2" name="直線コネクタ 401"/>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5"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6" name="直線コネクタ 405"/>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112726</xdr:rowOff>
    </xdr:from>
    <xdr:to>
      <xdr:col>15</xdr:col>
      <xdr:colOff>180975</xdr:colOff>
      <xdr:row>79</xdr:row>
      <xdr:rowOff>17959</xdr:rowOff>
    </xdr:to>
    <xdr:cxnSp macro="">
      <xdr:nvCxnSpPr>
        <xdr:cNvPr id="407" name="直線コネクタ 406"/>
        <xdr:cNvCxnSpPr/>
      </xdr:nvCxnSpPr>
      <xdr:spPr>
        <a:xfrm>
          <a:off x="9639300" y="13485826"/>
          <a:ext cx="838200" cy="7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8"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9" name="フローチャート : 判断 408"/>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10" name="フローチャート : 判断 409"/>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11" name="テキスト ボックス 410"/>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138609</xdr:rowOff>
    </xdr:from>
    <xdr:to>
      <xdr:col>15</xdr:col>
      <xdr:colOff>231775</xdr:colOff>
      <xdr:row>79</xdr:row>
      <xdr:rowOff>68759</xdr:rowOff>
    </xdr:to>
    <xdr:sp macro="" textlink="">
      <xdr:nvSpPr>
        <xdr:cNvPr id="417" name="円/楕円 416"/>
        <xdr:cNvSpPr/>
      </xdr:nvSpPr>
      <xdr:spPr>
        <a:xfrm>
          <a:off x="10426700" y="135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8"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61926</xdr:rowOff>
    </xdr:from>
    <xdr:to>
      <xdr:col>14</xdr:col>
      <xdr:colOff>79375</xdr:colOff>
      <xdr:row>78</xdr:row>
      <xdr:rowOff>163526</xdr:rowOff>
    </xdr:to>
    <xdr:sp macro="" textlink="">
      <xdr:nvSpPr>
        <xdr:cNvPr id="419" name="円/楕円 418"/>
        <xdr:cNvSpPr/>
      </xdr:nvSpPr>
      <xdr:spPr>
        <a:xfrm>
          <a:off x="9588500" y="134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8603</xdr:rowOff>
    </xdr:from>
    <xdr:ext cx="534377" cy="259045"/>
    <xdr:sp macro="" textlink="">
      <xdr:nvSpPr>
        <xdr:cNvPr id="420" name="テキスト ボックス 419"/>
        <xdr:cNvSpPr txBox="1"/>
      </xdr:nvSpPr>
      <xdr:spPr>
        <a:xfrm>
          <a:off x="9372111" y="132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4" name="直線コネクタ 443"/>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7"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8" name="直線コネクタ 447"/>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8643</xdr:rowOff>
    </xdr:from>
    <xdr:to>
      <xdr:col>15</xdr:col>
      <xdr:colOff>180975</xdr:colOff>
      <xdr:row>97</xdr:row>
      <xdr:rowOff>126510</xdr:rowOff>
    </xdr:to>
    <xdr:cxnSp macro="">
      <xdr:nvCxnSpPr>
        <xdr:cNvPr id="449" name="直線コネクタ 448"/>
        <xdr:cNvCxnSpPr/>
      </xdr:nvCxnSpPr>
      <xdr:spPr>
        <a:xfrm flipV="1">
          <a:off x="9639300" y="16639293"/>
          <a:ext cx="8382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50"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51" name="フローチャート : 判断 450"/>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2" name="フローチャート : 判断 451"/>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3" name="テキスト ボックス 452"/>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129293</xdr:rowOff>
    </xdr:from>
    <xdr:to>
      <xdr:col>15</xdr:col>
      <xdr:colOff>231775</xdr:colOff>
      <xdr:row>97</xdr:row>
      <xdr:rowOff>59443</xdr:rowOff>
    </xdr:to>
    <xdr:sp macro="" textlink="">
      <xdr:nvSpPr>
        <xdr:cNvPr id="459" name="円/楕円 458"/>
        <xdr:cNvSpPr/>
      </xdr:nvSpPr>
      <xdr:spPr>
        <a:xfrm>
          <a:off x="10426700" y="165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152170</xdr:rowOff>
    </xdr:from>
    <xdr:ext cx="534377" cy="259045"/>
    <xdr:sp macro="" textlink="">
      <xdr:nvSpPr>
        <xdr:cNvPr id="460" name="普通建設事業費 （ うち更新整備　）該当値テキスト"/>
        <xdr:cNvSpPr txBox="1"/>
      </xdr:nvSpPr>
      <xdr:spPr>
        <a:xfrm>
          <a:off x="10528300" y="164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75710</xdr:rowOff>
    </xdr:from>
    <xdr:to>
      <xdr:col>14</xdr:col>
      <xdr:colOff>79375</xdr:colOff>
      <xdr:row>98</xdr:row>
      <xdr:rowOff>5860</xdr:rowOff>
    </xdr:to>
    <xdr:sp macro="" textlink="">
      <xdr:nvSpPr>
        <xdr:cNvPr id="461" name="円/楕円 460"/>
        <xdr:cNvSpPr/>
      </xdr:nvSpPr>
      <xdr:spPr>
        <a:xfrm>
          <a:off x="9588500" y="16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22387</xdr:rowOff>
    </xdr:from>
    <xdr:ext cx="534377" cy="259045"/>
    <xdr:sp macro="" textlink="">
      <xdr:nvSpPr>
        <xdr:cNvPr id="462" name="テキスト ボックス 461"/>
        <xdr:cNvSpPr txBox="1"/>
      </xdr:nvSpPr>
      <xdr:spPr>
        <a:xfrm>
          <a:off x="9372111" y="164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4" name="直線コネクタ 483"/>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7"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8" name="直線コネクタ 487"/>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90"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91" name="フローチャート : 判断 490"/>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136975</xdr:rowOff>
    </xdr:from>
    <xdr:to>
      <xdr:col>22</xdr:col>
      <xdr:colOff>365125</xdr:colOff>
      <xdr:row>38</xdr:row>
      <xdr:rowOff>139700</xdr:rowOff>
    </xdr:to>
    <xdr:cxnSp macro="">
      <xdr:nvCxnSpPr>
        <xdr:cNvPr id="492" name="直線コネクタ 491"/>
        <xdr:cNvCxnSpPr/>
      </xdr:nvCxnSpPr>
      <xdr:spPr>
        <a:xfrm>
          <a:off x="14592300" y="6652075"/>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3" name="フローチャート : 判断 492"/>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4" name="テキスト ボックス 493"/>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136975</xdr:rowOff>
    </xdr:from>
    <xdr:to>
      <xdr:col>21</xdr:col>
      <xdr:colOff>161925</xdr:colOff>
      <xdr:row>38</xdr:row>
      <xdr:rowOff>137506</xdr:rowOff>
    </xdr:to>
    <xdr:cxnSp macro="">
      <xdr:nvCxnSpPr>
        <xdr:cNvPr id="495" name="直線コネクタ 494"/>
        <xdr:cNvCxnSpPr/>
      </xdr:nvCxnSpPr>
      <xdr:spPr>
        <a:xfrm flipV="1">
          <a:off x="13703300" y="6652075"/>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6" name="フローチャート : 判断 495"/>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7" name="テキスト ボックス 496"/>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136884</xdr:rowOff>
    </xdr:from>
    <xdr:to>
      <xdr:col>19</xdr:col>
      <xdr:colOff>644525</xdr:colOff>
      <xdr:row>38</xdr:row>
      <xdr:rowOff>137506</xdr:rowOff>
    </xdr:to>
    <xdr:cxnSp macro="">
      <xdr:nvCxnSpPr>
        <xdr:cNvPr id="498" name="直線コネクタ 497"/>
        <xdr:cNvCxnSpPr/>
      </xdr:nvCxnSpPr>
      <xdr:spPr>
        <a:xfrm>
          <a:off x="12814300" y="665198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9" name="フローチャート : 判断 498"/>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500" name="テキスト ボックス 499"/>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501" name="フローチャート : 判断 500"/>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2" name="テキスト ボックス 501"/>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9"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86175</xdr:rowOff>
    </xdr:from>
    <xdr:to>
      <xdr:col>21</xdr:col>
      <xdr:colOff>212725</xdr:colOff>
      <xdr:row>39</xdr:row>
      <xdr:rowOff>16325</xdr:rowOff>
    </xdr:to>
    <xdr:sp macro="" textlink="">
      <xdr:nvSpPr>
        <xdr:cNvPr id="512" name="円/楕円 511"/>
        <xdr:cNvSpPr/>
      </xdr:nvSpPr>
      <xdr:spPr>
        <a:xfrm>
          <a:off x="14541500" y="66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7452</xdr:rowOff>
    </xdr:from>
    <xdr:ext cx="378565" cy="259045"/>
    <xdr:sp macro="" textlink="">
      <xdr:nvSpPr>
        <xdr:cNvPr id="513" name="テキスト ボックス 512"/>
        <xdr:cNvSpPr txBox="1"/>
      </xdr:nvSpPr>
      <xdr:spPr>
        <a:xfrm>
          <a:off x="14403017" y="66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86706</xdr:rowOff>
    </xdr:from>
    <xdr:to>
      <xdr:col>20</xdr:col>
      <xdr:colOff>9525</xdr:colOff>
      <xdr:row>39</xdr:row>
      <xdr:rowOff>16856</xdr:rowOff>
    </xdr:to>
    <xdr:sp macro="" textlink="">
      <xdr:nvSpPr>
        <xdr:cNvPr id="514" name="円/楕円 513"/>
        <xdr:cNvSpPr/>
      </xdr:nvSpPr>
      <xdr:spPr>
        <a:xfrm>
          <a:off x="13652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7983</xdr:rowOff>
    </xdr:from>
    <xdr:ext cx="378565" cy="259045"/>
    <xdr:sp macro="" textlink="">
      <xdr:nvSpPr>
        <xdr:cNvPr id="515" name="テキスト ボックス 514"/>
        <xdr:cNvSpPr txBox="1"/>
      </xdr:nvSpPr>
      <xdr:spPr>
        <a:xfrm>
          <a:off x="13514017" y="669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86084</xdr:rowOff>
    </xdr:from>
    <xdr:to>
      <xdr:col>18</xdr:col>
      <xdr:colOff>492125</xdr:colOff>
      <xdr:row>39</xdr:row>
      <xdr:rowOff>16234</xdr:rowOff>
    </xdr:to>
    <xdr:sp macro="" textlink="">
      <xdr:nvSpPr>
        <xdr:cNvPr id="516" name="円/楕円 515"/>
        <xdr:cNvSpPr/>
      </xdr:nvSpPr>
      <xdr:spPr>
        <a:xfrm>
          <a:off x="12763500" y="66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7361</xdr:rowOff>
    </xdr:from>
    <xdr:ext cx="378565" cy="259045"/>
    <xdr:sp macro="" textlink="">
      <xdr:nvSpPr>
        <xdr:cNvPr id="517" name="テキスト ボックス 516"/>
        <xdr:cNvSpPr txBox="1"/>
      </xdr:nvSpPr>
      <xdr:spPr>
        <a:xfrm>
          <a:off x="12625017" y="669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90" name="直線コネクタ 589"/>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91"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2" name="直線コネクタ 591"/>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3"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4" name="直線コネクタ 593"/>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157518</xdr:rowOff>
    </xdr:from>
    <xdr:to>
      <xdr:col>23</xdr:col>
      <xdr:colOff>517525</xdr:colOff>
      <xdr:row>75</xdr:row>
      <xdr:rowOff>158229</xdr:rowOff>
    </xdr:to>
    <xdr:cxnSp macro="">
      <xdr:nvCxnSpPr>
        <xdr:cNvPr id="595" name="直線コネクタ 594"/>
        <xdr:cNvCxnSpPr/>
      </xdr:nvCxnSpPr>
      <xdr:spPr>
        <a:xfrm>
          <a:off x="15481300" y="13016268"/>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6"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7" name="フローチャート : 判断 596"/>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157518</xdr:rowOff>
    </xdr:from>
    <xdr:to>
      <xdr:col>22</xdr:col>
      <xdr:colOff>365125</xdr:colOff>
      <xdr:row>75</xdr:row>
      <xdr:rowOff>166739</xdr:rowOff>
    </xdr:to>
    <xdr:cxnSp macro="">
      <xdr:nvCxnSpPr>
        <xdr:cNvPr id="598" name="直線コネクタ 597"/>
        <xdr:cNvCxnSpPr/>
      </xdr:nvCxnSpPr>
      <xdr:spPr>
        <a:xfrm flipV="1">
          <a:off x="14592300" y="130162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9" name="フローチャート : 判断 598"/>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600" name="テキスト ボックス 599"/>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113957</xdr:rowOff>
    </xdr:from>
    <xdr:to>
      <xdr:col>21</xdr:col>
      <xdr:colOff>161925</xdr:colOff>
      <xdr:row>75</xdr:row>
      <xdr:rowOff>166739</xdr:rowOff>
    </xdr:to>
    <xdr:cxnSp macro="">
      <xdr:nvCxnSpPr>
        <xdr:cNvPr id="601" name="直線コネクタ 600"/>
        <xdr:cNvCxnSpPr/>
      </xdr:nvCxnSpPr>
      <xdr:spPr>
        <a:xfrm>
          <a:off x="13703300" y="12972707"/>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2" name="フローチャート : 判断 601"/>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3" name="テキスト ボックス 602"/>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113957</xdr:rowOff>
    </xdr:from>
    <xdr:to>
      <xdr:col>19</xdr:col>
      <xdr:colOff>644525</xdr:colOff>
      <xdr:row>75</xdr:row>
      <xdr:rowOff>116904</xdr:rowOff>
    </xdr:to>
    <xdr:cxnSp macro="">
      <xdr:nvCxnSpPr>
        <xdr:cNvPr id="604" name="直線コネクタ 603"/>
        <xdr:cNvCxnSpPr/>
      </xdr:nvCxnSpPr>
      <xdr:spPr>
        <a:xfrm flipV="1">
          <a:off x="12814300" y="12972707"/>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5" name="フローチャート : 判断 604"/>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6" name="テキスト ボックス 605"/>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7" name="フローチャート : 判断 606"/>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8" name="テキスト ボックス 607"/>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107429</xdr:rowOff>
    </xdr:from>
    <xdr:to>
      <xdr:col>23</xdr:col>
      <xdr:colOff>568325</xdr:colOff>
      <xdr:row>76</xdr:row>
      <xdr:rowOff>37579</xdr:rowOff>
    </xdr:to>
    <xdr:sp macro="" textlink="">
      <xdr:nvSpPr>
        <xdr:cNvPr id="614" name="円/楕円 613"/>
        <xdr:cNvSpPr/>
      </xdr:nvSpPr>
      <xdr:spPr>
        <a:xfrm>
          <a:off x="162687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85856</xdr:rowOff>
    </xdr:from>
    <xdr:ext cx="534377" cy="259045"/>
    <xdr:sp macro="" textlink="">
      <xdr:nvSpPr>
        <xdr:cNvPr id="615" name="公債費該当値テキスト"/>
        <xdr:cNvSpPr txBox="1"/>
      </xdr:nvSpPr>
      <xdr:spPr>
        <a:xfrm>
          <a:off x="16370300" y="129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106718</xdr:rowOff>
    </xdr:from>
    <xdr:to>
      <xdr:col>22</xdr:col>
      <xdr:colOff>415925</xdr:colOff>
      <xdr:row>76</xdr:row>
      <xdr:rowOff>36869</xdr:rowOff>
    </xdr:to>
    <xdr:sp macro="" textlink="">
      <xdr:nvSpPr>
        <xdr:cNvPr id="616" name="円/楕円 615"/>
        <xdr:cNvSpPr/>
      </xdr:nvSpPr>
      <xdr:spPr>
        <a:xfrm>
          <a:off x="154305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53395</xdr:rowOff>
    </xdr:from>
    <xdr:ext cx="534377" cy="259045"/>
    <xdr:sp macro="" textlink="">
      <xdr:nvSpPr>
        <xdr:cNvPr id="617" name="テキスト ボックス 616"/>
        <xdr:cNvSpPr txBox="1"/>
      </xdr:nvSpPr>
      <xdr:spPr>
        <a:xfrm>
          <a:off x="15214111" y="127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115939</xdr:rowOff>
    </xdr:from>
    <xdr:to>
      <xdr:col>21</xdr:col>
      <xdr:colOff>212725</xdr:colOff>
      <xdr:row>76</xdr:row>
      <xdr:rowOff>46089</xdr:rowOff>
    </xdr:to>
    <xdr:sp macro="" textlink="">
      <xdr:nvSpPr>
        <xdr:cNvPr id="618" name="円/楕円 617"/>
        <xdr:cNvSpPr/>
      </xdr:nvSpPr>
      <xdr:spPr>
        <a:xfrm>
          <a:off x="14541500" y="129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37216</xdr:rowOff>
    </xdr:from>
    <xdr:ext cx="534377" cy="259045"/>
    <xdr:sp macro="" textlink="">
      <xdr:nvSpPr>
        <xdr:cNvPr id="619" name="テキスト ボックス 618"/>
        <xdr:cNvSpPr txBox="1"/>
      </xdr:nvSpPr>
      <xdr:spPr>
        <a:xfrm>
          <a:off x="14325111" y="130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63157</xdr:rowOff>
    </xdr:from>
    <xdr:to>
      <xdr:col>20</xdr:col>
      <xdr:colOff>9525</xdr:colOff>
      <xdr:row>75</xdr:row>
      <xdr:rowOff>164757</xdr:rowOff>
    </xdr:to>
    <xdr:sp macro="" textlink="">
      <xdr:nvSpPr>
        <xdr:cNvPr id="620" name="円/楕円 619"/>
        <xdr:cNvSpPr/>
      </xdr:nvSpPr>
      <xdr:spPr>
        <a:xfrm>
          <a:off x="13652500" y="129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9834</xdr:rowOff>
    </xdr:from>
    <xdr:ext cx="534377" cy="259045"/>
    <xdr:sp macro="" textlink="">
      <xdr:nvSpPr>
        <xdr:cNvPr id="621" name="テキスト ボックス 620"/>
        <xdr:cNvSpPr txBox="1"/>
      </xdr:nvSpPr>
      <xdr:spPr>
        <a:xfrm>
          <a:off x="13436111" y="126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66104</xdr:rowOff>
    </xdr:from>
    <xdr:to>
      <xdr:col>18</xdr:col>
      <xdr:colOff>492125</xdr:colOff>
      <xdr:row>75</xdr:row>
      <xdr:rowOff>167704</xdr:rowOff>
    </xdr:to>
    <xdr:sp macro="" textlink="">
      <xdr:nvSpPr>
        <xdr:cNvPr id="622" name="円/楕円 621"/>
        <xdr:cNvSpPr/>
      </xdr:nvSpPr>
      <xdr:spPr>
        <a:xfrm>
          <a:off x="12763500" y="129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12781</xdr:rowOff>
    </xdr:from>
    <xdr:ext cx="534377" cy="259045"/>
    <xdr:sp macro="" textlink="">
      <xdr:nvSpPr>
        <xdr:cNvPr id="623" name="テキスト ボックス 622"/>
        <xdr:cNvSpPr txBox="1"/>
      </xdr:nvSpPr>
      <xdr:spPr>
        <a:xfrm>
          <a:off x="12547111" y="127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7" name="テキスト ボックス 63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1" name="テキスト ボックス 64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3" name="テキスト ボックス 64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7" name="直線コネクタ 646"/>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8"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9" name="直線コネクタ 648"/>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50"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51" name="直線コネクタ 650"/>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165795</xdr:rowOff>
    </xdr:from>
    <xdr:to>
      <xdr:col>23</xdr:col>
      <xdr:colOff>517525</xdr:colOff>
      <xdr:row>99</xdr:row>
      <xdr:rowOff>21315</xdr:rowOff>
    </xdr:to>
    <xdr:cxnSp macro="">
      <xdr:nvCxnSpPr>
        <xdr:cNvPr id="652" name="直線コネクタ 651"/>
        <xdr:cNvCxnSpPr/>
      </xdr:nvCxnSpPr>
      <xdr:spPr>
        <a:xfrm flipV="1">
          <a:off x="15481300" y="16967895"/>
          <a:ext cx="838200" cy="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3"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4" name="フローチャート : 判断 653"/>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110229</xdr:rowOff>
    </xdr:from>
    <xdr:to>
      <xdr:col>22</xdr:col>
      <xdr:colOff>365125</xdr:colOff>
      <xdr:row>99</xdr:row>
      <xdr:rowOff>21315</xdr:rowOff>
    </xdr:to>
    <xdr:cxnSp macro="">
      <xdr:nvCxnSpPr>
        <xdr:cNvPr id="655" name="直線コネクタ 654"/>
        <xdr:cNvCxnSpPr/>
      </xdr:nvCxnSpPr>
      <xdr:spPr>
        <a:xfrm>
          <a:off x="14592300" y="16912329"/>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6" name="フローチャート : 判断 655"/>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7" name="テキスト ボックス 656"/>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110229</xdr:rowOff>
    </xdr:from>
    <xdr:to>
      <xdr:col>21</xdr:col>
      <xdr:colOff>161925</xdr:colOff>
      <xdr:row>99</xdr:row>
      <xdr:rowOff>5953</xdr:rowOff>
    </xdr:to>
    <xdr:cxnSp macro="">
      <xdr:nvCxnSpPr>
        <xdr:cNvPr id="658" name="直線コネクタ 657"/>
        <xdr:cNvCxnSpPr/>
      </xdr:nvCxnSpPr>
      <xdr:spPr>
        <a:xfrm flipV="1">
          <a:off x="13703300" y="16912329"/>
          <a:ext cx="889000" cy="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9" name="フローチャート : 判断 658"/>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60" name="テキスト ボックス 659"/>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121910</xdr:rowOff>
    </xdr:from>
    <xdr:to>
      <xdr:col>19</xdr:col>
      <xdr:colOff>644525</xdr:colOff>
      <xdr:row>99</xdr:row>
      <xdr:rowOff>5953</xdr:rowOff>
    </xdr:to>
    <xdr:cxnSp macro="">
      <xdr:nvCxnSpPr>
        <xdr:cNvPr id="661" name="直線コネクタ 660"/>
        <xdr:cNvCxnSpPr/>
      </xdr:nvCxnSpPr>
      <xdr:spPr>
        <a:xfrm>
          <a:off x="12814300" y="16924010"/>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2" name="フローチャート : 判断 661"/>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3" name="テキスト ボックス 662"/>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4" name="フローチャート : 判断 663"/>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5" name="テキスト ボックス 664"/>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114995</xdr:rowOff>
    </xdr:from>
    <xdr:to>
      <xdr:col>23</xdr:col>
      <xdr:colOff>568325</xdr:colOff>
      <xdr:row>99</xdr:row>
      <xdr:rowOff>45145</xdr:rowOff>
    </xdr:to>
    <xdr:sp macro="" textlink="">
      <xdr:nvSpPr>
        <xdr:cNvPr id="671" name="円/楕円 670"/>
        <xdr:cNvSpPr/>
      </xdr:nvSpPr>
      <xdr:spPr>
        <a:xfrm>
          <a:off x="16268700" y="169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2"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141965</xdr:rowOff>
    </xdr:from>
    <xdr:to>
      <xdr:col>22</xdr:col>
      <xdr:colOff>415925</xdr:colOff>
      <xdr:row>99</xdr:row>
      <xdr:rowOff>72115</xdr:rowOff>
    </xdr:to>
    <xdr:sp macro="" textlink="">
      <xdr:nvSpPr>
        <xdr:cNvPr id="673" name="円/楕円 672"/>
        <xdr:cNvSpPr/>
      </xdr:nvSpPr>
      <xdr:spPr>
        <a:xfrm>
          <a:off x="15430500" y="169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63242</xdr:rowOff>
    </xdr:from>
    <xdr:ext cx="469744" cy="259045"/>
    <xdr:sp macro="" textlink="">
      <xdr:nvSpPr>
        <xdr:cNvPr id="674" name="テキスト ボックス 673"/>
        <xdr:cNvSpPr txBox="1"/>
      </xdr:nvSpPr>
      <xdr:spPr>
        <a:xfrm>
          <a:off x="15246427" y="1703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59429</xdr:rowOff>
    </xdr:from>
    <xdr:to>
      <xdr:col>21</xdr:col>
      <xdr:colOff>212725</xdr:colOff>
      <xdr:row>98</xdr:row>
      <xdr:rowOff>161029</xdr:rowOff>
    </xdr:to>
    <xdr:sp macro="" textlink="">
      <xdr:nvSpPr>
        <xdr:cNvPr id="675" name="円/楕円 674"/>
        <xdr:cNvSpPr/>
      </xdr:nvSpPr>
      <xdr:spPr>
        <a:xfrm>
          <a:off x="14541500" y="16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6106</xdr:rowOff>
    </xdr:from>
    <xdr:ext cx="534377" cy="259045"/>
    <xdr:sp macro="" textlink="">
      <xdr:nvSpPr>
        <xdr:cNvPr id="676" name="テキスト ボックス 675"/>
        <xdr:cNvSpPr txBox="1"/>
      </xdr:nvSpPr>
      <xdr:spPr>
        <a:xfrm>
          <a:off x="14325111" y="166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126603</xdr:rowOff>
    </xdr:from>
    <xdr:to>
      <xdr:col>20</xdr:col>
      <xdr:colOff>9525</xdr:colOff>
      <xdr:row>99</xdr:row>
      <xdr:rowOff>56753</xdr:rowOff>
    </xdr:to>
    <xdr:sp macro="" textlink="">
      <xdr:nvSpPr>
        <xdr:cNvPr id="677" name="円/楕円 676"/>
        <xdr:cNvSpPr/>
      </xdr:nvSpPr>
      <xdr:spPr>
        <a:xfrm>
          <a:off x="13652500" y="169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47880</xdr:rowOff>
    </xdr:from>
    <xdr:ext cx="534377" cy="259045"/>
    <xdr:sp macro="" textlink="">
      <xdr:nvSpPr>
        <xdr:cNvPr id="678" name="テキスト ボックス 677"/>
        <xdr:cNvSpPr txBox="1"/>
      </xdr:nvSpPr>
      <xdr:spPr>
        <a:xfrm>
          <a:off x="13436111" y="17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71110</xdr:rowOff>
    </xdr:from>
    <xdr:to>
      <xdr:col>18</xdr:col>
      <xdr:colOff>492125</xdr:colOff>
      <xdr:row>99</xdr:row>
      <xdr:rowOff>1260</xdr:rowOff>
    </xdr:to>
    <xdr:sp macro="" textlink="">
      <xdr:nvSpPr>
        <xdr:cNvPr id="679" name="円/楕円 678"/>
        <xdr:cNvSpPr/>
      </xdr:nvSpPr>
      <xdr:spPr>
        <a:xfrm>
          <a:off x="12763500" y="168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17787</xdr:rowOff>
    </xdr:from>
    <xdr:ext cx="534377" cy="259045"/>
    <xdr:sp macro="" textlink="">
      <xdr:nvSpPr>
        <xdr:cNvPr id="680" name="テキスト ボックス 679"/>
        <xdr:cNvSpPr txBox="1"/>
      </xdr:nvSpPr>
      <xdr:spPr>
        <a:xfrm>
          <a:off x="12547111" y="166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91" name="直線コネクタ 69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2" name="テキスト ボックス 69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5" name="直線コネクタ 69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6" name="テキスト ボックス 69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700" name="直線コネクタ 699"/>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0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2" name="直線コネクタ 70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3"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4" name="直線コネクタ 703"/>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143758</xdr:rowOff>
    </xdr:from>
    <xdr:to>
      <xdr:col>32</xdr:col>
      <xdr:colOff>187325</xdr:colOff>
      <xdr:row>37</xdr:row>
      <xdr:rowOff>144215</xdr:rowOff>
    </xdr:to>
    <xdr:cxnSp macro="">
      <xdr:nvCxnSpPr>
        <xdr:cNvPr id="705" name="直線コネクタ 704"/>
        <xdr:cNvCxnSpPr/>
      </xdr:nvCxnSpPr>
      <xdr:spPr>
        <a:xfrm>
          <a:off x="21323300" y="6315958"/>
          <a:ext cx="8382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6"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7" name="フローチャート : 判断 706"/>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143758</xdr:rowOff>
    </xdr:from>
    <xdr:to>
      <xdr:col>31</xdr:col>
      <xdr:colOff>34925</xdr:colOff>
      <xdr:row>36</xdr:row>
      <xdr:rowOff>147301</xdr:rowOff>
    </xdr:to>
    <xdr:cxnSp macro="">
      <xdr:nvCxnSpPr>
        <xdr:cNvPr id="708" name="直線コネクタ 707"/>
        <xdr:cNvCxnSpPr/>
      </xdr:nvCxnSpPr>
      <xdr:spPr>
        <a:xfrm flipV="1">
          <a:off x="20434300" y="631595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9" name="フローチャート : 判断 708"/>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10" name="テキスト ボックス 709"/>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147301</xdr:rowOff>
    </xdr:from>
    <xdr:to>
      <xdr:col>29</xdr:col>
      <xdr:colOff>517525</xdr:colOff>
      <xdr:row>38</xdr:row>
      <xdr:rowOff>22543</xdr:rowOff>
    </xdr:to>
    <xdr:cxnSp macro="">
      <xdr:nvCxnSpPr>
        <xdr:cNvPr id="711" name="直線コネクタ 710"/>
        <xdr:cNvCxnSpPr/>
      </xdr:nvCxnSpPr>
      <xdr:spPr>
        <a:xfrm flipV="1">
          <a:off x="19545300" y="6319501"/>
          <a:ext cx="889000" cy="2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2" name="フローチャート : 判断 711"/>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3" name="テキスト ボックス 712"/>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22543</xdr:rowOff>
    </xdr:from>
    <xdr:to>
      <xdr:col>28</xdr:col>
      <xdr:colOff>314325</xdr:colOff>
      <xdr:row>38</xdr:row>
      <xdr:rowOff>25400</xdr:rowOff>
    </xdr:to>
    <xdr:cxnSp macro="">
      <xdr:nvCxnSpPr>
        <xdr:cNvPr id="714" name="直線コネクタ 713"/>
        <xdr:cNvCxnSpPr/>
      </xdr:nvCxnSpPr>
      <xdr:spPr>
        <a:xfrm flipV="1">
          <a:off x="18656300" y="65376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5" name="フローチャート : 判断 714"/>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6" name="テキスト ボックス 715"/>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7" name="フローチャート : 判断 716"/>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8" name="テキスト ボックス 717"/>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93415</xdr:rowOff>
    </xdr:from>
    <xdr:to>
      <xdr:col>32</xdr:col>
      <xdr:colOff>238125</xdr:colOff>
      <xdr:row>38</xdr:row>
      <xdr:rowOff>23564</xdr:rowOff>
    </xdr:to>
    <xdr:sp macro="" textlink="">
      <xdr:nvSpPr>
        <xdr:cNvPr id="724" name="円/楕円 723"/>
        <xdr:cNvSpPr/>
      </xdr:nvSpPr>
      <xdr:spPr>
        <a:xfrm>
          <a:off x="22110700" y="6437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19493</xdr:rowOff>
    </xdr:from>
    <xdr:ext cx="378565" cy="259045"/>
    <xdr:sp macro="" textlink="">
      <xdr:nvSpPr>
        <xdr:cNvPr id="725" name="投資及び出資金該当値テキスト"/>
        <xdr:cNvSpPr txBox="1"/>
      </xdr:nvSpPr>
      <xdr:spPr>
        <a:xfrm>
          <a:off x="22212300" y="636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92958</xdr:rowOff>
    </xdr:from>
    <xdr:to>
      <xdr:col>31</xdr:col>
      <xdr:colOff>85725</xdr:colOff>
      <xdr:row>37</xdr:row>
      <xdr:rowOff>23108</xdr:rowOff>
    </xdr:to>
    <xdr:sp macro="" textlink="">
      <xdr:nvSpPr>
        <xdr:cNvPr id="726" name="円/楕円 725"/>
        <xdr:cNvSpPr/>
      </xdr:nvSpPr>
      <xdr:spPr>
        <a:xfrm>
          <a:off x="21272500" y="62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39635</xdr:rowOff>
    </xdr:from>
    <xdr:ext cx="469744" cy="259045"/>
    <xdr:sp macro="" textlink="">
      <xdr:nvSpPr>
        <xdr:cNvPr id="727" name="テキスト ボックス 726"/>
        <xdr:cNvSpPr txBox="1"/>
      </xdr:nvSpPr>
      <xdr:spPr>
        <a:xfrm>
          <a:off x="21088427" y="604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96501</xdr:rowOff>
    </xdr:from>
    <xdr:to>
      <xdr:col>29</xdr:col>
      <xdr:colOff>568325</xdr:colOff>
      <xdr:row>37</xdr:row>
      <xdr:rowOff>26651</xdr:rowOff>
    </xdr:to>
    <xdr:sp macro="" textlink="">
      <xdr:nvSpPr>
        <xdr:cNvPr id="728" name="円/楕円 727"/>
        <xdr:cNvSpPr/>
      </xdr:nvSpPr>
      <xdr:spPr>
        <a:xfrm>
          <a:off x="20383500" y="62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43178</xdr:rowOff>
    </xdr:from>
    <xdr:ext cx="469744" cy="259045"/>
    <xdr:sp macro="" textlink="">
      <xdr:nvSpPr>
        <xdr:cNvPr id="729" name="テキスト ボックス 728"/>
        <xdr:cNvSpPr txBox="1"/>
      </xdr:nvSpPr>
      <xdr:spPr>
        <a:xfrm>
          <a:off x="20199427" y="604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143192</xdr:rowOff>
    </xdr:from>
    <xdr:to>
      <xdr:col>28</xdr:col>
      <xdr:colOff>365125</xdr:colOff>
      <xdr:row>38</xdr:row>
      <xdr:rowOff>73343</xdr:rowOff>
    </xdr:to>
    <xdr:sp macro="" textlink="">
      <xdr:nvSpPr>
        <xdr:cNvPr id="730" name="円/楕円 729"/>
        <xdr:cNvSpPr/>
      </xdr:nvSpPr>
      <xdr:spPr>
        <a:xfrm>
          <a:off x="19494500" y="6486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64470</xdr:rowOff>
    </xdr:from>
    <xdr:ext cx="313932" cy="259045"/>
    <xdr:sp macro="" textlink="">
      <xdr:nvSpPr>
        <xdr:cNvPr id="731" name="テキスト ボックス 730"/>
        <xdr:cNvSpPr txBox="1"/>
      </xdr:nvSpPr>
      <xdr:spPr>
        <a:xfrm>
          <a:off x="19388333" y="6579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2" name="円/楕円 73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3" name="テキスト ボックス 73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7" name="直線コネクタ 756"/>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9" name="直線コネクタ 75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60"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61" name="直線コネクタ 760"/>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13780</xdr:rowOff>
    </xdr:from>
    <xdr:to>
      <xdr:col>32</xdr:col>
      <xdr:colOff>187325</xdr:colOff>
      <xdr:row>57</xdr:row>
      <xdr:rowOff>14504</xdr:rowOff>
    </xdr:to>
    <xdr:cxnSp macro="">
      <xdr:nvCxnSpPr>
        <xdr:cNvPr id="762" name="直線コネクタ 761"/>
        <xdr:cNvCxnSpPr/>
      </xdr:nvCxnSpPr>
      <xdr:spPr>
        <a:xfrm flipV="1">
          <a:off x="21323300" y="978643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3"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4" name="フローチャート : 判断 763"/>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7989</xdr:rowOff>
    </xdr:from>
    <xdr:to>
      <xdr:col>31</xdr:col>
      <xdr:colOff>34925</xdr:colOff>
      <xdr:row>57</xdr:row>
      <xdr:rowOff>14504</xdr:rowOff>
    </xdr:to>
    <xdr:cxnSp macro="">
      <xdr:nvCxnSpPr>
        <xdr:cNvPr id="765" name="直線コネクタ 764"/>
        <xdr:cNvCxnSpPr/>
      </xdr:nvCxnSpPr>
      <xdr:spPr>
        <a:xfrm>
          <a:off x="20434300" y="978063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6" name="フローチャート : 判断 765"/>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7" name="テキスト ボックス 766"/>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7989</xdr:rowOff>
    </xdr:from>
    <xdr:to>
      <xdr:col>29</xdr:col>
      <xdr:colOff>517525</xdr:colOff>
      <xdr:row>57</xdr:row>
      <xdr:rowOff>8789</xdr:rowOff>
    </xdr:to>
    <xdr:cxnSp macro="">
      <xdr:nvCxnSpPr>
        <xdr:cNvPr id="768" name="直線コネクタ 767"/>
        <xdr:cNvCxnSpPr/>
      </xdr:nvCxnSpPr>
      <xdr:spPr>
        <a:xfrm flipV="1">
          <a:off x="19545300" y="978063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9" name="フローチャート : 判断 768"/>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70" name="テキスト ボックス 769"/>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8789</xdr:rowOff>
    </xdr:from>
    <xdr:to>
      <xdr:col>28</xdr:col>
      <xdr:colOff>314325</xdr:colOff>
      <xdr:row>57</xdr:row>
      <xdr:rowOff>42659</xdr:rowOff>
    </xdr:to>
    <xdr:cxnSp macro="">
      <xdr:nvCxnSpPr>
        <xdr:cNvPr id="771" name="直線コネクタ 770"/>
        <xdr:cNvCxnSpPr/>
      </xdr:nvCxnSpPr>
      <xdr:spPr>
        <a:xfrm flipV="1">
          <a:off x="18656300" y="9781439"/>
          <a:ext cx="889000" cy="3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2" name="フローチャート : 判断 771"/>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3" name="テキスト ボックス 772"/>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4" name="フローチャート : 判断 773"/>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5" name="テキスト ボックス 774"/>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134430</xdr:rowOff>
    </xdr:from>
    <xdr:to>
      <xdr:col>32</xdr:col>
      <xdr:colOff>238125</xdr:colOff>
      <xdr:row>57</xdr:row>
      <xdr:rowOff>64580</xdr:rowOff>
    </xdr:to>
    <xdr:sp macro="" textlink="">
      <xdr:nvSpPr>
        <xdr:cNvPr id="781" name="円/楕円 780"/>
        <xdr:cNvSpPr/>
      </xdr:nvSpPr>
      <xdr:spPr>
        <a:xfrm>
          <a:off x="221107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157307</xdr:rowOff>
    </xdr:from>
    <xdr:ext cx="469744" cy="259045"/>
    <xdr:sp macro="" textlink="">
      <xdr:nvSpPr>
        <xdr:cNvPr id="782" name="貸付金該当値テキスト"/>
        <xdr:cNvSpPr txBox="1"/>
      </xdr:nvSpPr>
      <xdr:spPr>
        <a:xfrm>
          <a:off x="22212300" y="958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135154</xdr:rowOff>
    </xdr:from>
    <xdr:to>
      <xdr:col>31</xdr:col>
      <xdr:colOff>85725</xdr:colOff>
      <xdr:row>57</xdr:row>
      <xdr:rowOff>65304</xdr:rowOff>
    </xdr:to>
    <xdr:sp macro="" textlink="">
      <xdr:nvSpPr>
        <xdr:cNvPr id="783" name="円/楕円 782"/>
        <xdr:cNvSpPr/>
      </xdr:nvSpPr>
      <xdr:spPr>
        <a:xfrm>
          <a:off x="21272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81831</xdr:rowOff>
    </xdr:from>
    <xdr:ext cx="469744" cy="259045"/>
    <xdr:sp macro="" textlink="">
      <xdr:nvSpPr>
        <xdr:cNvPr id="784" name="テキスト ボックス 783"/>
        <xdr:cNvSpPr txBox="1"/>
      </xdr:nvSpPr>
      <xdr:spPr>
        <a:xfrm>
          <a:off x="21088427" y="9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128639</xdr:rowOff>
    </xdr:from>
    <xdr:to>
      <xdr:col>29</xdr:col>
      <xdr:colOff>568325</xdr:colOff>
      <xdr:row>57</xdr:row>
      <xdr:rowOff>58789</xdr:rowOff>
    </xdr:to>
    <xdr:sp macro="" textlink="">
      <xdr:nvSpPr>
        <xdr:cNvPr id="785" name="円/楕円 784"/>
        <xdr:cNvSpPr/>
      </xdr:nvSpPr>
      <xdr:spPr>
        <a:xfrm>
          <a:off x="20383500" y="9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75316</xdr:rowOff>
    </xdr:from>
    <xdr:ext cx="469744" cy="259045"/>
    <xdr:sp macro="" textlink="">
      <xdr:nvSpPr>
        <xdr:cNvPr id="786" name="テキスト ボックス 785"/>
        <xdr:cNvSpPr txBox="1"/>
      </xdr:nvSpPr>
      <xdr:spPr>
        <a:xfrm>
          <a:off x="20199427" y="9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129439</xdr:rowOff>
    </xdr:from>
    <xdr:to>
      <xdr:col>28</xdr:col>
      <xdr:colOff>365125</xdr:colOff>
      <xdr:row>57</xdr:row>
      <xdr:rowOff>59589</xdr:rowOff>
    </xdr:to>
    <xdr:sp macro="" textlink="">
      <xdr:nvSpPr>
        <xdr:cNvPr id="787" name="円/楕円 786"/>
        <xdr:cNvSpPr/>
      </xdr:nvSpPr>
      <xdr:spPr>
        <a:xfrm>
          <a:off x="19494500" y="97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76116</xdr:rowOff>
    </xdr:from>
    <xdr:ext cx="469744" cy="259045"/>
    <xdr:sp macro="" textlink="">
      <xdr:nvSpPr>
        <xdr:cNvPr id="788" name="テキスト ボックス 787"/>
        <xdr:cNvSpPr txBox="1"/>
      </xdr:nvSpPr>
      <xdr:spPr>
        <a:xfrm>
          <a:off x="19310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163309</xdr:rowOff>
    </xdr:from>
    <xdr:to>
      <xdr:col>27</xdr:col>
      <xdr:colOff>161925</xdr:colOff>
      <xdr:row>57</xdr:row>
      <xdr:rowOff>93459</xdr:rowOff>
    </xdr:to>
    <xdr:sp macro="" textlink="">
      <xdr:nvSpPr>
        <xdr:cNvPr id="789" name="円/楕円 788"/>
        <xdr:cNvSpPr/>
      </xdr:nvSpPr>
      <xdr:spPr>
        <a:xfrm>
          <a:off x="186055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109986</xdr:rowOff>
    </xdr:from>
    <xdr:ext cx="469744" cy="259045"/>
    <xdr:sp macro="" textlink="">
      <xdr:nvSpPr>
        <xdr:cNvPr id="790" name="テキスト ボックス 789"/>
        <xdr:cNvSpPr txBox="1"/>
      </xdr:nvSpPr>
      <xdr:spPr>
        <a:xfrm>
          <a:off x="18421427" y="95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5" name="直線コネクタ 814"/>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6"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7" name="直線コネクタ 816"/>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8"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9" name="直線コネクタ 818"/>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40602</xdr:rowOff>
    </xdr:from>
    <xdr:to>
      <xdr:col>32</xdr:col>
      <xdr:colOff>187325</xdr:colOff>
      <xdr:row>75</xdr:row>
      <xdr:rowOff>122403</xdr:rowOff>
    </xdr:to>
    <xdr:cxnSp macro="">
      <xdr:nvCxnSpPr>
        <xdr:cNvPr id="820" name="直線コネクタ 819"/>
        <xdr:cNvCxnSpPr/>
      </xdr:nvCxnSpPr>
      <xdr:spPr>
        <a:xfrm flipV="1">
          <a:off x="21323300" y="12899352"/>
          <a:ext cx="8382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21"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2" name="フローチャート : 判断 821"/>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122403</xdr:rowOff>
    </xdr:from>
    <xdr:to>
      <xdr:col>31</xdr:col>
      <xdr:colOff>34925</xdr:colOff>
      <xdr:row>76</xdr:row>
      <xdr:rowOff>34068</xdr:rowOff>
    </xdr:to>
    <xdr:cxnSp macro="">
      <xdr:nvCxnSpPr>
        <xdr:cNvPr id="823" name="直線コネクタ 822"/>
        <xdr:cNvCxnSpPr/>
      </xdr:nvCxnSpPr>
      <xdr:spPr>
        <a:xfrm flipV="1">
          <a:off x="20434300" y="12981153"/>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4" name="フローチャート : 判断 823"/>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5" name="テキスト ボックス 824"/>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34068</xdr:rowOff>
    </xdr:from>
    <xdr:to>
      <xdr:col>29</xdr:col>
      <xdr:colOff>517525</xdr:colOff>
      <xdr:row>76</xdr:row>
      <xdr:rowOff>64776</xdr:rowOff>
    </xdr:to>
    <xdr:cxnSp macro="">
      <xdr:nvCxnSpPr>
        <xdr:cNvPr id="826" name="直線コネクタ 825"/>
        <xdr:cNvCxnSpPr/>
      </xdr:nvCxnSpPr>
      <xdr:spPr>
        <a:xfrm flipV="1">
          <a:off x="19545300" y="13064268"/>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7" name="フローチャート : 判断 826"/>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8" name="テキスト ボックス 827"/>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64776</xdr:rowOff>
    </xdr:from>
    <xdr:to>
      <xdr:col>28</xdr:col>
      <xdr:colOff>314325</xdr:colOff>
      <xdr:row>76</xdr:row>
      <xdr:rowOff>86951</xdr:rowOff>
    </xdr:to>
    <xdr:cxnSp macro="">
      <xdr:nvCxnSpPr>
        <xdr:cNvPr id="829" name="直線コネクタ 828"/>
        <xdr:cNvCxnSpPr/>
      </xdr:nvCxnSpPr>
      <xdr:spPr>
        <a:xfrm flipV="1">
          <a:off x="18656300" y="13094976"/>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0" name="フローチャート : 判断 829"/>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31" name="テキスト ボックス 830"/>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2" name="フローチャート : 判断 831"/>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3" name="テキスト ボックス 832"/>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161252</xdr:rowOff>
    </xdr:from>
    <xdr:to>
      <xdr:col>32</xdr:col>
      <xdr:colOff>238125</xdr:colOff>
      <xdr:row>75</xdr:row>
      <xdr:rowOff>91402</xdr:rowOff>
    </xdr:to>
    <xdr:sp macro="" textlink="">
      <xdr:nvSpPr>
        <xdr:cNvPr id="839" name="円/楕円 838"/>
        <xdr:cNvSpPr/>
      </xdr:nvSpPr>
      <xdr:spPr>
        <a:xfrm>
          <a:off x="221107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12679</xdr:rowOff>
    </xdr:from>
    <xdr:ext cx="534377" cy="259045"/>
    <xdr:sp macro="" textlink="">
      <xdr:nvSpPr>
        <xdr:cNvPr id="840" name="繰出金該当値テキスト"/>
        <xdr:cNvSpPr txBox="1"/>
      </xdr:nvSpPr>
      <xdr:spPr>
        <a:xfrm>
          <a:off x="22212300" y="126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56,202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71603</xdr:rowOff>
    </xdr:from>
    <xdr:to>
      <xdr:col>31</xdr:col>
      <xdr:colOff>85725</xdr:colOff>
      <xdr:row>76</xdr:row>
      <xdr:rowOff>1752</xdr:rowOff>
    </xdr:to>
    <xdr:sp macro="" textlink="">
      <xdr:nvSpPr>
        <xdr:cNvPr id="841" name="円/楕円 840"/>
        <xdr:cNvSpPr/>
      </xdr:nvSpPr>
      <xdr:spPr>
        <a:xfrm>
          <a:off x="21272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18280</xdr:rowOff>
    </xdr:from>
    <xdr:ext cx="534377" cy="259045"/>
    <xdr:sp macro="" textlink="">
      <xdr:nvSpPr>
        <xdr:cNvPr id="842" name="テキスト ボックス 841"/>
        <xdr:cNvSpPr txBox="1"/>
      </xdr:nvSpPr>
      <xdr:spPr>
        <a:xfrm>
          <a:off x="21056111" y="127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154718</xdr:rowOff>
    </xdr:from>
    <xdr:to>
      <xdr:col>29</xdr:col>
      <xdr:colOff>568325</xdr:colOff>
      <xdr:row>76</xdr:row>
      <xdr:rowOff>84868</xdr:rowOff>
    </xdr:to>
    <xdr:sp macro="" textlink="">
      <xdr:nvSpPr>
        <xdr:cNvPr id="843" name="円/楕円 842"/>
        <xdr:cNvSpPr/>
      </xdr:nvSpPr>
      <xdr:spPr>
        <a:xfrm>
          <a:off x="20383500" y="130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101395</xdr:rowOff>
    </xdr:from>
    <xdr:ext cx="534377" cy="259045"/>
    <xdr:sp macro="" textlink="">
      <xdr:nvSpPr>
        <xdr:cNvPr id="844" name="テキスト ボックス 843"/>
        <xdr:cNvSpPr txBox="1"/>
      </xdr:nvSpPr>
      <xdr:spPr>
        <a:xfrm>
          <a:off x="20167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13976</xdr:rowOff>
    </xdr:from>
    <xdr:to>
      <xdr:col>28</xdr:col>
      <xdr:colOff>365125</xdr:colOff>
      <xdr:row>76</xdr:row>
      <xdr:rowOff>115576</xdr:rowOff>
    </xdr:to>
    <xdr:sp macro="" textlink="">
      <xdr:nvSpPr>
        <xdr:cNvPr id="845" name="円/楕円 844"/>
        <xdr:cNvSpPr/>
      </xdr:nvSpPr>
      <xdr:spPr>
        <a:xfrm>
          <a:off x="19494500" y="13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132104</xdr:rowOff>
    </xdr:from>
    <xdr:ext cx="534377" cy="259045"/>
    <xdr:sp macro="" textlink="">
      <xdr:nvSpPr>
        <xdr:cNvPr id="846" name="テキスト ボックス 845"/>
        <xdr:cNvSpPr txBox="1"/>
      </xdr:nvSpPr>
      <xdr:spPr>
        <a:xfrm>
          <a:off x="19278111" y="128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36151</xdr:rowOff>
    </xdr:from>
    <xdr:to>
      <xdr:col>27</xdr:col>
      <xdr:colOff>161925</xdr:colOff>
      <xdr:row>76</xdr:row>
      <xdr:rowOff>137751</xdr:rowOff>
    </xdr:to>
    <xdr:sp macro="" textlink="">
      <xdr:nvSpPr>
        <xdr:cNvPr id="847" name="円/楕円 846"/>
        <xdr:cNvSpPr/>
      </xdr:nvSpPr>
      <xdr:spPr>
        <a:xfrm>
          <a:off x="18605500" y="130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154278</xdr:rowOff>
    </xdr:from>
    <xdr:ext cx="534377" cy="259045"/>
    <xdr:sp macro="" textlink="">
      <xdr:nvSpPr>
        <xdr:cNvPr id="848" name="テキスト ボックス 847"/>
        <xdr:cNvSpPr txBox="1"/>
      </xdr:nvSpPr>
      <xdr:spPr>
        <a:xfrm>
          <a:off x="18389111" y="1284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9" name="直線コネクタ 85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0" name="テキスト ボックス 85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1" name="直線コネクタ 86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2" name="テキスト ボックス 861"/>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3" name="直線コネクタ 86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4" name="テキスト ボックス 863"/>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5" name="直線コネクタ 86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6" name="テキスト ボックス 865"/>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7" name="直線コネクタ 86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8" name="テキスト ボックス 86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9" name="直線コネクタ 86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0" name="テキスト ボックス 86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4" name="直線コネクタ 87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8" name="直線コネクタ 87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9" name="直線コネクタ 87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1" name="フローチャート : 判断 88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2" name="直線コネクタ 88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3" name="フローチャート : 判断 882"/>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4" name="テキスト ボックス 883"/>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5" name="直線コネクタ 88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6" name="フローチャート : 判断 885"/>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7" name="テキスト ボックス 886"/>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8" name="直線コネクタ 88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9" name="フローチャート : 判断 888"/>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0" name="テキスト ボックス 889"/>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1" name="フローチャート : 判断 890"/>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2" name="テキスト ボックス 891"/>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8" name="円/楕円 89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0" name="円/楕円 89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1" name="テキスト ボックス 900"/>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2" name="円/楕円 90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3" name="テキスト ボックス 902"/>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4" name="円/楕円 90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5" name="テキスト ボックス 904"/>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6" name="円/楕円 90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7" name="テキスト ボックス 90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性質別歳出では、普通建設事業費（うち更新整備）、貸付金、繰出金は類似団体平均値を上回りましたが、それ以外の費用については類似団体平均値を下回る結果となりました。</a:t>
          </a:r>
          <a:endParaRPr lang="ja-JP" altLang="ja-JP" sz="1300">
            <a:effectLst/>
          </a:endParaRPr>
        </a:p>
        <a:p>
          <a:r>
            <a:rPr kumimoji="1" lang="ja-JP" altLang="ja-JP" sz="1300">
              <a:solidFill>
                <a:schemeClr val="dk1"/>
              </a:solidFill>
              <a:effectLst/>
              <a:latin typeface="+mn-lt"/>
              <a:ea typeface="+mn-ea"/>
              <a:cs typeface="+mn-cs"/>
            </a:rPr>
            <a:t>前年対比では、人件費、補助費等、普通建設事業費（うち更新整備）、積立金、貸付金、繰出金の各費用において住民一人当たりのコストが増加しましたが、物件費、維持補修費、扶助費、普通建設事業、（うち新規整備含む）、公債費、投資及び出資金の各項目では減少となっていま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今後も、住民サービス低下防止を視野に入れながら事務事業のスリム化を目指していきます。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98,514
97,326
331.78
42,067,526
41,278,739
676,390
26,349,419
42,080,828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101981</xdr:rowOff>
    </xdr:from>
    <xdr:to>
      <xdr:col>6</xdr:col>
      <xdr:colOff>510540</xdr:colOff>
      <xdr:row>37</xdr:row>
      <xdr:rowOff>38354</xdr:rowOff>
    </xdr:to>
    <xdr:cxnSp macro="">
      <xdr:nvCxnSpPr>
        <xdr:cNvPr id="56" name="直線コネクタ 55"/>
        <xdr:cNvCxnSpPr/>
      </xdr:nvCxnSpPr>
      <xdr:spPr>
        <a:xfrm flipV="1">
          <a:off x="4633595" y="5245481"/>
          <a:ext cx="1270" cy="113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42181</xdr:rowOff>
    </xdr:from>
    <xdr:ext cx="469744" cy="259045"/>
    <xdr:sp macro="" textlink="">
      <xdr:nvSpPr>
        <xdr:cNvPr id="57" name="議会費最小値テキスト"/>
        <xdr:cNvSpPr txBox="1"/>
      </xdr:nvSpPr>
      <xdr:spPr>
        <a:xfrm>
          <a:off x="4686300"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37</xdr:row>
      <xdr:rowOff>38354</xdr:rowOff>
    </xdr:from>
    <xdr:to>
      <xdr:col>6</xdr:col>
      <xdr:colOff>600075</xdr:colOff>
      <xdr:row>37</xdr:row>
      <xdr:rowOff>38354</xdr:rowOff>
    </xdr:to>
    <xdr:cxnSp macro="">
      <xdr:nvCxnSpPr>
        <xdr:cNvPr id="58" name="直線コネクタ 57"/>
        <xdr:cNvCxnSpPr/>
      </xdr:nvCxnSpPr>
      <xdr:spPr>
        <a:xfrm>
          <a:off x="4546600" y="638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48658</xdr:rowOff>
    </xdr:from>
    <xdr:ext cx="469744" cy="259045"/>
    <xdr:sp macro="" textlink="">
      <xdr:nvSpPr>
        <xdr:cNvPr id="59" name="議会費最大値テキスト"/>
        <xdr:cNvSpPr txBox="1"/>
      </xdr:nvSpPr>
      <xdr:spPr>
        <a:xfrm>
          <a:off x="4686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30</xdr:row>
      <xdr:rowOff>101981</xdr:rowOff>
    </xdr:from>
    <xdr:to>
      <xdr:col>6</xdr:col>
      <xdr:colOff>600075</xdr:colOff>
      <xdr:row>30</xdr:row>
      <xdr:rowOff>101981</xdr:rowOff>
    </xdr:to>
    <xdr:cxnSp macro="">
      <xdr:nvCxnSpPr>
        <xdr:cNvPr id="60" name="直線コネクタ 59"/>
        <xdr:cNvCxnSpPr/>
      </xdr:nvCxnSpPr>
      <xdr:spPr>
        <a:xfrm>
          <a:off x="4546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4826</xdr:rowOff>
    </xdr:from>
    <xdr:to>
      <xdr:col>6</xdr:col>
      <xdr:colOff>511175</xdr:colOff>
      <xdr:row>37</xdr:row>
      <xdr:rowOff>85598</xdr:rowOff>
    </xdr:to>
    <xdr:cxnSp macro="">
      <xdr:nvCxnSpPr>
        <xdr:cNvPr id="61" name="直線コネクタ 60"/>
        <xdr:cNvCxnSpPr/>
      </xdr:nvCxnSpPr>
      <xdr:spPr>
        <a:xfrm flipV="1">
          <a:off x="3797300" y="6348476"/>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162831</xdr:rowOff>
    </xdr:from>
    <xdr:ext cx="469744" cy="259045"/>
    <xdr:sp macro="" textlink="">
      <xdr:nvSpPr>
        <xdr:cNvPr id="62" name="議会費平均値テキスト"/>
        <xdr:cNvSpPr txBox="1"/>
      </xdr:nvSpPr>
      <xdr:spPr>
        <a:xfrm>
          <a:off x="4686300" y="582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139954</xdr:rowOff>
    </xdr:from>
    <xdr:to>
      <xdr:col>6</xdr:col>
      <xdr:colOff>561975</xdr:colOff>
      <xdr:row>35</xdr:row>
      <xdr:rowOff>70104</xdr:rowOff>
    </xdr:to>
    <xdr:sp macro="" textlink="">
      <xdr:nvSpPr>
        <xdr:cNvPr id="63" name="フローチャート : 判断 62"/>
        <xdr:cNvSpPr/>
      </xdr:nvSpPr>
      <xdr:spPr>
        <a:xfrm>
          <a:off x="45847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85598</xdr:rowOff>
    </xdr:from>
    <xdr:to>
      <xdr:col>5</xdr:col>
      <xdr:colOff>358775</xdr:colOff>
      <xdr:row>37</xdr:row>
      <xdr:rowOff>122555</xdr:rowOff>
    </xdr:to>
    <xdr:cxnSp macro="">
      <xdr:nvCxnSpPr>
        <xdr:cNvPr id="64" name="直線コネクタ 63"/>
        <xdr:cNvCxnSpPr/>
      </xdr:nvCxnSpPr>
      <xdr:spPr>
        <a:xfrm flipV="1">
          <a:off x="2908300" y="6429248"/>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24638</xdr:rowOff>
    </xdr:from>
    <xdr:to>
      <xdr:col>4</xdr:col>
      <xdr:colOff>155575</xdr:colOff>
      <xdr:row>37</xdr:row>
      <xdr:rowOff>122555</xdr:rowOff>
    </xdr:to>
    <xdr:cxnSp macro="">
      <xdr:nvCxnSpPr>
        <xdr:cNvPr id="67" name="直線コネクタ 66"/>
        <xdr:cNvCxnSpPr/>
      </xdr:nvCxnSpPr>
      <xdr:spPr>
        <a:xfrm>
          <a:off x="2019300" y="6368288"/>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153797</xdr:rowOff>
    </xdr:from>
    <xdr:to>
      <xdr:col>2</xdr:col>
      <xdr:colOff>638175</xdr:colOff>
      <xdr:row>37</xdr:row>
      <xdr:rowOff>24638</xdr:rowOff>
    </xdr:to>
    <xdr:cxnSp macro="">
      <xdr:nvCxnSpPr>
        <xdr:cNvPr id="70" name="直線コネクタ 69"/>
        <xdr:cNvCxnSpPr/>
      </xdr:nvCxnSpPr>
      <xdr:spPr>
        <a:xfrm>
          <a:off x="1130300" y="6154547"/>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125476</xdr:rowOff>
    </xdr:from>
    <xdr:to>
      <xdr:col>6</xdr:col>
      <xdr:colOff>561975</xdr:colOff>
      <xdr:row>37</xdr:row>
      <xdr:rowOff>55626</xdr:rowOff>
    </xdr:to>
    <xdr:sp macro="" textlink="">
      <xdr:nvSpPr>
        <xdr:cNvPr id="80" name="円/楕円 79"/>
        <xdr:cNvSpPr/>
      </xdr:nvSpPr>
      <xdr:spPr>
        <a:xfrm>
          <a:off x="4584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40403</xdr:rowOff>
    </xdr:from>
    <xdr:ext cx="469744" cy="259045"/>
    <xdr:sp macro="" textlink="">
      <xdr:nvSpPr>
        <xdr:cNvPr id="81" name="議会費該当値テキスト"/>
        <xdr:cNvSpPr txBox="1"/>
      </xdr:nvSpPr>
      <xdr:spPr>
        <a:xfrm>
          <a:off x="4686300"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34798</xdr:rowOff>
    </xdr:from>
    <xdr:to>
      <xdr:col>5</xdr:col>
      <xdr:colOff>409575</xdr:colOff>
      <xdr:row>37</xdr:row>
      <xdr:rowOff>136398</xdr:rowOff>
    </xdr:to>
    <xdr:sp macro="" textlink="">
      <xdr:nvSpPr>
        <xdr:cNvPr id="82" name="円/楕円 81"/>
        <xdr:cNvSpPr/>
      </xdr:nvSpPr>
      <xdr:spPr>
        <a:xfrm>
          <a:off x="3746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127525</xdr:rowOff>
    </xdr:from>
    <xdr:ext cx="469744" cy="259045"/>
    <xdr:sp macro="" textlink="">
      <xdr:nvSpPr>
        <xdr:cNvPr id="83" name="テキスト ボックス 82"/>
        <xdr:cNvSpPr txBox="1"/>
      </xdr:nvSpPr>
      <xdr:spPr>
        <a:xfrm>
          <a:off x="3562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71755</xdr:rowOff>
    </xdr:from>
    <xdr:to>
      <xdr:col>4</xdr:col>
      <xdr:colOff>206375</xdr:colOff>
      <xdr:row>38</xdr:row>
      <xdr:rowOff>1905</xdr:rowOff>
    </xdr:to>
    <xdr:sp macro="" textlink="">
      <xdr:nvSpPr>
        <xdr:cNvPr id="84" name="円/楕円 83"/>
        <xdr:cNvSpPr/>
      </xdr:nvSpPr>
      <xdr:spPr>
        <a:xfrm>
          <a:off x="2857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164482</xdr:rowOff>
    </xdr:from>
    <xdr:ext cx="469744" cy="259045"/>
    <xdr:sp macro="" textlink="">
      <xdr:nvSpPr>
        <xdr:cNvPr id="85" name="テキスト ボックス 84"/>
        <xdr:cNvSpPr txBox="1"/>
      </xdr:nvSpPr>
      <xdr:spPr>
        <a:xfrm>
          <a:off x="2673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145288</xdr:rowOff>
    </xdr:from>
    <xdr:to>
      <xdr:col>3</xdr:col>
      <xdr:colOff>3175</xdr:colOff>
      <xdr:row>37</xdr:row>
      <xdr:rowOff>75438</xdr:rowOff>
    </xdr:to>
    <xdr:sp macro="" textlink="">
      <xdr:nvSpPr>
        <xdr:cNvPr id="86" name="円/楕円 85"/>
        <xdr:cNvSpPr/>
      </xdr:nvSpPr>
      <xdr:spPr>
        <a:xfrm>
          <a:off x="196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66565</xdr:rowOff>
    </xdr:from>
    <xdr:ext cx="469744" cy="259045"/>
    <xdr:sp macro="" textlink="">
      <xdr:nvSpPr>
        <xdr:cNvPr id="87" name="テキスト ボックス 86"/>
        <xdr:cNvSpPr txBox="1"/>
      </xdr:nvSpPr>
      <xdr:spPr>
        <a:xfrm>
          <a:off x="1784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102997</xdr:rowOff>
    </xdr:from>
    <xdr:to>
      <xdr:col>1</xdr:col>
      <xdr:colOff>485775</xdr:colOff>
      <xdr:row>36</xdr:row>
      <xdr:rowOff>33147</xdr:rowOff>
    </xdr:to>
    <xdr:sp macro="" textlink="">
      <xdr:nvSpPr>
        <xdr:cNvPr id="88" name="円/楕円 87"/>
        <xdr:cNvSpPr/>
      </xdr:nvSpPr>
      <xdr:spPr>
        <a:xfrm>
          <a:off x="1079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24274</xdr:rowOff>
    </xdr:from>
    <xdr:ext cx="469744" cy="259045"/>
    <xdr:sp macro="" textlink="">
      <xdr:nvSpPr>
        <xdr:cNvPr id="89" name="テキスト ボックス 88"/>
        <xdr:cNvSpPr txBox="1"/>
      </xdr:nvSpPr>
      <xdr:spPr>
        <a:xfrm>
          <a:off x="895427"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5" name="直線コネクタ 114"/>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6"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7" name="直線コネクタ 116"/>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8"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9" name="直線コネクタ 118"/>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14352</xdr:rowOff>
    </xdr:from>
    <xdr:to>
      <xdr:col>6</xdr:col>
      <xdr:colOff>511175</xdr:colOff>
      <xdr:row>58</xdr:row>
      <xdr:rowOff>53309</xdr:rowOff>
    </xdr:to>
    <xdr:cxnSp macro="">
      <xdr:nvCxnSpPr>
        <xdr:cNvPr id="120" name="直線コネクタ 119"/>
        <xdr:cNvCxnSpPr/>
      </xdr:nvCxnSpPr>
      <xdr:spPr>
        <a:xfrm>
          <a:off x="3797300" y="9958452"/>
          <a:ext cx="8382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21"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2" name="フローチャート : 判断 121"/>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14352</xdr:rowOff>
    </xdr:from>
    <xdr:to>
      <xdr:col>5</xdr:col>
      <xdr:colOff>358775</xdr:colOff>
      <xdr:row>58</xdr:row>
      <xdr:rowOff>18529</xdr:rowOff>
    </xdr:to>
    <xdr:cxnSp macro="">
      <xdr:nvCxnSpPr>
        <xdr:cNvPr id="123" name="直線コネクタ 122"/>
        <xdr:cNvCxnSpPr/>
      </xdr:nvCxnSpPr>
      <xdr:spPr>
        <a:xfrm flipV="1">
          <a:off x="2908300" y="9958452"/>
          <a:ext cx="8890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4" name="フローチャート : 判断 123"/>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5" name="テキスト ボックス 124"/>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18529</xdr:rowOff>
    </xdr:from>
    <xdr:to>
      <xdr:col>4</xdr:col>
      <xdr:colOff>155575</xdr:colOff>
      <xdr:row>58</xdr:row>
      <xdr:rowOff>51630</xdr:rowOff>
    </xdr:to>
    <xdr:cxnSp macro="">
      <xdr:nvCxnSpPr>
        <xdr:cNvPr id="126" name="直線コネクタ 125"/>
        <xdr:cNvCxnSpPr/>
      </xdr:nvCxnSpPr>
      <xdr:spPr>
        <a:xfrm flipV="1">
          <a:off x="2019300" y="9962629"/>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7" name="フローチャート : 判断 126"/>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8" name="テキスト ボックス 127"/>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27418</xdr:rowOff>
    </xdr:from>
    <xdr:to>
      <xdr:col>2</xdr:col>
      <xdr:colOff>638175</xdr:colOff>
      <xdr:row>58</xdr:row>
      <xdr:rowOff>51630</xdr:rowOff>
    </xdr:to>
    <xdr:cxnSp macro="">
      <xdr:nvCxnSpPr>
        <xdr:cNvPr id="129" name="直線コネクタ 128"/>
        <xdr:cNvCxnSpPr/>
      </xdr:nvCxnSpPr>
      <xdr:spPr>
        <a:xfrm>
          <a:off x="1130300" y="9971518"/>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30" name="フローチャート : 判断 129"/>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31" name="テキスト ボックス 130"/>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2" name="フローチャート : 判断 131"/>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3" name="テキスト ボックス 132"/>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2509</xdr:rowOff>
    </xdr:from>
    <xdr:to>
      <xdr:col>6</xdr:col>
      <xdr:colOff>561975</xdr:colOff>
      <xdr:row>58</xdr:row>
      <xdr:rowOff>104109</xdr:rowOff>
    </xdr:to>
    <xdr:sp macro="" textlink="">
      <xdr:nvSpPr>
        <xdr:cNvPr id="139" name="円/楕円 138"/>
        <xdr:cNvSpPr/>
      </xdr:nvSpPr>
      <xdr:spPr>
        <a:xfrm>
          <a:off x="4584700" y="99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152386</xdr:rowOff>
    </xdr:from>
    <xdr:ext cx="534377" cy="259045"/>
    <xdr:sp macro="" textlink="">
      <xdr:nvSpPr>
        <xdr:cNvPr id="140" name="総務費該当値テキスト"/>
        <xdr:cNvSpPr txBox="1"/>
      </xdr:nvSpPr>
      <xdr:spPr>
        <a:xfrm>
          <a:off x="4686300" y="99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135002</xdr:rowOff>
    </xdr:from>
    <xdr:to>
      <xdr:col>5</xdr:col>
      <xdr:colOff>409575</xdr:colOff>
      <xdr:row>58</xdr:row>
      <xdr:rowOff>65152</xdr:rowOff>
    </xdr:to>
    <xdr:sp macro="" textlink="">
      <xdr:nvSpPr>
        <xdr:cNvPr id="141" name="円/楕円 140"/>
        <xdr:cNvSpPr/>
      </xdr:nvSpPr>
      <xdr:spPr>
        <a:xfrm>
          <a:off x="3746500" y="9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81679</xdr:rowOff>
    </xdr:from>
    <xdr:ext cx="534377" cy="259045"/>
    <xdr:sp macro="" textlink="">
      <xdr:nvSpPr>
        <xdr:cNvPr id="142" name="テキスト ボックス 141"/>
        <xdr:cNvSpPr txBox="1"/>
      </xdr:nvSpPr>
      <xdr:spPr>
        <a:xfrm>
          <a:off x="3530111" y="9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139179</xdr:rowOff>
    </xdr:from>
    <xdr:to>
      <xdr:col>4</xdr:col>
      <xdr:colOff>206375</xdr:colOff>
      <xdr:row>58</xdr:row>
      <xdr:rowOff>69329</xdr:rowOff>
    </xdr:to>
    <xdr:sp macro="" textlink="">
      <xdr:nvSpPr>
        <xdr:cNvPr id="143" name="円/楕円 142"/>
        <xdr:cNvSpPr/>
      </xdr:nvSpPr>
      <xdr:spPr>
        <a:xfrm>
          <a:off x="2857500" y="99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85856</xdr:rowOff>
    </xdr:from>
    <xdr:ext cx="534377" cy="259045"/>
    <xdr:sp macro="" textlink="">
      <xdr:nvSpPr>
        <xdr:cNvPr id="144" name="テキスト ボックス 143"/>
        <xdr:cNvSpPr txBox="1"/>
      </xdr:nvSpPr>
      <xdr:spPr>
        <a:xfrm>
          <a:off x="2641111" y="96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830</xdr:rowOff>
    </xdr:from>
    <xdr:to>
      <xdr:col>3</xdr:col>
      <xdr:colOff>3175</xdr:colOff>
      <xdr:row>58</xdr:row>
      <xdr:rowOff>102430</xdr:rowOff>
    </xdr:to>
    <xdr:sp macro="" textlink="">
      <xdr:nvSpPr>
        <xdr:cNvPr id="145" name="円/楕円 144"/>
        <xdr:cNvSpPr/>
      </xdr:nvSpPr>
      <xdr:spPr>
        <a:xfrm>
          <a:off x="1968500" y="99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93557</xdr:rowOff>
    </xdr:from>
    <xdr:ext cx="534377" cy="259045"/>
    <xdr:sp macro="" textlink="">
      <xdr:nvSpPr>
        <xdr:cNvPr id="146" name="テキスト ボックス 145"/>
        <xdr:cNvSpPr txBox="1"/>
      </xdr:nvSpPr>
      <xdr:spPr>
        <a:xfrm>
          <a:off x="1752111" y="100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148068</xdr:rowOff>
    </xdr:from>
    <xdr:to>
      <xdr:col>1</xdr:col>
      <xdr:colOff>485775</xdr:colOff>
      <xdr:row>58</xdr:row>
      <xdr:rowOff>78218</xdr:rowOff>
    </xdr:to>
    <xdr:sp macro="" textlink="">
      <xdr:nvSpPr>
        <xdr:cNvPr id="147" name="円/楕円 146"/>
        <xdr:cNvSpPr/>
      </xdr:nvSpPr>
      <xdr:spPr>
        <a:xfrm>
          <a:off x="1079500" y="9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94745</xdr:rowOff>
    </xdr:from>
    <xdr:ext cx="534377" cy="259045"/>
    <xdr:sp macro="" textlink="">
      <xdr:nvSpPr>
        <xdr:cNvPr id="148" name="テキスト ボックス 147"/>
        <xdr:cNvSpPr txBox="1"/>
      </xdr:nvSpPr>
      <xdr:spPr>
        <a:xfrm>
          <a:off x="863111" y="96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8" name="テキスト ボックス 167"/>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4" name="直線コネクタ 173"/>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5"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6" name="直線コネクタ 175"/>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7"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8" name="直線コネクタ 177"/>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137998</xdr:rowOff>
    </xdr:from>
    <xdr:to>
      <xdr:col>6</xdr:col>
      <xdr:colOff>511175</xdr:colOff>
      <xdr:row>78</xdr:row>
      <xdr:rowOff>139026</xdr:rowOff>
    </xdr:to>
    <xdr:cxnSp macro="">
      <xdr:nvCxnSpPr>
        <xdr:cNvPr id="179" name="直線コネクタ 178"/>
        <xdr:cNvCxnSpPr/>
      </xdr:nvCxnSpPr>
      <xdr:spPr>
        <a:xfrm>
          <a:off x="3797300" y="13511098"/>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80"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81" name="フローチャート : 判断 180"/>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137998</xdr:rowOff>
    </xdr:from>
    <xdr:to>
      <xdr:col>5</xdr:col>
      <xdr:colOff>358775</xdr:colOff>
      <xdr:row>78</xdr:row>
      <xdr:rowOff>147907</xdr:rowOff>
    </xdr:to>
    <xdr:cxnSp macro="">
      <xdr:nvCxnSpPr>
        <xdr:cNvPr id="182" name="直線コネクタ 181"/>
        <xdr:cNvCxnSpPr/>
      </xdr:nvCxnSpPr>
      <xdr:spPr>
        <a:xfrm flipV="1">
          <a:off x="2908300" y="13511098"/>
          <a:ext cx="889000" cy="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3" name="フローチャート : 判断 182"/>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4" name="テキスト ボックス 183"/>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147907</xdr:rowOff>
    </xdr:from>
    <xdr:to>
      <xdr:col>4</xdr:col>
      <xdr:colOff>155575</xdr:colOff>
      <xdr:row>78</xdr:row>
      <xdr:rowOff>149851</xdr:rowOff>
    </xdr:to>
    <xdr:cxnSp macro="">
      <xdr:nvCxnSpPr>
        <xdr:cNvPr id="185" name="直線コネクタ 184"/>
        <xdr:cNvCxnSpPr/>
      </xdr:nvCxnSpPr>
      <xdr:spPr>
        <a:xfrm flipV="1">
          <a:off x="2019300" y="1352100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6" name="フローチャート : 判断 185"/>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7" name="テキスト ボックス 186"/>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149054</xdr:rowOff>
    </xdr:from>
    <xdr:to>
      <xdr:col>2</xdr:col>
      <xdr:colOff>638175</xdr:colOff>
      <xdr:row>78</xdr:row>
      <xdr:rowOff>149851</xdr:rowOff>
    </xdr:to>
    <xdr:cxnSp macro="">
      <xdr:nvCxnSpPr>
        <xdr:cNvPr id="188" name="直線コネクタ 187"/>
        <xdr:cNvCxnSpPr/>
      </xdr:nvCxnSpPr>
      <xdr:spPr>
        <a:xfrm>
          <a:off x="1130300" y="1352215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9" name="フローチャート : 判断 188"/>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90" name="テキスト ボックス 189"/>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91" name="フローチャート : 判断 190"/>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2" name="テキスト ボックス 191"/>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88226</xdr:rowOff>
    </xdr:from>
    <xdr:to>
      <xdr:col>6</xdr:col>
      <xdr:colOff>561975</xdr:colOff>
      <xdr:row>79</xdr:row>
      <xdr:rowOff>18376</xdr:rowOff>
    </xdr:to>
    <xdr:sp macro="" textlink="">
      <xdr:nvSpPr>
        <xdr:cNvPr id="198" name="円/楕円 197"/>
        <xdr:cNvSpPr/>
      </xdr:nvSpPr>
      <xdr:spPr>
        <a:xfrm>
          <a:off x="4584700" y="134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9"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87198</xdr:rowOff>
    </xdr:from>
    <xdr:to>
      <xdr:col>5</xdr:col>
      <xdr:colOff>409575</xdr:colOff>
      <xdr:row>79</xdr:row>
      <xdr:rowOff>17348</xdr:rowOff>
    </xdr:to>
    <xdr:sp macro="" textlink="">
      <xdr:nvSpPr>
        <xdr:cNvPr id="200" name="円/楕円 199"/>
        <xdr:cNvSpPr/>
      </xdr:nvSpPr>
      <xdr:spPr>
        <a:xfrm>
          <a:off x="3746500" y="134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8475</xdr:rowOff>
    </xdr:from>
    <xdr:ext cx="599010" cy="259045"/>
    <xdr:sp macro="" textlink="">
      <xdr:nvSpPr>
        <xdr:cNvPr id="201" name="テキスト ボックス 200"/>
        <xdr:cNvSpPr txBox="1"/>
      </xdr:nvSpPr>
      <xdr:spPr>
        <a:xfrm>
          <a:off x="3497794" y="135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97107</xdr:rowOff>
    </xdr:from>
    <xdr:to>
      <xdr:col>4</xdr:col>
      <xdr:colOff>206375</xdr:colOff>
      <xdr:row>79</xdr:row>
      <xdr:rowOff>27257</xdr:rowOff>
    </xdr:to>
    <xdr:sp macro="" textlink="">
      <xdr:nvSpPr>
        <xdr:cNvPr id="202" name="円/楕円 201"/>
        <xdr:cNvSpPr/>
      </xdr:nvSpPr>
      <xdr:spPr>
        <a:xfrm>
          <a:off x="2857500" y="134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18384</xdr:rowOff>
    </xdr:from>
    <xdr:ext cx="599010" cy="259045"/>
    <xdr:sp macro="" textlink="">
      <xdr:nvSpPr>
        <xdr:cNvPr id="203" name="テキスト ボックス 202"/>
        <xdr:cNvSpPr txBox="1"/>
      </xdr:nvSpPr>
      <xdr:spPr>
        <a:xfrm>
          <a:off x="2608794" y="1356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99051</xdr:rowOff>
    </xdr:from>
    <xdr:to>
      <xdr:col>3</xdr:col>
      <xdr:colOff>3175</xdr:colOff>
      <xdr:row>79</xdr:row>
      <xdr:rowOff>29201</xdr:rowOff>
    </xdr:to>
    <xdr:sp macro="" textlink="">
      <xdr:nvSpPr>
        <xdr:cNvPr id="204" name="円/楕円 203"/>
        <xdr:cNvSpPr/>
      </xdr:nvSpPr>
      <xdr:spPr>
        <a:xfrm>
          <a:off x="1968500" y="134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20328</xdr:rowOff>
    </xdr:from>
    <xdr:ext cx="599010" cy="259045"/>
    <xdr:sp macro="" textlink="">
      <xdr:nvSpPr>
        <xdr:cNvPr id="205" name="テキスト ボックス 204"/>
        <xdr:cNvSpPr txBox="1"/>
      </xdr:nvSpPr>
      <xdr:spPr>
        <a:xfrm>
          <a:off x="1719794" y="135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98254</xdr:rowOff>
    </xdr:from>
    <xdr:to>
      <xdr:col>1</xdr:col>
      <xdr:colOff>485775</xdr:colOff>
      <xdr:row>79</xdr:row>
      <xdr:rowOff>28404</xdr:rowOff>
    </xdr:to>
    <xdr:sp macro="" textlink="">
      <xdr:nvSpPr>
        <xdr:cNvPr id="206" name="円/楕円 205"/>
        <xdr:cNvSpPr/>
      </xdr:nvSpPr>
      <xdr:spPr>
        <a:xfrm>
          <a:off x="1079500" y="134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19531</xdr:rowOff>
    </xdr:from>
    <xdr:ext cx="599010" cy="259045"/>
    <xdr:sp macro="" textlink="">
      <xdr:nvSpPr>
        <xdr:cNvPr id="207" name="テキスト ボックス 206"/>
        <xdr:cNvSpPr txBox="1"/>
      </xdr:nvSpPr>
      <xdr:spPr>
        <a:xfrm>
          <a:off x="830794" y="1356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3" name="直線コネクタ 232"/>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4"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5" name="直線コネクタ 234"/>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6"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7" name="直線コネクタ 236"/>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140897</xdr:rowOff>
    </xdr:from>
    <xdr:to>
      <xdr:col>6</xdr:col>
      <xdr:colOff>511175</xdr:colOff>
      <xdr:row>97</xdr:row>
      <xdr:rowOff>168884</xdr:rowOff>
    </xdr:to>
    <xdr:cxnSp macro="">
      <xdr:nvCxnSpPr>
        <xdr:cNvPr id="238" name="直線コネクタ 237"/>
        <xdr:cNvCxnSpPr/>
      </xdr:nvCxnSpPr>
      <xdr:spPr>
        <a:xfrm>
          <a:off x="3797300" y="16771547"/>
          <a:ext cx="8382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9"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40" name="フローチャート : 判断 239"/>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140897</xdr:rowOff>
    </xdr:from>
    <xdr:to>
      <xdr:col>5</xdr:col>
      <xdr:colOff>358775</xdr:colOff>
      <xdr:row>97</xdr:row>
      <xdr:rowOff>142770</xdr:rowOff>
    </xdr:to>
    <xdr:cxnSp macro="">
      <xdr:nvCxnSpPr>
        <xdr:cNvPr id="241" name="直線コネクタ 240"/>
        <xdr:cNvCxnSpPr/>
      </xdr:nvCxnSpPr>
      <xdr:spPr>
        <a:xfrm flipV="1">
          <a:off x="2908300" y="16771547"/>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2" name="フローチャート : 判断 241"/>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3" name="テキスト ボックス 242"/>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142770</xdr:rowOff>
    </xdr:from>
    <xdr:to>
      <xdr:col>4</xdr:col>
      <xdr:colOff>155575</xdr:colOff>
      <xdr:row>98</xdr:row>
      <xdr:rowOff>17236</xdr:rowOff>
    </xdr:to>
    <xdr:cxnSp macro="">
      <xdr:nvCxnSpPr>
        <xdr:cNvPr id="244" name="直線コネクタ 243"/>
        <xdr:cNvCxnSpPr/>
      </xdr:nvCxnSpPr>
      <xdr:spPr>
        <a:xfrm flipV="1">
          <a:off x="2019300" y="16773420"/>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5" name="フローチャート : 判断 244"/>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6" name="テキスト ボックス 245"/>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166261</xdr:rowOff>
    </xdr:from>
    <xdr:to>
      <xdr:col>2</xdr:col>
      <xdr:colOff>638175</xdr:colOff>
      <xdr:row>98</xdr:row>
      <xdr:rowOff>17236</xdr:rowOff>
    </xdr:to>
    <xdr:cxnSp macro="">
      <xdr:nvCxnSpPr>
        <xdr:cNvPr id="247" name="直線コネクタ 246"/>
        <xdr:cNvCxnSpPr/>
      </xdr:nvCxnSpPr>
      <xdr:spPr>
        <a:xfrm>
          <a:off x="1130300" y="1679691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8" name="フローチャート : 判断 247"/>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9" name="テキスト ボックス 248"/>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50" name="フローチャート : 判断 249"/>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51" name="テキスト ボックス 250"/>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118084</xdr:rowOff>
    </xdr:from>
    <xdr:to>
      <xdr:col>6</xdr:col>
      <xdr:colOff>561975</xdr:colOff>
      <xdr:row>98</xdr:row>
      <xdr:rowOff>48234</xdr:rowOff>
    </xdr:to>
    <xdr:sp macro="" textlink="">
      <xdr:nvSpPr>
        <xdr:cNvPr id="257" name="円/楕円 256"/>
        <xdr:cNvSpPr/>
      </xdr:nvSpPr>
      <xdr:spPr>
        <a:xfrm>
          <a:off x="4584700" y="167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33011</xdr:rowOff>
    </xdr:from>
    <xdr:ext cx="534377" cy="259045"/>
    <xdr:sp macro="" textlink="">
      <xdr:nvSpPr>
        <xdr:cNvPr id="258" name="衛生費該当値テキスト"/>
        <xdr:cNvSpPr txBox="1"/>
      </xdr:nvSpPr>
      <xdr:spPr>
        <a:xfrm>
          <a:off x="4686300"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90097</xdr:rowOff>
    </xdr:from>
    <xdr:to>
      <xdr:col>5</xdr:col>
      <xdr:colOff>409575</xdr:colOff>
      <xdr:row>98</xdr:row>
      <xdr:rowOff>20247</xdr:rowOff>
    </xdr:to>
    <xdr:sp macro="" textlink="">
      <xdr:nvSpPr>
        <xdr:cNvPr id="259" name="円/楕円 258"/>
        <xdr:cNvSpPr/>
      </xdr:nvSpPr>
      <xdr:spPr>
        <a:xfrm>
          <a:off x="3746500" y="167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11374</xdr:rowOff>
    </xdr:from>
    <xdr:ext cx="534377" cy="259045"/>
    <xdr:sp macro="" textlink="">
      <xdr:nvSpPr>
        <xdr:cNvPr id="260" name="テキスト ボックス 259"/>
        <xdr:cNvSpPr txBox="1"/>
      </xdr:nvSpPr>
      <xdr:spPr>
        <a:xfrm>
          <a:off x="3530111" y="1681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91970</xdr:rowOff>
    </xdr:from>
    <xdr:to>
      <xdr:col>4</xdr:col>
      <xdr:colOff>206375</xdr:colOff>
      <xdr:row>98</xdr:row>
      <xdr:rowOff>22120</xdr:rowOff>
    </xdr:to>
    <xdr:sp macro="" textlink="">
      <xdr:nvSpPr>
        <xdr:cNvPr id="261" name="円/楕円 260"/>
        <xdr:cNvSpPr/>
      </xdr:nvSpPr>
      <xdr:spPr>
        <a:xfrm>
          <a:off x="2857500" y="16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13247</xdr:rowOff>
    </xdr:from>
    <xdr:ext cx="534377" cy="259045"/>
    <xdr:sp macro="" textlink="">
      <xdr:nvSpPr>
        <xdr:cNvPr id="262" name="テキスト ボックス 261"/>
        <xdr:cNvSpPr txBox="1"/>
      </xdr:nvSpPr>
      <xdr:spPr>
        <a:xfrm>
          <a:off x="2641111" y="16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137886</xdr:rowOff>
    </xdr:from>
    <xdr:to>
      <xdr:col>3</xdr:col>
      <xdr:colOff>3175</xdr:colOff>
      <xdr:row>98</xdr:row>
      <xdr:rowOff>68036</xdr:rowOff>
    </xdr:to>
    <xdr:sp macro="" textlink="">
      <xdr:nvSpPr>
        <xdr:cNvPr id="263" name="円/楕円 262"/>
        <xdr:cNvSpPr/>
      </xdr:nvSpPr>
      <xdr:spPr>
        <a:xfrm>
          <a:off x="1968500" y="167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59163</xdr:rowOff>
    </xdr:from>
    <xdr:ext cx="534377" cy="259045"/>
    <xdr:sp macro="" textlink="">
      <xdr:nvSpPr>
        <xdr:cNvPr id="264" name="テキスト ボックス 263"/>
        <xdr:cNvSpPr txBox="1"/>
      </xdr:nvSpPr>
      <xdr:spPr>
        <a:xfrm>
          <a:off x="1752111" y="168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115461</xdr:rowOff>
    </xdr:from>
    <xdr:to>
      <xdr:col>1</xdr:col>
      <xdr:colOff>485775</xdr:colOff>
      <xdr:row>98</xdr:row>
      <xdr:rowOff>45611</xdr:rowOff>
    </xdr:to>
    <xdr:sp macro="" textlink="">
      <xdr:nvSpPr>
        <xdr:cNvPr id="265" name="円/楕円 264"/>
        <xdr:cNvSpPr/>
      </xdr:nvSpPr>
      <xdr:spPr>
        <a:xfrm>
          <a:off x="1079500" y="167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36738</xdr:rowOff>
    </xdr:from>
    <xdr:ext cx="534377" cy="259045"/>
    <xdr:sp macro="" textlink="">
      <xdr:nvSpPr>
        <xdr:cNvPr id="266" name="テキスト ボックス 265"/>
        <xdr:cNvSpPr txBox="1"/>
      </xdr:nvSpPr>
      <xdr:spPr>
        <a:xfrm>
          <a:off x="863111" y="168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90" name="直線コネクタ 289"/>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3"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4" name="直線コネクタ 293"/>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106934</xdr:rowOff>
    </xdr:from>
    <xdr:to>
      <xdr:col>15</xdr:col>
      <xdr:colOff>180975</xdr:colOff>
      <xdr:row>38</xdr:row>
      <xdr:rowOff>115443</xdr:rowOff>
    </xdr:to>
    <xdr:cxnSp macro="">
      <xdr:nvCxnSpPr>
        <xdr:cNvPr id="295" name="直線コネクタ 294"/>
        <xdr:cNvCxnSpPr/>
      </xdr:nvCxnSpPr>
      <xdr:spPr>
        <a:xfrm>
          <a:off x="9639300" y="6622034"/>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6"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7" name="フローチャート : 判断 296"/>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78486</xdr:rowOff>
    </xdr:from>
    <xdr:to>
      <xdr:col>14</xdr:col>
      <xdr:colOff>28575</xdr:colOff>
      <xdr:row>38</xdr:row>
      <xdr:rowOff>106934</xdr:rowOff>
    </xdr:to>
    <xdr:cxnSp macro="">
      <xdr:nvCxnSpPr>
        <xdr:cNvPr id="298" name="直線コネクタ 297"/>
        <xdr:cNvCxnSpPr/>
      </xdr:nvCxnSpPr>
      <xdr:spPr>
        <a:xfrm>
          <a:off x="8750300" y="6593586"/>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9" name="フローチャート : 判断 298"/>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300" name="テキスト ボックス 299"/>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77216</xdr:rowOff>
    </xdr:from>
    <xdr:to>
      <xdr:col>12</xdr:col>
      <xdr:colOff>511175</xdr:colOff>
      <xdr:row>38</xdr:row>
      <xdr:rowOff>78486</xdr:rowOff>
    </xdr:to>
    <xdr:cxnSp macro="">
      <xdr:nvCxnSpPr>
        <xdr:cNvPr id="301" name="直線コネクタ 300"/>
        <xdr:cNvCxnSpPr/>
      </xdr:nvCxnSpPr>
      <xdr:spPr>
        <a:xfrm>
          <a:off x="7861300" y="6592316"/>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2" name="フローチャート : 判断 301"/>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3" name="テキスト ボックス 302"/>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74041</xdr:rowOff>
    </xdr:from>
    <xdr:to>
      <xdr:col>11</xdr:col>
      <xdr:colOff>307975</xdr:colOff>
      <xdr:row>38</xdr:row>
      <xdr:rowOff>77216</xdr:rowOff>
    </xdr:to>
    <xdr:cxnSp macro="">
      <xdr:nvCxnSpPr>
        <xdr:cNvPr id="304" name="直線コネクタ 303"/>
        <xdr:cNvCxnSpPr/>
      </xdr:nvCxnSpPr>
      <xdr:spPr>
        <a:xfrm>
          <a:off x="6972300" y="658914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5" name="フローチャート : 判断 304"/>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6" name="テキスト ボックス 305"/>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7" name="フローチャート : 判断 306"/>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8" name="テキスト ボックス 307"/>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64643</xdr:rowOff>
    </xdr:from>
    <xdr:to>
      <xdr:col>15</xdr:col>
      <xdr:colOff>231775</xdr:colOff>
      <xdr:row>38</xdr:row>
      <xdr:rowOff>166243</xdr:rowOff>
    </xdr:to>
    <xdr:sp macro="" textlink="">
      <xdr:nvSpPr>
        <xdr:cNvPr id="314" name="円/楕円 313"/>
        <xdr:cNvSpPr/>
      </xdr:nvSpPr>
      <xdr:spPr>
        <a:xfrm>
          <a:off x="104267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5"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56134</xdr:rowOff>
    </xdr:from>
    <xdr:to>
      <xdr:col>14</xdr:col>
      <xdr:colOff>79375</xdr:colOff>
      <xdr:row>38</xdr:row>
      <xdr:rowOff>157734</xdr:rowOff>
    </xdr:to>
    <xdr:sp macro="" textlink="">
      <xdr:nvSpPr>
        <xdr:cNvPr id="316" name="円/楕円 315"/>
        <xdr:cNvSpPr/>
      </xdr:nvSpPr>
      <xdr:spPr>
        <a:xfrm>
          <a:off x="9588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148861</xdr:rowOff>
    </xdr:from>
    <xdr:ext cx="378565" cy="259045"/>
    <xdr:sp macro="" textlink="">
      <xdr:nvSpPr>
        <xdr:cNvPr id="317" name="テキスト ボックス 316"/>
        <xdr:cNvSpPr txBox="1"/>
      </xdr:nvSpPr>
      <xdr:spPr>
        <a:xfrm>
          <a:off x="9450017" y="66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27686</xdr:rowOff>
    </xdr:from>
    <xdr:to>
      <xdr:col>12</xdr:col>
      <xdr:colOff>561975</xdr:colOff>
      <xdr:row>38</xdr:row>
      <xdr:rowOff>129286</xdr:rowOff>
    </xdr:to>
    <xdr:sp macro="" textlink="">
      <xdr:nvSpPr>
        <xdr:cNvPr id="318" name="円/楕円 317"/>
        <xdr:cNvSpPr/>
      </xdr:nvSpPr>
      <xdr:spPr>
        <a:xfrm>
          <a:off x="8699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120413</xdr:rowOff>
    </xdr:from>
    <xdr:ext cx="469744" cy="259045"/>
    <xdr:sp macro="" textlink="">
      <xdr:nvSpPr>
        <xdr:cNvPr id="319" name="テキスト ボックス 318"/>
        <xdr:cNvSpPr txBox="1"/>
      </xdr:nvSpPr>
      <xdr:spPr>
        <a:xfrm>
          <a:off x="8515427"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26416</xdr:rowOff>
    </xdr:from>
    <xdr:to>
      <xdr:col>11</xdr:col>
      <xdr:colOff>358775</xdr:colOff>
      <xdr:row>38</xdr:row>
      <xdr:rowOff>128016</xdr:rowOff>
    </xdr:to>
    <xdr:sp macro="" textlink="">
      <xdr:nvSpPr>
        <xdr:cNvPr id="320" name="円/楕円 319"/>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119143</xdr:rowOff>
    </xdr:from>
    <xdr:ext cx="469744" cy="259045"/>
    <xdr:sp macro="" textlink="">
      <xdr:nvSpPr>
        <xdr:cNvPr id="321" name="テキスト ボックス 320"/>
        <xdr:cNvSpPr txBox="1"/>
      </xdr:nvSpPr>
      <xdr:spPr>
        <a:xfrm>
          <a:off x="7626427"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23241</xdr:rowOff>
    </xdr:from>
    <xdr:to>
      <xdr:col>10</xdr:col>
      <xdr:colOff>155575</xdr:colOff>
      <xdr:row>38</xdr:row>
      <xdr:rowOff>124841</xdr:rowOff>
    </xdr:to>
    <xdr:sp macro="" textlink="">
      <xdr:nvSpPr>
        <xdr:cNvPr id="322" name="円/楕円 321"/>
        <xdr:cNvSpPr/>
      </xdr:nvSpPr>
      <xdr:spPr>
        <a:xfrm>
          <a:off x="6921500" y="6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115968</xdr:rowOff>
    </xdr:from>
    <xdr:ext cx="469744" cy="259045"/>
    <xdr:sp macro="" textlink="">
      <xdr:nvSpPr>
        <xdr:cNvPr id="323" name="テキスト ボックス 322"/>
        <xdr:cNvSpPr txBox="1"/>
      </xdr:nvSpPr>
      <xdr:spPr>
        <a:xfrm>
          <a:off x="6737427" y="663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9" name="直線コネクタ 348"/>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50"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51" name="直線コネクタ 350"/>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2"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3" name="直線コネクタ 352"/>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15087</xdr:rowOff>
    </xdr:from>
    <xdr:to>
      <xdr:col>15</xdr:col>
      <xdr:colOff>180975</xdr:colOff>
      <xdr:row>59</xdr:row>
      <xdr:rowOff>19969</xdr:rowOff>
    </xdr:to>
    <xdr:cxnSp macro="">
      <xdr:nvCxnSpPr>
        <xdr:cNvPr id="354" name="直線コネクタ 353"/>
        <xdr:cNvCxnSpPr/>
      </xdr:nvCxnSpPr>
      <xdr:spPr>
        <a:xfrm flipV="1">
          <a:off x="9639300" y="10130637"/>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5"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6" name="フローチャート : 判断 355"/>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19969</xdr:rowOff>
    </xdr:from>
    <xdr:to>
      <xdr:col>14</xdr:col>
      <xdr:colOff>28575</xdr:colOff>
      <xdr:row>59</xdr:row>
      <xdr:rowOff>36288</xdr:rowOff>
    </xdr:to>
    <xdr:cxnSp macro="">
      <xdr:nvCxnSpPr>
        <xdr:cNvPr id="357" name="直線コネクタ 356"/>
        <xdr:cNvCxnSpPr/>
      </xdr:nvCxnSpPr>
      <xdr:spPr>
        <a:xfrm flipV="1">
          <a:off x="8750300" y="10135519"/>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8" name="フローチャート : 判断 357"/>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9" name="テキスト ボックス 358"/>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29766</xdr:rowOff>
    </xdr:from>
    <xdr:to>
      <xdr:col>12</xdr:col>
      <xdr:colOff>511175</xdr:colOff>
      <xdr:row>59</xdr:row>
      <xdr:rowOff>36288</xdr:rowOff>
    </xdr:to>
    <xdr:cxnSp macro="">
      <xdr:nvCxnSpPr>
        <xdr:cNvPr id="360" name="直線コネクタ 359"/>
        <xdr:cNvCxnSpPr/>
      </xdr:nvCxnSpPr>
      <xdr:spPr>
        <a:xfrm>
          <a:off x="7861300" y="10145316"/>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61" name="フローチャート : 判断 360"/>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2" name="テキスト ボックス 361"/>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29766</xdr:rowOff>
    </xdr:from>
    <xdr:to>
      <xdr:col>11</xdr:col>
      <xdr:colOff>307975</xdr:colOff>
      <xdr:row>59</xdr:row>
      <xdr:rowOff>35047</xdr:rowOff>
    </xdr:to>
    <xdr:cxnSp macro="">
      <xdr:nvCxnSpPr>
        <xdr:cNvPr id="363" name="直線コネクタ 362"/>
        <xdr:cNvCxnSpPr/>
      </xdr:nvCxnSpPr>
      <xdr:spPr>
        <a:xfrm flipV="1">
          <a:off x="6972300" y="10145316"/>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4" name="フローチャート : 判断 363"/>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5" name="テキスト ボックス 364"/>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6" name="フローチャート : 判断 365"/>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7" name="テキスト ボックス 366"/>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135737</xdr:rowOff>
    </xdr:from>
    <xdr:to>
      <xdr:col>15</xdr:col>
      <xdr:colOff>231775</xdr:colOff>
      <xdr:row>59</xdr:row>
      <xdr:rowOff>65887</xdr:rowOff>
    </xdr:to>
    <xdr:sp macro="" textlink="">
      <xdr:nvSpPr>
        <xdr:cNvPr id="373" name="円/楕円 372"/>
        <xdr:cNvSpPr/>
      </xdr:nvSpPr>
      <xdr:spPr>
        <a:xfrm>
          <a:off x="10426700" y="100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4"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140619</xdr:rowOff>
    </xdr:from>
    <xdr:to>
      <xdr:col>14</xdr:col>
      <xdr:colOff>79375</xdr:colOff>
      <xdr:row>59</xdr:row>
      <xdr:rowOff>70769</xdr:rowOff>
    </xdr:to>
    <xdr:sp macro="" textlink="">
      <xdr:nvSpPr>
        <xdr:cNvPr id="375" name="円/楕円 374"/>
        <xdr:cNvSpPr/>
      </xdr:nvSpPr>
      <xdr:spPr>
        <a:xfrm>
          <a:off x="9588500" y="100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87296</xdr:rowOff>
    </xdr:from>
    <xdr:ext cx="534377" cy="259045"/>
    <xdr:sp macro="" textlink="">
      <xdr:nvSpPr>
        <xdr:cNvPr id="376" name="テキスト ボックス 375"/>
        <xdr:cNvSpPr txBox="1"/>
      </xdr:nvSpPr>
      <xdr:spPr>
        <a:xfrm>
          <a:off x="9372111" y="985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156938</xdr:rowOff>
    </xdr:from>
    <xdr:to>
      <xdr:col>12</xdr:col>
      <xdr:colOff>561975</xdr:colOff>
      <xdr:row>59</xdr:row>
      <xdr:rowOff>87088</xdr:rowOff>
    </xdr:to>
    <xdr:sp macro="" textlink="">
      <xdr:nvSpPr>
        <xdr:cNvPr id="377" name="円/楕円 376"/>
        <xdr:cNvSpPr/>
      </xdr:nvSpPr>
      <xdr:spPr>
        <a:xfrm>
          <a:off x="8699500" y="101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103615</xdr:rowOff>
    </xdr:from>
    <xdr:ext cx="534377" cy="259045"/>
    <xdr:sp macro="" textlink="">
      <xdr:nvSpPr>
        <xdr:cNvPr id="378" name="テキスト ボックス 377"/>
        <xdr:cNvSpPr txBox="1"/>
      </xdr:nvSpPr>
      <xdr:spPr>
        <a:xfrm>
          <a:off x="8483111" y="98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150416</xdr:rowOff>
    </xdr:from>
    <xdr:to>
      <xdr:col>11</xdr:col>
      <xdr:colOff>358775</xdr:colOff>
      <xdr:row>59</xdr:row>
      <xdr:rowOff>80566</xdr:rowOff>
    </xdr:to>
    <xdr:sp macro="" textlink="">
      <xdr:nvSpPr>
        <xdr:cNvPr id="379" name="円/楕円 378"/>
        <xdr:cNvSpPr/>
      </xdr:nvSpPr>
      <xdr:spPr>
        <a:xfrm>
          <a:off x="7810500" y="100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97093</xdr:rowOff>
    </xdr:from>
    <xdr:ext cx="534377" cy="259045"/>
    <xdr:sp macro="" textlink="">
      <xdr:nvSpPr>
        <xdr:cNvPr id="380" name="テキスト ボックス 379"/>
        <xdr:cNvSpPr txBox="1"/>
      </xdr:nvSpPr>
      <xdr:spPr>
        <a:xfrm>
          <a:off x="7594111" y="98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155697</xdr:rowOff>
    </xdr:from>
    <xdr:to>
      <xdr:col>10</xdr:col>
      <xdr:colOff>155575</xdr:colOff>
      <xdr:row>59</xdr:row>
      <xdr:rowOff>85847</xdr:rowOff>
    </xdr:to>
    <xdr:sp macro="" textlink="">
      <xdr:nvSpPr>
        <xdr:cNvPr id="381" name="円/楕円 380"/>
        <xdr:cNvSpPr/>
      </xdr:nvSpPr>
      <xdr:spPr>
        <a:xfrm>
          <a:off x="6921500" y="100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102374</xdr:rowOff>
    </xdr:from>
    <xdr:ext cx="534377" cy="259045"/>
    <xdr:sp macro="" textlink="">
      <xdr:nvSpPr>
        <xdr:cNvPr id="382" name="テキスト ボックス 381"/>
        <xdr:cNvSpPr txBox="1"/>
      </xdr:nvSpPr>
      <xdr:spPr>
        <a:xfrm>
          <a:off x="6705111" y="98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8" name="直線コネクタ 407"/>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9"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10" name="直線コネクタ 409"/>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11"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2" name="直線コネクタ 411"/>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40553</xdr:rowOff>
    </xdr:from>
    <xdr:to>
      <xdr:col>15</xdr:col>
      <xdr:colOff>180975</xdr:colOff>
      <xdr:row>76</xdr:row>
      <xdr:rowOff>83725</xdr:rowOff>
    </xdr:to>
    <xdr:cxnSp macro="">
      <xdr:nvCxnSpPr>
        <xdr:cNvPr id="413" name="直線コネクタ 412"/>
        <xdr:cNvCxnSpPr/>
      </xdr:nvCxnSpPr>
      <xdr:spPr>
        <a:xfrm flipV="1">
          <a:off x="9639300" y="12899303"/>
          <a:ext cx="8382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4"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5" name="フローチャート : 判断 414"/>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125299</xdr:rowOff>
    </xdr:from>
    <xdr:to>
      <xdr:col>14</xdr:col>
      <xdr:colOff>28575</xdr:colOff>
      <xdr:row>76</xdr:row>
      <xdr:rowOff>83725</xdr:rowOff>
    </xdr:to>
    <xdr:cxnSp macro="">
      <xdr:nvCxnSpPr>
        <xdr:cNvPr id="416" name="直線コネクタ 415"/>
        <xdr:cNvCxnSpPr/>
      </xdr:nvCxnSpPr>
      <xdr:spPr>
        <a:xfrm>
          <a:off x="8750300" y="12984049"/>
          <a:ext cx="889000" cy="1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7" name="フローチャート : 判断 416"/>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8" name="テキスト ボックス 417"/>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125299</xdr:rowOff>
    </xdr:from>
    <xdr:to>
      <xdr:col>12</xdr:col>
      <xdr:colOff>511175</xdr:colOff>
      <xdr:row>76</xdr:row>
      <xdr:rowOff>137871</xdr:rowOff>
    </xdr:to>
    <xdr:cxnSp macro="">
      <xdr:nvCxnSpPr>
        <xdr:cNvPr id="419" name="直線コネクタ 418"/>
        <xdr:cNvCxnSpPr/>
      </xdr:nvCxnSpPr>
      <xdr:spPr>
        <a:xfrm flipV="1">
          <a:off x="7861300" y="12984049"/>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20" name="フローチャート : 判断 419"/>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21" name="テキスト ボックス 420"/>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137871</xdr:rowOff>
    </xdr:from>
    <xdr:to>
      <xdr:col>11</xdr:col>
      <xdr:colOff>307975</xdr:colOff>
      <xdr:row>76</xdr:row>
      <xdr:rowOff>165140</xdr:rowOff>
    </xdr:to>
    <xdr:cxnSp macro="">
      <xdr:nvCxnSpPr>
        <xdr:cNvPr id="422" name="直線コネクタ 421"/>
        <xdr:cNvCxnSpPr/>
      </xdr:nvCxnSpPr>
      <xdr:spPr>
        <a:xfrm flipV="1">
          <a:off x="6972300" y="1316807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3" name="フローチャート : 判断 422"/>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4" name="テキスト ボックス 423"/>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5" name="フローチャート : 判断 424"/>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6" name="テキスト ボックス 425"/>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161203</xdr:rowOff>
    </xdr:from>
    <xdr:to>
      <xdr:col>15</xdr:col>
      <xdr:colOff>231775</xdr:colOff>
      <xdr:row>75</xdr:row>
      <xdr:rowOff>91353</xdr:rowOff>
    </xdr:to>
    <xdr:sp macro="" textlink="">
      <xdr:nvSpPr>
        <xdr:cNvPr id="432" name="円/楕円 431"/>
        <xdr:cNvSpPr/>
      </xdr:nvSpPr>
      <xdr:spPr>
        <a:xfrm>
          <a:off x="10426700" y="128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12630</xdr:rowOff>
    </xdr:from>
    <xdr:ext cx="534377" cy="259045"/>
    <xdr:sp macro="" textlink="">
      <xdr:nvSpPr>
        <xdr:cNvPr id="433" name="商工費該当値テキスト"/>
        <xdr:cNvSpPr txBox="1"/>
      </xdr:nvSpPr>
      <xdr:spPr>
        <a:xfrm>
          <a:off x="10528300" y="1269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32925</xdr:rowOff>
    </xdr:from>
    <xdr:to>
      <xdr:col>14</xdr:col>
      <xdr:colOff>79375</xdr:colOff>
      <xdr:row>76</xdr:row>
      <xdr:rowOff>134525</xdr:rowOff>
    </xdr:to>
    <xdr:sp macro="" textlink="">
      <xdr:nvSpPr>
        <xdr:cNvPr id="434" name="円/楕円 433"/>
        <xdr:cNvSpPr/>
      </xdr:nvSpPr>
      <xdr:spPr>
        <a:xfrm>
          <a:off x="9588500" y="130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151053</xdr:rowOff>
    </xdr:from>
    <xdr:ext cx="534377" cy="259045"/>
    <xdr:sp macro="" textlink="">
      <xdr:nvSpPr>
        <xdr:cNvPr id="435" name="テキスト ボックス 434"/>
        <xdr:cNvSpPr txBox="1"/>
      </xdr:nvSpPr>
      <xdr:spPr>
        <a:xfrm>
          <a:off x="9372111" y="128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74499</xdr:rowOff>
    </xdr:from>
    <xdr:to>
      <xdr:col>12</xdr:col>
      <xdr:colOff>561975</xdr:colOff>
      <xdr:row>76</xdr:row>
      <xdr:rowOff>4648</xdr:rowOff>
    </xdr:to>
    <xdr:sp macro="" textlink="">
      <xdr:nvSpPr>
        <xdr:cNvPr id="436" name="円/楕円 435"/>
        <xdr:cNvSpPr/>
      </xdr:nvSpPr>
      <xdr:spPr>
        <a:xfrm>
          <a:off x="8699500" y="12933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21176</xdr:rowOff>
    </xdr:from>
    <xdr:ext cx="534377" cy="259045"/>
    <xdr:sp macro="" textlink="">
      <xdr:nvSpPr>
        <xdr:cNvPr id="437" name="テキスト ボックス 436"/>
        <xdr:cNvSpPr txBox="1"/>
      </xdr:nvSpPr>
      <xdr:spPr>
        <a:xfrm>
          <a:off x="8483111" y="1270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87071</xdr:rowOff>
    </xdr:from>
    <xdr:to>
      <xdr:col>11</xdr:col>
      <xdr:colOff>358775</xdr:colOff>
      <xdr:row>77</xdr:row>
      <xdr:rowOff>17221</xdr:rowOff>
    </xdr:to>
    <xdr:sp macro="" textlink="">
      <xdr:nvSpPr>
        <xdr:cNvPr id="438" name="円/楕円 437"/>
        <xdr:cNvSpPr/>
      </xdr:nvSpPr>
      <xdr:spPr>
        <a:xfrm>
          <a:off x="7810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33748</xdr:rowOff>
    </xdr:from>
    <xdr:ext cx="534377" cy="259045"/>
    <xdr:sp macro="" textlink="">
      <xdr:nvSpPr>
        <xdr:cNvPr id="439" name="テキスト ボックス 438"/>
        <xdr:cNvSpPr txBox="1"/>
      </xdr:nvSpPr>
      <xdr:spPr>
        <a:xfrm>
          <a:off x="7594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114340</xdr:rowOff>
    </xdr:from>
    <xdr:to>
      <xdr:col>10</xdr:col>
      <xdr:colOff>155575</xdr:colOff>
      <xdr:row>77</xdr:row>
      <xdr:rowOff>44490</xdr:rowOff>
    </xdr:to>
    <xdr:sp macro="" textlink="">
      <xdr:nvSpPr>
        <xdr:cNvPr id="440" name="円/楕円 439"/>
        <xdr:cNvSpPr/>
      </xdr:nvSpPr>
      <xdr:spPr>
        <a:xfrm>
          <a:off x="6921500" y="131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61017</xdr:rowOff>
    </xdr:from>
    <xdr:ext cx="534377" cy="259045"/>
    <xdr:sp macro="" textlink="">
      <xdr:nvSpPr>
        <xdr:cNvPr id="441" name="テキスト ボックス 440"/>
        <xdr:cNvSpPr txBox="1"/>
      </xdr:nvSpPr>
      <xdr:spPr>
        <a:xfrm>
          <a:off x="6705111" y="129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5" name="テキスト ボックス 45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5" name="直線コネクタ 464"/>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6"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7" name="直線コネクタ 466"/>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8"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9" name="直線コネクタ 468"/>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119618</xdr:rowOff>
    </xdr:from>
    <xdr:to>
      <xdr:col>15</xdr:col>
      <xdr:colOff>180975</xdr:colOff>
      <xdr:row>98</xdr:row>
      <xdr:rowOff>129935</xdr:rowOff>
    </xdr:to>
    <xdr:cxnSp macro="">
      <xdr:nvCxnSpPr>
        <xdr:cNvPr id="470" name="直線コネクタ 469"/>
        <xdr:cNvCxnSpPr/>
      </xdr:nvCxnSpPr>
      <xdr:spPr>
        <a:xfrm flipV="1">
          <a:off x="9639300" y="16921718"/>
          <a:ext cx="8382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71"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2" name="フローチャート : 判断 471"/>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129935</xdr:rowOff>
    </xdr:from>
    <xdr:to>
      <xdr:col>14</xdr:col>
      <xdr:colOff>28575</xdr:colOff>
      <xdr:row>98</xdr:row>
      <xdr:rowOff>133094</xdr:rowOff>
    </xdr:to>
    <xdr:cxnSp macro="">
      <xdr:nvCxnSpPr>
        <xdr:cNvPr id="473" name="直線コネクタ 472"/>
        <xdr:cNvCxnSpPr/>
      </xdr:nvCxnSpPr>
      <xdr:spPr>
        <a:xfrm flipV="1">
          <a:off x="8750300" y="16932035"/>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4" name="フローチャート : 判断 473"/>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5" name="テキスト ボックス 474"/>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133094</xdr:rowOff>
    </xdr:from>
    <xdr:to>
      <xdr:col>12</xdr:col>
      <xdr:colOff>511175</xdr:colOff>
      <xdr:row>98</xdr:row>
      <xdr:rowOff>141250</xdr:rowOff>
    </xdr:to>
    <xdr:cxnSp macro="">
      <xdr:nvCxnSpPr>
        <xdr:cNvPr id="476" name="直線コネクタ 475"/>
        <xdr:cNvCxnSpPr/>
      </xdr:nvCxnSpPr>
      <xdr:spPr>
        <a:xfrm flipV="1">
          <a:off x="7861300" y="16935194"/>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7" name="フローチャート : 判断 476"/>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8" name="テキスト ボックス 477"/>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141250</xdr:rowOff>
    </xdr:from>
    <xdr:to>
      <xdr:col>11</xdr:col>
      <xdr:colOff>307975</xdr:colOff>
      <xdr:row>98</xdr:row>
      <xdr:rowOff>146605</xdr:rowOff>
    </xdr:to>
    <xdr:cxnSp macro="">
      <xdr:nvCxnSpPr>
        <xdr:cNvPr id="479" name="直線コネクタ 478"/>
        <xdr:cNvCxnSpPr/>
      </xdr:nvCxnSpPr>
      <xdr:spPr>
        <a:xfrm flipV="1">
          <a:off x="6972300" y="16943350"/>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80" name="フローチャート : 判断 479"/>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81" name="テキスト ボックス 480"/>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2" name="フローチャート : 判断 481"/>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3" name="テキスト ボックス 482"/>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68818</xdr:rowOff>
    </xdr:from>
    <xdr:to>
      <xdr:col>15</xdr:col>
      <xdr:colOff>231775</xdr:colOff>
      <xdr:row>98</xdr:row>
      <xdr:rowOff>170418</xdr:rowOff>
    </xdr:to>
    <xdr:sp macro="" textlink="">
      <xdr:nvSpPr>
        <xdr:cNvPr id="489" name="円/楕円 488"/>
        <xdr:cNvSpPr/>
      </xdr:nvSpPr>
      <xdr:spPr>
        <a:xfrm>
          <a:off x="10426700" y="168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90"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79135</xdr:rowOff>
    </xdr:from>
    <xdr:to>
      <xdr:col>14</xdr:col>
      <xdr:colOff>79375</xdr:colOff>
      <xdr:row>99</xdr:row>
      <xdr:rowOff>9285</xdr:rowOff>
    </xdr:to>
    <xdr:sp macro="" textlink="">
      <xdr:nvSpPr>
        <xdr:cNvPr id="491" name="円/楕円 490"/>
        <xdr:cNvSpPr/>
      </xdr:nvSpPr>
      <xdr:spPr>
        <a:xfrm>
          <a:off x="9588500" y="16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412</xdr:rowOff>
    </xdr:from>
    <xdr:ext cx="534377" cy="259045"/>
    <xdr:sp macro="" textlink="">
      <xdr:nvSpPr>
        <xdr:cNvPr id="492" name="テキスト ボックス 491"/>
        <xdr:cNvSpPr txBox="1"/>
      </xdr:nvSpPr>
      <xdr:spPr>
        <a:xfrm>
          <a:off x="9372111" y="169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82294</xdr:rowOff>
    </xdr:from>
    <xdr:to>
      <xdr:col>12</xdr:col>
      <xdr:colOff>561975</xdr:colOff>
      <xdr:row>99</xdr:row>
      <xdr:rowOff>12444</xdr:rowOff>
    </xdr:to>
    <xdr:sp macro="" textlink="">
      <xdr:nvSpPr>
        <xdr:cNvPr id="493" name="円/楕円 492"/>
        <xdr:cNvSpPr/>
      </xdr:nvSpPr>
      <xdr:spPr>
        <a:xfrm>
          <a:off x="8699500" y="168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3571</xdr:rowOff>
    </xdr:from>
    <xdr:ext cx="534377" cy="259045"/>
    <xdr:sp macro="" textlink="">
      <xdr:nvSpPr>
        <xdr:cNvPr id="494" name="テキスト ボックス 493"/>
        <xdr:cNvSpPr txBox="1"/>
      </xdr:nvSpPr>
      <xdr:spPr>
        <a:xfrm>
          <a:off x="8483111" y="169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90450</xdr:rowOff>
    </xdr:from>
    <xdr:to>
      <xdr:col>11</xdr:col>
      <xdr:colOff>358775</xdr:colOff>
      <xdr:row>99</xdr:row>
      <xdr:rowOff>20600</xdr:rowOff>
    </xdr:to>
    <xdr:sp macro="" textlink="">
      <xdr:nvSpPr>
        <xdr:cNvPr id="495" name="円/楕円 494"/>
        <xdr:cNvSpPr/>
      </xdr:nvSpPr>
      <xdr:spPr>
        <a:xfrm>
          <a:off x="7810500" y="168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11727</xdr:rowOff>
    </xdr:from>
    <xdr:ext cx="534377" cy="259045"/>
    <xdr:sp macro="" textlink="">
      <xdr:nvSpPr>
        <xdr:cNvPr id="496" name="テキスト ボックス 495"/>
        <xdr:cNvSpPr txBox="1"/>
      </xdr:nvSpPr>
      <xdr:spPr>
        <a:xfrm>
          <a:off x="7594111" y="169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95805</xdr:rowOff>
    </xdr:from>
    <xdr:to>
      <xdr:col>10</xdr:col>
      <xdr:colOff>155575</xdr:colOff>
      <xdr:row>99</xdr:row>
      <xdr:rowOff>25955</xdr:rowOff>
    </xdr:to>
    <xdr:sp macro="" textlink="">
      <xdr:nvSpPr>
        <xdr:cNvPr id="497" name="円/楕円 496"/>
        <xdr:cNvSpPr/>
      </xdr:nvSpPr>
      <xdr:spPr>
        <a:xfrm>
          <a:off x="6921500" y="168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17082</xdr:rowOff>
    </xdr:from>
    <xdr:ext cx="534377" cy="259045"/>
    <xdr:sp macro="" textlink="">
      <xdr:nvSpPr>
        <xdr:cNvPr id="498" name="テキスト ボックス 497"/>
        <xdr:cNvSpPr txBox="1"/>
      </xdr:nvSpPr>
      <xdr:spPr>
        <a:xfrm>
          <a:off x="6705111" y="169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2" name="直線コネクタ 521"/>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3"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4" name="直線コネクタ 523"/>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5"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6" name="直線コネクタ 525"/>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6350</xdr:rowOff>
    </xdr:from>
    <xdr:to>
      <xdr:col>23</xdr:col>
      <xdr:colOff>517525</xdr:colOff>
      <xdr:row>37</xdr:row>
      <xdr:rowOff>124841</xdr:rowOff>
    </xdr:to>
    <xdr:cxnSp macro="">
      <xdr:nvCxnSpPr>
        <xdr:cNvPr id="527" name="直線コネクタ 526"/>
        <xdr:cNvCxnSpPr/>
      </xdr:nvCxnSpPr>
      <xdr:spPr>
        <a:xfrm>
          <a:off x="15481300" y="6350000"/>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8"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9" name="フローチャート : 判断 528"/>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6350</xdr:rowOff>
    </xdr:from>
    <xdr:to>
      <xdr:col>22</xdr:col>
      <xdr:colOff>365125</xdr:colOff>
      <xdr:row>37</xdr:row>
      <xdr:rowOff>138233</xdr:rowOff>
    </xdr:to>
    <xdr:cxnSp macro="">
      <xdr:nvCxnSpPr>
        <xdr:cNvPr id="530" name="直線コネクタ 529"/>
        <xdr:cNvCxnSpPr/>
      </xdr:nvCxnSpPr>
      <xdr:spPr>
        <a:xfrm flipV="1">
          <a:off x="14592300" y="6350000"/>
          <a:ext cx="889000" cy="13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31" name="フローチャート : 判断 530"/>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2" name="テキスト ボックス 531"/>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138233</xdr:rowOff>
    </xdr:from>
    <xdr:to>
      <xdr:col>21</xdr:col>
      <xdr:colOff>161925</xdr:colOff>
      <xdr:row>37</xdr:row>
      <xdr:rowOff>145948</xdr:rowOff>
    </xdr:to>
    <xdr:cxnSp macro="">
      <xdr:nvCxnSpPr>
        <xdr:cNvPr id="533" name="直線コネクタ 532"/>
        <xdr:cNvCxnSpPr/>
      </xdr:nvCxnSpPr>
      <xdr:spPr>
        <a:xfrm flipV="1">
          <a:off x="13703300" y="6481883"/>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4" name="フローチャート : 判断 533"/>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5" name="テキスト ボックス 534"/>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114230</xdr:rowOff>
    </xdr:from>
    <xdr:to>
      <xdr:col>19</xdr:col>
      <xdr:colOff>644525</xdr:colOff>
      <xdr:row>37</xdr:row>
      <xdr:rowOff>145948</xdr:rowOff>
    </xdr:to>
    <xdr:cxnSp macro="">
      <xdr:nvCxnSpPr>
        <xdr:cNvPr id="536" name="直線コネクタ 535"/>
        <xdr:cNvCxnSpPr/>
      </xdr:nvCxnSpPr>
      <xdr:spPr>
        <a:xfrm>
          <a:off x="12814300" y="6457880"/>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7" name="フローチャート : 判断 536"/>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8" name="テキスト ボックス 537"/>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9" name="フローチャート : 判断 538"/>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40" name="テキスト ボックス 539"/>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74041</xdr:rowOff>
    </xdr:from>
    <xdr:to>
      <xdr:col>23</xdr:col>
      <xdr:colOff>568325</xdr:colOff>
      <xdr:row>38</xdr:row>
      <xdr:rowOff>4190</xdr:rowOff>
    </xdr:to>
    <xdr:sp macro="" textlink="">
      <xdr:nvSpPr>
        <xdr:cNvPr id="546" name="円/楕円 545"/>
        <xdr:cNvSpPr/>
      </xdr:nvSpPr>
      <xdr:spPr>
        <a:xfrm>
          <a:off x="162687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160418</xdr:rowOff>
    </xdr:from>
    <xdr:ext cx="534377" cy="259045"/>
    <xdr:sp macro="" textlink="">
      <xdr:nvSpPr>
        <xdr:cNvPr id="547" name="消防費該当値テキスト"/>
        <xdr:cNvSpPr txBox="1"/>
      </xdr:nvSpPr>
      <xdr:spPr>
        <a:xfrm>
          <a:off x="16370300" y="63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127000</xdr:rowOff>
    </xdr:from>
    <xdr:to>
      <xdr:col>22</xdr:col>
      <xdr:colOff>415925</xdr:colOff>
      <xdr:row>37</xdr:row>
      <xdr:rowOff>57150</xdr:rowOff>
    </xdr:to>
    <xdr:sp macro="" textlink="">
      <xdr:nvSpPr>
        <xdr:cNvPr id="548" name="円/楕円 547"/>
        <xdr:cNvSpPr/>
      </xdr:nvSpPr>
      <xdr:spPr>
        <a:xfrm>
          <a:off x="1543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73677</xdr:rowOff>
    </xdr:from>
    <xdr:ext cx="534377" cy="259045"/>
    <xdr:sp macro="" textlink="">
      <xdr:nvSpPr>
        <xdr:cNvPr id="549" name="テキスト ボックス 548"/>
        <xdr:cNvSpPr txBox="1"/>
      </xdr:nvSpPr>
      <xdr:spPr>
        <a:xfrm>
          <a:off x="15214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87433</xdr:rowOff>
    </xdr:from>
    <xdr:to>
      <xdr:col>21</xdr:col>
      <xdr:colOff>212725</xdr:colOff>
      <xdr:row>38</xdr:row>
      <xdr:rowOff>17583</xdr:rowOff>
    </xdr:to>
    <xdr:sp macro="" textlink="">
      <xdr:nvSpPr>
        <xdr:cNvPr id="550" name="円/楕円 549"/>
        <xdr:cNvSpPr/>
      </xdr:nvSpPr>
      <xdr:spPr>
        <a:xfrm>
          <a:off x="14541500" y="64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8710</xdr:rowOff>
    </xdr:from>
    <xdr:ext cx="534377" cy="259045"/>
    <xdr:sp macro="" textlink="">
      <xdr:nvSpPr>
        <xdr:cNvPr id="551" name="テキスト ボックス 550"/>
        <xdr:cNvSpPr txBox="1"/>
      </xdr:nvSpPr>
      <xdr:spPr>
        <a:xfrm>
          <a:off x="14325111" y="65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95148</xdr:rowOff>
    </xdr:from>
    <xdr:to>
      <xdr:col>20</xdr:col>
      <xdr:colOff>9525</xdr:colOff>
      <xdr:row>38</xdr:row>
      <xdr:rowOff>25298</xdr:rowOff>
    </xdr:to>
    <xdr:sp macro="" textlink="">
      <xdr:nvSpPr>
        <xdr:cNvPr id="552" name="円/楕円 551"/>
        <xdr:cNvSpPr/>
      </xdr:nvSpPr>
      <xdr:spPr>
        <a:xfrm>
          <a:off x="13652500" y="64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16425</xdr:rowOff>
    </xdr:from>
    <xdr:ext cx="534377" cy="259045"/>
    <xdr:sp macro="" textlink="">
      <xdr:nvSpPr>
        <xdr:cNvPr id="553" name="テキスト ボックス 552"/>
        <xdr:cNvSpPr txBox="1"/>
      </xdr:nvSpPr>
      <xdr:spPr>
        <a:xfrm>
          <a:off x="13436111" y="65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63430</xdr:rowOff>
    </xdr:from>
    <xdr:to>
      <xdr:col>18</xdr:col>
      <xdr:colOff>492125</xdr:colOff>
      <xdr:row>37</xdr:row>
      <xdr:rowOff>165030</xdr:rowOff>
    </xdr:to>
    <xdr:sp macro="" textlink="">
      <xdr:nvSpPr>
        <xdr:cNvPr id="554" name="円/楕円 553"/>
        <xdr:cNvSpPr/>
      </xdr:nvSpPr>
      <xdr:spPr>
        <a:xfrm>
          <a:off x="12763500" y="6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156157</xdr:rowOff>
    </xdr:from>
    <xdr:ext cx="534377" cy="259045"/>
    <xdr:sp macro="" textlink="">
      <xdr:nvSpPr>
        <xdr:cNvPr id="555" name="テキスト ボックス 554"/>
        <xdr:cNvSpPr txBox="1"/>
      </xdr:nvSpPr>
      <xdr:spPr>
        <a:xfrm>
          <a:off x="12547111" y="649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4" name="テキスト ボックス 57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80" name="直線コネクタ 579"/>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81"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2" name="直線コネクタ 581"/>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3"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4" name="直線コネクタ 583"/>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29001</xdr:rowOff>
    </xdr:from>
    <xdr:to>
      <xdr:col>23</xdr:col>
      <xdr:colOff>517525</xdr:colOff>
      <xdr:row>56</xdr:row>
      <xdr:rowOff>77406</xdr:rowOff>
    </xdr:to>
    <xdr:cxnSp macro="">
      <xdr:nvCxnSpPr>
        <xdr:cNvPr id="585" name="直線コネクタ 584"/>
        <xdr:cNvCxnSpPr/>
      </xdr:nvCxnSpPr>
      <xdr:spPr>
        <a:xfrm>
          <a:off x="15481300" y="9630201"/>
          <a:ext cx="8382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6"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7" name="フローチャート : 判断 586"/>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29001</xdr:rowOff>
    </xdr:from>
    <xdr:to>
      <xdr:col>22</xdr:col>
      <xdr:colOff>365125</xdr:colOff>
      <xdr:row>57</xdr:row>
      <xdr:rowOff>24543</xdr:rowOff>
    </xdr:to>
    <xdr:cxnSp macro="">
      <xdr:nvCxnSpPr>
        <xdr:cNvPr id="588" name="直線コネクタ 587"/>
        <xdr:cNvCxnSpPr/>
      </xdr:nvCxnSpPr>
      <xdr:spPr>
        <a:xfrm flipV="1">
          <a:off x="14592300" y="9630201"/>
          <a:ext cx="889000" cy="1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9" name="フローチャート : 判断 588"/>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90" name="テキスト ボックス 589"/>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24543</xdr:rowOff>
    </xdr:from>
    <xdr:to>
      <xdr:col>21</xdr:col>
      <xdr:colOff>161925</xdr:colOff>
      <xdr:row>57</xdr:row>
      <xdr:rowOff>150235</xdr:rowOff>
    </xdr:to>
    <xdr:cxnSp macro="">
      <xdr:nvCxnSpPr>
        <xdr:cNvPr id="591" name="直線コネクタ 590"/>
        <xdr:cNvCxnSpPr/>
      </xdr:nvCxnSpPr>
      <xdr:spPr>
        <a:xfrm flipV="1">
          <a:off x="13703300" y="9797193"/>
          <a:ext cx="889000" cy="1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2" name="フローチャート : 判断 591"/>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3" name="テキスト ボックス 592"/>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17494</xdr:rowOff>
    </xdr:from>
    <xdr:to>
      <xdr:col>19</xdr:col>
      <xdr:colOff>644525</xdr:colOff>
      <xdr:row>57</xdr:row>
      <xdr:rowOff>150235</xdr:rowOff>
    </xdr:to>
    <xdr:cxnSp macro="">
      <xdr:nvCxnSpPr>
        <xdr:cNvPr id="594" name="直線コネクタ 593"/>
        <xdr:cNvCxnSpPr/>
      </xdr:nvCxnSpPr>
      <xdr:spPr>
        <a:xfrm>
          <a:off x="12814300" y="9790144"/>
          <a:ext cx="889000" cy="1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5" name="フローチャート : 判断 594"/>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6" name="テキスト ボックス 595"/>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7" name="フローチャート : 判断 596"/>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8" name="テキスト ボックス 597"/>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26606</xdr:rowOff>
    </xdr:from>
    <xdr:to>
      <xdr:col>23</xdr:col>
      <xdr:colOff>568325</xdr:colOff>
      <xdr:row>56</xdr:row>
      <xdr:rowOff>128206</xdr:rowOff>
    </xdr:to>
    <xdr:sp macro="" textlink="">
      <xdr:nvSpPr>
        <xdr:cNvPr id="604" name="円/楕円 603"/>
        <xdr:cNvSpPr/>
      </xdr:nvSpPr>
      <xdr:spPr>
        <a:xfrm>
          <a:off x="162687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5033</xdr:rowOff>
    </xdr:from>
    <xdr:ext cx="534377" cy="259045"/>
    <xdr:sp macro="" textlink="">
      <xdr:nvSpPr>
        <xdr:cNvPr id="605" name="教育費該当値テキスト"/>
        <xdr:cNvSpPr txBox="1"/>
      </xdr:nvSpPr>
      <xdr:spPr>
        <a:xfrm>
          <a:off x="16370300" y="96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149651</xdr:rowOff>
    </xdr:from>
    <xdr:to>
      <xdr:col>22</xdr:col>
      <xdr:colOff>415925</xdr:colOff>
      <xdr:row>56</xdr:row>
      <xdr:rowOff>79801</xdr:rowOff>
    </xdr:to>
    <xdr:sp macro="" textlink="">
      <xdr:nvSpPr>
        <xdr:cNvPr id="606" name="円/楕円 605"/>
        <xdr:cNvSpPr/>
      </xdr:nvSpPr>
      <xdr:spPr>
        <a:xfrm>
          <a:off x="15430500" y="95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96328</xdr:rowOff>
    </xdr:from>
    <xdr:ext cx="534377" cy="259045"/>
    <xdr:sp macro="" textlink="">
      <xdr:nvSpPr>
        <xdr:cNvPr id="607" name="テキスト ボックス 606"/>
        <xdr:cNvSpPr txBox="1"/>
      </xdr:nvSpPr>
      <xdr:spPr>
        <a:xfrm>
          <a:off x="15214111" y="93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145193</xdr:rowOff>
    </xdr:from>
    <xdr:to>
      <xdr:col>21</xdr:col>
      <xdr:colOff>212725</xdr:colOff>
      <xdr:row>57</xdr:row>
      <xdr:rowOff>75343</xdr:rowOff>
    </xdr:to>
    <xdr:sp macro="" textlink="">
      <xdr:nvSpPr>
        <xdr:cNvPr id="608" name="円/楕円 607"/>
        <xdr:cNvSpPr/>
      </xdr:nvSpPr>
      <xdr:spPr>
        <a:xfrm>
          <a:off x="14541500" y="97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66470</xdr:rowOff>
    </xdr:from>
    <xdr:ext cx="534377" cy="259045"/>
    <xdr:sp macro="" textlink="">
      <xdr:nvSpPr>
        <xdr:cNvPr id="609" name="テキスト ボックス 608"/>
        <xdr:cNvSpPr txBox="1"/>
      </xdr:nvSpPr>
      <xdr:spPr>
        <a:xfrm>
          <a:off x="14325111" y="98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99435</xdr:rowOff>
    </xdr:from>
    <xdr:to>
      <xdr:col>20</xdr:col>
      <xdr:colOff>9525</xdr:colOff>
      <xdr:row>58</xdr:row>
      <xdr:rowOff>29585</xdr:rowOff>
    </xdr:to>
    <xdr:sp macro="" textlink="">
      <xdr:nvSpPr>
        <xdr:cNvPr id="610" name="円/楕円 609"/>
        <xdr:cNvSpPr/>
      </xdr:nvSpPr>
      <xdr:spPr>
        <a:xfrm>
          <a:off x="13652500" y="9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20712</xdr:rowOff>
    </xdr:from>
    <xdr:ext cx="534377" cy="259045"/>
    <xdr:sp macro="" textlink="">
      <xdr:nvSpPr>
        <xdr:cNvPr id="611" name="テキスト ボックス 610"/>
        <xdr:cNvSpPr txBox="1"/>
      </xdr:nvSpPr>
      <xdr:spPr>
        <a:xfrm>
          <a:off x="13436111" y="99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138144</xdr:rowOff>
    </xdr:from>
    <xdr:to>
      <xdr:col>18</xdr:col>
      <xdr:colOff>492125</xdr:colOff>
      <xdr:row>57</xdr:row>
      <xdr:rowOff>68294</xdr:rowOff>
    </xdr:to>
    <xdr:sp macro="" textlink="">
      <xdr:nvSpPr>
        <xdr:cNvPr id="612" name="円/楕円 611"/>
        <xdr:cNvSpPr/>
      </xdr:nvSpPr>
      <xdr:spPr>
        <a:xfrm>
          <a:off x="12763500" y="97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59421</xdr:rowOff>
    </xdr:from>
    <xdr:ext cx="534377" cy="259045"/>
    <xdr:sp macro="" textlink="">
      <xdr:nvSpPr>
        <xdr:cNvPr id="613" name="テキスト ボックス 612"/>
        <xdr:cNvSpPr txBox="1"/>
      </xdr:nvSpPr>
      <xdr:spPr>
        <a:xfrm>
          <a:off x="12547111" y="98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9" name="テキスト ボックス 62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1" name="テキスト ボックス 63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5" name="直線コネクタ 634"/>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8"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9" name="直線コネクタ 638"/>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41"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2" name="フローチャート : 判断 641"/>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136975</xdr:rowOff>
    </xdr:from>
    <xdr:to>
      <xdr:col>22</xdr:col>
      <xdr:colOff>365125</xdr:colOff>
      <xdr:row>78</xdr:row>
      <xdr:rowOff>139700</xdr:rowOff>
    </xdr:to>
    <xdr:cxnSp macro="">
      <xdr:nvCxnSpPr>
        <xdr:cNvPr id="643" name="直線コネクタ 642"/>
        <xdr:cNvCxnSpPr/>
      </xdr:nvCxnSpPr>
      <xdr:spPr>
        <a:xfrm>
          <a:off x="14592300" y="13510075"/>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4" name="フローチャート : 判断 643"/>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5" name="テキスト ボックス 644"/>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136975</xdr:rowOff>
    </xdr:from>
    <xdr:to>
      <xdr:col>21</xdr:col>
      <xdr:colOff>161925</xdr:colOff>
      <xdr:row>78</xdr:row>
      <xdr:rowOff>137505</xdr:rowOff>
    </xdr:to>
    <xdr:cxnSp macro="">
      <xdr:nvCxnSpPr>
        <xdr:cNvPr id="646" name="直線コネクタ 645"/>
        <xdr:cNvCxnSpPr/>
      </xdr:nvCxnSpPr>
      <xdr:spPr>
        <a:xfrm flipV="1">
          <a:off x="13703300" y="13510075"/>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7" name="フローチャート : 判断 646"/>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8" name="テキスト ボックス 647"/>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136883</xdr:rowOff>
    </xdr:from>
    <xdr:to>
      <xdr:col>19</xdr:col>
      <xdr:colOff>644525</xdr:colOff>
      <xdr:row>78</xdr:row>
      <xdr:rowOff>137505</xdr:rowOff>
    </xdr:to>
    <xdr:cxnSp macro="">
      <xdr:nvCxnSpPr>
        <xdr:cNvPr id="649" name="直線コネクタ 648"/>
        <xdr:cNvCxnSpPr/>
      </xdr:nvCxnSpPr>
      <xdr:spPr>
        <a:xfrm>
          <a:off x="12814300" y="13509983"/>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50" name="フローチャート : 判断 649"/>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51" name="テキスト ボックス 650"/>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2" name="フローチャート : 判断 651"/>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3" name="テキスト ボックス 652"/>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9" name="円/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60"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1" name="円/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2" name="テキスト ボックス 661"/>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86175</xdr:rowOff>
    </xdr:from>
    <xdr:to>
      <xdr:col>21</xdr:col>
      <xdr:colOff>212725</xdr:colOff>
      <xdr:row>79</xdr:row>
      <xdr:rowOff>16325</xdr:rowOff>
    </xdr:to>
    <xdr:sp macro="" textlink="">
      <xdr:nvSpPr>
        <xdr:cNvPr id="663" name="円/楕円 662"/>
        <xdr:cNvSpPr/>
      </xdr:nvSpPr>
      <xdr:spPr>
        <a:xfrm>
          <a:off x="14541500" y="134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7452</xdr:rowOff>
    </xdr:from>
    <xdr:ext cx="378565" cy="259045"/>
    <xdr:sp macro="" textlink="">
      <xdr:nvSpPr>
        <xdr:cNvPr id="664" name="テキスト ボックス 663"/>
        <xdr:cNvSpPr txBox="1"/>
      </xdr:nvSpPr>
      <xdr:spPr>
        <a:xfrm>
          <a:off x="14403017" y="1355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86705</xdr:rowOff>
    </xdr:from>
    <xdr:to>
      <xdr:col>20</xdr:col>
      <xdr:colOff>9525</xdr:colOff>
      <xdr:row>79</xdr:row>
      <xdr:rowOff>16855</xdr:rowOff>
    </xdr:to>
    <xdr:sp macro="" textlink="">
      <xdr:nvSpPr>
        <xdr:cNvPr id="665" name="円/楕円 664"/>
        <xdr:cNvSpPr/>
      </xdr:nvSpPr>
      <xdr:spPr>
        <a:xfrm>
          <a:off x="136525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7982</xdr:rowOff>
    </xdr:from>
    <xdr:ext cx="378565" cy="259045"/>
    <xdr:sp macro="" textlink="">
      <xdr:nvSpPr>
        <xdr:cNvPr id="666" name="テキスト ボックス 665"/>
        <xdr:cNvSpPr txBox="1"/>
      </xdr:nvSpPr>
      <xdr:spPr>
        <a:xfrm>
          <a:off x="13514017" y="135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86083</xdr:rowOff>
    </xdr:from>
    <xdr:to>
      <xdr:col>18</xdr:col>
      <xdr:colOff>492125</xdr:colOff>
      <xdr:row>79</xdr:row>
      <xdr:rowOff>16233</xdr:rowOff>
    </xdr:to>
    <xdr:sp macro="" textlink="">
      <xdr:nvSpPr>
        <xdr:cNvPr id="667" name="円/楕円 666"/>
        <xdr:cNvSpPr/>
      </xdr:nvSpPr>
      <xdr:spPr>
        <a:xfrm>
          <a:off x="12763500" y="134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7360</xdr:rowOff>
    </xdr:from>
    <xdr:ext cx="378565" cy="259045"/>
    <xdr:sp macro="" textlink="">
      <xdr:nvSpPr>
        <xdr:cNvPr id="668" name="テキスト ボックス 667"/>
        <xdr:cNvSpPr txBox="1"/>
      </xdr:nvSpPr>
      <xdr:spPr>
        <a:xfrm>
          <a:off x="12625017" y="1355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2" name="直線コネクタ 691"/>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3"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4" name="直線コネクタ 693"/>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5"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6" name="直線コネクタ 695"/>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157518</xdr:rowOff>
    </xdr:from>
    <xdr:to>
      <xdr:col>23</xdr:col>
      <xdr:colOff>517525</xdr:colOff>
      <xdr:row>95</xdr:row>
      <xdr:rowOff>158229</xdr:rowOff>
    </xdr:to>
    <xdr:cxnSp macro="">
      <xdr:nvCxnSpPr>
        <xdr:cNvPr id="697" name="直線コネクタ 696"/>
        <xdr:cNvCxnSpPr/>
      </xdr:nvCxnSpPr>
      <xdr:spPr>
        <a:xfrm>
          <a:off x="15481300" y="16445268"/>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8"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9" name="フローチャート : 判断 698"/>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157518</xdr:rowOff>
    </xdr:from>
    <xdr:to>
      <xdr:col>22</xdr:col>
      <xdr:colOff>365125</xdr:colOff>
      <xdr:row>95</xdr:row>
      <xdr:rowOff>166739</xdr:rowOff>
    </xdr:to>
    <xdr:cxnSp macro="">
      <xdr:nvCxnSpPr>
        <xdr:cNvPr id="700" name="直線コネクタ 699"/>
        <xdr:cNvCxnSpPr/>
      </xdr:nvCxnSpPr>
      <xdr:spPr>
        <a:xfrm flipV="1">
          <a:off x="14592300" y="164452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701" name="フローチャート : 判断 700"/>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2" name="テキスト ボックス 701"/>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113957</xdr:rowOff>
    </xdr:from>
    <xdr:to>
      <xdr:col>21</xdr:col>
      <xdr:colOff>161925</xdr:colOff>
      <xdr:row>95</xdr:row>
      <xdr:rowOff>166739</xdr:rowOff>
    </xdr:to>
    <xdr:cxnSp macro="">
      <xdr:nvCxnSpPr>
        <xdr:cNvPr id="703" name="直線コネクタ 702"/>
        <xdr:cNvCxnSpPr/>
      </xdr:nvCxnSpPr>
      <xdr:spPr>
        <a:xfrm>
          <a:off x="13703300" y="16401707"/>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4" name="フローチャート : 判断 703"/>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5" name="テキスト ボックス 704"/>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113957</xdr:rowOff>
    </xdr:from>
    <xdr:to>
      <xdr:col>19</xdr:col>
      <xdr:colOff>644525</xdr:colOff>
      <xdr:row>95</xdr:row>
      <xdr:rowOff>116903</xdr:rowOff>
    </xdr:to>
    <xdr:cxnSp macro="">
      <xdr:nvCxnSpPr>
        <xdr:cNvPr id="706" name="直線コネクタ 705"/>
        <xdr:cNvCxnSpPr/>
      </xdr:nvCxnSpPr>
      <xdr:spPr>
        <a:xfrm flipV="1">
          <a:off x="12814300" y="16401707"/>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7" name="フローチャート : 判断 706"/>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8" name="テキスト ボックス 707"/>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9" name="フローチャート : 判断 708"/>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10" name="テキスト ボックス 709"/>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107429</xdr:rowOff>
    </xdr:from>
    <xdr:to>
      <xdr:col>23</xdr:col>
      <xdr:colOff>568325</xdr:colOff>
      <xdr:row>96</xdr:row>
      <xdr:rowOff>37579</xdr:rowOff>
    </xdr:to>
    <xdr:sp macro="" textlink="">
      <xdr:nvSpPr>
        <xdr:cNvPr id="716" name="円/楕円 715"/>
        <xdr:cNvSpPr/>
      </xdr:nvSpPr>
      <xdr:spPr>
        <a:xfrm>
          <a:off x="16268700" y="1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85856</xdr:rowOff>
    </xdr:from>
    <xdr:ext cx="534377" cy="259045"/>
    <xdr:sp macro="" textlink="">
      <xdr:nvSpPr>
        <xdr:cNvPr id="717" name="公債費該当値テキスト"/>
        <xdr:cNvSpPr txBox="1"/>
      </xdr:nvSpPr>
      <xdr:spPr>
        <a:xfrm>
          <a:off x="16370300" y="163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106718</xdr:rowOff>
    </xdr:from>
    <xdr:to>
      <xdr:col>22</xdr:col>
      <xdr:colOff>415925</xdr:colOff>
      <xdr:row>96</xdr:row>
      <xdr:rowOff>36868</xdr:rowOff>
    </xdr:to>
    <xdr:sp macro="" textlink="">
      <xdr:nvSpPr>
        <xdr:cNvPr id="718" name="円/楕円 717"/>
        <xdr:cNvSpPr/>
      </xdr:nvSpPr>
      <xdr:spPr>
        <a:xfrm>
          <a:off x="154305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53395</xdr:rowOff>
    </xdr:from>
    <xdr:ext cx="534377" cy="259045"/>
    <xdr:sp macro="" textlink="">
      <xdr:nvSpPr>
        <xdr:cNvPr id="719" name="テキスト ボックス 718"/>
        <xdr:cNvSpPr txBox="1"/>
      </xdr:nvSpPr>
      <xdr:spPr>
        <a:xfrm>
          <a:off x="15214111" y="161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115939</xdr:rowOff>
    </xdr:from>
    <xdr:to>
      <xdr:col>21</xdr:col>
      <xdr:colOff>212725</xdr:colOff>
      <xdr:row>96</xdr:row>
      <xdr:rowOff>46089</xdr:rowOff>
    </xdr:to>
    <xdr:sp macro="" textlink="">
      <xdr:nvSpPr>
        <xdr:cNvPr id="720" name="円/楕円 719"/>
        <xdr:cNvSpPr/>
      </xdr:nvSpPr>
      <xdr:spPr>
        <a:xfrm>
          <a:off x="14541500" y="164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37216</xdr:rowOff>
    </xdr:from>
    <xdr:ext cx="534377" cy="259045"/>
    <xdr:sp macro="" textlink="">
      <xdr:nvSpPr>
        <xdr:cNvPr id="721" name="テキスト ボックス 720"/>
        <xdr:cNvSpPr txBox="1"/>
      </xdr:nvSpPr>
      <xdr:spPr>
        <a:xfrm>
          <a:off x="14325111" y="1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63157</xdr:rowOff>
    </xdr:from>
    <xdr:to>
      <xdr:col>20</xdr:col>
      <xdr:colOff>9525</xdr:colOff>
      <xdr:row>95</xdr:row>
      <xdr:rowOff>164757</xdr:rowOff>
    </xdr:to>
    <xdr:sp macro="" textlink="">
      <xdr:nvSpPr>
        <xdr:cNvPr id="722" name="円/楕円 721"/>
        <xdr:cNvSpPr/>
      </xdr:nvSpPr>
      <xdr:spPr>
        <a:xfrm>
          <a:off x="13652500" y="163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9834</xdr:rowOff>
    </xdr:from>
    <xdr:ext cx="534377" cy="259045"/>
    <xdr:sp macro="" textlink="">
      <xdr:nvSpPr>
        <xdr:cNvPr id="723" name="テキスト ボックス 722"/>
        <xdr:cNvSpPr txBox="1"/>
      </xdr:nvSpPr>
      <xdr:spPr>
        <a:xfrm>
          <a:off x="13436111" y="161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66103</xdr:rowOff>
    </xdr:from>
    <xdr:to>
      <xdr:col>18</xdr:col>
      <xdr:colOff>492125</xdr:colOff>
      <xdr:row>95</xdr:row>
      <xdr:rowOff>167703</xdr:rowOff>
    </xdr:to>
    <xdr:sp macro="" textlink="">
      <xdr:nvSpPr>
        <xdr:cNvPr id="724" name="円/楕円 723"/>
        <xdr:cNvSpPr/>
      </xdr:nvSpPr>
      <xdr:spPr>
        <a:xfrm>
          <a:off x="12763500" y="16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12780</xdr:rowOff>
    </xdr:from>
    <xdr:ext cx="534377" cy="259045"/>
    <xdr:sp macro="" textlink="">
      <xdr:nvSpPr>
        <xdr:cNvPr id="725" name="テキスト ボックス 724"/>
        <xdr:cNvSpPr txBox="1"/>
      </xdr:nvSpPr>
      <xdr:spPr>
        <a:xfrm>
          <a:off x="12547111" y="1612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7" name="直線コネクタ 746"/>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8"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50"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51" name="直線コネクタ 750"/>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3"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4" name="フローチャート : 判断 753"/>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6" name="フローチャート : 判断 755"/>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7" name="テキスト ボックス 756"/>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9" name="フローチャート : 判断 758"/>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60" name="テキスト ボックス 759"/>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2" name="フローチャート : 判断 76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3" name="テキスト ボックス 762"/>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4" name="フローチャート : 判断 763"/>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5" name="テキスト ボックス 764"/>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1" name="円/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2"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3" name="円/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4" name="テキスト ボックス 77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5" name="円/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6" name="テキスト ボックス 77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7" name="円/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8" name="テキスト ボックス 77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9" name="円/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0" name="テキスト ボックス 77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1" name="直線コネクタ 79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2" name="テキスト ボックス 79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3" name="直線コネクタ 79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4" name="テキスト ボックス 79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5" name="直線コネクタ 79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6" name="テキスト ボックス 79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7" name="直線コネクタ 79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8" name="テキスト ボックス 79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9" name="直線コネクタ 79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0" name="テキスト ボックス 79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1" name="直線コネクタ 80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2" name="テキスト ボックス 80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6" name="直線コネクタ 80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0" name="直線コネクタ 80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1" name="直線コネクタ 81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フローチャート : 判断 81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4" name="直線コネクタ 81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5" name="フローチャート : 判断 81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7" name="直線コネクタ 81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8" name="フローチャート : 判断 81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9" name="テキスト ボックス 81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0" name="直線コネクタ 81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1" name="フローチャート : 判断 82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2" name="テキスト ボックス 82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3" name="フローチャート : 判断 82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4" name="テキスト ボックス 82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0" name="円/楕円 82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2" name="円/楕円 83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3" name="テキスト ボックス 83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4" name="円/楕円 83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5" name="テキスト ボックス 83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6" name="円/楕円 83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7" name="テキスト ボックス 83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8" name="円/楕円 83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9" name="テキスト ボックス 83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目的別歳出では、商工費は類似団体内平均値を上回りましたが、それ以外の費用では類似団体平均値を下回る結果となりました。</a:t>
          </a:r>
          <a:endParaRPr lang="ja-JP" altLang="ja-JP" sz="1300">
            <a:effectLst/>
          </a:endParaRPr>
        </a:p>
        <a:p>
          <a:r>
            <a:rPr kumimoji="1" lang="ja-JP" altLang="ja-JP" sz="1300">
              <a:solidFill>
                <a:schemeClr val="dk1"/>
              </a:solidFill>
              <a:effectLst/>
              <a:latin typeface="+mn-lt"/>
              <a:ea typeface="+mn-ea"/>
              <a:cs typeface="+mn-cs"/>
            </a:rPr>
            <a:t>前年対比では、議会費、農林水産費、商工費、土木費の各費用において住民一人当たりのコストが増加しました。主なものとして、農林水産費では国営中信平２期事業負担金の増額が、商工費ではしゃくなげの湯整備事業や山岳環境整備基金の増額が、土木費では下水道特別会計繰出金の増額などが挙げられます。</a:t>
          </a:r>
          <a:endParaRPr lang="ja-JP" altLang="ja-JP" sz="1300">
            <a:effectLst/>
          </a:endParaRPr>
        </a:p>
        <a:p>
          <a:r>
            <a:rPr kumimoji="1" lang="ja-JP" altLang="ja-JP" sz="1300">
              <a:solidFill>
                <a:schemeClr val="dk1"/>
              </a:solidFill>
              <a:effectLst/>
              <a:latin typeface="+mn-lt"/>
              <a:ea typeface="+mn-ea"/>
              <a:cs typeface="+mn-cs"/>
            </a:rPr>
            <a:t>前年対比減額になった各費用の主なものとしては、総務費では本庁舎建設本体工事などの減額が、民生費では保育園建設事業・臨時福祉給付金・子育て世帯臨時特例給付金などの減額が、衛生費では市水道事業第一次拡張事業出資金などの減額が、消防費ではデジタル同報系防災行政無線整備工事・防災広場整備工事などの減額が、教育費では穂高会館耐震補強工事などの減額が挙げられま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年度の財政調整基金現在高は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4706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円で、Ｈ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3268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千円の増、合併直後のＨ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4506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千円増加しています。標準財政規模は、Ｈ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億円台でほぼ横ばい、Ｈ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億円強ずつ増え</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年度は標準税収入額増の影響から</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746</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千円増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4941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千円となりました。実質収支比率は各年度バラツキはありますが、基金積立も実質的な黒字要素でありこれが支出されなければ当然実質収支額が増加することになります。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全会計が黒字決算でした。</a:t>
          </a:r>
          <a:endParaRPr lang="ja-JP" altLang="ja-JP" sz="1400">
            <a:effectLst/>
          </a:endParaRPr>
        </a:p>
        <a:p>
          <a:r>
            <a:rPr kumimoji="1" lang="ja-JP" altLang="ja-JP" sz="1100">
              <a:solidFill>
                <a:schemeClr val="dk1"/>
              </a:solidFill>
              <a:effectLst/>
              <a:latin typeface="+mn-lt"/>
              <a:ea typeface="+mn-ea"/>
              <a:cs typeface="+mn-cs"/>
            </a:rPr>
            <a:t>なお、「その他会計（黒字）」がＨ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0.00</a:t>
          </a:r>
          <a:r>
            <a:rPr kumimoji="1" lang="ja-JP" altLang="en-US" sz="1100">
              <a:solidFill>
                <a:schemeClr val="dk1"/>
              </a:solidFill>
              <a:effectLst/>
              <a:latin typeface="+mn-lt"/>
              <a:ea typeface="+mn-ea"/>
              <a:cs typeface="+mn-cs"/>
            </a:rPr>
            <a:t>となっておりますが</a:t>
          </a:r>
          <a:r>
            <a:rPr kumimoji="1" lang="ja-JP" altLang="ja-JP" sz="1100">
              <a:solidFill>
                <a:schemeClr val="dk1"/>
              </a:solidFill>
              <a:effectLst/>
              <a:latin typeface="+mn-lt"/>
              <a:ea typeface="+mn-ea"/>
              <a:cs typeface="+mn-cs"/>
            </a:rPr>
            <a:t>、これはＨ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年度まであった市営宿舎事業会計（法適用企業）が廃止となったことによります。代わりに新設された観光宿泊施設特別会計（法非適用）については、Ｈ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決算は剰余額</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決算では</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千円の</a:t>
          </a:r>
          <a:r>
            <a:rPr kumimoji="1" lang="ja-JP" altLang="ja-JP" sz="1100">
              <a:solidFill>
                <a:schemeClr val="dk1"/>
              </a:solidFill>
              <a:effectLst/>
              <a:latin typeface="+mn-lt"/>
              <a:ea typeface="+mn-ea"/>
              <a:cs typeface="+mn-cs"/>
            </a:rPr>
            <a:t>黒字ですが、標準財政規模比には</a:t>
          </a:r>
          <a:r>
            <a:rPr kumimoji="1" lang="ja-JP" altLang="en-US" sz="1100">
              <a:solidFill>
                <a:schemeClr val="dk1"/>
              </a:solidFill>
              <a:effectLst/>
              <a:latin typeface="+mn-lt"/>
              <a:ea typeface="+mn-ea"/>
              <a:cs typeface="+mn-cs"/>
            </a:rPr>
            <a:t>少額のため</a:t>
          </a:r>
          <a:r>
            <a:rPr kumimoji="1" lang="ja-JP" altLang="ja-JP" sz="1100">
              <a:solidFill>
                <a:schemeClr val="dk1"/>
              </a:solidFill>
              <a:effectLst/>
              <a:latin typeface="+mn-lt"/>
              <a:ea typeface="+mn-ea"/>
              <a:cs typeface="+mn-cs"/>
            </a:rPr>
            <a:t>数字として表れていません。</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42067526</v>
      </c>
      <c r="BO4" s="379"/>
      <c r="BP4" s="379"/>
      <c r="BQ4" s="379"/>
      <c r="BR4" s="379"/>
      <c r="BS4" s="379"/>
      <c r="BT4" s="379"/>
      <c r="BU4" s="380"/>
      <c r="BV4" s="378">
        <v>43587572</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2.6</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41278739</v>
      </c>
      <c r="BO5" s="416"/>
      <c r="BP5" s="416"/>
      <c r="BQ5" s="416"/>
      <c r="BR5" s="416"/>
      <c r="BS5" s="416"/>
      <c r="BT5" s="416"/>
      <c r="BU5" s="417"/>
      <c r="BV5" s="415">
        <v>42376000</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84.9</v>
      </c>
      <c r="CU5" s="413"/>
      <c r="CV5" s="413"/>
      <c r="CW5" s="413"/>
      <c r="CX5" s="413"/>
      <c r="CY5" s="413"/>
      <c r="CZ5" s="413"/>
      <c r="DA5" s="414"/>
      <c r="DB5" s="412">
        <v>84.8</v>
      </c>
      <c r="DC5" s="413"/>
      <c r="DD5" s="413"/>
      <c r="DE5" s="413"/>
      <c r="DF5" s="413"/>
      <c r="DG5" s="413"/>
      <c r="DH5" s="413"/>
      <c r="DI5" s="414"/>
      <c r="DJ5" s="137"/>
      <c r="DK5" s="137"/>
      <c r="DL5" s="137"/>
      <c r="DM5" s="137"/>
      <c r="DN5" s="137"/>
      <c r="DO5" s="137"/>
    </row>
    <row r="6" spans="1:119" ht="18.75" customHeight="1" x14ac:dyDescent="0.15">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788787</v>
      </c>
      <c r="BO6" s="416"/>
      <c r="BP6" s="416"/>
      <c r="BQ6" s="416"/>
      <c r="BR6" s="416"/>
      <c r="BS6" s="416"/>
      <c r="BT6" s="416"/>
      <c r="BU6" s="417"/>
      <c r="BV6" s="415">
        <v>1211572</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90.3</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112397</v>
      </c>
      <c r="BO7" s="416"/>
      <c r="BP7" s="416"/>
      <c r="BQ7" s="416"/>
      <c r="BR7" s="416"/>
      <c r="BS7" s="416"/>
      <c r="BT7" s="416"/>
      <c r="BU7" s="417"/>
      <c r="BV7" s="415">
        <v>430446</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26349419</v>
      </c>
      <c r="CU7" s="416"/>
      <c r="CV7" s="416"/>
      <c r="CW7" s="416"/>
      <c r="CX7" s="416"/>
      <c r="CY7" s="416"/>
      <c r="CZ7" s="416"/>
      <c r="DA7" s="417"/>
      <c r="DB7" s="415">
        <v>25541952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676390</v>
      </c>
      <c r="BO8" s="416"/>
      <c r="BP8" s="416"/>
      <c r="BQ8" s="416"/>
      <c r="BR8" s="416"/>
      <c r="BS8" s="416"/>
      <c r="BT8" s="416"/>
      <c r="BU8" s="417"/>
      <c r="BV8" s="415">
        <v>781126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0.57999999999999996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95282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-104736</v>
      </c>
      <c r="BO9" s="416"/>
      <c r="BP9" s="416"/>
      <c r="BQ9" s="416"/>
      <c r="BR9" s="416"/>
      <c r="BS9" s="416"/>
      <c r="BT9" s="416"/>
      <c r="BU9" s="417"/>
      <c r="BV9" s="415">
        <v>-66763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15.3</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96479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425208</v>
      </c>
      <c r="BO10" s="416"/>
      <c r="BP10" s="416"/>
      <c r="BQ10" s="416"/>
      <c r="BR10" s="416"/>
      <c r="BS10" s="416"/>
      <c r="BT10" s="416"/>
      <c r="BU10" s="417"/>
      <c r="BV10" s="415">
        <v>460967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75</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98514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392527</v>
      </c>
      <c r="BO12" s="416"/>
      <c r="BP12" s="416"/>
      <c r="BQ12" s="416"/>
      <c r="BR12" s="416"/>
      <c r="BS12" s="416"/>
      <c r="BT12" s="416"/>
      <c r="BU12" s="417"/>
      <c r="BV12" s="415">
        <v>298554</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97326</v>
      </c>
      <c r="S13" s="497"/>
      <c r="T13" s="497"/>
      <c r="U13" s="497"/>
      <c r="V13" s="498"/>
      <c r="W13" s="431" t="s">
        <v>121</v>
      </c>
      <c r="X13" s="432"/>
      <c r="Y13" s="432"/>
      <c r="Z13" s="432"/>
      <c r="AA13" s="432"/>
      <c r="AB13" s="422"/>
      <c r="AC13" s="466">
        <v>4281</v>
      </c>
      <c r="AD13" s="467"/>
      <c r="AE13" s="467"/>
      <c r="AF13" s="467"/>
      <c r="AG13" s="506"/>
      <c r="AH13" s="466">
        <v>5928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-72055</v>
      </c>
      <c r="BO13" s="416"/>
      <c r="BP13" s="416"/>
      <c r="BQ13" s="416"/>
      <c r="BR13" s="416"/>
      <c r="BS13" s="416"/>
      <c r="BT13" s="416"/>
      <c r="BU13" s="417"/>
      <c r="BV13" s="415">
        <v>95650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10.5</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98630</v>
      </c>
      <c r="S14" s="497"/>
      <c r="T14" s="497"/>
      <c r="U14" s="497"/>
      <c r="V14" s="498"/>
      <c r="W14" s="405"/>
      <c r="X14" s="406"/>
      <c r="Y14" s="406"/>
      <c r="Z14" s="406"/>
      <c r="AA14" s="406"/>
      <c r="AB14" s="395"/>
      <c r="AC14" s="499">
        <v>9.1999999999999993</v>
      </c>
      <c r="AD14" s="500"/>
      <c r="AE14" s="500"/>
      <c r="AF14" s="500"/>
      <c r="AG14" s="501"/>
      <c r="AH14" s="499">
        <v>11.4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22.5</v>
      </c>
      <c r="CU14" s="511"/>
      <c r="CV14" s="511"/>
      <c r="CW14" s="511"/>
      <c r="CX14" s="511"/>
      <c r="CY14" s="511"/>
      <c r="CZ14" s="511"/>
      <c r="DA14" s="512"/>
      <c r="DB14" s="510">
        <v>20</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97417</v>
      </c>
      <c r="S15" s="497"/>
      <c r="T15" s="497"/>
      <c r="U15" s="497"/>
      <c r="V15" s="498"/>
      <c r="W15" s="431" t="s">
        <v>128</v>
      </c>
      <c r="X15" s="432"/>
      <c r="Y15" s="432"/>
      <c r="Z15" s="432"/>
      <c r="AA15" s="432"/>
      <c r="AB15" s="422"/>
      <c r="AC15" s="466">
        <v>13713</v>
      </c>
      <c r="AD15" s="467"/>
      <c r="AE15" s="467"/>
      <c r="AF15" s="467"/>
      <c r="AG15" s="506"/>
      <c r="AH15" s="466">
        <v>16484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10998185</v>
      </c>
      <c r="BO15" s="379"/>
      <c r="BP15" s="379"/>
      <c r="BQ15" s="379"/>
      <c r="BR15" s="379"/>
      <c r="BS15" s="379"/>
      <c r="BT15" s="379"/>
      <c r="BU15" s="380"/>
      <c r="BV15" s="378">
        <v>10328171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29.4</v>
      </c>
      <c r="AD16" s="500"/>
      <c r="AE16" s="500"/>
      <c r="AF16" s="500"/>
      <c r="AG16" s="501"/>
      <c r="AH16" s="499">
        <v>31.8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19346134</v>
      </c>
      <c r="BO16" s="416"/>
      <c r="BP16" s="416"/>
      <c r="BQ16" s="416"/>
      <c r="BR16" s="416"/>
      <c r="BS16" s="416"/>
      <c r="BT16" s="416"/>
      <c r="BU16" s="417"/>
      <c r="BV16" s="415">
        <v>18164768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28647</v>
      </c>
      <c r="AD17" s="467"/>
      <c r="AE17" s="467"/>
      <c r="AF17" s="467"/>
      <c r="AG17" s="506"/>
      <c r="AH17" s="466">
        <v>28861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13925275</v>
      </c>
      <c r="BO17" s="416"/>
      <c r="BP17" s="416"/>
      <c r="BQ17" s="416"/>
      <c r="BR17" s="416"/>
      <c r="BS17" s="416"/>
      <c r="BT17" s="416"/>
      <c r="BU17" s="417"/>
      <c r="BV17" s="415">
        <v>13183771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331.78</v>
      </c>
      <c r="M18" s="528"/>
      <c r="N18" s="528"/>
      <c r="O18" s="528"/>
      <c r="P18" s="528"/>
      <c r="Q18" s="528"/>
      <c r="R18" s="529"/>
      <c r="S18" s="529"/>
      <c r="T18" s="529"/>
      <c r="U18" s="529"/>
      <c r="V18" s="530"/>
      <c r="W18" s="433"/>
      <c r="X18" s="434"/>
      <c r="Y18" s="434"/>
      <c r="Z18" s="434"/>
      <c r="AA18" s="434"/>
      <c r="AB18" s="425"/>
      <c r="AC18" s="531">
        <v>61.4</v>
      </c>
      <c r="AD18" s="532"/>
      <c r="AE18" s="532"/>
      <c r="AF18" s="532"/>
      <c r="AG18" s="533"/>
      <c r="AH18" s="531">
        <v>55.6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22634170</v>
      </c>
      <c r="BO18" s="416"/>
      <c r="BP18" s="416"/>
      <c r="BQ18" s="416"/>
      <c r="BR18" s="416"/>
      <c r="BS18" s="416"/>
      <c r="BT18" s="416"/>
      <c r="BU18" s="417"/>
      <c r="BV18" s="415">
        <v>22121862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28790165</v>
      </c>
      <c r="BO19" s="416"/>
      <c r="BP19" s="416"/>
      <c r="BQ19" s="416"/>
      <c r="BR19" s="416"/>
      <c r="BS19" s="416"/>
      <c r="BT19" s="416"/>
      <c r="BU19" s="417"/>
      <c r="BV19" s="415">
        <v>28296533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34732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42080828</v>
      </c>
      <c r="BO23" s="416"/>
      <c r="BP23" s="416"/>
      <c r="BQ23" s="416"/>
      <c r="BR23" s="416"/>
      <c r="BS23" s="416"/>
      <c r="BT23" s="416"/>
      <c r="BU23" s="417"/>
      <c r="BV23" s="415">
        <v>41665708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9280</v>
      </c>
      <c r="R24" s="467"/>
      <c r="S24" s="467"/>
      <c r="T24" s="467"/>
      <c r="U24" s="467"/>
      <c r="V24" s="506"/>
      <c r="W24" s="561"/>
      <c r="X24" s="549"/>
      <c r="Y24" s="550"/>
      <c r="Z24" s="465" t="s">
        <v>151</v>
      </c>
      <c r="AA24" s="445"/>
      <c r="AB24" s="445"/>
      <c r="AC24" s="445"/>
      <c r="AD24" s="445"/>
      <c r="AE24" s="445"/>
      <c r="AF24" s="445"/>
      <c r="AG24" s="446"/>
      <c r="AH24" s="466">
        <v>660</v>
      </c>
      <c r="AI24" s="467"/>
      <c r="AJ24" s="467"/>
      <c r="AK24" s="467"/>
      <c r="AL24" s="506"/>
      <c r="AM24" s="466">
        <v>2057880</v>
      </c>
      <c r="AN24" s="467"/>
      <c r="AO24" s="467"/>
      <c r="AP24" s="467"/>
      <c r="AQ24" s="467"/>
      <c r="AR24" s="506"/>
      <c r="AS24" s="466">
        <v>3118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16524961</v>
      </c>
      <c r="BO24" s="416"/>
      <c r="BP24" s="416"/>
      <c r="BQ24" s="416"/>
      <c r="BR24" s="416"/>
      <c r="BS24" s="416"/>
      <c r="BT24" s="416"/>
      <c r="BU24" s="417"/>
      <c r="BV24" s="415">
        <v>18383793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7680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6408830</v>
      </c>
      <c r="BO25" s="379"/>
      <c r="BP25" s="379"/>
      <c r="BQ25" s="379"/>
      <c r="BR25" s="379"/>
      <c r="BS25" s="379"/>
      <c r="BT25" s="379"/>
      <c r="BU25" s="380"/>
      <c r="BV25" s="378">
        <v>5600533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6540</v>
      </c>
      <c r="R26" s="467"/>
      <c r="S26" s="467"/>
      <c r="T26" s="467"/>
      <c r="U26" s="467"/>
      <c r="V26" s="506"/>
      <c r="W26" s="561"/>
      <c r="X26" s="549"/>
      <c r="Y26" s="550"/>
      <c r="Z26" s="465" t="s">
        <v>157</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4590</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16950</v>
      </c>
      <c r="AN27" s="467"/>
      <c r="AO27" s="467"/>
      <c r="AP27" s="467"/>
      <c r="AQ27" s="467"/>
      <c r="AR27" s="506"/>
      <c r="AS27" s="466">
        <v>3390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323212</v>
      </c>
      <c r="BO27" s="585"/>
      <c r="BP27" s="585"/>
      <c r="BQ27" s="585"/>
      <c r="BR27" s="585"/>
      <c r="BS27" s="585"/>
      <c r="BT27" s="585"/>
      <c r="BU27" s="586"/>
      <c r="BV27" s="584">
        <v>322288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3830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5147062</v>
      </c>
      <c r="BO28" s="379"/>
      <c r="BP28" s="379"/>
      <c r="BQ28" s="379"/>
      <c r="BR28" s="379"/>
      <c r="BS28" s="379"/>
      <c r="BT28" s="379"/>
      <c r="BU28" s="380"/>
      <c r="BV28" s="378">
        <v>5114381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23</v>
      </c>
      <c r="M29" s="467"/>
      <c r="N29" s="467"/>
      <c r="O29" s="467"/>
      <c r="P29" s="506"/>
      <c r="Q29" s="466">
        <v>3600</v>
      </c>
      <c r="R29" s="467"/>
      <c r="S29" s="467"/>
      <c r="T29" s="467"/>
      <c r="U29" s="467"/>
      <c r="V29" s="506"/>
      <c r="W29" s="562"/>
      <c r="X29" s="563"/>
      <c r="Y29" s="564"/>
      <c r="Z29" s="465" t="s">
        <v>167</v>
      </c>
      <c r="AA29" s="445"/>
      <c r="AB29" s="445"/>
      <c r="AC29" s="445"/>
      <c r="AD29" s="445"/>
      <c r="AE29" s="445"/>
      <c r="AF29" s="445"/>
      <c r="AG29" s="446"/>
      <c r="AH29" s="466">
        <v>665</v>
      </c>
      <c r="AI29" s="467"/>
      <c r="AJ29" s="467"/>
      <c r="AK29" s="467"/>
      <c r="AL29" s="506"/>
      <c r="AM29" s="466">
        <v>2074830</v>
      </c>
      <c r="AN29" s="467"/>
      <c r="AO29" s="467"/>
      <c r="AP29" s="467"/>
      <c r="AQ29" s="467"/>
      <c r="AR29" s="506"/>
      <c r="AS29" s="466">
        <v>3120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2082196</v>
      </c>
      <c r="BO29" s="416"/>
      <c r="BP29" s="416"/>
      <c r="BQ29" s="416"/>
      <c r="BR29" s="416"/>
      <c r="BS29" s="416"/>
      <c r="BT29" s="416"/>
      <c r="BU29" s="417"/>
      <c r="BV29" s="415">
        <v>2072416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7934486</v>
      </c>
      <c r="BO30" s="585"/>
      <c r="BP30" s="585"/>
      <c r="BQ30" s="585"/>
      <c r="BR30" s="585"/>
      <c r="BS30" s="585"/>
      <c r="BT30" s="585"/>
      <c r="BU30" s="586"/>
      <c r="BV30" s="584">
        <v>7768639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松本広域連合（一般会計）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社団法人豊科開発公社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同和地区住宅新築資金等貸付事業特別会計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松本広域連合（ふるさと市町村圏事業特別会計）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ほりでーゆー四季の郷</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観光宿泊施設特別会計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穂高広域施設組合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穂高温泉供給株式会社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産業団地造成事業特別会計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安曇野松筑広域環境施設組合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ファインビュー室山</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松塩安筑老人福祉施設組合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三郷農業振興公社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安曇野・松本行政事務組合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安曇野市土地開発公社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長野県後期高齢者医療広域連合(一般会計）</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あづみ野テレビ</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長野県後期高齢者医療広域連合(後期高齢者医療事業会計）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長野県市町村総合事務組合（一般会計）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長野県市町村総合事務組合（非常勤職員公務災害補償特別会計）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customSheetViews>
    <customSheetView guid="{BCA9030E-2A36-4AA2-B40A-EE3666875100}" showGridLines="0" fitToPage="1" hiddenRows="1" hiddenColumns="1" topLeftCell="AI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13.47</v>
      </c>
      <c r="G34" s="33">
        <v>15.31</v>
      </c>
      <c r="H34" s="33">
        <v>14.33</v>
      </c>
      <c r="I34" s="33">
        <v>12.55</v>
      </c>
      <c r="J34" s="34">
        <v>12.63</v>
      </c>
      <c r="K34" s="22"/>
      <c r="L34" s="22"/>
      <c r="M34" s="22"/>
      <c r="N34" s="22"/>
      <c r="O34" s="22"/>
      <c r="P34" s="22"/>
    </row>
    <row r="35" spans="1:16" ht="39" customHeight="1" x14ac:dyDescent="0.15">
      <c r="A35" s="22"/>
      <c r="B35" s="35"/>
      <c r="C35" s="1175" t="s">
        <v>523</v>
      </c>
      <c r="D35" s="1176"/>
      <c r="E35" s="1177"/>
      <c r="F35" s="36">
        <v>0.71</v>
      </c>
      <c r="G35" s="37">
        <v>2.4700000000000002</v>
      </c>
      <c r="H35" s="37">
        <v>3.31</v>
      </c>
      <c r="I35" s="37">
        <v>3.05</v>
      </c>
      <c r="J35" s="38">
        <v>2.56</v>
      </c>
      <c r="K35" s="22"/>
      <c r="L35" s="22"/>
      <c r="M35" s="22"/>
      <c r="N35" s="22"/>
      <c r="O35" s="22"/>
      <c r="P35" s="22"/>
    </row>
    <row r="36" spans="1:16" ht="39" customHeight="1" x14ac:dyDescent="0.15">
      <c r="A36" s="22"/>
      <c r="B36" s="35"/>
      <c r="C36" s="1175" t="s">
        <v>524</v>
      </c>
      <c r="D36" s="1176"/>
      <c r="E36" s="1177"/>
      <c r="F36" s="36">
        <v>0.71</v>
      </c>
      <c r="G36" s="37">
        <v>1.49</v>
      </c>
      <c r="H36" s="37">
        <v>1.1499999999999999</v>
      </c>
      <c r="I36" s="37">
        <v>1.58</v>
      </c>
      <c r="J36" s="38">
        <v>1.49</v>
      </c>
      <c r="K36" s="22"/>
      <c r="L36" s="22"/>
      <c r="M36" s="22"/>
      <c r="N36" s="22"/>
      <c r="O36" s="22"/>
      <c r="P36" s="22"/>
    </row>
    <row r="37" spans="1:16" ht="39" customHeight="1" x14ac:dyDescent="0.15">
      <c r="A37" s="22"/>
      <c r="B37" s="35"/>
      <c r="C37" s="1175" t="s">
        <v>525</v>
      </c>
      <c r="D37" s="1176"/>
      <c r="E37" s="1177"/>
      <c r="F37" s="36">
        <v>0.03</v>
      </c>
      <c r="G37" s="37">
        <v>0.11</v>
      </c>
      <c r="H37" s="37">
        <v>0.09</v>
      </c>
      <c r="I37" s="37">
        <v>0.14000000000000001</v>
      </c>
      <c r="J37" s="38">
        <v>1.18</v>
      </c>
      <c r="K37" s="22"/>
      <c r="L37" s="22"/>
      <c r="M37" s="22"/>
      <c r="N37" s="22"/>
      <c r="O37" s="22"/>
      <c r="P37" s="22"/>
    </row>
    <row r="38" spans="1:16" ht="39" customHeight="1" x14ac:dyDescent="0.15">
      <c r="A38" s="22"/>
      <c r="B38" s="35"/>
      <c r="C38" s="1175" t="s">
        <v>526</v>
      </c>
      <c r="D38" s="1176"/>
      <c r="E38" s="1177"/>
      <c r="F38" s="36">
        <v>0.19</v>
      </c>
      <c r="G38" s="37">
        <v>0.08</v>
      </c>
      <c r="H38" s="37">
        <v>0.28999999999999998</v>
      </c>
      <c r="I38" s="37">
        <v>0.21</v>
      </c>
      <c r="J38" s="38">
        <v>0.15</v>
      </c>
      <c r="K38" s="22"/>
      <c r="L38" s="22"/>
      <c r="M38" s="22"/>
      <c r="N38" s="22"/>
      <c r="O38" s="22"/>
      <c r="P38" s="22"/>
    </row>
    <row r="39" spans="1:16" ht="39" customHeight="1" x14ac:dyDescent="0.15">
      <c r="A39" s="22"/>
      <c r="B39" s="35"/>
      <c r="C39" s="1175" t="s">
        <v>527</v>
      </c>
      <c r="D39" s="1176"/>
      <c r="E39" s="1177"/>
      <c r="F39" s="36">
        <v>0.04</v>
      </c>
      <c r="G39" s="37">
        <v>0.06</v>
      </c>
      <c r="H39" s="37">
        <v>0.06</v>
      </c>
      <c r="I39" s="37">
        <v>7.0000000000000007E-2</v>
      </c>
      <c r="J39" s="38">
        <v>0.06</v>
      </c>
      <c r="K39" s="22"/>
      <c r="L39" s="22"/>
      <c r="M39" s="22"/>
      <c r="N39" s="22"/>
      <c r="O39" s="22"/>
      <c r="P39" s="22"/>
    </row>
    <row r="40" spans="1:16" ht="39" customHeight="1" x14ac:dyDescent="0.15">
      <c r="A40" s="22"/>
      <c r="B40" s="35"/>
      <c r="C40" s="1175" t="s">
        <v>528</v>
      </c>
      <c r="D40" s="1176"/>
      <c r="E40" s="1177"/>
      <c r="F40" s="36">
        <v>0</v>
      </c>
      <c r="G40" s="37">
        <v>0</v>
      </c>
      <c r="H40" s="37">
        <v>0</v>
      </c>
      <c r="I40" s="37">
        <v>0</v>
      </c>
      <c r="J40" s="38">
        <v>0.04</v>
      </c>
      <c r="K40" s="22"/>
      <c r="L40" s="22"/>
      <c r="M40" s="22"/>
      <c r="N40" s="22"/>
      <c r="O40" s="22"/>
      <c r="P40" s="22"/>
    </row>
    <row r="41" spans="1:16" ht="39" customHeight="1" x14ac:dyDescent="0.15">
      <c r="A41" s="22"/>
      <c r="B41" s="35"/>
      <c r="C41" s="1175" t="s">
        <v>529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v>1.62</v>
      </c>
      <c r="G43" s="42">
        <v>1.58</v>
      </c>
      <c r="H43" s="42">
        <v>1.37</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BCA9030E-2A36-4AA2-B40A-EE3666875100}" scale="40" showGridLines="0" fitToPage="1" hiddenRows="1" hiddenColumns="1" topLeftCell="A4">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0" zoomScaleNormal="11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4653</v>
      </c>
      <c r="L45" s="60">
        <v>4482</v>
      </c>
      <c r="M45" s="60">
        <v>4358</v>
      </c>
      <c r="N45" s="60">
        <v>4446</v>
      </c>
      <c r="O45" s="61">
        <v>4436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1760</v>
      </c>
      <c r="L48" s="64">
        <v>1811</v>
      </c>
      <c r="M48" s="64">
        <v>1932</v>
      </c>
      <c r="N48" s="64">
        <v>2071</v>
      </c>
      <c r="O48" s="65">
        <v>2331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122</v>
      </c>
      <c r="L49" s="64">
        <v>136</v>
      </c>
      <c r="M49" s="64">
        <v>135</v>
      </c>
      <c r="N49" s="64">
        <v>163</v>
      </c>
      <c r="O49" s="65">
        <v>164</v>
      </c>
      <c r="P49" s="48"/>
      <c r="Q49" s="48"/>
      <c r="R49" s="48"/>
      <c r="S49" s="48"/>
      <c r="T49" s="48"/>
      <c r="U49" s="48"/>
    </row>
    <row r="50" spans="1:21" ht="30.75" customHeight="1" x14ac:dyDescent="0.15">
      <c r="A50" s="48"/>
      <c r="B50" s="1193"/>
      <c r="C50" s="1194"/>
      <c r="D50" s="62"/>
      <c r="E50" s="1185" t="s">
        <v>16</v>
      </c>
      <c r="F50" s="1185"/>
      <c r="G50" s="1185"/>
      <c r="H50" s="1185"/>
      <c r="I50" s="1185"/>
      <c r="J50" s="1186"/>
      <c r="K50" s="63">
        <v>301</v>
      </c>
      <c r="L50" s="64">
        <v>281</v>
      </c>
      <c r="M50" s="64">
        <v>729</v>
      </c>
      <c r="N50" s="64">
        <v>219</v>
      </c>
      <c r="O50" s="65">
        <v>195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v>0</v>
      </c>
      <c r="M51" s="64">
        <v>0</v>
      </c>
      <c r="N51" s="64">
        <v>2</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4262</v>
      </c>
      <c r="L52" s="64">
        <v>4457</v>
      </c>
      <c r="M52" s="64">
        <v>4632</v>
      </c>
      <c r="N52" s="64">
        <v>4928</v>
      </c>
      <c r="O52" s="65">
        <v>4970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2574</v>
      </c>
      <c r="L53" s="69">
        <v>2253</v>
      </c>
      <c r="M53" s="69">
        <v>2522</v>
      </c>
      <c r="N53" s="69">
        <v>1973</v>
      </c>
      <c r="O53" s="70">
        <v>2157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BCA9030E-2A36-4AA2-B40A-EE3666875100}" scale="110" showGridLines="0" fitToPage="1" hiddenRows="1" hiddenColumns="1" topLeftCell="J43">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9" t="s">
        <v>23</v>
      </c>
      <c r="C41" s="1200"/>
      <c r="D41" s="81"/>
      <c r="E41" s="1205" t="s">
        <v>24</v>
      </c>
      <c r="F41" s="1205"/>
      <c r="G41" s="1205"/>
      <c r="H41" s="1206"/>
      <c r="I41" s="82">
        <v>36923</v>
      </c>
      <c r="J41" s="83">
        <v>36967</v>
      </c>
      <c r="K41" s="83">
        <v>37727</v>
      </c>
      <c r="L41" s="83">
        <v>41666</v>
      </c>
      <c r="M41" s="84">
        <v>42081</v>
      </c>
    </row>
    <row r="42" spans="2:13" ht="27.75" customHeight="1" x14ac:dyDescent="0.15">
      <c r="B42" s="1201"/>
      <c r="C42" s="1202"/>
      <c r="D42" s="85"/>
      <c r="E42" s="1207" t="s">
        <v>25</v>
      </c>
      <c r="F42" s="1207"/>
      <c r="G42" s="1207"/>
      <c r="H42" s="1208"/>
      <c r="I42" s="86">
        <v>2219</v>
      </c>
      <c r="J42" s="87">
        <v>1941</v>
      </c>
      <c r="K42" s="87">
        <v>1228</v>
      </c>
      <c r="L42" s="87">
        <v>1009</v>
      </c>
      <c r="M42" s="88">
        <v>757</v>
      </c>
    </row>
    <row r="43" spans="2:13" ht="27.75" customHeight="1" x14ac:dyDescent="0.15">
      <c r="B43" s="1201"/>
      <c r="C43" s="1202"/>
      <c r="D43" s="85"/>
      <c r="E43" s="1207" t="s">
        <v>26</v>
      </c>
      <c r="F43" s="1207"/>
      <c r="G43" s="1207"/>
      <c r="H43" s="1208"/>
      <c r="I43" s="86">
        <v>28254</v>
      </c>
      <c r="J43" s="87">
        <v>27517</v>
      </c>
      <c r="K43" s="87">
        <v>26869</v>
      </c>
      <c r="L43" s="87">
        <v>26511</v>
      </c>
      <c r="M43" s="88">
        <v>27127</v>
      </c>
    </row>
    <row r="44" spans="2:13" ht="27.75" customHeight="1" x14ac:dyDescent="0.15">
      <c r="B44" s="1201"/>
      <c r="C44" s="1202"/>
      <c r="D44" s="85"/>
      <c r="E44" s="1207" t="s">
        <v>27</v>
      </c>
      <c r="F44" s="1207"/>
      <c r="G44" s="1207"/>
      <c r="H44" s="1208"/>
      <c r="I44" s="86">
        <v>1035</v>
      </c>
      <c r="J44" s="87">
        <v>993</v>
      </c>
      <c r="K44" s="87">
        <v>853</v>
      </c>
      <c r="L44" s="87">
        <v>680</v>
      </c>
      <c r="M44" s="88">
        <v>513</v>
      </c>
    </row>
    <row r="45" spans="2:13" ht="27.75" customHeight="1" x14ac:dyDescent="0.15">
      <c r="B45" s="1201"/>
      <c r="C45" s="1202"/>
      <c r="D45" s="85"/>
      <c r="E45" s="1207" t="s">
        <v>28</v>
      </c>
      <c r="F45" s="1207"/>
      <c r="G45" s="1207"/>
      <c r="H45" s="1208"/>
      <c r="I45" s="86">
        <v>7324</v>
      </c>
      <c r="J45" s="87">
        <v>7462</v>
      </c>
      <c r="K45" s="87">
        <v>7545</v>
      </c>
      <c r="L45" s="87">
        <v>6988</v>
      </c>
      <c r="M45" s="88">
        <v>6763</v>
      </c>
    </row>
    <row r="46" spans="2:13" ht="27.75" customHeight="1" x14ac:dyDescent="0.15">
      <c r="B46" s="1201"/>
      <c r="C46" s="1202"/>
      <c r="D46" s="85"/>
      <c r="E46" s="1207" t="s">
        <v>29</v>
      </c>
      <c r="F46" s="1207"/>
      <c r="G46" s="1207"/>
      <c r="H46" s="1208"/>
      <c r="I46" s="86" t="s">
        <v>476</v>
      </c>
      <c r="J46" s="87" t="s">
        <v>476</v>
      </c>
      <c r="K46" s="87" t="s">
        <v>476</v>
      </c>
      <c r="L46" s="87" t="s">
        <v>476</v>
      </c>
      <c r="M46" s="88" t="s">
        <v>476</v>
      </c>
    </row>
    <row r="47" spans="2:13" ht="27.75" customHeight="1" x14ac:dyDescent="0.15">
      <c r="B47" s="1201"/>
      <c r="C47" s="1202"/>
      <c r="D47" s="85"/>
      <c r="E47" s="1207" t="s">
        <v>30</v>
      </c>
      <c r="F47" s="1207"/>
      <c r="G47" s="1207"/>
      <c r="H47" s="1208"/>
      <c r="I47" s="86" t="s">
        <v>476</v>
      </c>
      <c r="J47" s="87" t="s">
        <v>476</v>
      </c>
      <c r="K47" s="87" t="s">
        <v>476</v>
      </c>
      <c r="L47" s="87" t="s">
        <v>476</v>
      </c>
      <c r="M47" s="88" t="s">
        <v>476</v>
      </c>
    </row>
    <row r="48" spans="2:13" ht="27.75" customHeight="1" x14ac:dyDescent="0.15">
      <c r="B48" s="1203"/>
      <c r="C48" s="1204"/>
      <c r="D48" s="85"/>
      <c r="E48" s="1207" t="s">
        <v>31</v>
      </c>
      <c r="F48" s="1207"/>
      <c r="G48" s="1207"/>
      <c r="H48" s="1208"/>
      <c r="I48" s="86" t="s">
        <v>476</v>
      </c>
      <c r="J48" s="87" t="s">
        <v>476</v>
      </c>
      <c r="K48" s="87" t="s">
        <v>476</v>
      </c>
      <c r="L48" s="87" t="s">
        <v>476</v>
      </c>
      <c r="M48" s="88" t="s">
        <v>476</v>
      </c>
    </row>
    <row r="49" spans="2:13" ht="27.75" customHeight="1" x14ac:dyDescent="0.15">
      <c r="B49" s="1209" t="s">
        <v>32</v>
      </c>
      <c r="C49" s="1210"/>
      <c r="D49" s="89"/>
      <c r="E49" s="1207" t="s">
        <v>33</v>
      </c>
      <c r="F49" s="1207"/>
      <c r="G49" s="1207"/>
      <c r="H49" s="1208"/>
      <c r="I49" s="86">
        <v>13644</v>
      </c>
      <c r="J49" s="87">
        <v>13045</v>
      </c>
      <c r="K49" s="87">
        <v>14056</v>
      </c>
      <c r="L49" s="87">
        <v>13656</v>
      </c>
      <c r="M49" s="88">
        <v>13964</v>
      </c>
    </row>
    <row r="50" spans="2:13" ht="27.75" customHeight="1" x14ac:dyDescent="0.15">
      <c r="B50" s="1201"/>
      <c r="C50" s="1202"/>
      <c r="D50" s="85"/>
      <c r="E50" s="1207" t="s">
        <v>34</v>
      </c>
      <c r="F50" s="1207"/>
      <c r="G50" s="1207"/>
      <c r="H50" s="1208"/>
      <c r="I50" s="86">
        <v>382</v>
      </c>
      <c r="J50" s="87">
        <v>304</v>
      </c>
      <c r="K50" s="87">
        <v>275</v>
      </c>
      <c r="L50" s="87">
        <v>216</v>
      </c>
      <c r="M50" s="88">
        <v>187</v>
      </c>
    </row>
    <row r="51" spans="2:13" ht="27.75" customHeight="1" x14ac:dyDescent="0.15">
      <c r="B51" s="1203"/>
      <c r="C51" s="1204"/>
      <c r="D51" s="85"/>
      <c r="E51" s="1207" t="s">
        <v>35</v>
      </c>
      <c r="F51" s="1207"/>
      <c r="G51" s="1207"/>
      <c r="H51" s="1208"/>
      <c r="I51" s="86">
        <v>54468</v>
      </c>
      <c r="J51" s="87">
        <v>54642</v>
      </c>
      <c r="K51" s="87">
        <v>54610</v>
      </c>
      <c r="L51" s="87">
        <v>58850</v>
      </c>
      <c r="M51" s="88">
        <v>58263</v>
      </c>
    </row>
    <row r="52" spans="2:13" ht="27.75" customHeight="1" thickBot="1" x14ac:dyDescent="0.2">
      <c r="B52" s="1211" t="s">
        <v>20</v>
      </c>
      <c r="C52" s="1212"/>
      <c r="D52" s="90"/>
      <c r="E52" s="1213" t="s">
        <v>36</v>
      </c>
      <c r="F52" s="1213"/>
      <c r="G52" s="1213"/>
      <c r="H52" s="1214"/>
      <c r="I52" s="91">
        <v>7262</v>
      </c>
      <c r="J52" s="92">
        <v>6890</v>
      </c>
      <c r="K52" s="92">
        <v>5281</v>
      </c>
      <c r="L52" s="92">
        <v>4132</v>
      </c>
      <c r="M52" s="93">
        <v>4827</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customSheetViews>
    <customSheetView guid="{BCA9030E-2A36-4AA2-B40A-EE3666875100}" scale="60" showGridLines="0" fitToPage="1" hiddenRows="1" hiddenColumns="1" topLeftCell="A28">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573</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573</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572</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568</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571</v>
      </c>
    </row>
    <row r="50" spans="1:17" ht="13.5" x14ac:dyDescent="0.15">
      <c r="B50" s="248"/>
      <c r="C50" s="244"/>
      <c r="D50" s="244"/>
      <c r="E50" s="244"/>
      <c r="F50" s="244"/>
      <c r="G50" s="1224"/>
      <c r="H50" s="1225"/>
      <c r="I50" s="1225"/>
      <c r="J50" s="1226"/>
      <c r="K50" s="345" t="s">
        <v>516</v>
      </c>
      <c r="L50" s="345" t="s">
        <v>517</v>
      </c>
      <c r="M50" s="345" t="s">
        <v>518</v>
      </c>
      <c r="N50" s="345" t="s">
        <v>519</v>
      </c>
      <c r="O50" s="345" t="s">
        <v>520</v>
      </c>
    </row>
    <row r="51" spans="1:17" ht="13.5" x14ac:dyDescent="0.15">
      <c r="B51" s="248"/>
      <c r="C51" s="244"/>
      <c r="D51" s="244"/>
      <c r="E51" s="244"/>
      <c r="F51" s="244"/>
      <c r="G51" s="1227" t="s">
        <v>566</v>
      </c>
      <c r="H51" s="1228"/>
      <c r="I51" s="1233" t="s">
        <v>564</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570</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565</v>
      </c>
      <c r="H55" s="1241"/>
      <c r="I55" s="1237" t="s">
        <v>564</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570</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569</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568</v>
      </c>
      <c r="I64" s="352"/>
      <c r="J64" s="352"/>
      <c r="K64" s="352"/>
      <c r="L64" s="244"/>
      <c r="M64" s="244"/>
      <c r="N64" s="244"/>
      <c r="O64" s="244"/>
    </row>
    <row r="65" spans="2:30" ht="13.5" x14ac:dyDescent="0.15">
      <c r="B65" s="248"/>
      <c r="C65" s="244"/>
      <c r="D65" s="244"/>
      <c r="E65" s="244"/>
      <c r="F65" s="244"/>
      <c r="G65" s="1247" t="s">
        <v>574</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567</v>
      </c>
      <c r="I71" s="349"/>
      <c r="J71" s="348"/>
      <c r="K71" s="348"/>
      <c r="L71" s="347"/>
      <c r="M71" s="348"/>
      <c r="N71" s="347"/>
      <c r="O71" s="346"/>
    </row>
    <row r="72" spans="2:30" ht="13.5" x14ac:dyDescent="0.15">
      <c r="B72" s="248"/>
      <c r="C72" s="244"/>
      <c r="D72" s="244"/>
      <c r="E72" s="244"/>
      <c r="F72" s="244"/>
      <c r="G72" s="1224"/>
      <c r="H72" s="1225"/>
      <c r="I72" s="1225"/>
      <c r="J72" s="1226"/>
      <c r="K72" s="345" t="s">
        <v>516</v>
      </c>
      <c r="L72" s="345" t="s">
        <v>517</v>
      </c>
      <c r="M72" s="345" t="s">
        <v>518</v>
      </c>
      <c r="N72" s="345" t="s">
        <v>519</v>
      </c>
      <c r="O72" s="345" t="s">
        <v>520</v>
      </c>
    </row>
    <row r="73" spans="2:30" ht="13.5" x14ac:dyDescent="0.15">
      <c r="B73" s="248"/>
      <c r="C73" s="244"/>
      <c r="D73" s="244"/>
      <c r="E73" s="244"/>
      <c r="F73" s="244"/>
      <c r="G73" s="1227" t="s">
        <v>566</v>
      </c>
      <c r="H73" s="1228"/>
      <c r="I73" s="1233" t="s">
        <v>564</v>
      </c>
      <c r="J73" s="1233"/>
      <c r="K73" s="1248">
        <v>35</v>
      </c>
      <c r="L73" s="1248">
        <v>33</v>
      </c>
      <c r="M73" s="1236">
        <v>25.1</v>
      </c>
      <c r="N73" s="1236">
        <v>20</v>
      </c>
      <c r="O73" s="1236">
        <v>22.5</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563</v>
      </c>
      <c r="J75" s="1237"/>
      <c r="K75" s="1249">
        <v>12.9</v>
      </c>
      <c r="L75" s="1249">
        <v>12</v>
      </c>
      <c r="M75" s="1249">
        <v>11.7</v>
      </c>
      <c r="N75" s="1249">
        <v>10.7</v>
      </c>
      <c r="O75" s="1249">
        <v>10.5</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565</v>
      </c>
      <c r="H77" s="1241"/>
      <c r="I77" s="1237" t="s">
        <v>564</v>
      </c>
      <c r="J77" s="1237"/>
      <c r="K77" s="1248">
        <v>69.2</v>
      </c>
      <c r="L77" s="1248">
        <v>58.2</v>
      </c>
      <c r="M77" s="1236">
        <v>50.3</v>
      </c>
      <c r="N77" s="1236">
        <v>45.9</v>
      </c>
      <c r="O77" s="1236">
        <v>39</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563</v>
      </c>
      <c r="J79" s="1246"/>
      <c r="K79" s="1251">
        <v>11.1</v>
      </c>
      <c r="L79" s="1251">
        <v>10.3</v>
      </c>
      <c r="M79" s="1251">
        <v>9.6</v>
      </c>
      <c r="N79" s="1251">
        <v>8.8000000000000007</v>
      </c>
      <c r="O79" s="1251">
        <v>9</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55317</v>
      </c>
      <c r="E3" s="116"/>
      <c r="F3" s="117">
        <v>47569</v>
      </c>
      <c r="G3" s="118"/>
      <c r="H3" s="119"/>
    </row>
    <row r="4" spans="1:8" x14ac:dyDescent="0.15">
      <c r="A4" s="120"/>
      <c r="B4" s="121"/>
      <c r="C4" s="122"/>
      <c r="D4" s="123">
        <v>43294</v>
      </c>
      <c r="E4" s="124"/>
      <c r="F4" s="125">
        <v>26255</v>
      </c>
      <c r="G4" s="126"/>
      <c r="H4" s="127"/>
    </row>
    <row r="5" spans="1:8" x14ac:dyDescent="0.15">
      <c r="A5" s="108" t="s">
        <v>510</v>
      </c>
      <c r="B5" s="113"/>
      <c r="C5" s="114"/>
      <c r="D5" s="115">
        <v>58978</v>
      </c>
      <c r="E5" s="116"/>
      <c r="F5" s="117">
        <v>50880</v>
      </c>
      <c r="G5" s="118"/>
      <c r="H5" s="119"/>
    </row>
    <row r="6" spans="1:8" x14ac:dyDescent="0.15">
      <c r="A6" s="120"/>
      <c r="B6" s="121"/>
      <c r="C6" s="122"/>
      <c r="D6" s="123">
        <v>48099</v>
      </c>
      <c r="E6" s="124"/>
      <c r="F6" s="125">
        <v>26879</v>
      </c>
      <c r="G6" s="126"/>
      <c r="H6" s="127"/>
    </row>
    <row r="7" spans="1:8" x14ac:dyDescent="0.15">
      <c r="A7" s="108" t="s">
        <v>511</v>
      </c>
      <c r="B7" s="113"/>
      <c r="C7" s="114"/>
      <c r="D7" s="115">
        <v>64045</v>
      </c>
      <c r="E7" s="116"/>
      <c r="F7" s="117">
        <v>63956</v>
      </c>
      <c r="G7" s="118"/>
      <c r="H7" s="119"/>
    </row>
    <row r="8" spans="1:8" x14ac:dyDescent="0.15">
      <c r="A8" s="120"/>
      <c r="B8" s="121"/>
      <c r="C8" s="122"/>
      <c r="D8" s="123">
        <v>49092</v>
      </c>
      <c r="E8" s="124"/>
      <c r="F8" s="125">
        <v>29239</v>
      </c>
      <c r="G8" s="126"/>
      <c r="H8" s="127"/>
    </row>
    <row r="9" spans="1:8" x14ac:dyDescent="0.15">
      <c r="A9" s="108" t="s">
        <v>512</v>
      </c>
      <c r="B9" s="113"/>
      <c r="C9" s="114"/>
      <c r="D9" s="115">
        <v>95017</v>
      </c>
      <c r="E9" s="116"/>
      <c r="F9" s="117">
        <v>66255</v>
      </c>
      <c r="G9" s="118"/>
      <c r="H9" s="119"/>
    </row>
    <row r="10" spans="1:8" x14ac:dyDescent="0.15">
      <c r="A10" s="120"/>
      <c r="B10" s="121"/>
      <c r="C10" s="122"/>
      <c r="D10" s="123">
        <v>83157</v>
      </c>
      <c r="E10" s="124"/>
      <c r="F10" s="125">
        <v>31822</v>
      </c>
      <c r="G10" s="126"/>
      <c r="H10" s="127"/>
    </row>
    <row r="11" spans="1:8" x14ac:dyDescent="0.15">
      <c r="A11" s="108" t="s">
        <v>513</v>
      </c>
      <c r="B11" s="113"/>
      <c r="C11" s="114"/>
      <c r="D11" s="115">
        <v>70418</v>
      </c>
      <c r="E11" s="116"/>
      <c r="F11" s="117">
        <v>92247</v>
      </c>
      <c r="G11" s="118"/>
      <c r="H11" s="119"/>
    </row>
    <row r="12" spans="1:8" x14ac:dyDescent="0.15">
      <c r="A12" s="120"/>
      <c r="B12" s="121"/>
      <c r="C12" s="128"/>
      <c r="D12" s="123">
        <v>49273</v>
      </c>
      <c r="E12" s="124"/>
      <c r="F12" s="125">
        <v>37204</v>
      </c>
      <c r="G12" s="126"/>
      <c r="H12" s="127"/>
    </row>
    <row r="13" spans="1:8" x14ac:dyDescent="0.15">
      <c r="A13" s="108"/>
      <c r="B13" s="113"/>
      <c r="C13" s="129"/>
      <c r="D13" s="130">
        <v>68755</v>
      </c>
      <c r="E13" s="131"/>
      <c r="F13" s="132">
        <v>64181</v>
      </c>
      <c r="G13" s="133"/>
      <c r="H13" s="119"/>
    </row>
    <row r="14" spans="1:8" x14ac:dyDescent="0.15">
      <c r="A14" s="120"/>
      <c r="B14" s="121"/>
      <c r="C14" s="122"/>
      <c r="D14" s="123">
        <v>54583</v>
      </c>
      <c r="E14" s="124"/>
      <c r="F14" s="125">
        <v>30280</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0.72</v>
      </c>
      <c r="C19" s="134">
        <f>ROUND(VALUE(SUBSTITUTE(実質収支比率等に係る経年分析!G$48,"▲","-")),2)</f>
        <v>2.48</v>
      </c>
      <c r="D19" s="134">
        <f>ROUND(VALUE(SUBSTITUTE(実質収支比率等に係る経年分析!H$48,"▲","-")),2)</f>
        <v>3.31</v>
      </c>
      <c r="E19" s="134">
        <f>ROUND(VALUE(SUBSTITUTE(実質収支比率等に係る経年分析!I$48,"▲","-")),2)</f>
        <v>3.06</v>
      </c>
      <c r="F19" s="134">
        <f>ROUND(VALUE(SUBSTITUTE(実質収支比率等に係る経年分析!J$48,"▲","-")),2)</f>
        <v>2.57</v>
      </c>
    </row>
    <row r="20" spans="1:11" x14ac:dyDescent="0.15">
      <c r="A20" s="134" t="s">
        <v>41</v>
      </c>
      <c r="B20" s="134">
        <f>ROUND(VALUE(SUBSTITUTE(実質収支比率等に係る経年分析!F$47,"▲","-")),2)</f>
        <v>19.21</v>
      </c>
      <c r="C20" s="134">
        <f>ROUND(VALUE(SUBSTITUTE(実質収支比率等に係る経年分析!G$47,"▲","-")),2)</f>
        <v>19.420000000000002</v>
      </c>
      <c r="D20" s="134">
        <f>ROUND(VALUE(SUBSTITUTE(実質収支比率等に係る経年分析!H$47,"▲","-")),2)</f>
        <v>19.350000000000001</v>
      </c>
      <c r="E20" s="134">
        <f>ROUND(VALUE(SUBSTITUTE(実質収支比率等に係る経年分析!I$47,"▲","-")),2)</f>
        <v>20.02</v>
      </c>
      <c r="F20" s="134">
        <f>ROUND(VALUE(SUBSTITUTE(実質収支比率等に係る経年分析!J$47,"▲","-")),2)</f>
        <v>19.53</v>
      </c>
    </row>
    <row r="21" spans="1:11" x14ac:dyDescent="0.15">
      <c r="A21" s="134" t="s">
        <v>42</v>
      </c>
      <c r="B21" s="134">
        <f>IF(ISNUMBER(VALUE(SUBSTITUTE(実質収支比率等に係る経年分析!F$49,"▲","-"))),ROUND(VALUE(SUBSTITUTE(実質収支比率等に係る経年分析!F$49,"▲","-")),2),NA())</f>
        <v>0.87</v>
      </c>
      <c r="C21" s="134">
        <f>IF(ISNUMBER(VALUE(SUBSTITUTE(実質収支比率等に係る経年分析!G$49,"▲","-"))),ROUND(VALUE(SUBSTITUTE(実質収支比率等に係る経年分析!G$49,"▲","-")),2),NA())</f>
        <v>3.54</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-0.27</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1.37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産業団地造成事業特別会計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2.4700000000000002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12.63</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4262</v>
      </c>
      <c r="E42" s="136"/>
      <c r="F42" s="136"/>
      <c r="G42" s="136">
        <f>'実質公債費比率（分子）の構造'!L$52</f>
        <v>4457</v>
      </c>
      <c r="H42" s="136"/>
      <c r="I42" s="136"/>
      <c r="J42" s="136">
        <f>'実質公債費比率（分子）の構造'!M$52</f>
        <v>4632</v>
      </c>
      <c r="K42" s="136"/>
      <c r="L42" s="136"/>
      <c r="M42" s="136">
        <f>'実質公債費比率（分子）の構造'!N$52</f>
        <v>4928</v>
      </c>
      <c r="N42" s="136"/>
      <c r="O42" s="136"/>
      <c r="P42" s="136">
        <f>'実質公債費比率（分子）の構造'!O$52</f>
        <v>4970</v>
      </c>
    </row>
    <row r="43" spans="1:16" x14ac:dyDescent="0.15">
      <c r="A43" s="136" t="s">
        <v>50</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2</v>
      </c>
      <c r="L43" s="136"/>
      <c r="M43" s="136"/>
      <c r="N43" s="136">
        <f>'実質公債費比率（分子）の構造'!O$51</f>
        <v>1</v>
      </c>
      <c r="O43" s="136"/>
      <c r="P43" s="136"/>
    </row>
    <row r="44" spans="1:16" x14ac:dyDescent="0.15">
      <c r="A44" s="136" t="s">
        <v>51</v>
      </c>
      <c r="B44" s="136">
        <f>'実質公債費比率（分子）の構造'!K$50</f>
        <v>301</v>
      </c>
      <c r="C44" s="136"/>
      <c r="D44" s="136"/>
      <c r="E44" s="136">
        <f>'実質公債費比率（分子）の構造'!L$50</f>
        <v>281</v>
      </c>
      <c r="F44" s="136"/>
      <c r="G44" s="136"/>
      <c r="H44" s="136">
        <f>'実質公債費比率（分子）の構造'!M$50</f>
        <v>729</v>
      </c>
      <c r="I44" s="136"/>
      <c r="J44" s="136"/>
      <c r="K44" s="136">
        <f>'実質公債費比率（分子）の構造'!N$50</f>
        <v>219</v>
      </c>
      <c r="L44" s="136"/>
      <c r="M44" s="136"/>
      <c r="N44" s="136">
        <f>'実質公債費比率（分子）の構造'!O$50</f>
        <v>195</v>
      </c>
      <c r="O44" s="136"/>
      <c r="P44" s="136"/>
    </row>
    <row r="45" spans="1:16" x14ac:dyDescent="0.15">
      <c r="A45" s="136" t="s">
        <v>52</v>
      </c>
      <c r="B45" s="136">
        <f>'実質公債費比率（分子）の構造'!K$49</f>
        <v>122</v>
      </c>
      <c r="C45" s="136"/>
      <c r="D45" s="136"/>
      <c r="E45" s="136">
        <f>'実質公債費比率（分子）の構造'!L$49</f>
        <v>136</v>
      </c>
      <c r="F45" s="136"/>
      <c r="G45" s="136"/>
      <c r="H45" s="136">
        <f>'実質公債費比率（分子）の構造'!M$49</f>
        <v>135</v>
      </c>
      <c r="I45" s="136"/>
      <c r="J45" s="136"/>
      <c r="K45" s="136">
        <f>'実質公債費比率（分子）の構造'!N$49</f>
        <v>163</v>
      </c>
      <c r="L45" s="136"/>
      <c r="M45" s="136"/>
      <c r="N45" s="136">
        <f>'実質公債費比率（分子）の構造'!O$49</f>
        <v>164</v>
      </c>
      <c r="O45" s="136"/>
      <c r="P45" s="136"/>
    </row>
    <row r="46" spans="1:16" x14ac:dyDescent="0.15">
      <c r="A46" s="136" t="s">
        <v>53</v>
      </c>
      <c r="B46" s="136">
        <f>'実質公債費比率（分子）の構造'!K$48</f>
        <v>1760</v>
      </c>
      <c r="C46" s="136"/>
      <c r="D46" s="136"/>
      <c r="E46" s="136">
        <f>'実質公債費比率（分子）の構造'!L$48</f>
        <v>1811</v>
      </c>
      <c r="F46" s="136"/>
      <c r="G46" s="136"/>
      <c r="H46" s="136">
        <f>'実質公債費比率（分子）の構造'!M$48</f>
        <v>1932</v>
      </c>
      <c r="I46" s="136"/>
      <c r="J46" s="136"/>
      <c r="K46" s="136">
        <f>'実質公債費比率（分子）の構造'!N$48</f>
        <v>2071</v>
      </c>
      <c r="L46" s="136"/>
      <c r="M46" s="136"/>
      <c r="N46" s="136">
        <f>'実質公債費比率（分子）の構造'!O$48</f>
        <v>2331</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4653</v>
      </c>
      <c r="C49" s="136"/>
      <c r="D49" s="136"/>
      <c r="E49" s="136">
        <f>'実質公債費比率（分子）の構造'!L$45</f>
        <v>4482</v>
      </c>
      <c r="F49" s="136"/>
      <c r="G49" s="136"/>
      <c r="H49" s="136">
        <f>'実質公債費比率（分子）の構造'!M$45</f>
        <v>4358</v>
      </c>
      <c r="I49" s="136"/>
      <c r="J49" s="136"/>
      <c r="K49" s="136">
        <f>'実質公債費比率（分子）の構造'!N$45</f>
        <v>4446</v>
      </c>
      <c r="L49" s="136"/>
      <c r="M49" s="136"/>
      <c r="N49" s="136">
        <f>'実質公債費比率（分子）の構造'!O$45</f>
        <v>4436</v>
      </c>
      <c r="O49" s="136"/>
      <c r="P49" s="136"/>
    </row>
    <row r="50" spans="1:16" x14ac:dyDescent="0.15">
      <c r="A50" s="136" t="s">
        <v>56</v>
      </c>
      <c r="B50" s="136" t="e">
        <f>NA()</f>
        <v>#N/A</v>
      </c>
      <c r="C50" s="136">
        <f>IF(ISNUMBER('実質公債費比率（分子）の構造'!K$53),'実質公債費比率（分子）の構造'!K$53,NA())</f>
        <v>2574</v>
      </c>
      <c r="D50" s="136" t="e">
        <f>NA()</f>
        <v>#N/A</v>
      </c>
      <c r="E50" s="136" t="e">
        <f>NA()</f>
        <v>#N/A</v>
      </c>
      <c r="F50" s="136">
        <f>IF(ISNUMBER('実質公債費比率（分子）の構造'!L$53),'実質公債費比率（分子）の構造'!L$53,NA())</f>
        <v>2253</v>
      </c>
      <c r="G50" s="136" t="e">
        <f>NA()</f>
        <v>#N/A</v>
      </c>
      <c r="H50" s="136" t="e">
        <f>NA()</f>
        <v>#N/A</v>
      </c>
      <c r="I50" s="136">
        <f>IF(ISNUMBER('実質公債費比率（分子）の構造'!M$53),'実質公債費比率（分子）の構造'!M$53,NA())</f>
        <v>2522</v>
      </c>
      <c r="J50" s="136" t="e">
        <f>NA()</f>
        <v>#N/A</v>
      </c>
      <c r="K50" s="136" t="e">
        <f>NA()</f>
        <v>#N/A</v>
      </c>
      <c r="L50" s="136">
        <f>IF(ISNUMBER('実質公債費比率（分子）の構造'!N$53),'実質公債費比率（分子）の構造'!N$53,NA())</f>
        <v>1973</v>
      </c>
      <c r="M50" s="136" t="e">
        <f>NA()</f>
        <v>#N/A</v>
      </c>
      <c r="N50" s="136" t="e">
        <f>NA()</f>
        <v>#N/A</v>
      </c>
      <c r="O50" s="136">
        <f>IF(ISNUMBER('実質公債費比率（分子）の構造'!O$53),'実質公債費比率（分子）の構造'!O$53,NA())</f>
        <v>2157</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54468</v>
      </c>
      <c r="E56" s="135"/>
      <c r="F56" s="135"/>
      <c r="G56" s="135">
        <f>'将来負担比率（分子）の構造'!J$51</f>
        <v>54642</v>
      </c>
      <c r="H56" s="135"/>
      <c r="I56" s="135"/>
      <c r="J56" s="135">
        <f>'将来負担比率（分子）の構造'!K$51</f>
        <v>54610</v>
      </c>
      <c r="K56" s="135"/>
      <c r="L56" s="135"/>
      <c r="M56" s="135">
        <f>'将来負担比率（分子）の構造'!L$51</f>
        <v>58850</v>
      </c>
      <c r="N56" s="135"/>
      <c r="O56" s="135"/>
      <c r="P56" s="135">
        <f>'将来負担比率（分子）の構造'!M$51</f>
        <v>58263</v>
      </c>
    </row>
    <row r="57" spans="1:16" x14ac:dyDescent="0.15">
      <c r="A57" s="135" t="s">
        <v>34</v>
      </c>
      <c r="B57" s="135"/>
      <c r="C57" s="135"/>
      <c r="D57" s="135">
        <f>'将来負担比率（分子）の構造'!I$50</f>
        <v>382</v>
      </c>
      <c r="E57" s="135"/>
      <c r="F57" s="135"/>
      <c r="G57" s="135">
        <f>'将来負担比率（分子）の構造'!J$50</f>
        <v>304</v>
      </c>
      <c r="H57" s="135"/>
      <c r="I57" s="135"/>
      <c r="J57" s="135">
        <f>'将来負担比率（分子）の構造'!K$50</f>
        <v>275</v>
      </c>
      <c r="K57" s="135"/>
      <c r="L57" s="135"/>
      <c r="M57" s="135">
        <f>'将来負担比率（分子）の構造'!L$50</f>
        <v>216</v>
      </c>
      <c r="N57" s="135"/>
      <c r="O57" s="135"/>
      <c r="P57" s="135">
        <f>'将来負担比率（分子）の構造'!M$50</f>
        <v>187</v>
      </c>
    </row>
    <row r="58" spans="1:16" x14ac:dyDescent="0.15">
      <c r="A58" s="135" t="s">
        <v>33</v>
      </c>
      <c r="B58" s="135"/>
      <c r="C58" s="135"/>
      <c r="D58" s="135">
        <f>'将来負担比率（分子）の構造'!I$49</f>
        <v>13644</v>
      </c>
      <c r="E58" s="135"/>
      <c r="F58" s="135"/>
      <c r="G58" s="135">
        <f>'将来負担比率（分子）の構造'!J$49</f>
        <v>13045</v>
      </c>
      <c r="H58" s="135"/>
      <c r="I58" s="135"/>
      <c r="J58" s="135">
        <f>'将来負担比率（分子）の構造'!K$49</f>
        <v>14056</v>
      </c>
      <c r="K58" s="135"/>
      <c r="L58" s="135"/>
      <c r="M58" s="135">
        <f>'将来負担比率（分子）の構造'!L$49</f>
        <v>13656</v>
      </c>
      <c r="N58" s="135"/>
      <c r="O58" s="135"/>
      <c r="P58" s="135">
        <f>'将来負担比率（分子）の構造'!M$49</f>
        <v>13964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7324</v>
      </c>
      <c r="C62" s="135"/>
      <c r="D62" s="135"/>
      <c r="E62" s="135">
        <f>'将来負担比率（分子）の構造'!J$45</f>
        <v>7462</v>
      </c>
      <c r="F62" s="135"/>
      <c r="G62" s="135"/>
      <c r="H62" s="135">
        <f>'将来負担比率（分子）の構造'!K$45</f>
        <v>7545</v>
      </c>
      <c r="I62" s="135"/>
      <c r="J62" s="135"/>
      <c r="K62" s="135">
        <f>'将来負担比率（分子）の構造'!L$45</f>
        <v>6988</v>
      </c>
      <c r="L62" s="135"/>
      <c r="M62" s="135"/>
      <c r="N62" s="135">
        <f>'将来負担比率（分子）の構造'!M$45</f>
        <v>6763</v>
      </c>
      <c r="O62" s="135"/>
      <c r="P62" s="135"/>
    </row>
    <row r="63" spans="1:16" x14ac:dyDescent="0.15">
      <c r="A63" s="135" t="s">
        <v>27</v>
      </c>
      <c r="B63" s="135">
        <f>'将来負担比率（分子）の構造'!I$44</f>
        <v>1035</v>
      </c>
      <c r="C63" s="135"/>
      <c r="D63" s="135"/>
      <c r="E63" s="135">
        <f>'将来負担比率（分子）の構造'!J$44</f>
        <v>993</v>
      </c>
      <c r="F63" s="135"/>
      <c r="G63" s="135"/>
      <c r="H63" s="135">
        <f>'将来負担比率（分子）の構造'!K$44</f>
        <v>853</v>
      </c>
      <c r="I63" s="135"/>
      <c r="J63" s="135"/>
      <c r="K63" s="135">
        <f>'将来負担比率（分子）の構造'!L$44</f>
        <v>680</v>
      </c>
      <c r="L63" s="135"/>
      <c r="M63" s="135"/>
      <c r="N63" s="135">
        <f>'将来負担比率（分子）の構造'!M$44</f>
        <v>513</v>
      </c>
      <c r="O63" s="135"/>
      <c r="P63" s="135"/>
    </row>
    <row r="64" spans="1:16" x14ac:dyDescent="0.15">
      <c r="A64" s="135" t="s">
        <v>26</v>
      </c>
      <c r="B64" s="135">
        <f>'将来負担比率（分子）の構造'!I$43</f>
        <v>28254</v>
      </c>
      <c r="C64" s="135"/>
      <c r="D64" s="135"/>
      <c r="E64" s="135">
        <f>'将来負担比率（分子）の構造'!J$43</f>
        <v>27517</v>
      </c>
      <c r="F64" s="135"/>
      <c r="G64" s="135"/>
      <c r="H64" s="135">
        <f>'将来負担比率（分子）の構造'!K$43</f>
        <v>26869</v>
      </c>
      <c r="I64" s="135"/>
      <c r="J64" s="135"/>
      <c r="K64" s="135">
        <f>'将来負担比率（分子）の構造'!L$43</f>
        <v>26511</v>
      </c>
      <c r="L64" s="135"/>
      <c r="M64" s="135"/>
      <c r="N64" s="135">
        <f>'将来負担比率（分子）の構造'!M$43</f>
        <v>27127</v>
      </c>
      <c r="O64" s="135"/>
      <c r="P64" s="135"/>
    </row>
    <row r="65" spans="1:16" x14ac:dyDescent="0.15">
      <c r="A65" s="135" t="s">
        <v>25</v>
      </c>
      <c r="B65" s="135">
        <f>'将来負担比率（分子）の構造'!I$42</f>
        <v>2219</v>
      </c>
      <c r="C65" s="135"/>
      <c r="D65" s="135"/>
      <c r="E65" s="135">
        <f>'将来負担比率（分子）の構造'!J$42</f>
        <v>1941</v>
      </c>
      <c r="F65" s="135"/>
      <c r="G65" s="135"/>
      <c r="H65" s="135">
        <f>'将来負担比率（分子）の構造'!K$42</f>
        <v>1228</v>
      </c>
      <c r="I65" s="135"/>
      <c r="J65" s="135"/>
      <c r="K65" s="135">
        <f>'将来負担比率（分子）の構造'!L$42</f>
        <v>1009</v>
      </c>
      <c r="L65" s="135"/>
      <c r="M65" s="135"/>
      <c r="N65" s="135">
        <f>'将来負担比率（分子）の構造'!M$42</f>
        <v>757</v>
      </c>
      <c r="O65" s="135"/>
      <c r="P65" s="135"/>
    </row>
    <row r="66" spans="1:16" x14ac:dyDescent="0.15">
      <c r="A66" s="135" t="s">
        <v>24</v>
      </c>
      <c r="B66" s="135">
        <f>'将来負担比率（分子）の構造'!I$41</f>
        <v>36923</v>
      </c>
      <c r="C66" s="135"/>
      <c r="D66" s="135"/>
      <c r="E66" s="135">
        <f>'将来負担比率（分子）の構造'!J$41</f>
        <v>36967</v>
      </c>
      <c r="F66" s="135"/>
      <c r="G66" s="135"/>
      <c r="H66" s="135">
        <f>'将来負担比率（分子）の構造'!K$41</f>
        <v>37727</v>
      </c>
      <c r="I66" s="135"/>
      <c r="J66" s="135"/>
      <c r="K66" s="135">
        <f>'将来負担比率（分子）の構造'!L$41</f>
        <v>41666</v>
      </c>
      <c r="L66" s="135"/>
      <c r="M66" s="135"/>
      <c r="N66" s="135">
        <f>'将来負担比率（分子）の構造'!M$41</f>
        <v>42081</v>
      </c>
      <c r="O66" s="135"/>
      <c r="P66" s="135"/>
    </row>
    <row r="67" spans="1:16" x14ac:dyDescent="0.15">
      <c r="A67" s="135" t="s">
        <v>60</v>
      </c>
      <c r="B67" s="135" t="e">
        <f>NA()</f>
        <v>#N/A</v>
      </c>
      <c r="C67" s="135">
        <f>IF(ISNUMBER('将来負担比率（分子）の構造'!I$52), IF('将来負担比率（分子）の構造'!I$52 &lt; 0, 0, '将来負担比率（分子）の構造'!I$52), NA())</f>
        <v>7262</v>
      </c>
      <c r="D67" s="135" t="e">
        <f>NA()</f>
        <v>#N/A</v>
      </c>
      <c r="E67" s="135" t="e">
        <f>NA()</f>
        <v>#N/A</v>
      </c>
      <c r="F67" s="135">
        <f>IF(ISNUMBER('将来負担比率（分子）の構造'!J$52), IF('将来負担比率（分子）の構造'!J$52 &lt; 0, 0, '将来負担比率（分子）の構造'!J$52), NA())</f>
        <v>6890</v>
      </c>
      <c r="G67" s="135" t="e">
        <f>NA()</f>
        <v>#N/A</v>
      </c>
      <c r="H67" s="135" t="e">
        <f>NA()</f>
        <v>#N/A</v>
      </c>
      <c r="I67" s="135">
        <f>IF(ISNUMBER('将来負担比率（分子）の構造'!K$52), IF('将来負担比率（分子）の構造'!K$52 &lt; 0, 0, '将来負担比率（分子）の構造'!K$52), NA())</f>
        <v>5281</v>
      </c>
      <c r="J67" s="135" t="e">
        <f>NA()</f>
        <v>#N/A</v>
      </c>
      <c r="K67" s="135" t="e">
        <f>NA()</f>
        <v>#N/A</v>
      </c>
      <c r="L67" s="135">
        <f>IF(ISNUMBER('将来負担比率（分子）の構造'!L$52), IF('将来負担比率（分子）の構造'!L$52 &lt; 0, 0, '将来負担比率（分子）の構造'!L$52), NA())</f>
        <v>4132</v>
      </c>
      <c r="M67" s="135" t="e">
        <f>NA()</f>
        <v>#N/A</v>
      </c>
      <c r="N67" s="135" t="e">
        <f>NA()</f>
        <v>#N/A</v>
      </c>
      <c r="O67" s="135">
        <f>IF(ISNUMBER('将来負担比率（分子）の構造'!M$52), IF('将来負担比率（分子）の構造'!M$52 &lt; 0, 0, '将来負担比率（分子）の構造'!M$52), NA())</f>
        <v>4827</v>
      </c>
      <c r="P67" s="135" t="e">
        <f>NA()</f>
        <v>#N/A</v>
      </c>
    </row>
  </sheetData>
  <sheetProtection password="A7FD" sheet="1" objects="1" scenarios="1"/>
  <customSheetViews>
    <customSheetView guid="{BCA9030E-2A36-4AA2-B40A-EE3666875100}"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11712855</v>
      </c>
      <c r="S5" s="613"/>
      <c r="T5" s="613"/>
      <c r="U5" s="613"/>
      <c r="V5" s="613"/>
      <c r="W5" s="613"/>
      <c r="X5" s="613"/>
      <c r="Y5" s="614"/>
      <c r="Z5" s="615">
        <v>27.8</v>
      </c>
      <c r="AA5" s="615"/>
      <c r="AB5" s="615"/>
      <c r="AC5" s="615"/>
      <c r="AD5" s="616">
        <v>11712855</v>
      </c>
      <c r="AE5" s="616"/>
      <c r="AF5" s="616"/>
      <c r="AG5" s="616"/>
      <c r="AH5" s="616"/>
      <c r="AI5" s="616"/>
      <c r="AJ5" s="616"/>
      <c r="AK5" s="616"/>
      <c r="AL5" s="617">
        <v>46.7</v>
      </c>
      <c r="AM5" s="618"/>
      <c r="AN5" s="618"/>
      <c r="AO5" s="619"/>
      <c r="AP5" s="609" t="s">
        <v>206</v>
      </c>
      <c r="AQ5" s="610"/>
      <c r="AR5" s="610"/>
      <c r="AS5" s="610"/>
      <c r="AT5" s="610"/>
      <c r="AU5" s="610"/>
      <c r="AV5" s="610"/>
      <c r="AW5" s="610"/>
      <c r="AX5" s="610"/>
      <c r="AY5" s="610"/>
      <c r="AZ5" s="610"/>
      <c r="BA5" s="610"/>
      <c r="BB5" s="610"/>
      <c r="BC5" s="610"/>
      <c r="BD5" s="610"/>
      <c r="BE5" s="610"/>
      <c r="BF5" s="611"/>
      <c r="BG5" s="623">
        <v>11674199</v>
      </c>
      <c r="BH5" s="624"/>
      <c r="BI5" s="624"/>
      <c r="BJ5" s="624"/>
      <c r="BK5" s="624"/>
      <c r="BL5" s="624"/>
      <c r="BM5" s="624"/>
      <c r="BN5" s="625"/>
      <c r="BO5" s="626">
        <v>99.7</v>
      </c>
      <c r="BP5" s="626"/>
      <c r="BQ5" s="626"/>
      <c r="BR5" s="626"/>
      <c r="BS5" s="627">
        <v>70500</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489095</v>
      </c>
      <c r="S6" s="624"/>
      <c r="T6" s="624"/>
      <c r="U6" s="624"/>
      <c r="V6" s="624"/>
      <c r="W6" s="624"/>
      <c r="X6" s="624"/>
      <c r="Y6" s="625"/>
      <c r="Z6" s="626">
        <v>1.2</v>
      </c>
      <c r="AA6" s="626"/>
      <c r="AB6" s="626"/>
      <c r="AC6" s="626"/>
      <c r="AD6" s="627">
        <v>489095</v>
      </c>
      <c r="AE6" s="627"/>
      <c r="AF6" s="627"/>
      <c r="AG6" s="627"/>
      <c r="AH6" s="627"/>
      <c r="AI6" s="627"/>
      <c r="AJ6" s="627"/>
      <c r="AK6" s="627"/>
      <c r="AL6" s="628">
        <v>2</v>
      </c>
      <c r="AM6" s="629"/>
      <c r="AN6" s="629"/>
      <c r="AO6" s="630"/>
      <c r="AP6" s="620" t="s">
        <v>211</v>
      </c>
      <c r="AQ6" s="621"/>
      <c r="AR6" s="621"/>
      <c r="AS6" s="621"/>
      <c r="AT6" s="621"/>
      <c r="AU6" s="621"/>
      <c r="AV6" s="621"/>
      <c r="AW6" s="621"/>
      <c r="AX6" s="621"/>
      <c r="AY6" s="621"/>
      <c r="AZ6" s="621"/>
      <c r="BA6" s="621"/>
      <c r="BB6" s="621"/>
      <c r="BC6" s="621"/>
      <c r="BD6" s="621"/>
      <c r="BE6" s="621"/>
      <c r="BF6" s="622"/>
      <c r="BG6" s="623">
        <v>11674199</v>
      </c>
      <c r="BH6" s="624"/>
      <c r="BI6" s="624"/>
      <c r="BJ6" s="624"/>
      <c r="BK6" s="624"/>
      <c r="BL6" s="624"/>
      <c r="BM6" s="624"/>
      <c r="BN6" s="625"/>
      <c r="BO6" s="626">
        <v>99.7</v>
      </c>
      <c r="BP6" s="626"/>
      <c r="BQ6" s="626"/>
      <c r="BR6" s="626"/>
      <c r="BS6" s="627">
        <v>70500</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295908</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295908</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18734</v>
      </c>
      <c r="S7" s="624"/>
      <c r="T7" s="624"/>
      <c r="U7" s="624"/>
      <c r="V7" s="624"/>
      <c r="W7" s="624"/>
      <c r="X7" s="624"/>
      <c r="Y7" s="625"/>
      <c r="Z7" s="626">
        <v>0</v>
      </c>
      <c r="AA7" s="626"/>
      <c r="AB7" s="626"/>
      <c r="AC7" s="626"/>
      <c r="AD7" s="627">
        <v>18734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5544571</v>
      </c>
      <c r="BH7" s="624"/>
      <c r="BI7" s="624"/>
      <c r="BJ7" s="624"/>
      <c r="BK7" s="624"/>
      <c r="BL7" s="624"/>
      <c r="BM7" s="624"/>
      <c r="BN7" s="625"/>
      <c r="BO7" s="626">
        <v>47.3</v>
      </c>
      <c r="BP7" s="626"/>
      <c r="BQ7" s="626"/>
      <c r="BR7" s="626"/>
      <c r="BS7" s="627">
        <v>70500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6546662</v>
      </c>
      <c r="CS7" s="624"/>
      <c r="CT7" s="624"/>
      <c r="CU7" s="624"/>
      <c r="CV7" s="624"/>
      <c r="CW7" s="624"/>
      <c r="CX7" s="624"/>
      <c r="CY7" s="625"/>
      <c r="CZ7" s="626">
        <v>15.9</v>
      </c>
      <c r="DA7" s="626"/>
      <c r="DB7" s="626"/>
      <c r="DC7" s="626"/>
      <c r="DD7" s="632">
        <v>1541971</v>
      </c>
      <c r="DE7" s="624"/>
      <c r="DF7" s="624"/>
      <c r="DG7" s="624"/>
      <c r="DH7" s="624"/>
      <c r="DI7" s="624"/>
      <c r="DJ7" s="624"/>
      <c r="DK7" s="624"/>
      <c r="DL7" s="624"/>
      <c r="DM7" s="624"/>
      <c r="DN7" s="624"/>
      <c r="DO7" s="624"/>
      <c r="DP7" s="625"/>
      <c r="DQ7" s="632">
        <v>4066849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52330</v>
      </c>
      <c r="S8" s="624"/>
      <c r="T8" s="624"/>
      <c r="U8" s="624"/>
      <c r="V8" s="624"/>
      <c r="W8" s="624"/>
      <c r="X8" s="624"/>
      <c r="Y8" s="625"/>
      <c r="Z8" s="626">
        <v>0.1</v>
      </c>
      <c r="AA8" s="626"/>
      <c r="AB8" s="626"/>
      <c r="AC8" s="626"/>
      <c r="AD8" s="627">
        <v>52330</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171699</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11882699</v>
      </c>
      <c r="CS8" s="624"/>
      <c r="CT8" s="624"/>
      <c r="CU8" s="624"/>
      <c r="CV8" s="624"/>
      <c r="CW8" s="624"/>
      <c r="CX8" s="624"/>
      <c r="CY8" s="625"/>
      <c r="CZ8" s="626">
        <v>28.8</v>
      </c>
      <c r="DA8" s="626"/>
      <c r="DB8" s="626"/>
      <c r="DC8" s="626"/>
      <c r="DD8" s="632">
        <v>305385</v>
      </c>
      <c r="DE8" s="624"/>
      <c r="DF8" s="624"/>
      <c r="DG8" s="624"/>
      <c r="DH8" s="624"/>
      <c r="DI8" s="624"/>
      <c r="DJ8" s="624"/>
      <c r="DK8" s="624"/>
      <c r="DL8" s="624"/>
      <c r="DM8" s="624"/>
      <c r="DN8" s="624"/>
      <c r="DO8" s="624"/>
      <c r="DP8" s="625"/>
      <c r="DQ8" s="632">
        <v>6656356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53775</v>
      </c>
      <c r="S9" s="624"/>
      <c r="T9" s="624"/>
      <c r="U9" s="624"/>
      <c r="V9" s="624"/>
      <c r="W9" s="624"/>
      <c r="X9" s="624"/>
      <c r="Y9" s="625"/>
      <c r="Z9" s="626">
        <v>0.1</v>
      </c>
      <c r="AA9" s="626"/>
      <c r="AB9" s="626"/>
      <c r="AC9" s="626"/>
      <c r="AD9" s="627">
        <v>53775</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4231644</v>
      </c>
      <c r="BH9" s="624"/>
      <c r="BI9" s="624"/>
      <c r="BJ9" s="624"/>
      <c r="BK9" s="624"/>
      <c r="BL9" s="624"/>
      <c r="BM9" s="624"/>
      <c r="BN9" s="625"/>
      <c r="BO9" s="626">
        <v>36.1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2469691</v>
      </c>
      <c r="CS9" s="624"/>
      <c r="CT9" s="624"/>
      <c r="CU9" s="624"/>
      <c r="CV9" s="624"/>
      <c r="CW9" s="624"/>
      <c r="CX9" s="624"/>
      <c r="CY9" s="625"/>
      <c r="CZ9" s="626">
        <v>6</v>
      </c>
      <c r="DA9" s="626"/>
      <c r="DB9" s="626"/>
      <c r="DC9" s="626"/>
      <c r="DD9" s="632">
        <v>20776</v>
      </c>
      <c r="DE9" s="624"/>
      <c r="DF9" s="624"/>
      <c r="DG9" s="624"/>
      <c r="DH9" s="624"/>
      <c r="DI9" s="624"/>
      <c r="DJ9" s="624"/>
      <c r="DK9" s="624"/>
      <c r="DL9" s="624"/>
      <c r="DM9" s="624"/>
      <c r="DN9" s="624"/>
      <c r="DO9" s="624"/>
      <c r="DP9" s="625"/>
      <c r="DQ9" s="632">
        <v>2148117</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1833286</v>
      </c>
      <c r="S10" s="624"/>
      <c r="T10" s="624"/>
      <c r="U10" s="624"/>
      <c r="V10" s="624"/>
      <c r="W10" s="624"/>
      <c r="X10" s="624"/>
      <c r="Y10" s="625"/>
      <c r="Z10" s="626">
        <v>4.4000000000000004</v>
      </c>
      <c r="AA10" s="626"/>
      <c r="AB10" s="626"/>
      <c r="AC10" s="626"/>
      <c r="AD10" s="627">
        <v>1833286</v>
      </c>
      <c r="AE10" s="627"/>
      <c r="AF10" s="627"/>
      <c r="AG10" s="627"/>
      <c r="AH10" s="627"/>
      <c r="AI10" s="627"/>
      <c r="AJ10" s="627"/>
      <c r="AK10" s="627"/>
      <c r="AL10" s="628">
        <v>7.3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250863</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77889</v>
      </c>
      <c r="CS10" s="624"/>
      <c r="CT10" s="624"/>
      <c r="CU10" s="624"/>
      <c r="CV10" s="624"/>
      <c r="CW10" s="624"/>
      <c r="CX10" s="624"/>
      <c r="CY10" s="625"/>
      <c r="CZ10" s="626">
        <v>0.2</v>
      </c>
      <c r="DA10" s="626"/>
      <c r="DB10" s="626"/>
      <c r="DC10" s="626"/>
      <c r="DD10" s="632">
        <v>1999</v>
      </c>
      <c r="DE10" s="624"/>
      <c r="DF10" s="624"/>
      <c r="DG10" s="624"/>
      <c r="DH10" s="624"/>
      <c r="DI10" s="624"/>
      <c r="DJ10" s="624"/>
      <c r="DK10" s="624"/>
      <c r="DL10" s="624"/>
      <c r="DM10" s="624"/>
      <c r="DN10" s="624"/>
      <c r="DO10" s="624"/>
      <c r="DP10" s="625"/>
      <c r="DQ10" s="632">
        <v>17889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38754</v>
      </c>
      <c r="S11" s="624"/>
      <c r="T11" s="624"/>
      <c r="U11" s="624"/>
      <c r="V11" s="624"/>
      <c r="W11" s="624"/>
      <c r="X11" s="624"/>
      <c r="Y11" s="625"/>
      <c r="Z11" s="626">
        <v>0.1</v>
      </c>
      <c r="AA11" s="626"/>
      <c r="AB11" s="626"/>
      <c r="AC11" s="626"/>
      <c r="AD11" s="627">
        <v>38754</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890365</v>
      </c>
      <c r="BH11" s="624"/>
      <c r="BI11" s="624"/>
      <c r="BJ11" s="624"/>
      <c r="BK11" s="624"/>
      <c r="BL11" s="624"/>
      <c r="BM11" s="624"/>
      <c r="BN11" s="625"/>
      <c r="BO11" s="626">
        <v>7.6</v>
      </c>
      <c r="BP11" s="626"/>
      <c r="BQ11" s="626"/>
      <c r="BR11" s="626"/>
      <c r="BS11" s="632">
        <v>70500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2527698</v>
      </c>
      <c r="CS11" s="624"/>
      <c r="CT11" s="624"/>
      <c r="CU11" s="624"/>
      <c r="CV11" s="624"/>
      <c r="CW11" s="624"/>
      <c r="CX11" s="624"/>
      <c r="CY11" s="625"/>
      <c r="CZ11" s="626">
        <v>6.1</v>
      </c>
      <c r="DA11" s="626"/>
      <c r="DB11" s="626"/>
      <c r="DC11" s="626"/>
      <c r="DD11" s="632">
        <v>857246</v>
      </c>
      <c r="DE11" s="624"/>
      <c r="DF11" s="624"/>
      <c r="DG11" s="624"/>
      <c r="DH11" s="624"/>
      <c r="DI11" s="624"/>
      <c r="DJ11" s="624"/>
      <c r="DK11" s="624"/>
      <c r="DL11" s="624"/>
      <c r="DM11" s="624"/>
      <c r="DN11" s="624"/>
      <c r="DO11" s="624"/>
      <c r="DP11" s="625"/>
      <c r="DQ11" s="632">
        <v>1409854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5255498</v>
      </c>
      <c r="BH12" s="624"/>
      <c r="BI12" s="624"/>
      <c r="BJ12" s="624"/>
      <c r="BK12" s="624"/>
      <c r="BL12" s="624"/>
      <c r="BM12" s="624"/>
      <c r="BN12" s="625"/>
      <c r="BO12" s="626">
        <v>44.9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2244704</v>
      </c>
      <c r="CS12" s="624"/>
      <c r="CT12" s="624"/>
      <c r="CU12" s="624"/>
      <c r="CV12" s="624"/>
      <c r="CW12" s="624"/>
      <c r="CX12" s="624"/>
      <c r="CY12" s="625"/>
      <c r="CZ12" s="626">
        <v>5.4</v>
      </c>
      <c r="DA12" s="626"/>
      <c r="DB12" s="626"/>
      <c r="DC12" s="626"/>
      <c r="DD12" s="632">
        <v>394577</v>
      </c>
      <c r="DE12" s="624"/>
      <c r="DF12" s="624"/>
      <c r="DG12" s="624"/>
      <c r="DH12" s="624"/>
      <c r="DI12" s="624"/>
      <c r="DJ12" s="624"/>
      <c r="DK12" s="624"/>
      <c r="DL12" s="624"/>
      <c r="DM12" s="624"/>
      <c r="DN12" s="624"/>
      <c r="DO12" s="624"/>
      <c r="DP12" s="625"/>
      <c r="DQ12" s="632">
        <v>884747</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91094</v>
      </c>
      <c r="S13" s="624"/>
      <c r="T13" s="624"/>
      <c r="U13" s="624"/>
      <c r="V13" s="624"/>
      <c r="W13" s="624"/>
      <c r="X13" s="624"/>
      <c r="Y13" s="625"/>
      <c r="Z13" s="626">
        <v>0.2</v>
      </c>
      <c r="AA13" s="626"/>
      <c r="AB13" s="626"/>
      <c r="AC13" s="626"/>
      <c r="AD13" s="627">
        <v>91094</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5233428</v>
      </c>
      <c r="BH13" s="624"/>
      <c r="BI13" s="624"/>
      <c r="BJ13" s="624"/>
      <c r="BK13" s="624"/>
      <c r="BL13" s="624"/>
      <c r="BM13" s="624"/>
      <c r="BN13" s="625"/>
      <c r="BO13" s="626">
        <v>44.7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4979127</v>
      </c>
      <c r="CS13" s="624"/>
      <c r="CT13" s="624"/>
      <c r="CU13" s="624"/>
      <c r="CV13" s="624"/>
      <c r="CW13" s="624"/>
      <c r="CX13" s="624"/>
      <c r="CY13" s="625"/>
      <c r="CZ13" s="626">
        <v>12.1</v>
      </c>
      <c r="DA13" s="626"/>
      <c r="DB13" s="626"/>
      <c r="DC13" s="626"/>
      <c r="DD13" s="632">
        <v>1816447</v>
      </c>
      <c r="DE13" s="624"/>
      <c r="DF13" s="624"/>
      <c r="DG13" s="624"/>
      <c r="DH13" s="624"/>
      <c r="DI13" s="624"/>
      <c r="DJ13" s="624"/>
      <c r="DK13" s="624"/>
      <c r="DL13" s="624"/>
      <c r="DM13" s="624"/>
      <c r="DN13" s="624"/>
      <c r="DO13" s="624"/>
      <c r="DP13" s="625"/>
      <c r="DQ13" s="632">
        <v>3910755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245490</v>
      </c>
      <c r="BH14" s="624"/>
      <c r="BI14" s="624"/>
      <c r="BJ14" s="624"/>
      <c r="BK14" s="624"/>
      <c r="BL14" s="624"/>
      <c r="BM14" s="624"/>
      <c r="BN14" s="625"/>
      <c r="BO14" s="626">
        <v>2.1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1357523</v>
      </c>
      <c r="CS14" s="624"/>
      <c r="CT14" s="624"/>
      <c r="CU14" s="624"/>
      <c r="CV14" s="624"/>
      <c r="CW14" s="624"/>
      <c r="CX14" s="624"/>
      <c r="CY14" s="625"/>
      <c r="CZ14" s="626">
        <v>3.3</v>
      </c>
      <c r="DA14" s="626"/>
      <c r="DB14" s="626"/>
      <c r="DC14" s="626"/>
      <c r="DD14" s="632">
        <v>172037</v>
      </c>
      <c r="DE14" s="624"/>
      <c r="DF14" s="624"/>
      <c r="DG14" s="624"/>
      <c r="DH14" s="624"/>
      <c r="DI14" s="624"/>
      <c r="DJ14" s="624"/>
      <c r="DK14" s="624"/>
      <c r="DL14" s="624"/>
      <c r="DM14" s="624"/>
      <c r="DN14" s="624"/>
      <c r="DO14" s="624"/>
      <c r="DP14" s="625"/>
      <c r="DQ14" s="632">
        <v>1256885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55392</v>
      </c>
      <c r="S15" s="624"/>
      <c r="T15" s="624"/>
      <c r="U15" s="624"/>
      <c r="V15" s="624"/>
      <c r="W15" s="624"/>
      <c r="X15" s="624"/>
      <c r="Y15" s="625"/>
      <c r="Z15" s="626">
        <v>0.1</v>
      </c>
      <c r="AA15" s="626"/>
      <c r="AB15" s="626"/>
      <c r="AC15" s="626"/>
      <c r="AD15" s="627">
        <v>55392</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628640</v>
      </c>
      <c r="BH15" s="624"/>
      <c r="BI15" s="624"/>
      <c r="BJ15" s="624"/>
      <c r="BK15" s="624"/>
      <c r="BL15" s="624"/>
      <c r="BM15" s="624"/>
      <c r="BN15" s="625"/>
      <c r="BO15" s="626">
        <v>5.4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4459715</v>
      </c>
      <c r="CS15" s="624"/>
      <c r="CT15" s="624"/>
      <c r="CU15" s="624"/>
      <c r="CV15" s="624"/>
      <c r="CW15" s="624"/>
      <c r="CX15" s="624"/>
      <c r="CY15" s="625"/>
      <c r="CZ15" s="626">
        <v>10.8</v>
      </c>
      <c r="DA15" s="626"/>
      <c r="DB15" s="626"/>
      <c r="DC15" s="626"/>
      <c r="DD15" s="632">
        <v>1826737</v>
      </c>
      <c r="DE15" s="624"/>
      <c r="DF15" s="624"/>
      <c r="DG15" s="624"/>
      <c r="DH15" s="624"/>
      <c r="DI15" s="624"/>
      <c r="DJ15" s="624"/>
      <c r="DK15" s="624"/>
      <c r="DL15" s="624"/>
      <c r="DM15" s="624"/>
      <c r="DN15" s="624"/>
      <c r="DO15" s="624"/>
      <c r="DP15" s="625"/>
      <c r="DQ15" s="632">
        <v>2942859</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11360019</v>
      </c>
      <c r="S16" s="624"/>
      <c r="T16" s="624"/>
      <c r="U16" s="624"/>
      <c r="V16" s="624"/>
      <c r="W16" s="624"/>
      <c r="X16" s="624"/>
      <c r="Y16" s="625"/>
      <c r="Z16" s="626">
        <v>27</v>
      </c>
      <c r="AA16" s="626"/>
      <c r="AB16" s="626"/>
      <c r="AC16" s="626"/>
      <c r="AD16" s="627">
        <v>10645226</v>
      </c>
      <c r="AE16" s="627"/>
      <c r="AF16" s="627"/>
      <c r="AG16" s="627"/>
      <c r="AH16" s="627"/>
      <c r="AI16" s="627"/>
      <c r="AJ16" s="627"/>
      <c r="AK16" s="627"/>
      <c r="AL16" s="628">
        <v>42.5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10645226</v>
      </c>
      <c r="S17" s="624"/>
      <c r="T17" s="624"/>
      <c r="U17" s="624"/>
      <c r="V17" s="624"/>
      <c r="W17" s="624"/>
      <c r="X17" s="624"/>
      <c r="Y17" s="625"/>
      <c r="Z17" s="626">
        <v>25.3</v>
      </c>
      <c r="AA17" s="626"/>
      <c r="AB17" s="626"/>
      <c r="AC17" s="626"/>
      <c r="AD17" s="627">
        <v>10645226</v>
      </c>
      <c r="AE17" s="627"/>
      <c r="AF17" s="627"/>
      <c r="AG17" s="627"/>
      <c r="AH17" s="627"/>
      <c r="AI17" s="627"/>
      <c r="AJ17" s="627"/>
      <c r="AK17" s="627"/>
      <c r="AL17" s="628">
        <v>42.5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4437123</v>
      </c>
      <c r="CS17" s="624"/>
      <c r="CT17" s="624"/>
      <c r="CU17" s="624"/>
      <c r="CV17" s="624"/>
      <c r="CW17" s="624"/>
      <c r="CX17" s="624"/>
      <c r="CY17" s="625"/>
      <c r="CZ17" s="626">
        <v>10.7</v>
      </c>
      <c r="DA17" s="626"/>
      <c r="DB17" s="626"/>
      <c r="DC17" s="626"/>
      <c r="DD17" s="632" t="s">
        <v>109</v>
      </c>
      <c r="DE17" s="624"/>
      <c r="DF17" s="624"/>
      <c r="DG17" s="624"/>
      <c r="DH17" s="624"/>
      <c r="DI17" s="624"/>
      <c r="DJ17" s="624"/>
      <c r="DK17" s="624"/>
      <c r="DL17" s="624"/>
      <c r="DM17" s="624"/>
      <c r="DN17" s="624"/>
      <c r="DO17" s="624"/>
      <c r="DP17" s="625"/>
      <c r="DQ17" s="632">
        <v>4411159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714793</v>
      </c>
      <c r="S18" s="624"/>
      <c r="T18" s="624"/>
      <c r="U18" s="624"/>
      <c r="V18" s="624"/>
      <c r="W18" s="624"/>
      <c r="X18" s="624"/>
      <c r="Y18" s="625"/>
      <c r="Z18" s="626">
        <v>1.7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38656</v>
      </c>
      <c r="BH19" s="624"/>
      <c r="BI19" s="624"/>
      <c r="BJ19" s="624"/>
      <c r="BK19" s="624"/>
      <c r="BL19" s="624"/>
      <c r="BM19" s="624"/>
      <c r="BN19" s="625"/>
      <c r="BO19" s="626">
        <v>0.3</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25705334</v>
      </c>
      <c r="S20" s="624"/>
      <c r="T20" s="624"/>
      <c r="U20" s="624"/>
      <c r="V20" s="624"/>
      <c r="W20" s="624"/>
      <c r="X20" s="624"/>
      <c r="Y20" s="625"/>
      <c r="Z20" s="626">
        <v>61.1</v>
      </c>
      <c r="AA20" s="626"/>
      <c r="AB20" s="626"/>
      <c r="AC20" s="626"/>
      <c r="AD20" s="627">
        <v>24990541</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38656</v>
      </c>
      <c r="BH20" s="624"/>
      <c r="BI20" s="624"/>
      <c r="BJ20" s="624"/>
      <c r="BK20" s="624"/>
      <c r="BL20" s="624"/>
      <c r="BM20" s="624"/>
      <c r="BN20" s="625"/>
      <c r="BO20" s="626">
        <v>0.3</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41278739</v>
      </c>
      <c r="CS20" s="624"/>
      <c r="CT20" s="624"/>
      <c r="CU20" s="624"/>
      <c r="CV20" s="624"/>
      <c r="CW20" s="624"/>
      <c r="CX20" s="624"/>
      <c r="CY20" s="625"/>
      <c r="CZ20" s="626">
        <v>100</v>
      </c>
      <c r="DA20" s="626"/>
      <c r="DB20" s="626"/>
      <c r="DC20" s="626"/>
      <c r="DD20" s="632">
        <v>6937175</v>
      </c>
      <c r="DE20" s="624"/>
      <c r="DF20" s="624"/>
      <c r="DG20" s="624"/>
      <c r="DH20" s="624"/>
      <c r="DI20" s="624"/>
      <c r="DJ20" s="624"/>
      <c r="DK20" s="624"/>
      <c r="DL20" s="624"/>
      <c r="DM20" s="624"/>
      <c r="DN20" s="624"/>
      <c r="DO20" s="624"/>
      <c r="DP20" s="625"/>
      <c r="DQ20" s="632">
        <v>28001378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14943</v>
      </c>
      <c r="S21" s="624"/>
      <c r="T21" s="624"/>
      <c r="U21" s="624"/>
      <c r="V21" s="624"/>
      <c r="W21" s="624"/>
      <c r="X21" s="624"/>
      <c r="Y21" s="625"/>
      <c r="Z21" s="626">
        <v>0</v>
      </c>
      <c r="AA21" s="626"/>
      <c r="AB21" s="626"/>
      <c r="AC21" s="626"/>
      <c r="AD21" s="627">
        <v>14943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38656</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259502</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739581</v>
      </c>
      <c r="S23" s="624"/>
      <c r="T23" s="624"/>
      <c r="U23" s="624"/>
      <c r="V23" s="624"/>
      <c r="W23" s="624"/>
      <c r="X23" s="624"/>
      <c r="Y23" s="625"/>
      <c r="Z23" s="626">
        <v>1.8</v>
      </c>
      <c r="AA23" s="626"/>
      <c r="AB23" s="626"/>
      <c r="AC23" s="626"/>
      <c r="AD23" s="627">
        <v>33582</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166969</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15585600</v>
      </c>
      <c r="CS24" s="613"/>
      <c r="CT24" s="613"/>
      <c r="CU24" s="613"/>
      <c r="CV24" s="613"/>
      <c r="CW24" s="613"/>
      <c r="CX24" s="613"/>
      <c r="CY24" s="614"/>
      <c r="CZ24" s="650">
        <v>37.799999999999997</v>
      </c>
      <c r="DA24" s="651"/>
      <c r="DB24" s="651"/>
      <c r="DC24" s="652"/>
      <c r="DD24" s="649">
        <v>11546972</v>
      </c>
      <c r="DE24" s="613"/>
      <c r="DF24" s="613"/>
      <c r="DG24" s="613"/>
      <c r="DH24" s="613"/>
      <c r="DI24" s="613"/>
      <c r="DJ24" s="613"/>
      <c r="DK24" s="614"/>
      <c r="DL24" s="649">
        <v>11546633</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3764179</v>
      </c>
      <c r="S25" s="624"/>
      <c r="T25" s="624"/>
      <c r="U25" s="624"/>
      <c r="V25" s="624"/>
      <c r="W25" s="624"/>
      <c r="X25" s="624"/>
      <c r="Y25" s="625"/>
      <c r="Z25" s="626">
        <v>8.9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5471214</v>
      </c>
      <c r="CS25" s="655"/>
      <c r="CT25" s="655"/>
      <c r="CU25" s="655"/>
      <c r="CV25" s="655"/>
      <c r="CW25" s="655"/>
      <c r="CX25" s="655"/>
      <c r="CY25" s="656"/>
      <c r="CZ25" s="657">
        <v>13.3</v>
      </c>
      <c r="DA25" s="658"/>
      <c r="DB25" s="658"/>
      <c r="DC25" s="659"/>
      <c r="DD25" s="632">
        <v>4987015</v>
      </c>
      <c r="DE25" s="655"/>
      <c r="DF25" s="655"/>
      <c r="DG25" s="655"/>
      <c r="DH25" s="655"/>
      <c r="DI25" s="655"/>
      <c r="DJ25" s="655"/>
      <c r="DK25" s="656"/>
      <c r="DL25" s="632">
        <v>4986676</v>
      </c>
      <c r="DM25" s="655"/>
      <c r="DN25" s="655"/>
      <c r="DO25" s="655"/>
      <c r="DP25" s="655"/>
      <c r="DQ25" s="655"/>
      <c r="DR25" s="655"/>
      <c r="DS25" s="655"/>
      <c r="DT25" s="655"/>
      <c r="DU25" s="655"/>
      <c r="DV25" s="656"/>
      <c r="DW25" s="628">
        <v>18.7</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3635278</v>
      </c>
      <c r="CS26" s="624"/>
      <c r="CT26" s="624"/>
      <c r="CU26" s="624"/>
      <c r="CV26" s="624"/>
      <c r="CW26" s="624"/>
      <c r="CX26" s="624"/>
      <c r="CY26" s="625"/>
      <c r="CZ26" s="657">
        <v>8.8000000000000007</v>
      </c>
      <c r="DA26" s="658"/>
      <c r="DB26" s="658"/>
      <c r="DC26" s="659"/>
      <c r="DD26" s="632">
        <v>3205107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2118007</v>
      </c>
      <c r="S27" s="624"/>
      <c r="T27" s="624"/>
      <c r="U27" s="624"/>
      <c r="V27" s="624"/>
      <c r="W27" s="624"/>
      <c r="X27" s="624"/>
      <c r="Y27" s="625"/>
      <c r="Z27" s="626">
        <v>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11712855</v>
      </c>
      <c r="BH27" s="624"/>
      <c r="BI27" s="624"/>
      <c r="BJ27" s="624"/>
      <c r="BK27" s="624"/>
      <c r="BL27" s="624"/>
      <c r="BM27" s="624"/>
      <c r="BN27" s="625"/>
      <c r="BO27" s="626">
        <v>100</v>
      </c>
      <c r="BP27" s="626"/>
      <c r="BQ27" s="626"/>
      <c r="BR27" s="626"/>
      <c r="BS27" s="632">
        <v>70500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5677263</v>
      </c>
      <c r="CS27" s="655"/>
      <c r="CT27" s="655"/>
      <c r="CU27" s="655"/>
      <c r="CV27" s="655"/>
      <c r="CW27" s="655"/>
      <c r="CX27" s="655"/>
      <c r="CY27" s="656"/>
      <c r="CZ27" s="657">
        <v>13.8</v>
      </c>
      <c r="DA27" s="658"/>
      <c r="DB27" s="658"/>
      <c r="DC27" s="659"/>
      <c r="DD27" s="632">
        <v>2148798</v>
      </c>
      <c r="DE27" s="655"/>
      <c r="DF27" s="655"/>
      <c r="DG27" s="655"/>
      <c r="DH27" s="655"/>
      <c r="DI27" s="655"/>
      <c r="DJ27" s="655"/>
      <c r="DK27" s="656"/>
      <c r="DL27" s="632">
        <v>2148798</v>
      </c>
      <c r="DM27" s="655"/>
      <c r="DN27" s="655"/>
      <c r="DO27" s="655"/>
      <c r="DP27" s="655"/>
      <c r="DQ27" s="655"/>
      <c r="DR27" s="655"/>
      <c r="DS27" s="655"/>
      <c r="DT27" s="655"/>
      <c r="DU27" s="655"/>
      <c r="DV27" s="656"/>
      <c r="DW27" s="628">
        <v>8.1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282725</v>
      </c>
      <c r="S28" s="624"/>
      <c r="T28" s="624"/>
      <c r="U28" s="624"/>
      <c r="V28" s="624"/>
      <c r="W28" s="624"/>
      <c r="X28" s="624"/>
      <c r="Y28" s="625"/>
      <c r="Z28" s="626">
        <v>0.7</v>
      </c>
      <c r="AA28" s="626"/>
      <c r="AB28" s="626"/>
      <c r="AC28" s="626"/>
      <c r="AD28" s="627">
        <v>33147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4437123</v>
      </c>
      <c r="CS28" s="624"/>
      <c r="CT28" s="624"/>
      <c r="CU28" s="624"/>
      <c r="CV28" s="624"/>
      <c r="CW28" s="624"/>
      <c r="CX28" s="624"/>
      <c r="CY28" s="625"/>
      <c r="CZ28" s="657">
        <v>10.7</v>
      </c>
      <c r="DA28" s="658"/>
      <c r="DB28" s="658"/>
      <c r="DC28" s="659"/>
      <c r="DD28" s="632">
        <v>4411159</v>
      </c>
      <c r="DE28" s="624"/>
      <c r="DF28" s="624"/>
      <c r="DG28" s="624"/>
      <c r="DH28" s="624"/>
      <c r="DI28" s="624"/>
      <c r="DJ28" s="624"/>
      <c r="DK28" s="625"/>
      <c r="DL28" s="632">
        <v>4411159</v>
      </c>
      <c r="DM28" s="624"/>
      <c r="DN28" s="624"/>
      <c r="DO28" s="624"/>
      <c r="DP28" s="624"/>
      <c r="DQ28" s="624"/>
      <c r="DR28" s="624"/>
      <c r="DS28" s="624"/>
      <c r="DT28" s="624"/>
      <c r="DU28" s="624"/>
      <c r="DV28" s="625"/>
      <c r="DW28" s="628">
        <v>16.5</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752899</v>
      </c>
      <c r="S29" s="624"/>
      <c r="T29" s="624"/>
      <c r="U29" s="624"/>
      <c r="V29" s="624"/>
      <c r="W29" s="624"/>
      <c r="X29" s="624"/>
      <c r="Y29" s="625"/>
      <c r="Z29" s="626">
        <v>1.8</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4436049</v>
      </c>
      <c r="CS29" s="655"/>
      <c r="CT29" s="655"/>
      <c r="CU29" s="655"/>
      <c r="CV29" s="655"/>
      <c r="CW29" s="655"/>
      <c r="CX29" s="655"/>
      <c r="CY29" s="656"/>
      <c r="CZ29" s="657">
        <v>10.7</v>
      </c>
      <c r="DA29" s="658"/>
      <c r="DB29" s="658"/>
      <c r="DC29" s="659"/>
      <c r="DD29" s="632">
        <v>4410085</v>
      </c>
      <c r="DE29" s="655"/>
      <c r="DF29" s="655"/>
      <c r="DG29" s="655"/>
      <c r="DH29" s="655"/>
      <c r="DI29" s="655"/>
      <c r="DJ29" s="655"/>
      <c r="DK29" s="656"/>
      <c r="DL29" s="632">
        <v>4410085</v>
      </c>
      <c r="DM29" s="655"/>
      <c r="DN29" s="655"/>
      <c r="DO29" s="655"/>
      <c r="DP29" s="655"/>
      <c r="DQ29" s="655"/>
      <c r="DR29" s="655"/>
      <c r="DS29" s="655"/>
      <c r="DT29" s="655"/>
      <c r="DU29" s="655"/>
      <c r="DV29" s="656"/>
      <c r="DW29" s="628">
        <v>16.5</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1087292</v>
      </c>
      <c r="S30" s="624"/>
      <c r="T30" s="624"/>
      <c r="U30" s="624"/>
      <c r="V30" s="624"/>
      <c r="W30" s="624"/>
      <c r="X30" s="624"/>
      <c r="Y30" s="625"/>
      <c r="Z30" s="626">
        <v>2.6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95.8</v>
      </c>
      <c r="BN30" s="682"/>
      <c r="BO30" s="682"/>
      <c r="BP30" s="682"/>
      <c r="BQ30" s="683"/>
      <c r="BR30" s="681">
        <v>98.9</v>
      </c>
      <c r="BS30" s="682"/>
      <c r="BT30" s="682"/>
      <c r="BU30" s="682"/>
      <c r="BV30" s="682"/>
      <c r="BW30" s="682"/>
      <c r="BX30" s="618">
        <v>95.7</v>
      </c>
      <c r="BY30" s="682"/>
      <c r="BZ30" s="682"/>
      <c r="CA30" s="682"/>
      <c r="CB30" s="683"/>
      <c r="CD30" s="686"/>
      <c r="CE30" s="687"/>
      <c r="CF30" s="637" t="s">
        <v>290</v>
      </c>
      <c r="CG30" s="638"/>
      <c r="CH30" s="638"/>
      <c r="CI30" s="638"/>
      <c r="CJ30" s="638"/>
      <c r="CK30" s="638"/>
      <c r="CL30" s="638"/>
      <c r="CM30" s="638"/>
      <c r="CN30" s="638"/>
      <c r="CO30" s="638"/>
      <c r="CP30" s="638"/>
      <c r="CQ30" s="639"/>
      <c r="CR30" s="623">
        <v>4105780</v>
      </c>
      <c r="CS30" s="624"/>
      <c r="CT30" s="624"/>
      <c r="CU30" s="624"/>
      <c r="CV30" s="624"/>
      <c r="CW30" s="624"/>
      <c r="CX30" s="624"/>
      <c r="CY30" s="625"/>
      <c r="CZ30" s="657">
        <v>9.9</v>
      </c>
      <c r="DA30" s="658"/>
      <c r="DB30" s="658"/>
      <c r="DC30" s="659"/>
      <c r="DD30" s="632">
        <v>4079816</v>
      </c>
      <c r="DE30" s="624"/>
      <c r="DF30" s="624"/>
      <c r="DG30" s="624"/>
      <c r="DH30" s="624"/>
      <c r="DI30" s="624"/>
      <c r="DJ30" s="624"/>
      <c r="DK30" s="625"/>
      <c r="DL30" s="632">
        <v>4079816</v>
      </c>
      <c r="DM30" s="624"/>
      <c r="DN30" s="624"/>
      <c r="DO30" s="624"/>
      <c r="DP30" s="624"/>
      <c r="DQ30" s="624"/>
      <c r="DR30" s="624"/>
      <c r="DS30" s="624"/>
      <c r="DT30" s="624"/>
      <c r="DU30" s="624"/>
      <c r="DV30" s="625"/>
      <c r="DW30" s="628">
        <v>15.3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1211572</v>
      </c>
      <c r="S31" s="624"/>
      <c r="T31" s="624"/>
      <c r="U31" s="624"/>
      <c r="V31" s="624"/>
      <c r="W31" s="624"/>
      <c r="X31" s="624"/>
      <c r="Y31" s="625"/>
      <c r="Z31" s="626">
        <v>2.9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55"/>
      <c r="BI31" s="655"/>
      <c r="BJ31" s="655"/>
      <c r="BK31" s="655"/>
      <c r="BL31" s="655"/>
      <c r="BM31" s="629">
        <v>96.7</v>
      </c>
      <c r="BN31" s="679"/>
      <c r="BO31" s="679"/>
      <c r="BP31" s="679"/>
      <c r="BQ31" s="680"/>
      <c r="BR31" s="678">
        <v>99.1</v>
      </c>
      <c r="BS31" s="655"/>
      <c r="BT31" s="655"/>
      <c r="BU31" s="655"/>
      <c r="BV31" s="655"/>
      <c r="BW31" s="655"/>
      <c r="BX31" s="629">
        <v>96.7</v>
      </c>
      <c r="BY31" s="679"/>
      <c r="BZ31" s="679"/>
      <c r="CA31" s="679"/>
      <c r="CB31" s="680"/>
      <c r="CD31" s="686"/>
      <c r="CE31" s="687"/>
      <c r="CF31" s="637" t="s">
        <v>294</v>
      </c>
      <c r="CG31" s="638"/>
      <c r="CH31" s="638"/>
      <c r="CI31" s="638"/>
      <c r="CJ31" s="638"/>
      <c r="CK31" s="638"/>
      <c r="CL31" s="638"/>
      <c r="CM31" s="638"/>
      <c r="CN31" s="638"/>
      <c r="CO31" s="638"/>
      <c r="CP31" s="638"/>
      <c r="CQ31" s="639"/>
      <c r="CR31" s="623">
        <v>330269</v>
      </c>
      <c r="CS31" s="655"/>
      <c r="CT31" s="655"/>
      <c r="CU31" s="655"/>
      <c r="CV31" s="655"/>
      <c r="CW31" s="655"/>
      <c r="CX31" s="655"/>
      <c r="CY31" s="656"/>
      <c r="CZ31" s="657">
        <v>0.8</v>
      </c>
      <c r="DA31" s="658"/>
      <c r="DB31" s="658"/>
      <c r="DC31" s="659"/>
      <c r="DD31" s="632">
        <v>330269</v>
      </c>
      <c r="DE31" s="655"/>
      <c r="DF31" s="655"/>
      <c r="DG31" s="655"/>
      <c r="DH31" s="655"/>
      <c r="DI31" s="655"/>
      <c r="DJ31" s="655"/>
      <c r="DK31" s="656"/>
      <c r="DL31" s="632">
        <v>330269</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1443623</v>
      </c>
      <c r="S32" s="624"/>
      <c r="T32" s="624"/>
      <c r="U32" s="624"/>
      <c r="V32" s="624"/>
      <c r="W32" s="624"/>
      <c r="X32" s="624"/>
      <c r="Y32" s="625"/>
      <c r="Z32" s="626">
        <v>3.4</v>
      </c>
      <c r="AA32" s="626"/>
      <c r="AB32" s="626"/>
      <c r="AC32" s="626"/>
      <c r="AD32" s="627">
        <v>1871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94.5</v>
      </c>
      <c r="BN32" s="691"/>
      <c r="BO32" s="691"/>
      <c r="BP32" s="691"/>
      <c r="BQ32" s="693"/>
      <c r="BR32" s="690">
        <v>98.5</v>
      </c>
      <c r="BS32" s="691"/>
      <c r="BT32" s="691"/>
      <c r="BU32" s="691"/>
      <c r="BV32" s="691"/>
      <c r="BW32" s="691"/>
      <c r="BX32" s="692">
        <v>94.1</v>
      </c>
      <c r="BY32" s="691"/>
      <c r="BZ32" s="691"/>
      <c r="CA32" s="691"/>
      <c r="CB32" s="693"/>
      <c r="CD32" s="688"/>
      <c r="CE32" s="689"/>
      <c r="CF32" s="637" t="s">
        <v>297</v>
      </c>
      <c r="CG32" s="638"/>
      <c r="CH32" s="638"/>
      <c r="CI32" s="638"/>
      <c r="CJ32" s="638"/>
      <c r="CK32" s="638"/>
      <c r="CL32" s="638"/>
      <c r="CM32" s="638"/>
      <c r="CN32" s="638"/>
      <c r="CO32" s="638"/>
      <c r="CP32" s="638"/>
      <c r="CQ32" s="639"/>
      <c r="CR32" s="623">
        <v>1074</v>
      </c>
      <c r="CS32" s="624"/>
      <c r="CT32" s="624"/>
      <c r="CU32" s="624"/>
      <c r="CV32" s="624"/>
      <c r="CW32" s="624"/>
      <c r="CX32" s="624"/>
      <c r="CY32" s="625"/>
      <c r="CZ32" s="657">
        <v>0</v>
      </c>
      <c r="DA32" s="658"/>
      <c r="DB32" s="658"/>
      <c r="DC32" s="659"/>
      <c r="DD32" s="632">
        <v>1074</v>
      </c>
      <c r="DE32" s="624"/>
      <c r="DF32" s="624"/>
      <c r="DG32" s="624"/>
      <c r="DH32" s="624"/>
      <c r="DI32" s="624"/>
      <c r="DJ32" s="624"/>
      <c r="DK32" s="625"/>
      <c r="DL32" s="632">
        <v>1074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4520900</v>
      </c>
      <c r="S33" s="624"/>
      <c r="T33" s="624"/>
      <c r="U33" s="624"/>
      <c r="V33" s="624"/>
      <c r="W33" s="624"/>
      <c r="X33" s="624"/>
      <c r="Y33" s="625"/>
      <c r="Z33" s="626">
        <v>10.7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18755964</v>
      </c>
      <c r="CS33" s="655"/>
      <c r="CT33" s="655"/>
      <c r="CU33" s="655"/>
      <c r="CV33" s="655"/>
      <c r="CW33" s="655"/>
      <c r="CX33" s="655"/>
      <c r="CY33" s="656"/>
      <c r="CZ33" s="657">
        <v>45.4</v>
      </c>
      <c r="DA33" s="658"/>
      <c r="DB33" s="658"/>
      <c r="DC33" s="659"/>
      <c r="DD33" s="632">
        <v>14016327</v>
      </c>
      <c r="DE33" s="655"/>
      <c r="DF33" s="655"/>
      <c r="DG33" s="655"/>
      <c r="DH33" s="655"/>
      <c r="DI33" s="655"/>
      <c r="DJ33" s="655"/>
      <c r="DK33" s="656"/>
      <c r="DL33" s="632">
        <v>11087537</v>
      </c>
      <c r="DM33" s="655"/>
      <c r="DN33" s="655"/>
      <c r="DO33" s="655"/>
      <c r="DP33" s="655"/>
      <c r="DQ33" s="655"/>
      <c r="DR33" s="655"/>
      <c r="DS33" s="655"/>
      <c r="DT33" s="655"/>
      <c r="DU33" s="655"/>
      <c r="DV33" s="656"/>
      <c r="DW33" s="628">
        <v>41.6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6008990</v>
      </c>
      <c r="CS34" s="624"/>
      <c r="CT34" s="624"/>
      <c r="CU34" s="624"/>
      <c r="CV34" s="624"/>
      <c r="CW34" s="624"/>
      <c r="CX34" s="624"/>
      <c r="CY34" s="625"/>
      <c r="CZ34" s="657">
        <v>14.6</v>
      </c>
      <c r="DA34" s="658"/>
      <c r="DB34" s="658"/>
      <c r="DC34" s="659"/>
      <c r="DD34" s="632">
        <v>4702593</v>
      </c>
      <c r="DE34" s="624"/>
      <c r="DF34" s="624"/>
      <c r="DG34" s="624"/>
      <c r="DH34" s="624"/>
      <c r="DI34" s="624"/>
      <c r="DJ34" s="624"/>
      <c r="DK34" s="625"/>
      <c r="DL34" s="632">
        <v>3471734</v>
      </c>
      <c r="DM34" s="624"/>
      <c r="DN34" s="624"/>
      <c r="DO34" s="624"/>
      <c r="DP34" s="624"/>
      <c r="DQ34" s="624"/>
      <c r="DR34" s="624"/>
      <c r="DS34" s="624"/>
      <c r="DT34" s="624"/>
      <c r="DU34" s="624"/>
      <c r="DV34" s="625"/>
      <c r="DW34" s="628">
        <v>13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1600000</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5702292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394470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123639</v>
      </c>
      <c r="CS35" s="655"/>
      <c r="CT35" s="655"/>
      <c r="CU35" s="655"/>
      <c r="CV35" s="655"/>
      <c r="CW35" s="655"/>
      <c r="CX35" s="655"/>
      <c r="CY35" s="656"/>
      <c r="CZ35" s="657">
        <v>0.3</v>
      </c>
      <c r="DA35" s="658"/>
      <c r="DB35" s="658"/>
      <c r="DC35" s="659"/>
      <c r="DD35" s="632">
        <v>84459</v>
      </c>
      <c r="DE35" s="655"/>
      <c r="DF35" s="655"/>
      <c r="DG35" s="655"/>
      <c r="DH35" s="655"/>
      <c r="DI35" s="655"/>
      <c r="DJ35" s="655"/>
      <c r="DK35" s="656"/>
      <c r="DL35" s="632">
        <v>84459</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42067526</v>
      </c>
      <c r="S36" s="696"/>
      <c r="T36" s="696"/>
      <c r="U36" s="696"/>
      <c r="V36" s="696"/>
      <c r="W36" s="696"/>
      <c r="X36" s="696"/>
      <c r="Y36" s="697"/>
      <c r="Z36" s="698">
        <v>100</v>
      </c>
      <c r="AA36" s="698"/>
      <c r="AB36" s="698"/>
      <c r="AC36" s="698"/>
      <c r="AD36" s="699">
        <v>25074084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2305040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-1713563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4734444</v>
      </c>
      <c r="CS36" s="624"/>
      <c r="CT36" s="624"/>
      <c r="CU36" s="624"/>
      <c r="CV36" s="624"/>
      <c r="CW36" s="624"/>
      <c r="CX36" s="624"/>
      <c r="CY36" s="625"/>
      <c r="CZ36" s="657">
        <v>11.5</v>
      </c>
      <c r="DA36" s="658"/>
      <c r="DB36" s="658"/>
      <c r="DC36" s="659"/>
      <c r="DD36" s="632">
        <v>3712961</v>
      </c>
      <c r="DE36" s="624"/>
      <c r="DF36" s="624"/>
      <c r="DG36" s="624"/>
      <c r="DH36" s="624"/>
      <c r="DI36" s="624"/>
      <c r="DJ36" s="624"/>
      <c r="DK36" s="625"/>
      <c r="DL36" s="632">
        <v>2754635</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165627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14227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1761971</v>
      </c>
      <c r="CS37" s="655"/>
      <c r="CT37" s="655"/>
      <c r="CU37" s="655"/>
      <c r="CV37" s="655"/>
      <c r="CW37" s="655"/>
      <c r="CX37" s="655"/>
      <c r="CY37" s="656"/>
      <c r="CZ37" s="657">
        <v>4.3</v>
      </c>
      <c r="DA37" s="658"/>
      <c r="DB37" s="658"/>
      <c r="DC37" s="659"/>
      <c r="DD37" s="632">
        <v>1747760</v>
      </c>
      <c r="DE37" s="655"/>
      <c r="DF37" s="655"/>
      <c r="DG37" s="655"/>
      <c r="DH37" s="655"/>
      <c r="DI37" s="655"/>
      <c r="DJ37" s="655"/>
      <c r="DK37" s="656"/>
      <c r="DL37" s="632">
        <v>1588842</v>
      </c>
      <c r="DM37" s="655"/>
      <c r="DN37" s="655"/>
      <c r="DO37" s="655"/>
      <c r="DP37" s="655"/>
      <c r="DQ37" s="655"/>
      <c r="DR37" s="655"/>
      <c r="DS37" s="655"/>
      <c r="DT37" s="655"/>
      <c r="DU37" s="655"/>
      <c r="DV37" s="656"/>
      <c r="DW37" s="628">
        <v>6</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29720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24050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5536665</v>
      </c>
      <c r="CS38" s="624"/>
      <c r="CT38" s="624"/>
      <c r="CU38" s="624"/>
      <c r="CV38" s="624"/>
      <c r="CW38" s="624"/>
      <c r="CX38" s="624"/>
      <c r="CY38" s="625"/>
      <c r="CZ38" s="657">
        <v>13.4</v>
      </c>
      <c r="DA38" s="658"/>
      <c r="DB38" s="658"/>
      <c r="DC38" s="659"/>
      <c r="DD38" s="632">
        <v>4987413</v>
      </c>
      <c r="DE38" s="624"/>
      <c r="DF38" s="624"/>
      <c r="DG38" s="624"/>
      <c r="DH38" s="624"/>
      <c r="DI38" s="624"/>
      <c r="DJ38" s="624"/>
      <c r="DK38" s="625"/>
      <c r="DL38" s="632">
        <v>4776709</v>
      </c>
      <c r="DM38" s="624"/>
      <c r="DN38" s="624"/>
      <c r="DO38" s="624"/>
      <c r="DP38" s="624"/>
      <c r="DQ38" s="624"/>
      <c r="DR38" s="624"/>
      <c r="DS38" s="624"/>
      <c r="DT38" s="624"/>
      <c r="DU38" s="624"/>
      <c r="DV38" s="625"/>
      <c r="DW38" s="628">
        <v>17.899999999999999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241</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1295600</v>
      </c>
      <c r="CS39" s="655"/>
      <c r="CT39" s="655"/>
      <c r="CU39" s="655"/>
      <c r="CV39" s="655"/>
      <c r="CW39" s="655"/>
      <c r="CX39" s="655"/>
      <c r="CY39" s="656"/>
      <c r="CZ39" s="657">
        <v>3.1</v>
      </c>
      <c r="DA39" s="658"/>
      <c r="DB39" s="658"/>
      <c r="DC39" s="659"/>
      <c r="DD39" s="632">
        <v>528901</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828926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1056626</v>
      </c>
      <c r="CS40" s="624"/>
      <c r="CT40" s="624"/>
      <c r="CU40" s="624"/>
      <c r="CV40" s="624"/>
      <c r="CW40" s="624"/>
      <c r="CX40" s="624"/>
      <c r="CY40" s="625"/>
      <c r="CZ40" s="657">
        <v>2.6</v>
      </c>
      <c r="DA40" s="658"/>
      <c r="DB40" s="658"/>
      <c r="DC40" s="659"/>
      <c r="DD40" s="632" t="s">
        <v>322</v>
      </c>
      <c r="DE40" s="624"/>
      <c r="DF40" s="624"/>
      <c r="DG40" s="624"/>
      <c r="DH40" s="624"/>
      <c r="DI40" s="624"/>
      <c r="DJ40" s="624"/>
      <c r="DK40" s="625"/>
      <c r="DL40" s="632" t="s">
        <v>322</v>
      </c>
      <c r="DM40" s="624"/>
      <c r="DN40" s="624"/>
      <c r="DO40" s="624"/>
      <c r="DP40" s="624"/>
      <c r="DQ40" s="624"/>
      <c r="DR40" s="624"/>
      <c r="DS40" s="624"/>
      <c r="DT40" s="624"/>
      <c r="DU40" s="624"/>
      <c r="DV40" s="625"/>
      <c r="DW40" s="628" t="s">
        <v>322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2372738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308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6937175</v>
      </c>
      <c r="CS42" s="624"/>
      <c r="CT42" s="624"/>
      <c r="CU42" s="624"/>
      <c r="CV42" s="624"/>
      <c r="CW42" s="624"/>
      <c r="CX42" s="624"/>
      <c r="CY42" s="625"/>
      <c r="CZ42" s="657">
        <v>16.8</v>
      </c>
      <c r="DA42" s="706"/>
      <c r="DB42" s="706"/>
      <c r="DC42" s="707"/>
      <c r="DD42" s="632">
        <v>2438079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135983</v>
      </c>
      <c r="CS43" s="655"/>
      <c r="CT43" s="655"/>
      <c r="CU43" s="655"/>
      <c r="CV43" s="655"/>
      <c r="CW43" s="655"/>
      <c r="CX43" s="655"/>
      <c r="CY43" s="656"/>
      <c r="CZ43" s="657">
        <v>0.3</v>
      </c>
      <c r="DA43" s="658"/>
      <c r="DB43" s="658"/>
      <c r="DC43" s="659"/>
      <c r="DD43" s="632">
        <v>135983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285</v>
      </c>
      <c r="CE44" s="730"/>
      <c r="CF44" s="620" t="s">
        <v>335</v>
      </c>
      <c r="CG44" s="621"/>
      <c r="CH44" s="621"/>
      <c r="CI44" s="621"/>
      <c r="CJ44" s="621"/>
      <c r="CK44" s="621"/>
      <c r="CL44" s="621"/>
      <c r="CM44" s="621"/>
      <c r="CN44" s="621"/>
      <c r="CO44" s="621"/>
      <c r="CP44" s="621"/>
      <c r="CQ44" s="622"/>
      <c r="CR44" s="623">
        <v>6937175</v>
      </c>
      <c r="CS44" s="624"/>
      <c r="CT44" s="624"/>
      <c r="CU44" s="624"/>
      <c r="CV44" s="624"/>
      <c r="CW44" s="624"/>
      <c r="CX44" s="624"/>
      <c r="CY44" s="625"/>
      <c r="CZ44" s="657">
        <v>16.8</v>
      </c>
      <c r="DA44" s="706"/>
      <c r="DB44" s="706"/>
      <c r="DC44" s="707"/>
      <c r="DD44" s="632">
        <v>2438079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1561669</v>
      </c>
      <c r="CS45" s="655"/>
      <c r="CT45" s="655"/>
      <c r="CU45" s="655"/>
      <c r="CV45" s="655"/>
      <c r="CW45" s="655"/>
      <c r="CX45" s="655"/>
      <c r="CY45" s="656"/>
      <c r="CZ45" s="657">
        <v>3.8</v>
      </c>
      <c r="DA45" s="658"/>
      <c r="DB45" s="658"/>
      <c r="DC45" s="659"/>
      <c r="DD45" s="632">
        <v>421059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4854092</v>
      </c>
      <c r="CS46" s="624"/>
      <c r="CT46" s="624"/>
      <c r="CU46" s="624"/>
      <c r="CV46" s="624"/>
      <c r="CW46" s="624"/>
      <c r="CX46" s="624"/>
      <c r="CY46" s="625"/>
      <c r="CZ46" s="657">
        <v>11.8</v>
      </c>
      <c r="DA46" s="706"/>
      <c r="DB46" s="706"/>
      <c r="DC46" s="707"/>
      <c r="DD46" s="632">
        <v>1873069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t="s">
        <v>109</v>
      </c>
      <c r="CS47" s="655"/>
      <c r="CT47" s="655"/>
      <c r="CU47" s="655"/>
      <c r="CV47" s="655"/>
      <c r="CW47" s="655"/>
      <c r="CX47" s="655"/>
      <c r="CY47" s="656"/>
      <c r="CZ47" s="657" t="s">
        <v>109</v>
      </c>
      <c r="DA47" s="658"/>
      <c r="DB47" s="658"/>
      <c r="DC47" s="659"/>
      <c r="DD47" s="632" t="s">
        <v>109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41278739</v>
      </c>
      <c r="CS49" s="691"/>
      <c r="CT49" s="691"/>
      <c r="CU49" s="691"/>
      <c r="CV49" s="691"/>
      <c r="CW49" s="691"/>
      <c r="CX49" s="691"/>
      <c r="CY49" s="718"/>
      <c r="CZ49" s="719">
        <v>100</v>
      </c>
      <c r="DA49" s="720"/>
      <c r="DB49" s="720"/>
      <c r="DC49" s="721"/>
      <c r="DD49" s="722">
        <v>28001378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customSheetViews>
    <customSheetView guid="{BCA9030E-2A36-4AA2-B40A-EE3666875100}"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42075</v>
      </c>
      <c r="R7" s="753"/>
      <c r="S7" s="753"/>
      <c r="T7" s="753"/>
      <c r="U7" s="753"/>
      <c r="V7" s="753">
        <v>41286</v>
      </c>
      <c r="W7" s="753"/>
      <c r="X7" s="753"/>
      <c r="Y7" s="753"/>
      <c r="Z7" s="753"/>
      <c r="AA7" s="753">
        <v>789</v>
      </c>
      <c r="AB7" s="753"/>
      <c r="AC7" s="753"/>
      <c r="AD7" s="753"/>
      <c r="AE7" s="754"/>
      <c r="AF7" s="755">
        <v>676</v>
      </c>
      <c r="AG7" s="756"/>
      <c r="AH7" s="756"/>
      <c r="AI7" s="756"/>
      <c r="AJ7" s="757"/>
      <c r="AK7" s="792">
        <v>1089</v>
      </c>
      <c r="AL7" s="793"/>
      <c r="AM7" s="793"/>
      <c r="AN7" s="793"/>
      <c r="AO7" s="793"/>
      <c r="AP7" s="793">
        <v>42081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1</v>
      </c>
      <c r="CI7" s="790"/>
      <c r="CJ7" s="790"/>
      <c r="CK7" s="790"/>
      <c r="CL7" s="791"/>
      <c r="CM7" s="789">
        <v>75</v>
      </c>
      <c r="CN7" s="790"/>
      <c r="CO7" s="790"/>
      <c r="CP7" s="790"/>
      <c r="CQ7" s="791"/>
      <c r="CR7" s="789">
        <v>3</v>
      </c>
      <c r="CS7" s="790"/>
      <c r="CT7" s="790"/>
      <c r="CU7" s="790"/>
      <c r="CV7" s="791"/>
      <c r="CW7" s="789" t="s">
        <v>534</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v>0</v>
      </c>
      <c r="AB8" s="777"/>
      <c r="AC8" s="777"/>
      <c r="AD8" s="777"/>
      <c r="AE8" s="778"/>
      <c r="AF8" s="779" t="s">
        <v>109</v>
      </c>
      <c r="AG8" s="780"/>
      <c r="AH8" s="780"/>
      <c r="AI8" s="780"/>
      <c r="AJ8" s="781"/>
      <c r="AK8" s="782" t="s">
        <v>532</v>
      </c>
      <c r="AL8" s="783"/>
      <c r="AM8" s="783"/>
      <c r="AN8" s="783"/>
      <c r="AO8" s="783"/>
      <c r="AP8" s="783" t="s">
        <v>533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0</v>
      </c>
      <c r="CI8" s="800"/>
      <c r="CJ8" s="800"/>
      <c r="CK8" s="800"/>
      <c r="CL8" s="801"/>
      <c r="CM8" s="799">
        <v>144</v>
      </c>
      <c r="CN8" s="800"/>
      <c r="CO8" s="800"/>
      <c r="CP8" s="800"/>
      <c r="CQ8" s="801"/>
      <c r="CR8" s="799">
        <v>27</v>
      </c>
      <c r="CS8" s="800"/>
      <c r="CT8" s="800"/>
      <c r="CU8" s="800"/>
      <c r="CV8" s="801"/>
      <c r="CW8" s="799" t="s">
        <v>532</v>
      </c>
      <c r="CX8" s="800"/>
      <c r="CY8" s="800"/>
      <c r="CZ8" s="800"/>
      <c r="DA8" s="801"/>
      <c r="DB8" s="799" t="s">
        <v>532</v>
      </c>
      <c r="DC8" s="800"/>
      <c r="DD8" s="800"/>
      <c r="DE8" s="800"/>
      <c r="DF8" s="801"/>
      <c r="DG8" s="799" t="s">
        <v>534</v>
      </c>
      <c r="DH8" s="800"/>
      <c r="DI8" s="800"/>
      <c r="DJ8" s="800"/>
      <c r="DK8" s="801"/>
      <c r="DL8" s="799" t="s">
        <v>534</v>
      </c>
      <c r="DM8" s="800"/>
      <c r="DN8" s="800"/>
      <c r="DO8" s="800"/>
      <c r="DP8" s="801"/>
      <c r="DQ8" s="799" t="s">
        <v>532</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44</v>
      </c>
      <c r="CI9" s="800"/>
      <c r="CJ9" s="800"/>
      <c r="CK9" s="800"/>
      <c r="CL9" s="801"/>
      <c r="CM9" s="799">
        <v>603</v>
      </c>
      <c r="CN9" s="800"/>
      <c r="CO9" s="800"/>
      <c r="CP9" s="800"/>
      <c r="CQ9" s="801"/>
      <c r="CR9" s="799">
        <v>25</v>
      </c>
      <c r="CS9" s="800"/>
      <c r="CT9" s="800"/>
      <c r="CU9" s="800"/>
      <c r="CV9" s="801"/>
      <c r="CW9" s="799" t="s">
        <v>532</v>
      </c>
      <c r="CX9" s="800"/>
      <c r="CY9" s="800"/>
      <c r="CZ9" s="800"/>
      <c r="DA9" s="801"/>
      <c r="DB9" s="799" t="s">
        <v>532</v>
      </c>
      <c r="DC9" s="800"/>
      <c r="DD9" s="800"/>
      <c r="DE9" s="800"/>
      <c r="DF9" s="801"/>
      <c r="DG9" s="799" t="s">
        <v>534</v>
      </c>
      <c r="DH9" s="800"/>
      <c r="DI9" s="800"/>
      <c r="DJ9" s="800"/>
      <c r="DK9" s="801"/>
      <c r="DL9" s="799" t="s">
        <v>532</v>
      </c>
      <c r="DM9" s="800"/>
      <c r="DN9" s="800"/>
      <c r="DO9" s="800"/>
      <c r="DP9" s="801"/>
      <c r="DQ9" s="799" t="s">
        <v>532</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550</v>
      </c>
      <c r="BT10" s="787"/>
      <c r="BU10" s="787"/>
      <c r="BV10" s="787"/>
      <c r="BW10" s="787"/>
      <c r="BX10" s="787"/>
      <c r="BY10" s="787"/>
      <c r="BZ10" s="787"/>
      <c r="CA10" s="787"/>
      <c r="CB10" s="787"/>
      <c r="CC10" s="787"/>
      <c r="CD10" s="787"/>
      <c r="CE10" s="787"/>
      <c r="CF10" s="787"/>
      <c r="CG10" s="788"/>
      <c r="CH10" s="799">
        <v>9</v>
      </c>
      <c r="CI10" s="800"/>
      <c r="CJ10" s="800"/>
      <c r="CK10" s="800"/>
      <c r="CL10" s="801"/>
      <c r="CM10" s="799">
        <v>200</v>
      </c>
      <c r="CN10" s="800"/>
      <c r="CO10" s="800"/>
      <c r="CP10" s="800"/>
      <c r="CQ10" s="801"/>
      <c r="CR10" s="799">
        <v>23</v>
      </c>
      <c r="CS10" s="800"/>
      <c r="CT10" s="800"/>
      <c r="CU10" s="800"/>
      <c r="CV10" s="801"/>
      <c r="CW10" s="799" t="s">
        <v>532</v>
      </c>
      <c r="CX10" s="800"/>
      <c r="CY10" s="800"/>
      <c r="CZ10" s="800"/>
      <c r="DA10" s="801"/>
      <c r="DB10" s="799" t="s">
        <v>534</v>
      </c>
      <c r="DC10" s="800"/>
      <c r="DD10" s="800"/>
      <c r="DE10" s="800"/>
      <c r="DF10" s="801"/>
      <c r="DG10" s="799" t="s">
        <v>532</v>
      </c>
      <c r="DH10" s="800"/>
      <c r="DI10" s="800"/>
      <c r="DJ10" s="800"/>
      <c r="DK10" s="801"/>
      <c r="DL10" s="799" t="s">
        <v>532</v>
      </c>
      <c r="DM10" s="800"/>
      <c r="DN10" s="800"/>
      <c r="DO10" s="800"/>
      <c r="DP10" s="801"/>
      <c r="DQ10" s="799" t="s">
        <v>532</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2</v>
      </c>
      <c r="CI11" s="800"/>
      <c r="CJ11" s="800"/>
      <c r="CK11" s="800"/>
      <c r="CL11" s="801"/>
      <c r="CM11" s="799">
        <v>39</v>
      </c>
      <c r="CN11" s="800"/>
      <c r="CO11" s="800"/>
      <c r="CP11" s="800"/>
      <c r="CQ11" s="801"/>
      <c r="CR11" s="799">
        <v>40</v>
      </c>
      <c r="CS11" s="800"/>
      <c r="CT11" s="800"/>
      <c r="CU11" s="800"/>
      <c r="CV11" s="801"/>
      <c r="CW11" s="799" t="s">
        <v>552</v>
      </c>
      <c r="CX11" s="800"/>
      <c r="CY11" s="800"/>
      <c r="CZ11" s="800"/>
      <c r="DA11" s="801"/>
      <c r="DB11" s="799" t="s">
        <v>532</v>
      </c>
      <c r="DC11" s="800"/>
      <c r="DD11" s="800"/>
      <c r="DE11" s="800"/>
      <c r="DF11" s="801"/>
      <c r="DG11" s="799" t="s">
        <v>532</v>
      </c>
      <c r="DH11" s="800"/>
      <c r="DI11" s="800"/>
      <c r="DJ11" s="800"/>
      <c r="DK11" s="801"/>
      <c r="DL11" s="799" t="s">
        <v>534</v>
      </c>
      <c r="DM11" s="800"/>
      <c r="DN11" s="800"/>
      <c r="DO11" s="800"/>
      <c r="DP11" s="801"/>
      <c r="DQ11" s="799" t="s">
        <v>552</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553</v>
      </c>
      <c r="BT12" s="787"/>
      <c r="BU12" s="787"/>
      <c r="BV12" s="787"/>
      <c r="BW12" s="787"/>
      <c r="BX12" s="787"/>
      <c r="BY12" s="787"/>
      <c r="BZ12" s="787"/>
      <c r="CA12" s="787"/>
      <c r="CB12" s="787"/>
      <c r="CC12" s="787"/>
      <c r="CD12" s="787"/>
      <c r="CE12" s="787"/>
      <c r="CF12" s="787"/>
      <c r="CG12" s="788"/>
      <c r="CH12" s="799">
        <v>2</v>
      </c>
      <c r="CI12" s="800"/>
      <c r="CJ12" s="800"/>
      <c r="CK12" s="800"/>
      <c r="CL12" s="801"/>
      <c r="CM12" s="799">
        <v>307</v>
      </c>
      <c r="CN12" s="800"/>
      <c r="CO12" s="800"/>
      <c r="CP12" s="800"/>
      <c r="CQ12" s="801"/>
      <c r="CR12" s="799">
        <v>10</v>
      </c>
      <c r="CS12" s="800"/>
      <c r="CT12" s="800"/>
      <c r="CU12" s="800"/>
      <c r="CV12" s="801"/>
      <c r="CW12" s="799" t="s">
        <v>532</v>
      </c>
      <c r="CX12" s="800"/>
      <c r="CY12" s="800"/>
      <c r="CZ12" s="800"/>
      <c r="DA12" s="801"/>
      <c r="DB12" s="799" t="s">
        <v>532</v>
      </c>
      <c r="DC12" s="800"/>
      <c r="DD12" s="800"/>
      <c r="DE12" s="800"/>
      <c r="DF12" s="801"/>
      <c r="DG12" s="799">
        <v>50</v>
      </c>
      <c r="DH12" s="800"/>
      <c r="DI12" s="800"/>
      <c r="DJ12" s="800"/>
      <c r="DK12" s="801"/>
      <c r="DL12" s="799" t="s">
        <v>532</v>
      </c>
      <c r="DM12" s="800"/>
      <c r="DN12" s="800"/>
      <c r="DO12" s="800"/>
      <c r="DP12" s="801"/>
      <c r="DQ12" s="799" t="s">
        <v>532</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554</v>
      </c>
      <c r="BT13" s="787"/>
      <c r="BU13" s="787"/>
      <c r="BV13" s="787"/>
      <c r="BW13" s="787"/>
      <c r="BX13" s="787"/>
      <c r="BY13" s="787"/>
      <c r="BZ13" s="787"/>
      <c r="CA13" s="787"/>
      <c r="CB13" s="787"/>
      <c r="CC13" s="787"/>
      <c r="CD13" s="787"/>
      <c r="CE13" s="787"/>
      <c r="CF13" s="787"/>
      <c r="CG13" s="788"/>
      <c r="CH13" s="799" t="s">
        <v>476</v>
      </c>
      <c r="CI13" s="800"/>
      <c r="CJ13" s="800"/>
      <c r="CK13" s="800"/>
      <c r="CL13" s="801"/>
      <c r="CM13" s="799" t="s">
        <v>476</v>
      </c>
      <c r="CN13" s="800"/>
      <c r="CO13" s="800"/>
      <c r="CP13" s="800"/>
      <c r="CQ13" s="801"/>
      <c r="CR13" s="799">
        <v>21</v>
      </c>
      <c r="CS13" s="800"/>
      <c r="CT13" s="800"/>
      <c r="CU13" s="800"/>
      <c r="CV13" s="801"/>
      <c r="CW13" s="799" t="s">
        <v>476</v>
      </c>
      <c r="CX13" s="800"/>
      <c r="CY13" s="800"/>
      <c r="CZ13" s="800"/>
      <c r="DA13" s="801"/>
      <c r="DB13" s="799" t="s">
        <v>476</v>
      </c>
      <c r="DC13" s="800"/>
      <c r="DD13" s="800"/>
      <c r="DE13" s="800"/>
      <c r="DF13" s="801"/>
      <c r="DG13" s="799" t="s">
        <v>476</v>
      </c>
      <c r="DH13" s="800"/>
      <c r="DI13" s="800"/>
      <c r="DJ13" s="800"/>
      <c r="DK13" s="801"/>
      <c r="DL13" s="799" t="s">
        <v>476</v>
      </c>
      <c r="DM13" s="800"/>
      <c r="DN13" s="800"/>
      <c r="DO13" s="800"/>
      <c r="DP13" s="801"/>
      <c r="DQ13" s="799" t="s">
        <v>476</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42076</v>
      </c>
      <c r="R23" s="812"/>
      <c r="S23" s="812"/>
      <c r="T23" s="812"/>
      <c r="U23" s="812"/>
      <c r="V23" s="812">
        <v>41287</v>
      </c>
      <c r="W23" s="812"/>
      <c r="X23" s="812"/>
      <c r="Y23" s="812"/>
      <c r="Z23" s="812"/>
      <c r="AA23" s="812">
        <v>789</v>
      </c>
      <c r="AB23" s="812"/>
      <c r="AC23" s="812"/>
      <c r="AD23" s="812"/>
      <c r="AE23" s="813"/>
      <c r="AF23" s="814">
        <v>676</v>
      </c>
      <c r="AG23" s="812"/>
      <c r="AH23" s="812"/>
      <c r="AI23" s="812"/>
      <c r="AJ23" s="815"/>
      <c r="AK23" s="816"/>
      <c r="AL23" s="817"/>
      <c r="AM23" s="817"/>
      <c r="AN23" s="817"/>
      <c r="AO23" s="817"/>
      <c r="AP23" s="812">
        <v>42081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12521</v>
      </c>
      <c r="R28" s="841"/>
      <c r="S28" s="841"/>
      <c r="T28" s="841"/>
      <c r="U28" s="841"/>
      <c r="V28" s="841">
        <v>12126</v>
      </c>
      <c r="W28" s="841"/>
      <c r="X28" s="841"/>
      <c r="Y28" s="841"/>
      <c r="Z28" s="841"/>
      <c r="AA28" s="841">
        <v>394</v>
      </c>
      <c r="AB28" s="841"/>
      <c r="AC28" s="841"/>
      <c r="AD28" s="841"/>
      <c r="AE28" s="842"/>
      <c r="AF28" s="843">
        <v>394</v>
      </c>
      <c r="AG28" s="841"/>
      <c r="AH28" s="841"/>
      <c r="AI28" s="841"/>
      <c r="AJ28" s="844"/>
      <c r="AK28" s="845">
        <v>1017</v>
      </c>
      <c r="AL28" s="836"/>
      <c r="AM28" s="836"/>
      <c r="AN28" s="836"/>
      <c r="AO28" s="836"/>
      <c r="AP28" s="836" t="s">
        <v>532</v>
      </c>
      <c r="AQ28" s="836"/>
      <c r="AR28" s="836"/>
      <c r="AS28" s="836"/>
      <c r="AT28" s="836"/>
      <c r="AU28" s="836" t="s">
        <v>532</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8475</v>
      </c>
      <c r="R29" s="777"/>
      <c r="S29" s="777"/>
      <c r="T29" s="777"/>
      <c r="U29" s="777"/>
      <c r="V29" s="777">
        <v>8435</v>
      </c>
      <c r="W29" s="777"/>
      <c r="X29" s="777"/>
      <c r="Y29" s="777"/>
      <c r="Z29" s="777"/>
      <c r="AA29" s="777">
        <v>40</v>
      </c>
      <c r="AB29" s="777"/>
      <c r="AC29" s="777"/>
      <c r="AD29" s="777"/>
      <c r="AE29" s="778"/>
      <c r="AF29" s="779">
        <v>40</v>
      </c>
      <c r="AG29" s="780"/>
      <c r="AH29" s="780"/>
      <c r="AI29" s="780"/>
      <c r="AJ29" s="781"/>
      <c r="AK29" s="848">
        <v>250</v>
      </c>
      <c r="AL29" s="849"/>
      <c r="AM29" s="849"/>
      <c r="AN29" s="849"/>
      <c r="AO29" s="849"/>
      <c r="AP29" s="849" t="s">
        <v>532</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998</v>
      </c>
      <c r="R30" s="777"/>
      <c r="S30" s="777"/>
      <c r="T30" s="777"/>
      <c r="U30" s="777"/>
      <c r="V30" s="777">
        <v>982</v>
      </c>
      <c r="W30" s="777"/>
      <c r="X30" s="777"/>
      <c r="Y30" s="777"/>
      <c r="Z30" s="777"/>
      <c r="AA30" s="777">
        <v>16</v>
      </c>
      <c r="AB30" s="777"/>
      <c r="AC30" s="777"/>
      <c r="AD30" s="777"/>
      <c r="AE30" s="778"/>
      <c r="AF30" s="779">
        <v>16</v>
      </c>
      <c r="AG30" s="780"/>
      <c r="AH30" s="780"/>
      <c r="AI30" s="780"/>
      <c r="AJ30" s="781"/>
      <c r="AK30" s="848">
        <v>1139</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2228</v>
      </c>
      <c r="R31" s="777"/>
      <c r="S31" s="777"/>
      <c r="T31" s="777"/>
      <c r="U31" s="777"/>
      <c r="V31" s="777">
        <v>1970</v>
      </c>
      <c r="W31" s="777"/>
      <c r="X31" s="777"/>
      <c r="Y31" s="777"/>
      <c r="Z31" s="777"/>
      <c r="AA31" s="777">
        <v>258</v>
      </c>
      <c r="AB31" s="777"/>
      <c r="AC31" s="777"/>
      <c r="AD31" s="777"/>
      <c r="AE31" s="778"/>
      <c r="AF31" s="779">
        <v>3330</v>
      </c>
      <c r="AG31" s="780"/>
      <c r="AH31" s="780"/>
      <c r="AI31" s="780"/>
      <c r="AJ31" s="781"/>
      <c r="AK31" s="848">
        <v>64</v>
      </c>
      <c r="AL31" s="849"/>
      <c r="AM31" s="849"/>
      <c r="AN31" s="849"/>
      <c r="AO31" s="849"/>
      <c r="AP31" s="849">
        <v>8396</v>
      </c>
      <c r="AQ31" s="849"/>
      <c r="AR31" s="849"/>
      <c r="AS31" s="849"/>
      <c r="AT31" s="849"/>
      <c r="AU31" s="849">
        <v>353</v>
      </c>
      <c r="AV31" s="849"/>
      <c r="AW31" s="849"/>
      <c r="AX31" s="849"/>
      <c r="AY31" s="849"/>
      <c r="AZ31" s="850" t="s">
        <v>532</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4560</v>
      </c>
      <c r="R32" s="777"/>
      <c r="S32" s="777"/>
      <c r="T32" s="777"/>
      <c r="U32" s="777"/>
      <c r="V32" s="777">
        <v>4246</v>
      </c>
      <c r="W32" s="777"/>
      <c r="X32" s="777"/>
      <c r="Y32" s="777"/>
      <c r="Z32" s="777"/>
      <c r="AA32" s="777">
        <v>313</v>
      </c>
      <c r="AB32" s="777"/>
      <c r="AC32" s="777"/>
      <c r="AD32" s="777"/>
      <c r="AE32" s="778"/>
      <c r="AF32" s="779">
        <v>313</v>
      </c>
      <c r="AG32" s="780"/>
      <c r="AH32" s="780"/>
      <c r="AI32" s="780"/>
      <c r="AJ32" s="781"/>
      <c r="AK32" s="848">
        <v>2291</v>
      </c>
      <c r="AL32" s="849"/>
      <c r="AM32" s="849"/>
      <c r="AN32" s="849"/>
      <c r="AO32" s="849"/>
      <c r="AP32" s="849">
        <v>35214</v>
      </c>
      <c r="AQ32" s="849"/>
      <c r="AR32" s="849"/>
      <c r="AS32" s="849"/>
      <c r="AT32" s="849"/>
      <c r="AU32" s="849">
        <v>25389</v>
      </c>
      <c r="AV32" s="849"/>
      <c r="AW32" s="849"/>
      <c r="AX32" s="849"/>
      <c r="AY32" s="849"/>
      <c r="AZ32" s="850" t="s">
        <v>532</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199</v>
      </c>
      <c r="R33" s="777"/>
      <c r="S33" s="777"/>
      <c r="T33" s="777"/>
      <c r="U33" s="777"/>
      <c r="V33" s="777">
        <v>188</v>
      </c>
      <c r="W33" s="777"/>
      <c r="X33" s="777"/>
      <c r="Y33" s="777"/>
      <c r="Z33" s="777"/>
      <c r="AA33" s="777">
        <v>12</v>
      </c>
      <c r="AB33" s="777"/>
      <c r="AC33" s="777"/>
      <c r="AD33" s="777"/>
      <c r="AE33" s="778"/>
      <c r="AF33" s="779">
        <v>12</v>
      </c>
      <c r="AG33" s="780"/>
      <c r="AH33" s="780"/>
      <c r="AI33" s="780"/>
      <c r="AJ33" s="781"/>
      <c r="AK33" s="848">
        <v>150</v>
      </c>
      <c r="AL33" s="849"/>
      <c r="AM33" s="849"/>
      <c r="AN33" s="849"/>
      <c r="AO33" s="849"/>
      <c r="AP33" s="849">
        <v>1398</v>
      </c>
      <c r="AQ33" s="849"/>
      <c r="AR33" s="849"/>
      <c r="AS33" s="849"/>
      <c r="AT33" s="849"/>
      <c r="AU33" s="849">
        <v>1385</v>
      </c>
      <c r="AV33" s="849"/>
      <c r="AW33" s="849"/>
      <c r="AX33" s="849"/>
      <c r="AY33" s="849"/>
      <c r="AZ33" s="850" t="s">
        <v>532</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37</v>
      </c>
      <c r="R34" s="777"/>
      <c r="S34" s="777"/>
      <c r="T34" s="777"/>
      <c r="U34" s="777"/>
      <c r="V34" s="777">
        <v>37</v>
      </c>
      <c r="W34" s="777"/>
      <c r="X34" s="777"/>
      <c r="Y34" s="777"/>
      <c r="Z34" s="777"/>
      <c r="AA34" s="777">
        <v>0</v>
      </c>
      <c r="AB34" s="777"/>
      <c r="AC34" s="777"/>
      <c r="AD34" s="777"/>
      <c r="AE34" s="778"/>
      <c r="AF34" s="779">
        <v>0</v>
      </c>
      <c r="AG34" s="780"/>
      <c r="AH34" s="780"/>
      <c r="AI34" s="780"/>
      <c r="AJ34" s="781"/>
      <c r="AK34" s="848">
        <v>30</v>
      </c>
      <c r="AL34" s="849"/>
      <c r="AM34" s="849"/>
      <c r="AN34" s="849"/>
      <c r="AO34" s="849"/>
      <c r="AP34" s="849" t="s">
        <v>532</v>
      </c>
      <c r="AQ34" s="849"/>
      <c r="AR34" s="849"/>
      <c r="AS34" s="849"/>
      <c r="AT34" s="849"/>
      <c r="AU34" s="849" t="s">
        <v>532</v>
      </c>
      <c r="AV34" s="849"/>
      <c r="AW34" s="849"/>
      <c r="AX34" s="849"/>
      <c r="AY34" s="849"/>
      <c r="AZ34" s="850" t="s">
        <v>534</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1</v>
      </c>
      <c r="R35" s="777"/>
      <c r="S35" s="777"/>
      <c r="T35" s="777"/>
      <c r="U35" s="777"/>
      <c r="V35" s="777">
        <v>0</v>
      </c>
      <c r="W35" s="777"/>
      <c r="X35" s="777"/>
      <c r="Y35" s="777"/>
      <c r="Z35" s="777"/>
      <c r="AA35" s="777">
        <v>0</v>
      </c>
      <c r="AB35" s="777"/>
      <c r="AC35" s="777"/>
      <c r="AD35" s="777"/>
      <c r="AE35" s="778"/>
      <c r="AF35" s="779">
        <v>0</v>
      </c>
      <c r="AG35" s="780"/>
      <c r="AH35" s="780"/>
      <c r="AI35" s="780"/>
      <c r="AJ35" s="781"/>
      <c r="AK35" s="848">
        <v>0</v>
      </c>
      <c r="AL35" s="849"/>
      <c r="AM35" s="849"/>
      <c r="AN35" s="849"/>
      <c r="AO35" s="849"/>
      <c r="AP35" s="849" t="s">
        <v>532</v>
      </c>
      <c r="AQ35" s="849"/>
      <c r="AR35" s="849"/>
      <c r="AS35" s="849"/>
      <c r="AT35" s="849"/>
      <c r="AU35" s="849" t="s">
        <v>532</v>
      </c>
      <c r="AV35" s="849"/>
      <c r="AW35" s="849"/>
      <c r="AX35" s="849"/>
      <c r="AY35" s="849"/>
      <c r="AZ35" s="850" t="s">
        <v>532</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4105</v>
      </c>
      <c r="AG63" s="860"/>
      <c r="AH63" s="860"/>
      <c r="AI63" s="860"/>
      <c r="AJ63" s="861"/>
      <c r="AK63" s="862"/>
      <c r="AL63" s="857"/>
      <c r="AM63" s="857"/>
      <c r="AN63" s="857"/>
      <c r="AO63" s="857"/>
      <c r="AP63" s="860">
        <v>45008</v>
      </c>
      <c r="AQ63" s="860"/>
      <c r="AR63" s="860"/>
      <c r="AS63" s="860"/>
      <c r="AT63" s="860"/>
      <c r="AU63" s="860">
        <v>27127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392</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555</v>
      </c>
      <c r="C68" s="888"/>
      <c r="D68" s="888"/>
      <c r="E68" s="888"/>
      <c r="F68" s="888"/>
      <c r="G68" s="888"/>
      <c r="H68" s="888"/>
      <c r="I68" s="888"/>
      <c r="J68" s="888"/>
      <c r="K68" s="888"/>
      <c r="L68" s="888"/>
      <c r="M68" s="888"/>
      <c r="N68" s="888"/>
      <c r="O68" s="888"/>
      <c r="P68" s="889"/>
      <c r="Q68" s="890">
        <v>4209</v>
      </c>
      <c r="R68" s="884"/>
      <c r="S68" s="884"/>
      <c r="T68" s="884"/>
      <c r="U68" s="884"/>
      <c r="V68" s="884">
        <v>4095</v>
      </c>
      <c r="W68" s="884"/>
      <c r="X68" s="884"/>
      <c r="Y68" s="884"/>
      <c r="Z68" s="884"/>
      <c r="AA68" s="884">
        <v>113</v>
      </c>
      <c r="AB68" s="884"/>
      <c r="AC68" s="884"/>
      <c r="AD68" s="884"/>
      <c r="AE68" s="884"/>
      <c r="AF68" s="884">
        <v>113</v>
      </c>
      <c r="AG68" s="884"/>
      <c r="AH68" s="884"/>
      <c r="AI68" s="884"/>
      <c r="AJ68" s="884"/>
      <c r="AK68" s="891" t="s">
        <v>557</v>
      </c>
      <c r="AL68" s="892"/>
      <c r="AM68" s="892"/>
      <c r="AN68" s="892"/>
      <c r="AO68" s="848"/>
      <c r="AP68" s="884">
        <v>640</v>
      </c>
      <c r="AQ68" s="884"/>
      <c r="AR68" s="884"/>
      <c r="AS68" s="884"/>
      <c r="AT68" s="884"/>
      <c r="AU68" s="884">
        <v>151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3" t="s">
        <v>558</v>
      </c>
      <c r="C69" s="894"/>
      <c r="D69" s="894"/>
      <c r="E69" s="894"/>
      <c r="F69" s="894"/>
      <c r="G69" s="894"/>
      <c r="H69" s="894"/>
      <c r="I69" s="894"/>
      <c r="J69" s="894"/>
      <c r="K69" s="894"/>
      <c r="L69" s="894"/>
      <c r="M69" s="894"/>
      <c r="N69" s="894"/>
      <c r="O69" s="894"/>
      <c r="P69" s="895"/>
      <c r="Q69" s="896">
        <v>24</v>
      </c>
      <c r="R69" s="849"/>
      <c r="S69" s="849"/>
      <c r="T69" s="849"/>
      <c r="U69" s="849"/>
      <c r="V69" s="849">
        <v>18</v>
      </c>
      <c r="W69" s="849"/>
      <c r="X69" s="849"/>
      <c r="Y69" s="849"/>
      <c r="Z69" s="849"/>
      <c r="AA69" s="849">
        <v>6</v>
      </c>
      <c r="AB69" s="849"/>
      <c r="AC69" s="849"/>
      <c r="AD69" s="849"/>
      <c r="AE69" s="849"/>
      <c r="AF69" s="849">
        <v>6</v>
      </c>
      <c r="AG69" s="849"/>
      <c r="AH69" s="849"/>
      <c r="AI69" s="849"/>
      <c r="AJ69" s="849"/>
      <c r="AK69" s="891" t="s">
        <v>557</v>
      </c>
      <c r="AL69" s="892"/>
      <c r="AM69" s="892"/>
      <c r="AN69" s="892"/>
      <c r="AO69" s="848"/>
      <c r="AP69" s="891" t="s">
        <v>557</v>
      </c>
      <c r="AQ69" s="892"/>
      <c r="AR69" s="892"/>
      <c r="AS69" s="892"/>
      <c r="AT69" s="848"/>
      <c r="AU69" s="891" t="s">
        <v>557</v>
      </c>
      <c r="AV69" s="892"/>
      <c r="AW69" s="892"/>
      <c r="AX69" s="892"/>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3" t="s">
        <v>535</v>
      </c>
      <c r="C70" s="894"/>
      <c r="D70" s="894"/>
      <c r="E70" s="894"/>
      <c r="F70" s="894"/>
      <c r="G70" s="894"/>
      <c r="H70" s="894"/>
      <c r="I70" s="894"/>
      <c r="J70" s="894"/>
      <c r="K70" s="894"/>
      <c r="L70" s="894"/>
      <c r="M70" s="894"/>
      <c r="N70" s="894"/>
      <c r="O70" s="894"/>
      <c r="P70" s="895"/>
      <c r="Q70" s="896">
        <v>1221</v>
      </c>
      <c r="R70" s="849"/>
      <c r="S70" s="849"/>
      <c r="T70" s="849"/>
      <c r="U70" s="849"/>
      <c r="V70" s="849">
        <v>1189</v>
      </c>
      <c r="W70" s="849"/>
      <c r="X70" s="849"/>
      <c r="Y70" s="849"/>
      <c r="Z70" s="849"/>
      <c r="AA70" s="849">
        <v>32</v>
      </c>
      <c r="AB70" s="849"/>
      <c r="AC70" s="849"/>
      <c r="AD70" s="849"/>
      <c r="AE70" s="849"/>
      <c r="AF70" s="849">
        <v>32</v>
      </c>
      <c r="AG70" s="849"/>
      <c r="AH70" s="849"/>
      <c r="AI70" s="849"/>
      <c r="AJ70" s="849"/>
      <c r="AK70" s="849" t="s">
        <v>532</v>
      </c>
      <c r="AL70" s="849"/>
      <c r="AM70" s="849"/>
      <c r="AN70" s="849"/>
      <c r="AO70" s="849"/>
      <c r="AP70" s="849">
        <v>306</v>
      </c>
      <c r="AQ70" s="849"/>
      <c r="AR70" s="849"/>
      <c r="AS70" s="849"/>
      <c r="AT70" s="849"/>
      <c r="AU70" s="849">
        <v>241</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3" t="s">
        <v>536</v>
      </c>
      <c r="C71" s="894"/>
      <c r="D71" s="894"/>
      <c r="E71" s="894"/>
      <c r="F71" s="894"/>
      <c r="G71" s="894"/>
      <c r="H71" s="894"/>
      <c r="I71" s="894"/>
      <c r="J71" s="894"/>
      <c r="K71" s="894"/>
      <c r="L71" s="894"/>
      <c r="M71" s="894"/>
      <c r="N71" s="894"/>
      <c r="O71" s="894"/>
      <c r="P71" s="895"/>
      <c r="Q71" s="899">
        <v>216</v>
      </c>
      <c r="R71" s="892"/>
      <c r="S71" s="892"/>
      <c r="T71" s="892"/>
      <c r="U71" s="848"/>
      <c r="V71" s="891">
        <v>204</v>
      </c>
      <c r="W71" s="892"/>
      <c r="X71" s="892"/>
      <c r="Y71" s="892"/>
      <c r="Z71" s="848"/>
      <c r="AA71" s="891">
        <v>12</v>
      </c>
      <c r="AB71" s="892"/>
      <c r="AC71" s="892"/>
      <c r="AD71" s="892"/>
      <c r="AE71" s="848"/>
      <c r="AF71" s="891">
        <v>12</v>
      </c>
      <c r="AG71" s="892"/>
      <c r="AH71" s="892"/>
      <c r="AI71" s="892"/>
      <c r="AJ71" s="848"/>
      <c r="AK71" s="891">
        <v>46</v>
      </c>
      <c r="AL71" s="892"/>
      <c r="AM71" s="892"/>
      <c r="AN71" s="892"/>
      <c r="AO71" s="848"/>
      <c r="AP71" s="891" t="s">
        <v>556</v>
      </c>
      <c r="AQ71" s="892"/>
      <c r="AR71" s="892"/>
      <c r="AS71" s="892"/>
      <c r="AT71" s="848"/>
      <c r="AU71" s="891" t="s">
        <v>559</v>
      </c>
      <c r="AV71" s="892"/>
      <c r="AW71" s="892"/>
      <c r="AX71" s="892"/>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3" t="s">
        <v>537</v>
      </c>
      <c r="C72" s="894"/>
      <c r="D72" s="894"/>
      <c r="E72" s="894"/>
      <c r="F72" s="894"/>
      <c r="G72" s="894"/>
      <c r="H72" s="894"/>
      <c r="I72" s="894"/>
      <c r="J72" s="894"/>
      <c r="K72" s="894"/>
      <c r="L72" s="894"/>
      <c r="M72" s="894"/>
      <c r="N72" s="894"/>
      <c r="O72" s="894"/>
      <c r="P72" s="895"/>
      <c r="Q72" s="899">
        <v>382</v>
      </c>
      <c r="R72" s="892"/>
      <c r="S72" s="892"/>
      <c r="T72" s="892"/>
      <c r="U72" s="848"/>
      <c r="V72" s="891">
        <v>351</v>
      </c>
      <c r="W72" s="892"/>
      <c r="X72" s="892"/>
      <c r="Y72" s="892"/>
      <c r="Z72" s="848"/>
      <c r="AA72" s="891">
        <v>31</v>
      </c>
      <c r="AB72" s="892"/>
      <c r="AC72" s="892"/>
      <c r="AD72" s="892"/>
      <c r="AE72" s="848"/>
      <c r="AF72" s="891">
        <v>31</v>
      </c>
      <c r="AG72" s="892"/>
      <c r="AH72" s="892"/>
      <c r="AI72" s="892"/>
      <c r="AJ72" s="848"/>
      <c r="AK72" s="891" t="s">
        <v>557</v>
      </c>
      <c r="AL72" s="892"/>
      <c r="AM72" s="892"/>
      <c r="AN72" s="892"/>
      <c r="AO72" s="848"/>
      <c r="AP72" s="891">
        <v>589</v>
      </c>
      <c r="AQ72" s="892"/>
      <c r="AR72" s="892"/>
      <c r="AS72" s="892"/>
      <c r="AT72" s="848"/>
      <c r="AU72" s="849">
        <v>120</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3" t="s">
        <v>538</v>
      </c>
      <c r="C73" s="894"/>
      <c r="D73" s="894"/>
      <c r="E73" s="894"/>
      <c r="F73" s="894"/>
      <c r="G73" s="894"/>
      <c r="H73" s="894"/>
      <c r="I73" s="894"/>
      <c r="J73" s="894"/>
      <c r="K73" s="894"/>
      <c r="L73" s="894"/>
      <c r="M73" s="894"/>
      <c r="N73" s="894"/>
      <c r="O73" s="894"/>
      <c r="P73" s="895"/>
      <c r="Q73" s="899">
        <v>22</v>
      </c>
      <c r="R73" s="892"/>
      <c r="S73" s="892"/>
      <c r="T73" s="892"/>
      <c r="U73" s="848"/>
      <c r="V73" s="891">
        <v>19</v>
      </c>
      <c r="W73" s="892"/>
      <c r="X73" s="892"/>
      <c r="Y73" s="892"/>
      <c r="Z73" s="848"/>
      <c r="AA73" s="891">
        <v>3</v>
      </c>
      <c r="AB73" s="892"/>
      <c r="AC73" s="892"/>
      <c r="AD73" s="892"/>
      <c r="AE73" s="848"/>
      <c r="AF73" s="891">
        <v>3</v>
      </c>
      <c r="AG73" s="892"/>
      <c r="AH73" s="892"/>
      <c r="AI73" s="892"/>
      <c r="AJ73" s="848"/>
      <c r="AK73" s="891" t="s">
        <v>556</v>
      </c>
      <c r="AL73" s="892"/>
      <c r="AM73" s="892"/>
      <c r="AN73" s="892"/>
      <c r="AO73" s="848"/>
      <c r="AP73" s="891" t="s">
        <v>556</v>
      </c>
      <c r="AQ73" s="892"/>
      <c r="AR73" s="892"/>
      <c r="AS73" s="892"/>
      <c r="AT73" s="848"/>
      <c r="AU73" s="891" t="s">
        <v>560</v>
      </c>
      <c r="AV73" s="892"/>
      <c r="AW73" s="892"/>
      <c r="AX73" s="892"/>
      <c r="AY73" s="848"/>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3" t="s">
        <v>539</v>
      </c>
      <c r="C74" s="894"/>
      <c r="D74" s="894"/>
      <c r="E74" s="894"/>
      <c r="F74" s="894"/>
      <c r="G74" s="894"/>
      <c r="H74" s="894"/>
      <c r="I74" s="894"/>
      <c r="J74" s="894"/>
      <c r="K74" s="894"/>
      <c r="L74" s="894"/>
      <c r="M74" s="894"/>
      <c r="N74" s="894"/>
      <c r="O74" s="894"/>
      <c r="P74" s="895"/>
      <c r="Q74" s="899">
        <v>1844</v>
      </c>
      <c r="R74" s="892"/>
      <c r="S74" s="892"/>
      <c r="T74" s="892"/>
      <c r="U74" s="848"/>
      <c r="V74" s="891">
        <v>1770</v>
      </c>
      <c r="W74" s="892"/>
      <c r="X74" s="892"/>
      <c r="Y74" s="892"/>
      <c r="Z74" s="848"/>
      <c r="AA74" s="891">
        <v>74</v>
      </c>
      <c r="AB74" s="892"/>
      <c r="AC74" s="892"/>
      <c r="AD74" s="892"/>
      <c r="AE74" s="848"/>
      <c r="AF74" s="891">
        <v>74</v>
      </c>
      <c r="AG74" s="892"/>
      <c r="AH74" s="892"/>
      <c r="AI74" s="892"/>
      <c r="AJ74" s="848"/>
      <c r="AK74" s="891">
        <v>131</v>
      </c>
      <c r="AL74" s="892"/>
      <c r="AM74" s="892"/>
      <c r="AN74" s="892"/>
      <c r="AO74" s="848"/>
      <c r="AP74" s="891" t="s">
        <v>556</v>
      </c>
      <c r="AQ74" s="892"/>
      <c r="AR74" s="892"/>
      <c r="AS74" s="892"/>
      <c r="AT74" s="848"/>
      <c r="AU74" s="891" t="s">
        <v>556</v>
      </c>
      <c r="AV74" s="892"/>
      <c r="AW74" s="892"/>
      <c r="AX74" s="892"/>
      <c r="AY74" s="848"/>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3" t="s">
        <v>540</v>
      </c>
      <c r="C75" s="894"/>
      <c r="D75" s="894"/>
      <c r="E75" s="894"/>
      <c r="F75" s="894"/>
      <c r="G75" s="894"/>
      <c r="H75" s="894"/>
      <c r="I75" s="894"/>
      <c r="J75" s="894"/>
      <c r="K75" s="894"/>
      <c r="L75" s="894"/>
      <c r="M75" s="894"/>
      <c r="N75" s="894"/>
      <c r="O75" s="894"/>
      <c r="P75" s="895"/>
      <c r="Q75" s="899">
        <v>271713</v>
      </c>
      <c r="R75" s="892"/>
      <c r="S75" s="892"/>
      <c r="T75" s="892"/>
      <c r="U75" s="848"/>
      <c r="V75" s="891">
        <v>261269</v>
      </c>
      <c r="W75" s="892"/>
      <c r="X75" s="892"/>
      <c r="Y75" s="892"/>
      <c r="Z75" s="848"/>
      <c r="AA75" s="891">
        <v>10444</v>
      </c>
      <c r="AB75" s="892"/>
      <c r="AC75" s="892"/>
      <c r="AD75" s="892"/>
      <c r="AE75" s="848"/>
      <c r="AF75" s="891">
        <v>10444</v>
      </c>
      <c r="AG75" s="892"/>
      <c r="AH75" s="892"/>
      <c r="AI75" s="892"/>
      <c r="AJ75" s="848"/>
      <c r="AK75" s="891">
        <v>1787</v>
      </c>
      <c r="AL75" s="892"/>
      <c r="AM75" s="892"/>
      <c r="AN75" s="892"/>
      <c r="AO75" s="848"/>
      <c r="AP75" s="891" t="s">
        <v>556</v>
      </c>
      <c r="AQ75" s="892"/>
      <c r="AR75" s="892"/>
      <c r="AS75" s="892"/>
      <c r="AT75" s="848"/>
      <c r="AU75" s="891" t="s">
        <v>556</v>
      </c>
      <c r="AV75" s="892"/>
      <c r="AW75" s="892"/>
      <c r="AX75" s="892"/>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3" t="s">
        <v>541</v>
      </c>
      <c r="C76" s="894"/>
      <c r="D76" s="894"/>
      <c r="E76" s="894"/>
      <c r="F76" s="894"/>
      <c r="G76" s="894"/>
      <c r="H76" s="894"/>
      <c r="I76" s="894"/>
      <c r="J76" s="894"/>
      <c r="K76" s="894"/>
      <c r="L76" s="894"/>
      <c r="M76" s="894"/>
      <c r="N76" s="894"/>
      <c r="O76" s="894"/>
      <c r="P76" s="895"/>
      <c r="Q76" s="899">
        <v>7548</v>
      </c>
      <c r="R76" s="892"/>
      <c r="S76" s="892"/>
      <c r="T76" s="892"/>
      <c r="U76" s="848"/>
      <c r="V76" s="891">
        <v>6546</v>
      </c>
      <c r="W76" s="892"/>
      <c r="X76" s="892"/>
      <c r="Y76" s="892"/>
      <c r="Z76" s="848"/>
      <c r="AA76" s="891">
        <v>1002</v>
      </c>
      <c r="AB76" s="892"/>
      <c r="AC76" s="892"/>
      <c r="AD76" s="892"/>
      <c r="AE76" s="848"/>
      <c r="AF76" s="891">
        <v>1002</v>
      </c>
      <c r="AG76" s="892"/>
      <c r="AH76" s="892"/>
      <c r="AI76" s="892"/>
      <c r="AJ76" s="848"/>
      <c r="AK76" s="891">
        <v>1123</v>
      </c>
      <c r="AL76" s="892"/>
      <c r="AM76" s="892"/>
      <c r="AN76" s="892"/>
      <c r="AO76" s="848"/>
      <c r="AP76" s="891" t="s">
        <v>556</v>
      </c>
      <c r="AQ76" s="892"/>
      <c r="AR76" s="892"/>
      <c r="AS76" s="892"/>
      <c r="AT76" s="848"/>
      <c r="AU76" s="891" t="s">
        <v>556</v>
      </c>
      <c r="AV76" s="892"/>
      <c r="AW76" s="892"/>
      <c r="AX76" s="892"/>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3" t="s">
        <v>542</v>
      </c>
      <c r="C77" s="894"/>
      <c r="D77" s="894"/>
      <c r="E77" s="894"/>
      <c r="F77" s="894"/>
      <c r="G77" s="894"/>
      <c r="H77" s="894"/>
      <c r="I77" s="894"/>
      <c r="J77" s="894"/>
      <c r="K77" s="894"/>
      <c r="L77" s="894"/>
      <c r="M77" s="894"/>
      <c r="N77" s="894"/>
      <c r="O77" s="894"/>
      <c r="P77" s="895"/>
      <c r="Q77" s="899">
        <v>21</v>
      </c>
      <c r="R77" s="892"/>
      <c r="S77" s="892"/>
      <c r="T77" s="892"/>
      <c r="U77" s="848"/>
      <c r="V77" s="891">
        <v>17</v>
      </c>
      <c r="W77" s="892"/>
      <c r="X77" s="892"/>
      <c r="Y77" s="892"/>
      <c r="Z77" s="848"/>
      <c r="AA77" s="891">
        <v>4</v>
      </c>
      <c r="AB77" s="892"/>
      <c r="AC77" s="892"/>
      <c r="AD77" s="892"/>
      <c r="AE77" s="848"/>
      <c r="AF77" s="891">
        <v>4</v>
      </c>
      <c r="AG77" s="892"/>
      <c r="AH77" s="892"/>
      <c r="AI77" s="892"/>
      <c r="AJ77" s="848"/>
      <c r="AK77" s="891">
        <v>15</v>
      </c>
      <c r="AL77" s="892"/>
      <c r="AM77" s="892"/>
      <c r="AN77" s="892"/>
      <c r="AO77" s="848"/>
      <c r="AP77" s="891" t="s">
        <v>556</v>
      </c>
      <c r="AQ77" s="892"/>
      <c r="AR77" s="892"/>
      <c r="AS77" s="892"/>
      <c r="AT77" s="848"/>
      <c r="AU77" s="891" t="s">
        <v>556</v>
      </c>
      <c r="AV77" s="892"/>
      <c r="AW77" s="892"/>
      <c r="AX77" s="892"/>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3" t="s">
        <v>543</v>
      </c>
      <c r="C78" s="894"/>
      <c r="D78" s="894"/>
      <c r="E78" s="894"/>
      <c r="F78" s="894"/>
      <c r="G78" s="894"/>
      <c r="H78" s="894"/>
      <c r="I78" s="894"/>
      <c r="J78" s="894"/>
      <c r="K78" s="894"/>
      <c r="L78" s="894"/>
      <c r="M78" s="894"/>
      <c r="N78" s="894"/>
      <c r="O78" s="894"/>
      <c r="P78" s="895"/>
      <c r="Q78" s="899">
        <v>304</v>
      </c>
      <c r="R78" s="892"/>
      <c r="S78" s="892"/>
      <c r="T78" s="892"/>
      <c r="U78" s="848"/>
      <c r="V78" s="891">
        <v>292</v>
      </c>
      <c r="W78" s="892"/>
      <c r="X78" s="892"/>
      <c r="Y78" s="892"/>
      <c r="Z78" s="848"/>
      <c r="AA78" s="891">
        <v>12</v>
      </c>
      <c r="AB78" s="892"/>
      <c r="AC78" s="892"/>
      <c r="AD78" s="892"/>
      <c r="AE78" s="848"/>
      <c r="AF78" s="891">
        <v>12</v>
      </c>
      <c r="AG78" s="892"/>
      <c r="AH78" s="892"/>
      <c r="AI78" s="892"/>
      <c r="AJ78" s="848"/>
      <c r="AK78" s="891" t="s">
        <v>556</v>
      </c>
      <c r="AL78" s="892"/>
      <c r="AM78" s="892"/>
      <c r="AN78" s="892"/>
      <c r="AO78" s="848"/>
      <c r="AP78" s="891" t="s">
        <v>556</v>
      </c>
      <c r="AQ78" s="892"/>
      <c r="AR78" s="892"/>
      <c r="AS78" s="892"/>
      <c r="AT78" s="848"/>
      <c r="AU78" s="891" t="s">
        <v>556</v>
      </c>
      <c r="AV78" s="892"/>
      <c r="AW78" s="892"/>
      <c r="AX78" s="892"/>
      <c r="AY78" s="848"/>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3" t="s">
        <v>544</v>
      </c>
      <c r="C79" s="894"/>
      <c r="D79" s="894"/>
      <c r="E79" s="894"/>
      <c r="F79" s="894"/>
      <c r="G79" s="894"/>
      <c r="H79" s="894"/>
      <c r="I79" s="894"/>
      <c r="J79" s="894"/>
      <c r="K79" s="894"/>
      <c r="L79" s="894"/>
      <c r="M79" s="894"/>
      <c r="N79" s="894"/>
      <c r="O79" s="894"/>
      <c r="P79" s="895"/>
      <c r="Q79" s="899">
        <v>197</v>
      </c>
      <c r="R79" s="892"/>
      <c r="S79" s="892"/>
      <c r="T79" s="892"/>
      <c r="U79" s="848"/>
      <c r="V79" s="891">
        <v>189</v>
      </c>
      <c r="W79" s="892"/>
      <c r="X79" s="892"/>
      <c r="Y79" s="892"/>
      <c r="Z79" s="848"/>
      <c r="AA79" s="891">
        <v>8</v>
      </c>
      <c r="AB79" s="892"/>
      <c r="AC79" s="892"/>
      <c r="AD79" s="892"/>
      <c r="AE79" s="848"/>
      <c r="AF79" s="891">
        <v>8</v>
      </c>
      <c r="AG79" s="892"/>
      <c r="AH79" s="892"/>
      <c r="AI79" s="892"/>
      <c r="AJ79" s="848"/>
      <c r="AK79" s="891" t="s">
        <v>557</v>
      </c>
      <c r="AL79" s="892"/>
      <c r="AM79" s="892"/>
      <c r="AN79" s="892"/>
      <c r="AO79" s="848"/>
      <c r="AP79" s="891" t="s">
        <v>556</v>
      </c>
      <c r="AQ79" s="892"/>
      <c r="AR79" s="892"/>
      <c r="AS79" s="892"/>
      <c r="AT79" s="848"/>
      <c r="AU79" s="891" t="s">
        <v>557</v>
      </c>
      <c r="AV79" s="892"/>
      <c r="AW79" s="892"/>
      <c r="AX79" s="892"/>
      <c r="AY79" s="848"/>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3" t="s">
        <v>545</v>
      </c>
      <c r="C80" s="894"/>
      <c r="D80" s="894"/>
      <c r="E80" s="894"/>
      <c r="F80" s="894"/>
      <c r="G80" s="894"/>
      <c r="H80" s="894"/>
      <c r="I80" s="894"/>
      <c r="J80" s="894"/>
      <c r="K80" s="894"/>
      <c r="L80" s="894"/>
      <c r="M80" s="894"/>
      <c r="N80" s="894"/>
      <c r="O80" s="894"/>
      <c r="P80" s="895"/>
      <c r="Q80" s="896">
        <v>4587</v>
      </c>
      <c r="R80" s="849"/>
      <c r="S80" s="849"/>
      <c r="T80" s="849"/>
      <c r="U80" s="849"/>
      <c r="V80" s="849">
        <v>4520</v>
      </c>
      <c r="W80" s="849"/>
      <c r="X80" s="849"/>
      <c r="Y80" s="849"/>
      <c r="Z80" s="849"/>
      <c r="AA80" s="849">
        <v>67</v>
      </c>
      <c r="AB80" s="849"/>
      <c r="AC80" s="849"/>
      <c r="AD80" s="849"/>
      <c r="AE80" s="849"/>
      <c r="AF80" s="849">
        <v>67</v>
      </c>
      <c r="AG80" s="849"/>
      <c r="AH80" s="849"/>
      <c r="AI80" s="849"/>
      <c r="AJ80" s="849"/>
      <c r="AK80" s="849">
        <v>146</v>
      </c>
      <c r="AL80" s="849"/>
      <c r="AM80" s="849"/>
      <c r="AN80" s="849"/>
      <c r="AO80" s="849"/>
      <c r="AP80" s="849">
        <v>299</v>
      </c>
      <c r="AQ80" s="849"/>
      <c r="AR80" s="849"/>
      <c r="AS80" s="849"/>
      <c r="AT80" s="849"/>
      <c r="AU80" s="891" t="s">
        <v>557</v>
      </c>
      <c r="AV80" s="892"/>
      <c r="AW80" s="892"/>
      <c r="AX80" s="892"/>
      <c r="AY80" s="848"/>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3" t="s">
        <v>546</v>
      </c>
      <c r="C81" s="894"/>
      <c r="D81" s="894"/>
      <c r="E81" s="894"/>
      <c r="F81" s="894"/>
      <c r="G81" s="894"/>
      <c r="H81" s="894"/>
      <c r="I81" s="894"/>
      <c r="J81" s="894"/>
      <c r="K81" s="894"/>
      <c r="L81" s="894"/>
      <c r="M81" s="894"/>
      <c r="N81" s="894"/>
      <c r="O81" s="894"/>
      <c r="P81" s="895"/>
      <c r="Q81" s="899">
        <v>18</v>
      </c>
      <c r="R81" s="892"/>
      <c r="S81" s="892"/>
      <c r="T81" s="892"/>
      <c r="U81" s="848"/>
      <c r="V81" s="891">
        <v>15</v>
      </c>
      <c r="W81" s="892"/>
      <c r="X81" s="892"/>
      <c r="Y81" s="892"/>
      <c r="Z81" s="848"/>
      <c r="AA81" s="891">
        <v>4</v>
      </c>
      <c r="AB81" s="892"/>
      <c r="AC81" s="892"/>
      <c r="AD81" s="892"/>
      <c r="AE81" s="848"/>
      <c r="AF81" s="891">
        <v>4</v>
      </c>
      <c r="AG81" s="892"/>
      <c r="AH81" s="892"/>
      <c r="AI81" s="892"/>
      <c r="AJ81" s="848"/>
      <c r="AK81" s="891">
        <v>6</v>
      </c>
      <c r="AL81" s="892"/>
      <c r="AM81" s="892"/>
      <c r="AN81" s="892"/>
      <c r="AO81" s="848"/>
      <c r="AP81" s="891" t="s">
        <v>556</v>
      </c>
      <c r="AQ81" s="892"/>
      <c r="AR81" s="892"/>
      <c r="AS81" s="892"/>
      <c r="AT81" s="848"/>
      <c r="AU81" s="891" t="s">
        <v>556</v>
      </c>
      <c r="AV81" s="892"/>
      <c r="AW81" s="892"/>
      <c r="AX81" s="892"/>
      <c r="AY81" s="848"/>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11812</v>
      </c>
      <c r="AG88" s="860"/>
      <c r="AH88" s="860"/>
      <c r="AI88" s="860"/>
      <c r="AJ88" s="860"/>
      <c r="AK88" s="857"/>
      <c r="AL88" s="857"/>
      <c r="AM88" s="857"/>
      <c r="AN88" s="857"/>
      <c r="AO88" s="857"/>
      <c r="AP88" s="860">
        <v>1834</v>
      </c>
      <c r="AQ88" s="860"/>
      <c r="AR88" s="860"/>
      <c r="AS88" s="860"/>
      <c r="AT88" s="860"/>
      <c r="AU88" s="860">
        <v>512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149</v>
      </c>
      <c r="CS102" s="868"/>
      <c r="CT102" s="868"/>
      <c r="CU102" s="868"/>
      <c r="CV102" s="911"/>
      <c r="CW102" s="910" t="s">
        <v>561</v>
      </c>
      <c r="CX102" s="868"/>
      <c r="CY102" s="868"/>
      <c r="CZ102" s="868"/>
      <c r="DA102" s="911"/>
      <c r="DB102" s="910" t="s">
        <v>562</v>
      </c>
      <c r="DC102" s="868"/>
      <c r="DD102" s="868"/>
      <c r="DE102" s="868"/>
      <c r="DF102" s="911"/>
      <c r="DG102" s="910">
        <v>50</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4358441</v>
      </c>
      <c r="AB110" s="920"/>
      <c r="AC110" s="920"/>
      <c r="AD110" s="920"/>
      <c r="AE110" s="921"/>
      <c r="AF110" s="922">
        <v>4446396</v>
      </c>
      <c r="AG110" s="920"/>
      <c r="AH110" s="920"/>
      <c r="AI110" s="920"/>
      <c r="AJ110" s="921"/>
      <c r="AK110" s="922">
        <v>4436049</v>
      </c>
      <c r="AL110" s="920"/>
      <c r="AM110" s="920"/>
      <c r="AN110" s="920"/>
      <c r="AO110" s="921"/>
      <c r="AP110" s="923">
        <v>20.7</v>
      </c>
      <c r="AQ110" s="924"/>
      <c r="AR110" s="924"/>
      <c r="AS110" s="924"/>
      <c r="AT110" s="925"/>
      <c r="AU110" s="926" t="s">
        <v>58</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37726847</v>
      </c>
      <c r="BR110" s="957"/>
      <c r="BS110" s="957"/>
      <c r="BT110" s="957"/>
      <c r="BU110" s="957"/>
      <c r="BV110" s="957">
        <v>41665708</v>
      </c>
      <c r="BW110" s="957"/>
      <c r="BX110" s="957"/>
      <c r="BY110" s="957"/>
      <c r="BZ110" s="957"/>
      <c r="CA110" s="957">
        <v>42080828</v>
      </c>
      <c r="CB110" s="957"/>
      <c r="CC110" s="957"/>
      <c r="CD110" s="957"/>
      <c r="CE110" s="957"/>
      <c r="CF110" s="971">
        <v>196.6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1227729</v>
      </c>
      <c r="BR111" s="950"/>
      <c r="BS111" s="950"/>
      <c r="BT111" s="950"/>
      <c r="BU111" s="950"/>
      <c r="BV111" s="950">
        <v>1008727</v>
      </c>
      <c r="BW111" s="950"/>
      <c r="BX111" s="950"/>
      <c r="BY111" s="950"/>
      <c r="BZ111" s="950"/>
      <c r="CA111" s="950">
        <v>757295</v>
      </c>
      <c r="CB111" s="950"/>
      <c r="CC111" s="950"/>
      <c r="CD111" s="950"/>
      <c r="CE111" s="950"/>
      <c r="CF111" s="944">
        <v>3.5</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26868624</v>
      </c>
      <c r="BR112" s="950"/>
      <c r="BS112" s="950"/>
      <c r="BT112" s="950"/>
      <c r="BU112" s="950"/>
      <c r="BV112" s="950">
        <v>26510558</v>
      </c>
      <c r="BW112" s="950"/>
      <c r="BX112" s="950"/>
      <c r="BY112" s="950"/>
      <c r="BZ112" s="950"/>
      <c r="CA112" s="950">
        <v>27127204</v>
      </c>
      <c r="CB112" s="950"/>
      <c r="CC112" s="950"/>
      <c r="CD112" s="950"/>
      <c r="CE112" s="950"/>
      <c r="CF112" s="944">
        <v>126.7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1931775</v>
      </c>
      <c r="AB113" s="964"/>
      <c r="AC113" s="964"/>
      <c r="AD113" s="964"/>
      <c r="AE113" s="965"/>
      <c r="AF113" s="966">
        <v>2071401</v>
      </c>
      <c r="AG113" s="964"/>
      <c r="AH113" s="964"/>
      <c r="AI113" s="964"/>
      <c r="AJ113" s="965"/>
      <c r="AK113" s="966">
        <v>2330797</v>
      </c>
      <c r="AL113" s="964"/>
      <c r="AM113" s="964"/>
      <c r="AN113" s="964"/>
      <c r="AO113" s="965"/>
      <c r="AP113" s="967">
        <v>10.9</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853331</v>
      </c>
      <c r="BR113" s="950"/>
      <c r="BS113" s="950"/>
      <c r="BT113" s="950"/>
      <c r="BU113" s="950"/>
      <c r="BV113" s="950">
        <v>680342</v>
      </c>
      <c r="BW113" s="950"/>
      <c r="BX113" s="950"/>
      <c r="BY113" s="950"/>
      <c r="BZ113" s="950"/>
      <c r="CA113" s="950">
        <v>512596</v>
      </c>
      <c r="CB113" s="950"/>
      <c r="CC113" s="950"/>
      <c r="CD113" s="950"/>
      <c r="CE113" s="950"/>
      <c r="CF113" s="944">
        <v>2.4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135006</v>
      </c>
      <c r="AB114" s="989"/>
      <c r="AC114" s="989"/>
      <c r="AD114" s="989"/>
      <c r="AE114" s="990"/>
      <c r="AF114" s="991">
        <v>163424</v>
      </c>
      <c r="AG114" s="989"/>
      <c r="AH114" s="989"/>
      <c r="AI114" s="989"/>
      <c r="AJ114" s="990"/>
      <c r="AK114" s="991">
        <v>164247</v>
      </c>
      <c r="AL114" s="989"/>
      <c r="AM114" s="989"/>
      <c r="AN114" s="989"/>
      <c r="AO114" s="990"/>
      <c r="AP114" s="992">
        <v>0.8</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7545145</v>
      </c>
      <c r="BR114" s="950"/>
      <c r="BS114" s="950"/>
      <c r="BT114" s="950"/>
      <c r="BU114" s="950"/>
      <c r="BV114" s="950">
        <v>6988050</v>
      </c>
      <c r="BW114" s="950"/>
      <c r="BX114" s="950"/>
      <c r="BY114" s="950"/>
      <c r="BZ114" s="950"/>
      <c r="CA114" s="950">
        <v>6763261</v>
      </c>
      <c r="CB114" s="950"/>
      <c r="CC114" s="950"/>
      <c r="CD114" s="950"/>
      <c r="CE114" s="950"/>
      <c r="CF114" s="944">
        <v>31.6</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51877</v>
      </c>
      <c r="DH114" s="989"/>
      <c r="DI114" s="989"/>
      <c r="DJ114" s="989"/>
      <c r="DK114" s="990"/>
      <c r="DL114" s="991">
        <v>38588</v>
      </c>
      <c r="DM114" s="989"/>
      <c r="DN114" s="989"/>
      <c r="DO114" s="989"/>
      <c r="DP114" s="990"/>
      <c r="DQ114" s="991">
        <v>25285</v>
      </c>
      <c r="DR114" s="989"/>
      <c r="DS114" s="989"/>
      <c r="DT114" s="989"/>
      <c r="DU114" s="990"/>
      <c r="DV114" s="992">
        <v>0.1</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729193</v>
      </c>
      <c r="AB115" s="964"/>
      <c r="AC115" s="964"/>
      <c r="AD115" s="964"/>
      <c r="AE115" s="965"/>
      <c r="AF115" s="966">
        <v>219497</v>
      </c>
      <c r="AG115" s="964"/>
      <c r="AH115" s="964"/>
      <c r="AI115" s="964"/>
      <c r="AJ115" s="965"/>
      <c r="AK115" s="966">
        <v>194695</v>
      </c>
      <c r="AL115" s="964"/>
      <c r="AM115" s="964"/>
      <c r="AN115" s="964"/>
      <c r="AO115" s="965"/>
      <c r="AP115" s="967">
        <v>0.9</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218785</v>
      </c>
      <c r="DH115" s="989"/>
      <c r="DI115" s="989"/>
      <c r="DJ115" s="989"/>
      <c r="DK115" s="990"/>
      <c r="DL115" s="991">
        <v>218863</v>
      </c>
      <c r="DM115" s="989"/>
      <c r="DN115" s="989"/>
      <c r="DO115" s="989"/>
      <c r="DP115" s="990"/>
      <c r="DQ115" s="991">
        <v>161755</v>
      </c>
      <c r="DR115" s="989"/>
      <c r="DS115" s="989"/>
      <c r="DT115" s="989"/>
      <c r="DU115" s="990"/>
      <c r="DV115" s="992">
        <v>0.8</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145</v>
      </c>
      <c r="AB116" s="989"/>
      <c r="AC116" s="989"/>
      <c r="AD116" s="989"/>
      <c r="AE116" s="990"/>
      <c r="AF116" s="991">
        <v>1528</v>
      </c>
      <c r="AG116" s="989"/>
      <c r="AH116" s="989"/>
      <c r="AI116" s="989"/>
      <c r="AJ116" s="990"/>
      <c r="AK116" s="991">
        <v>1073</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13241</v>
      </c>
      <c r="DH116" s="989"/>
      <c r="DI116" s="989"/>
      <c r="DJ116" s="989"/>
      <c r="DK116" s="990"/>
      <c r="DL116" s="991">
        <v>9896</v>
      </c>
      <c r="DM116" s="989"/>
      <c r="DN116" s="989"/>
      <c r="DO116" s="989"/>
      <c r="DP116" s="990"/>
      <c r="DQ116" s="991">
        <v>6576</v>
      </c>
      <c r="DR116" s="989"/>
      <c r="DS116" s="989"/>
      <c r="DT116" s="989"/>
      <c r="DU116" s="990"/>
      <c r="DV116" s="992">
        <v>0</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7154560</v>
      </c>
      <c r="AB117" s="996"/>
      <c r="AC117" s="996"/>
      <c r="AD117" s="996"/>
      <c r="AE117" s="997"/>
      <c r="AF117" s="995">
        <v>6902246</v>
      </c>
      <c r="AG117" s="996"/>
      <c r="AH117" s="996"/>
      <c r="AI117" s="996"/>
      <c r="AJ117" s="997"/>
      <c r="AK117" s="995">
        <v>7126861</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74221676</v>
      </c>
      <c r="BR118" s="1016"/>
      <c r="BS118" s="1016"/>
      <c r="BT118" s="1016"/>
      <c r="BU118" s="1016"/>
      <c r="BV118" s="1016">
        <v>76853385</v>
      </c>
      <c r="BW118" s="1016"/>
      <c r="BX118" s="1016"/>
      <c r="BY118" s="1016"/>
      <c r="BZ118" s="1016"/>
      <c r="CA118" s="1016">
        <v>77241184</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14056110</v>
      </c>
      <c r="BR119" s="957"/>
      <c r="BS119" s="957"/>
      <c r="BT119" s="957"/>
      <c r="BU119" s="957"/>
      <c r="BV119" s="957">
        <v>13655787</v>
      </c>
      <c r="BW119" s="957"/>
      <c r="BX119" s="957"/>
      <c r="BY119" s="957"/>
      <c r="BZ119" s="957"/>
      <c r="CA119" s="957">
        <v>13964192</v>
      </c>
      <c r="CB119" s="957"/>
      <c r="CC119" s="957"/>
      <c r="CD119" s="957"/>
      <c r="CE119" s="957"/>
      <c r="CF119" s="971">
        <v>65.2</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943826</v>
      </c>
      <c r="DH119" s="1028"/>
      <c r="DI119" s="1028"/>
      <c r="DJ119" s="1028"/>
      <c r="DK119" s="1029"/>
      <c r="DL119" s="1030">
        <v>741380</v>
      </c>
      <c r="DM119" s="1028"/>
      <c r="DN119" s="1028"/>
      <c r="DO119" s="1028"/>
      <c r="DP119" s="1029"/>
      <c r="DQ119" s="1030">
        <v>563679</v>
      </c>
      <c r="DR119" s="1028"/>
      <c r="DS119" s="1028"/>
      <c r="DT119" s="1028"/>
      <c r="DU119" s="1029"/>
      <c r="DV119" s="1031">
        <v>2.6</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274521</v>
      </c>
      <c r="BR120" s="950"/>
      <c r="BS120" s="950"/>
      <c r="BT120" s="950"/>
      <c r="BU120" s="950"/>
      <c r="BV120" s="950">
        <v>215715</v>
      </c>
      <c r="BW120" s="950"/>
      <c r="BX120" s="950"/>
      <c r="BY120" s="950"/>
      <c r="BZ120" s="950"/>
      <c r="CA120" s="950">
        <v>187407</v>
      </c>
      <c r="CB120" s="950"/>
      <c r="CC120" s="950"/>
      <c r="CD120" s="950"/>
      <c r="CE120" s="950"/>
      <c r="CF120" s="944">
        <v>0.9</v>
      </c>
      <c r="CG120" s="945"/>
      <c r="CH120" s="945"/>
      <c r="CI120" s="945"/>
      <c r="CJ120" s="945"/>
      <c r="CK120" s="1043" t="s">
        <v>437</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24885379</v>
      </c>
      <c r="DH120" s="957"/>
      <c r="DI120" s="957"/>
      <c r="DJ120" s="957"/>
      <c r="DK120" s="957"/>
      <c r="DL120" s="957">
        <v>24631392</v>
      </c>
      <c r="DM120" s="957"/>
      <c r="DN120" s="957"/>
      <c r="DO120" s="957"/>
      <c r="DP120" s="957"/>
      <c r="DQ120" s="957">
        <v>25389217</v>
      </c>
      <c r="DR120" s="957"/>
      <c r="DS120" s="957"/>
      <c r="DT120" s="957"/>
      <c r="DU120" s="957"/>
      <c r="DV120" s="958">
        <v>118.6</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54609963</v>
      </c>
      <c r="BR121" s="1016"/>
      <c r="BS121" s="1016"/>
      <c r="BT121" s="1016"/>
      <c r="BU121" s="1016"/>
      <c r="BV121" s="1016">
        <v>58849559</v>
      </c>
      <c r="BW121" s="1016"/>
      <c r="BX121" s="1016"/>
      <c r="BY121" s="1016"/>
      <c r="BZ121" s="1016"/>
      <c r="CA121" s="1016">
        <v>58262562</v>
      </c>
      <c r="CB121" s="1016"/>
      <c r="CC121" s="1016"/>
      <c r="CD121" s="1016"/>
      <c r="CE121" s="1016"/>
      <c r="CF121" s="1054">
        <v>272.2</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1577512</v>
      </c>
      <c r="DH121" s="950"/>
      <c r="DI121" s="950"/>
      <c r="DJ121" s="950"/>
      <c r="DK121" s="950"/>
      <c r="DL121" s="950">
        <v>1490811</v>
      </c>
      <c r="DM121" s="950"/>
      <c r="DN121" s="950"/>
      <c r="DO121" s="950"/>
      <c r="DP121" s="950"/>
      <c r="DQ121" s="950">
        <v>1385336</v>
      </c>
      <c r="DR121" s="950"/>
      <c r="DS121" s="950"/>
      <c r="DT121" s="950"/>
      <c r="DU121" s="950"/>
      <c r="DV121" s="951">
        <v>6.5</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13275</v>
      </c>
      <c r="AB122" s="989"/>
      <c r="AC122" s="989"/>
      <c r="AD122" s="989"/>
      <c r="AE122" s="990"/>
      <c r="AF122" s="991">
        <v>13289</v>
      </c>
      <c r="AG122" s="989"/>
      <c r="AH122" s="989"/>
      <c r="AI122" s="989"/>
      <c r="AJ122" s="990"/>
      <c r="AK122" s="991">
        <v>13303</v>
      </c>
      <c r="AL122" s="989"/>
      <c r="AM122" s="989"/>
      <c r="AN122" s="989"/>
      <c r="AO122" s="990"/>
      <c r="AP122" s="992">
        <v>0.1</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68940594</v>
      </c>
      <c r="BR122" s="1065"/>
      <c r="BS122" s="1065"/>
      <c r="BT122" s="1065"/>
      <c r="BU122" s="1065"/>
      <c r="BV122" s="1065">
        <v>72721061</v>
      </c>
      <c r="BW122" s="1065"/>
      <c r="BX122" s="1065"/>
      <c r="BY122" s="1065"/>
      <c r="BZ122" s="1065"/>
      <c r="CA122" s="1065">
        <v>72414161</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405733</v>
      </c>
      <c r="DH122" s="950"/>
      <c r="DI122" s="950"/>
      <c r="DJ122" s="950"/>
      <c r="DK122" s="950"/>
      <c r="DL122" s="950">
        <v>388355</v>
      </c>
      <c r="DM122" s="950"/>
      <c r="DN122" s="950"/>
      <c r="DO122" s="950"/>
      <c r="DP122" s="950"/>
      <c r="DQ122" s="950">
        <v>352651</v>
      </c>
      <c r="DR122" s="950"/>
      <c r="DS122" s="950"/>
      <c r="DT122" s="950"/>
      <c r="DU122" s="950"/>
      <c r="DV122" s="951">
        <v>1.6</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3483</v>
      </c>
      <c r="AB123" s="989"/>
      <c r="AC123" s="989"/>
      <c r="AD123" s="989"/>
      <c r="AE123" s="990"/>
      <c r="AF123" s="991">
        <v>3483</v>
      </c>
      <c r="AG123" s="989"/>
      <c r="AH123" s="989"/>
      <c r="AI123" s="989"/>
      <c r="AJ123" s="990"/>
      <c r="AK123" s="991">
        <v>3483</v>
      </c>
      <c r="AL123" s="989"/>
      <c r="AM123" s="989"/>
      <c r="AN123" s="989"/>
      <c r="AO123" s="990"/>
      <c r="AP123" s="992">
        <v>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25.1</v>
      </c>
      <c r="BR123" s="1057"/>
      <c r="BS123" s="1057"/>
      <c r="BT123" s="1057"/>
      <c r="BU123" s="1057"/>
      <c r="BV123" s="1057">
        <v>20</v>
      </c>
      <c r="BW123" s="1057"/>
      <c r="BX123" s="1057"/>
      <c r="BY123" s="1057"/>
      <c r="BZ123" s="1057"/>
      <c r="CA123" s="1057">
        <v>22.5</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712086</v>
      </c>
      <c r="AB126" s="989"/>
      <c r="AC126" s="989"/>
      <c r="AD126" s="989"/>
      <c r="AE126" s="990"/>
      <c r="AF126" s="991">
        <v>202446</v>
      </c>
      <c r="AG126" s="989"/>
      <c r="AH126" s="989"/>
      <c r="AI126" s="989"/>
      <c r="AJ126" s="990"/>
      <c r="AK126" s="991">
        <v>177699</v>
      </c>
      <c r="AL126" s="989"/>
      <c r="AM126" s="989"/>
      <c r="AN126" s="989"/>
      <c r="AO126" s="990"/>
      <c r="AP126" s="992">
        <v>0.8</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349</v>
      </c>
      <c r="AB127" s="989"/>
      <c r="AC127" s="989"/>
      <c r="AD127" s="989"/>
      <c r="AE127" s="990"/>
      <c r="AF127" s="991">
        <v>279</v>
      </c>
      <c r="AG127" s="989"/>
      <c r="AH127" s="989"/>
      <c r="AI127" s="989"/>
      <c r="AJ127" s="990"/>
      <c r="AK127" s="991">
        <v>210</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109</v>
      </c>
      <c r="BG127" s="1072"/>
      <c r="BH127" s="1072"/>
      <c r="BI127" s="1072"/>
      <c r="BJ127" s="1072"/>
      <c r="BK127" s="1072"/>
      <c r="BL127" s="1081"/>
      <c r="BM127" s="1071">
        <v>12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32959</v>
      </c>
      <c r="AB128" s="1120"/>
      <c r="AC128" s="1120"/>
      <c r="AD128" s="1120"/>
      <c r="AE128" s="1121"/>
      <c r="AF128" s="1122">
        <v>23202</v>
      </c>
      <c r="AG128" s="1120"/>
      <c r="AH128" s="1120"/>
      <c r="AI128" s="1120"/>
      <c r="AJ128" s="1121"/>
      <c r="AK128" s="1122">
        <v>25964</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109</v>
      </c>
      <c r="BG128" s="1097"/>
      <c r="BH128" s="1097"/>
      <c r="BI128" s="1097"/>
      <c r="BJ128" s="1097"/>
      <c r="BK128" s="1097"/>
      <c r="BL128" s="1098"/>
      <c r="BM128" s="1096">
        <v>17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25594201</v>
      </c>
      <c r="AB129" s="989"/>
      <c r="AC129" s="989"/>
      <c r="AD129" s="989"/>
      <c r="AE129" s="990"/>
      <c r="AF129" s="991">
        <v>25541952</v>
      </c>
      <c r="AG129" s="989"/>
      <c r="AH129" s="989"/>
      <c r="AI129" s="989"/>
      <c r="AJ129" s="990"/>
      <c r="AK129" s="991">
        <v>26349419</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10.5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4600546</v>
      </c>
      <c r="AB130" s="989"/>
      <c r="AC130" s="989"/>
      <c r="AD130" s="989"/>
      <c r="AE130" s="990"/>
      <c r="AF130" s="991">
        <v>4905195</v>
      </c>
      <c r="AG130" s="989"/>
      <c r="AH130" s="989"/>
      <c r="AI130" s="989"/>
      <c r="AJ130" s="990"/>
      <c r="AK130" s="991">
        <v>4943349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22.5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20993655</v>
      </c>
      <c r="AB131" s="1028"/>
      <c r="AC131" s="1028"/>
      <c r="AD131" s="1028"/>
      <c r="AE131" s="1029"/>
      <c r="AF131" s="1030">
        <v>20636757</v>
      </c>
      <c r="AG131" s="1028"/>
      <c r="AH131" s="1028"/>
      <c r="AI131" s="1028"/>
      <c r="AJ131" s="1029"/>
      <c r="AK131" s="1030">
        <v>21406070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12.008652140000001</v>
      </c>
      <c r="AB132" s="1134"/>
      <c r="AC132" s="1134"/>
      <c r="AD132" s="1134"/>
      <c r="AE132" s="1135"/>
      <c r="AF132" s="1136">
        <v>9.5647245989999998</v>
      </c>
      <c r="AG132" s="1134"/>
      <c r="AH132" s="1134"/>
      <c r="AI132" s="1134"/>
      <c r="AJ132" s="1135"/>
      <c r="AK132" s="1136">
        <v>10.079141099999999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11.7</v>
      </c>
      <c r="AB133" s="1141"/>
      <c r="AC133" s="1141"/>
      <c r="AD133" s="1141"/>
      <c r="AE133" s="1142"/>
      <c r="AF133" s="1140">
        <v>10.7</v>
      </c>
      <c r="AG133" s="1141"/>
      <c r="AH133" s="1141"/>
      <c r="AI133" s="1141"/>
      <c r="AJ133" s="1142"/>
      <c r="AK133" s="1140">
        <v>10.5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BCA9030E-2A36-4AA2-B40A-EE3666875100}" scale="70" fitToPage="1" hiddenRows="1" hiddenColumns="1" topLeftCell="A25">
      <selection activeCell="BF17" sqref="BF1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customSheetViews>
    <customSheetView guid="{BCA9030E-2A36-4AA2-B40A-EE3666875100}" scale="80" showPageBreaks="1" showGridLines="0" fitToPage="1" hiddenRows="1" hiddenColumns="1" view="pageBreakPreview" topLeftCell="A26">
      <selection activeCell="K51" sqref="K51"/>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customSheetViews>
    <customSheetView guid="{BCA9030E-2A36-4AA2-B40A-EE3666875100}" scale="40" showGridLines="0" fitToPage="1" hiddenRows="1" hiddenColumns="1" topLeftCell="A4">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5471214</v>
      </c>
      <c r="L9" s="264">
        <v>55537</v>
      </c>
      <c r="M9" s="265">
        <v>72299</v>
      </c>
      <c r="N9" s="266">
        <v>-23.2</v>
      </c>
    </row>
    <row r="10" spans="1:16" x14ac:dyDescent="0.15">
      <c r="A10" s="248"/>
      <c r="B10" s="244"/>
      <c r="C10" s="244"/>
      <c r="D10" s="244"/>
      <c r="E10" s="244"/>
      <c r="F10" s="244"/>
      <c r="G10" s="1149" t="s">
        <v>473</v>
      </c>
      <c r="H10" s="1150"/>
      <c r="I10" s="1150"/>
      <c r="J10" s="1151"/>
      <c r="K10" s="267">
        <v>778409</v>
      </c>
      <c r="L10" s="268">
        <v>7902</v>
      </c>
      <c r="M10" s="269">
        <v>5259</v>
      </c>
      <c r="N10" s="270">
        <v>50.3</v>
      </c>
    </row>
    <row r="11" spans="1:16" ht="13.5" customHeight="1" x14ac:dyDescent="0.15">
      <c r="A11" s="248"/>
      <c r="B11" s="244"/>
      <c r="C11" s="244"/>
      <c r="D11" s="244"/>
      <c r="E11" s="244"/>
      <c r="F11" s="244"/>
      <c r="G11" s="1149" t="s">
        <v>474</v>
      </c>
      <c r="H11" s="1150"/>
      <c r="I11" s="1150"/>
      <c r="J11" s="1151"/>
      <c r="K11" s="267">
        <v>908347</v>
      </c>
      <c r="L11" s="268">
        <v>9220</v>
      </c>
      <c r="M11" s="269">
        <v>5513</v>
      </c>
      <c r="N11" s="270">
        <v>67.2</v>
      </c>
    </row>
    <row r="12" spans="1:16" ht="13.5" customHeight="1" x14ac:dyDescent="0.15">
      <c r="A12" s="248"/>
      <c r="B12" s="244"/>
      <c r="C12" s="244"/>
      <c r="D12" s="244"/>
      <c r="E12" s="244"/>
      <c r="F12" s="244"/>
      <c r="G12" s="1149" t="s">
        <v>475</v>
      </c>
      <c r="H12" s="1150"/>
      <c r="I12" s="1150"/>
      <c r="J12" s="1151"/>
      <c r="K12" s="267" t="s">
        <v>476</v>
      </c>
      <c r="L12" s="268" t="s">
        <v>476</v>
      </c>
      <c r="M12" s="269">
        <v>1180</v>
      </c>
      <c r="N12" s="270" t="s">
        <v>476</v>
      </c>
    </row>
    <row r="13" spans="1:16" ht="13.5" customHeight="1" x14ac:dyDescent="0.15">
      <c r="A13" s="248"/>
      <c r="B13" s="244"/>
      <c r="C13" s="244"/>
      <c r="D13" s="244"/>
      <c r="E13" s="244"/>
      <c r="F13" s="244"/>
      <c r="G13" s="1149" t="s">
        <v>477</v>
      </c>
      <c r="H13" s="1150"/>
      <c r="I13" s="1150"/>
      <c r="J13" s="1151"/>
      <c r="K13" s="267" t="s">
        <v>476</v>
      </c>
      <c r="L13" s="268" t="s">
        <v>476</v>
      </c>
      <c r="M13" s="269">
        <v>2</v>
      </c>
      <c r="N13" s="270" t="s">
        <v>476</v>
      </c>
    </row>
    <row r="14" spans="1:16" ht="13.5" customHeight="1" x14ac:dyDescent="0.15">
      <c r="A14" s="248"/>
      <c r="B14" s="244"/>
      <c r="C14" s="244"/>
      <c r="D14" s="244"/>
      <c r="E14" s="244"/>
      <c r="F14" s="244"/>
      <c r="G14" s="1149" t="s">
        <v>478</v>
      </c>
      <c r="H14" s="1150"/>
      <c r="I14" s="1150"/>
      <c r="J14" s="1151"/>
      <c r="K14" s="267">
        <v>295097</v>
      </c>
      <c r="L14" s="268">
        <v>2995</v>
      </c>
      <c r="M14" s="269">
        <v>3170</v>
      </c>
      <c r="N14" s="270">
        <v>-5.5</v>
      </c>
    </row>
    <row r="15" spans="1:16" ht="13.5" customHeight="1" x14ac:dyDescent="0.15">
      <c r="A15" s="248"/>
      <c r="B15" s="244"/>
      <c r="C15" s="244"/>
      <c r="D15" s="244"/>
      <c r="E15" s="244"/>
      <c r="F15" s="244"/>
      <c r="G15" s="1149" t="s">
        <v>479</v>
      </c>
      <c r="H15" s="1150"/>
      <c r="I15" s="1150"/>
      <c r="J15" s="1151"/>
      <c r="K15" s="267">
        <v>135983</v>
      </c>
      <c r="L15" s="268">
        <v>1380</v>
      </c>
      <c r="M15" s="269">
        <v>1822</v>
      </c>
      <c r="N15" s="270">
        <v>-24.3</v>
      </c>
    </row>
    <row r="16" spans="1:16" x14ac:dyDescent="0.15">
      <c r="A16" s="248"/>
      <c r="B16" s="244"/>
      <c r="C16" s="244"/>
      <c r="D16" s="244"/>
      <c r="E16" s="244"/>
      <c r="F16" s="244"/>
      <c r="G16" s="1152" t="s">
        <v>480</v>
      </c>
      <c r="H16" s="1153"/>
      <c r="I16" s="1153"/>
      <c r="J16" s="1154"/>
      <c r="K16" s="268">
        <v>-422047</v>
      </c>
      <c r="L16" s="268">
        <v>-4284</v>
      </c>
      <c r="M16" s="269">
        <v>-7642</v>
      </c>
      <c r="N16" s="270">
        <v>-43.9</v>
      </c>
    </row>
    <row r="17" spans="1:16" x14ac:dyDescent="0.15">
      <c r="A17" s="248"/>
      <c r="B17" s="244"/>
      <c r="C17" s="244"/>
      <c r="D17" s="244"/>
      <c r="E17" s="244"/>
      <c r="F17" s="244"/>
      <c r="G17" s="1152" t="s">
        <v>167</v>
      </c>
      <c r="H17" s="1153"/>
      <c r="I17" s="1153"/>
      <c r="J17" s="1154"/>
      <c r="K17" s="268">
        <v>7167003</v>
      </c>
      <c r="L17" s="268">
        <v>72751</v>
      </c>
      <c r="M17" s="269">
        <v>81603</v>
      </c>
      <c r="N17" s="270">
        <v>-10.8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6.75</v>
      </c>
      <c r="L21" s="281">
        <v>7.96</v>
      </c>
      <c r="M21" s="282">
        <v>-1.21</v>
      </c>
      <c r="N21" s="249"/>
      <c r="O21" s="283"/>
      <c r="P21" s="279"/>
    </row>
    <row r="22" spans="1:16" s="284" customFormat="1" x14ac:dyDescent="0.15">
      <c r="A22" s="279"/>
      <c r="B22" s="249"/>
      <c r="C22" s="249"/>
      <c r="D22" s="249"/>
      <c r="E22" s="249"/>
      <c r="F22" s="249"/>
      <c r="G22" s="1144" t="s">
        <v>486</v>
      </c>
      <c r="H22" s="1145"/>
      <c r="I22" s="1145"/>
      <c r="J22" s="1146"/>
      <c r="K22" s="285">
        <v>96.7</v>
      </c>
      <c r="L22" s="286">
        <v>98.3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4436049</v>
      </c>
      <c r="L32" s="294">
        <v>45030</v>
      </c>
      <c r="M32" s="295">
        <v>50969</v>
      </c>
      <c r="N32" s="296">
        <v>-11.7</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v>29</v>
      </c>
      <c r="N34" s="296" t="s">
        <v>476</v>
      </c>
    </row>
    <row r="35" spans="1:16" ht="27" customHeight="1" x14ac:dyDescent="0.15">
      <c r="A35" s="248"/>
      <c r="B35" s="244"/>
      <c r="C35" s="244"/>
      <c r="D35" s="244"/>
      <c r="E35" s="244"/>
      <c r="F35" s="244"/>
      <c r="G35" s="1160" t="s">
        <v>493</v>
      </c>
      <c r="H35" s="1161"/>
      <c r="I35" s="1161"/>
      <c r="J35" s="1162"/>
      <c r="K35" s="294">
        <v>2330797</v>
      </c>
      <c r="L35" s="294">
        <v>23660</v>
      </c>
      <c r="M35" s="295">
        <v>14294</v>
      </c>
      <c r="N35" s="296">
        <v>65.5</v>
      </c>
    </row>
    <row r="36" spans="1:16" ht="27" customHeight="1" x14ac:dyDescent="0.15">
      <c r="A36" s="248"/>
      <c r="B36" s="244"/>
      <c r="C36" s="244"/>
      <c r="D36" s="244"/>
      <c r="E36" s="244"/>
      <c r="F36" s="244"/>
      <c r="G36" s="1160" t="s">
        <v>494</v>
      </c>
      <c r="H36" s="1161"/>
      <c r="I36" s="1161"/>
      <c r="J36" s="1162"/>
      <c r="K36" s="294">
        <v>164247</v>
      </c>
      <c r="L36" s="294">
        <v>1667</v>
      </c>
      <c r="M36" s="295">
        <v>1493</v>
      </c>
      <c r="N36" s="296">
        <v>11.7</v>
      </c>
    </row>
    <row r="37" spans="1:16" ht="13.5" customHeight="1" x14ac:dyDescent="0.15">
      <c r="A37" s="248"/>
      <c r="B37" s="244"/>
      <c r="C37" s="244"/>
      <c r="D37" s="244"/>
      <c r="E37" s="244"/>
      <c r="F37" s="244"/>
      <c r="G37" s="1160" t="s">
        <v>495</v>
      </c>
      <c r="H37" s="1161"/>
      <c r="I37" s="1161"/>
      <c r="J37" s="1162"/>
      <c r="K37" s="294">
        <v>194695</v>
      </c>
      <c r="L37" s="294">
        <v>1976</v>
      </c>
      <c r="M37" s="295">
        <v>1584</v>
      </c>
      <c r="N37" s="296">
        <v>24.7</v>
      </c>
    </row>
    <row r="38" spans="1:16" ht="27" customHeight="1" x14ac:dyDescent="0.15">
      <c r="A38" s="248"/>
      <c r="B38" s="244"/>
      <c r="C38" s="244"/>
      <c r="D38" s="244"/>
      <c r="E38" s="244"/>
      <c r="F38" s="244"/>
      <c r="G38" s="1163" t="s">
        <v>496</v>
      </c>
      <c r="H38" s="1164"/>
      <c r="I38" s="1164"/>
      <c r="J38" s="1165"/>
      <c r="K38" s="297">
        <v>1073</v>
      </c>
      <c r="L38" s="297">
        <v>11</v>
      </c>
      <c r="M38" s="298">
        <v>4</v>
      </c>
      <c r="N38" s="299">
        <v>175</v>
      </c>
      <c r="O38" s="293"/>
    </row>
    <row r="39" spans="1:16" x14ac:dyDescent="0.15">
      <c r="A39" s="248"/>
      <c r="B39" s="244"/>
      <c r="C39" s="244"/>
      <c r="D39" s="244"/>
      <c r="E39" s="244"/>
      <c r="F39" s="244"/>
      <c r="G39" s="1163" t="s">
        <v>497</v>
      </c>
      <c r="H39" s="1164"/>
      <c r="I39" s="1164"/>
      <c r="J39" s="1165"/>
      <c r="K39" s="300">
        <v>-25964</v>
      </c>
      <c r="L39" s="300">
        <v>-264</v>
      </c>
      <c r="M39" s="301">
        <v>-4432</v>
      </c>
      <c r="N39" s="302">
        <v>-94</v>
      </c>
      <c r="O39" s="293"/>
    </row>
    <row r="40" spans="1:16" ht="27" customHeight="1" x14ac:dyDescent="0.15">
      <c r="A40" s="248"/>
      <c r="B40" s="244"/>
      <c r="C40" s="244"/>
      <c r="D40" s="244"/>
      <c r="E40" s="244"/>
      <c r="F40" s="244"/>
      <c r="G40" s="1160" t="s">
        <v>498</v>
      </c>
      <c r="H40" s="1161"/>
      <c r="I40" s="1161"/>
      <c r="J40" s="1162"/>
      <c r="K40" s="300">
        <v>-4943349</v>
      </c>
      <c r="L40" s="300">
        <v>-50179</v>
      </c>
      <c r="M40" s="301">
        <v>-44638</v>
      </c>
      <c r="N40" s="302">
        <v>12.4</v>
      </c>
      <c r="O40" s="293"/>
    </row>
    <row r="41" spans="1:16" x14ac:dyDescent="0.15">
      <c r="A41" s="248"/>
      <c r="B41" s="244"/>
      <c r="C41" s="244"/>
      <c r="D41" s="244"/>
      <c r="E41" s="244"/>
      <c r="F41" s="244"/>
      <c r="G41" s="1166" t="s">
        <v>278</v>
      </c>
      <c r="H41" s="1167"/>
      <c r="I41" s="1167"/>
      <c r="J41" s="1168"/>
      <c r="K41" s="294">
        <v>2157548</v>
      </c>
      <c r="L41" s="300">
        <v>21901</v>
      </c>
      <c r="M41" s="301">
        <v>19303</v>
      </c>
      <c r="N41" s="302">
        <v>13.5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5409690</v>
      </c>
      <c r="J51" s="320">
        <v>55317</v>
      </c>
      <c r="K51" s="321">
        <v>-10.5</v>
      </c>
      <c r="L51" s="322">
        <v>47569</v>
      </c>
      <c r="M51" s="323">
        <v>-23.1</v>
      </c>
      <c r="N51" s="324">
        <v>12.6</v>
      </c>
    </row>
    <row r="52" spans="1:14" x14ac:dyDescent="0.15">
      <c r="A52" s="248"/>
      <c r="B52" s="244"/>
      <c r="C52" s="244"/>
      <c r="D52" s="244"/>
      <c r="E52" s="244"/>
      <c r="F52" s="244"/>
      <c r="G52" s="325"/>
      <c r="H52" s="326" t="s">
        <v>509</v>
      </c>
      <c r="I52" s="327">
        <v>4233894</v>
      </c>
      <c r="J52" s="328">
        <v>43294</v>
      </c>
      <c r="K52" s="329">
        <v>16.899999999999999</v>
      </c>
      <c r="L52" s="330">
        <v>26255</v>
      </c>
      <c r="M52" s="331">
        <v>-18.399999999999999</v>
      </c>
      <c r="N52" s="332">
        <v>35.299999999999997</v>
      </c>
    </row>
    <row r="53" spans="1:14" x14ac:dyDescent="0.15">
      <c r="A53" s="248"/>
      <c r="B53" s="244"/>
      <c r="C53" s="244"/>
      <c r="D53" s="244"/>
      <c r="E53" s="244"/>
      <c r="F53" s="244"/>
      <c r="G53" s="310" t="s">
        <v>510</v>
      </c>
      <c r="H53" s="311"/>
      <c r="I53" s="319">
        <v>5854286</v>
      </c>
      <c r="J53" s="320">
        <v>58978</v>
      </c>
      <c r="K53" s="321">
        <v>6.6</v>
      </c>
      <c r="L53" s="322">
        <v>50880</v>
      </c>
      <c r="M53" s="323">
        <v>7</v>
      </c>
      <c r="N53" s="324">
        <v>-0.4</v>
      </c>
    </row>
    <row r="54" spans="1:14" x14ac:dyDescent="0.15">
      <c r="A54" s="248"/>
      <c r="B54" s="244"/>
      <c r="C54" s="244"/>
      <c r="D54" s="244"/>
      <c r="E54" s="244"/>
      <c r="F54" s="244"/>
      <c r="G54" s="325"/>
      <c r="H54" s="326" t="s">
        <v>509</v>
      </c>
      <c r="I54" s="327">
        <v>4774371</v>
      </c>
      <c r="J54" s="328">
        <v>48099</v>
      </c>
      <c r="K54" s="329">
        <v>11.1</v>
      </c>
      <c r="L54" s="330">
        <v>26879</v>
      </c>
      <c r="M54" s="331">
        <v>2.4</v>
      </c>
      <c r="N54" s="332">
        <v>8.6999999999999993</v>
      </c>
    </row>
    <row r="55" spans="1:14" x14ac:dyDescent="0.15">
      <c r="A55" s="248"/>
      <c r="B55" s="244"/>
      <c r="C55" s="244"/>
      <c r="D55" s="244"/>
      <c r="E55" s="244"/>
      <c r="F55" s="244"/>
      <c r="G55" s="310" t="s">
        <v>511</v>
      </c>
      <c r="H55" s="311"/>
      <c r="I55" s="319">
        <v>6346621</v>
      </c>
      <c r="J55" s="320">
        <v>64045</v>
      </c>
      <c r="K55" s="321">
        <v>8.6</v>
      </c>
      <c r="L55" s="322">
        <v>63956</v>
      </c>
      <c r="M55" s="323">
        <v>25.7</v>
      </c>
      <c r="N55" s="324">
        <v>-17.100000000000001</v>
      </c>
    </row>
    <row r="56" spans="1:14" x14ac:dyDescent="0.15">
      <c r="A56" s="248"/>
      <c r="B56" s="244"/>
      <c r="C56" s="244"/>
      <c r="D56" s="244"/>
      <c r="E56" s="244"/>
      <c r="F56" s="244"/>
      <c r="G56" s="325"/>
      <c r="H56" s="326" t="s">
        <v>509</v>
      </c>
      <c r="I56" s="327">
        <v>4864870</v>
      </c>
      <c r="J56" s="328">
        <v>49092</v>
      </c>
      <c r="K56" s="329">
        <v>2.1</v>
      </c>
      <c r="L56" s="330">
        <v>29239</v>
      </c>
      <c r="M56" s="331">
        <v>8.8000000000000007</v>
      </c>
      <c r="N56" s="332">
        <v>-6.7</v>
      </c>
    </row>
    <row r="57" spans="1:14" x14ac:dyDescent="0.15">
      <c r="A57" s="248"/>
      <c r="B57" s="244"/>
      <c r="C57" s="244"/>
      <c r="D57" s="244"/>
      <c r="E57" s="244"/>
      <c r="F57" s="244"/>
      <c r="G57" s="310" t="s">
        <v>512</v>
      </c>
      <c r="H57" s="311"/>
      <c r="I57" s="319">
        <v>9371531</v>
      </c>
      <c r="J57" s="320">
        <v>95017</v>
      </c>
      <c r="K57" s="321">
        <v>48.4</v>
      </c>
      <c r="L57" s="322">
        <v>66255</v>
      </c>
      <c r="M57" s="323">
        <v>3.6</v>
      </c>
      <c r="N57" s="324">
        <v>44.8</v>
      </c>
    </row>
    <row r="58" spans="1:14" x14ac:dyDescent="0.15">
      <c r="A58" s="248"/>
      <c r="B58" s="244"/>
      <c r="C58" s="244"/>
      <c r="D58" s="244"/>
      <c r="E58" s="244"/>
      <c r="F58" s="244"/>
      <c r="G58" s="325"/>
      <c r="H58" s="326" t="s">
        <v>509</v>
      </c>
      <c r="I58" s="327">
        <v>8201758</v>
      </c>
      <c r="J58" s="328">
        <v>83157</v>
      </c>
      <c r="K58" s="329">
        <v>69.400000000000006</v>
      </c>
      <c r="L58" s="330">
        <v>31822</v>
      </c>
      <c r="M58" s="331">
        <v>8.8000000000000007</v>
      </c>
      <c r="N58" s="332">
        <v>60.6</v>
      </c>
    </row>
    <row r="59" spans="1:14" x14ac:dyDescent="0.15">
      <c r="A59" s="248"/>
      <c r="B59" s="244"/>
      <c r="C59" s="244"/>
      <c r="D59" s="244"/>
      <c r="E59" s="244"/>
      <c r="F59" s="244"/>
      <c r="G59" s="310" t="s">
        <v>513</v>
      </c>
      <c r="H59" s="311"/>
      <c r="I59" s="319">
        <v>6937175</v>
      </c>
      <c r="J59" s="320">
        <v>70418</v>
      </c>
      <c r="K59" s="321">
        <v>-25.9</v>
      </c>
      <c r="L59" s="322">
        <v>92247</v>
      </c>
      <c r="M59" s="323">
        <v>39.200000000000003</v>
      </c>
      <c r="N59" s="324">
        <v>-65.099999999999994</v>
      </c>
    </row>
    <row r="60" spans="1:14" x14ac:dyDescent="0.15">
      <c r="A60" s="248"/>
      <c r="B60" s="244"/>
      <c r="C60" s="244"/>
      <c r="D60" s="244"/>
      <c r="E60" s="244"/>
      <c r="F60" s="244"/>
      <c r="G60" s="325"/>
      <c r="H60" s="326" t="s">
        <v>509</v>
      </c>
      <c r="I60" s="333">
        <v>4854092</v>
      </c>
      <c r="J60" s="328">
        <v>49273</v>
      </c>
      <c r="K60" s="329">
        <v>-40.700000000000003</v>
      </c>
      <c r="L60" s="330">
        <v>37204</v>
      </c>
      <c r="M60" s="331">
        <v>16.899999999999999</v>
      </c>
      <c r="N60" s="332">
        <v>-57.6</v>
      </c>
    </row>
    <row r="61" spans="1:14" x14ac:dyDescent="0.15">
      <c r="A61" s="248"/>
      <c r="B61" s="244"/>
      <c r="C61" s="244"/>
      <c r="D61" s="244"/>
      <c r="E61" s="244"/>
      <c r="F61" s="244"/>
      <c r="G61" s="310" t="s">
        <v>514</v>
      </c>
      <c r="H61" s="334"/>
      <c r="I61" s="335">
        <v>6783861</v>
      </c>
      <c r="J61" s="336">
        <v>68755</v>
      </c>
      <c r="K61" s="337">
        <v>5.4</v>
      </c>
      <c r="L61" s="338">
        <v>64181</v>
      </c>
      <c r="M61" s="339">
        <v>10.5</v>
      </c>
      <c r="N61" s="324">
        <v>-5.0999999999999996</v>
      </c>
    </row>
    <row r="62" spans="1:14" x14ac:dyDescent="0.15">
      <c r="A62" s="248"/>
      <c r="B62" s="244"/>
      <c r="C62" s="244"/>
      <c r="D62" s="244"/>
      <c r="E62" s="244"/>
      <c r="F62" s="244"/>
      <c r="G62" s="325"/>
      <c r="H62" s="326" t="s">
        <v>509</v>
      </c>
      <c r="I62" s="327">
        <v>5385797</v>
      </c>
      <c r="J62" s="328">
        <v>54583</v>
      </c>
      <c r="K62" s="329">
        <v>11.8</v>
      </c>
      <c r="L62" s="330">
        <v>30280</v>
      </c>
      <c r="M62" s="331">
        <v>3.7</v>
      </c>
      <c r="N62" s="332">
        <v>8.1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customSheetViews>
    <customSheetView guid="{BCA9030E-2A36-4AA2-B40A-EE3666875100}" showPageBreaks="1" showGridLines="0" fitToPage="1" hiddenRows="1" hiddenColumns="1" view="pageBreakPreview" topLeftCell="F43">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19.21</v>
      </c>
      <c r="G47" s="12">
        <v>19.420000000000002</v>
      </c>
      <c r="H47" s="12">
        <v>19.350000000000001</v>
      </c>
      <c r="I47" s="12">
        <v>20.02</v>
      </c>
      <c r="J47" s="13">
        <v>19.53</v>
      </c>
    </row>
    <row r="48" spans="2:10" ht="57.75" customHeight="1" x14ac:dyDescent="0.15">
      <c r="B48" s="14"/>
      <c r="C48" s="1171" t="s">
        <v>4</v>
      </c>
      <c r="D48" s="1171"/>
      <c r="E48" s="1172"/>
      <c r="F48" s="15">
        <v>0.72</v>
      </c>
      <c r="G48" s="16">
        <v>2.48</v>
      </c>
      <c r="H48" s="16">
        <v>3.31</v>
      </c>
      <c r="I48" s="16">
        <v>3.06</v>
      </c>
      <c r="J48" s="17">
        <v>2.57</v>
      </c>
    </row>
    <row r="49" spans="2:10" ht="57.75" customHeight="1" thickBot="1" x14ac:dyDescent="0.2">
      <c r="B49" s="18"/>
      <c r="C49" s="1173" t="s">
        <v>5</v>
      </c>
      <c r="D49" s="1173"/>
      <c r="E49" s="1174"/>
      <c r="F49" s="19">
        <v>0.87</v>
      </c>
      <c r="G49" s="20">
        <v>3.54</v>
      </c>
      <c r="H49" s="20">
        <v>1.2</v>
      </c>
      <c r="I49" s="20">
        <v>0.37</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customSheetViews>
    <customSheetView guid="{BCA9030E-2A36-4AA2-B40A-EE3666875100}" scale="60" showGridLines="0" fitToPage="1" hiddenRows="1" hiddenColumns="1" topLeftCell="A4">
      <selection activeCell="I49" sqref="I49"/>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2017-04-07T02:22:05Z</cp:lastPrinted>
  <dcterms:created xsi:type="dcterms:W3CDTF">2017-01-25T02:56:26Z</dcterms:created>
  <dcterms:modified xsi:type="dcterms:W3CDTF">2017-05-17T02:47:23Z</dcterms:modified>
  <cp:category/>
</cp:coreProperties>
</file>