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BE35" i="9"/>
  <c r="CO34" i="9"/>
  <c r="CO35" i="9" s="1"/>
  <c r="CO36" i="9" s="1"/>
  <c r="CO37" i="9" s="1"/>
  <c r="BW34" i="9"/>
  <c r="BW35" i="9" s="1"/>
  <c r="BW36" i="9" s="1"/>
  <c r="BW37" i="9" s="1"/>
  <c r="BW38" i="9" s="1"/>
  <c r="BW39" i="9" s="1"/>
  <c r="BW40" i="9" s="1"/>
  <c r="BW41" i="9" s="1"/>
  <c r="BW42" i="9" s="1"/>
  <c r="BW43" i="9" s="1"/>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AM35" i="9" s="1"/>
  <c r="AM36" i="9" s="1"/>
</calcChain>
</file>

<file path=xl/sharedStrings.xml><?xml version="1.0" encoding="utf-8"?>
<sst xmlns="http://schemas.openxmlformats.org/spreadsheetml/2006/main" count="1060" uniqueCount="568">
  <si>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</si>
  <si>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</si>
  <si>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</si>
  <si>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</si>
  <si>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</si>
  <si>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</si>
  <si>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</si>
  <si>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</si>
  <si>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</si>
  <si>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</si>
  <si>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</si>
  <si>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</si>
  <si>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</si>
  <si>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</si>
  <si>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</si>
  <si>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</si>
  <si>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</si>
  <si>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</si>
  <si>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</si>
  <si>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</si>
  <si>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</si>
  <si>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</si>
  <si>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</si>
  <si>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</si>
  <si>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</si>
  <si>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</si>
  <si>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</si>
  <si>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</si>
  <si>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</si>
  <si>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</si>
  <si>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</si>
  <si>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</si>
  <si>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</si>
  <si>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</si>
  <si>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</si>
  <si>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</si>
  <si>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</si>
  <si>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</si>
  <si>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</si>
  <si>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</si>
  <si>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</si>
  <si>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</si>
  <si>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</si>
  <si>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</si>
  <si>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</si>
  <si>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</si>
  <si>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</si>
  <si>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</si>
  <si>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</si>
  <si>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</si>
  <si>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</si>
  <si>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</si>
  <si>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</si>
  <si>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</si>
  <si>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</si>
  <si>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</si>
  <si>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</si>
  <si>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</si>
  <si>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</si>
  <si>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</si>
  <si>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</si>
  <si>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</si>
  <si>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</si>
  <si>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</si>
  <si>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</si>
  <si>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</si>
  <si>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</si>
  <si>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</si>
  <si>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</si>
  <si>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</si>
  <si>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</si>
  <si>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</si>
  <si>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</si>
  <si>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</si>
  <si>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</si>
  <si>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</si>
  <si>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</si>
  <si>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</si>
  <si>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</si>
  <si>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</si>
  <si>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</si>
  <si>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</si>
  <si>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</si>
  <si>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</si>
  <si>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</si>
  <si>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</si>
  <si>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</si>
  <si>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</si>
  <si>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</si>
  <si>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</si>
  <si>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</si>
  <si>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</si>
  <si>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</si>
  <si>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</si>
  <si>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</si>
  <si>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</si>
  <si>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</si>
  <si>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</si>
  <si>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</si>
  <si>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</si>
  <si>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</si>
  <si>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</si>
  <si>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</si>
  <si>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</si>
  <si>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</si>
  <si>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</si>
  <si>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</si>
  <si>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</si>
  <si>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</si>
  <si>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</si>
  <si>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</si>
  <si>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</si>
  <si>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</si>
  <si>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</si>
  <si>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</si>
  <si>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</si>
  <si>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</si>
  <si>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</si>
  <si>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</si>
  <si>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</si>
  <si>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</si>
  <si>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</si>
  <si>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</si>
  <si>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</si>
  <si>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</si>
  <si>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</si>
  <si>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</si>
  <si>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</si>
  <si>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</si>
  <si>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</si>
  <si>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</si>
  <si>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</si>
  <si>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</si>
  <si>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</si>
  <si>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</si>
  <si>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</si>
  <si>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</si>
  <si>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</si>
  <si>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</si>
  <si>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</si>
  <si>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</si>
  <si>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</si>
  <si>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</si>
  <si>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</si>
  <si>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</si>
  <si>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</si>
  <si>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</si>
  <si>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</si>
  <si>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</si>
  <si>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</si>
  <si>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</si>
  <si>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</si>
  <si>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</si>
  <si>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</si>
  <si>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</si>
  <si>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</si>
  <si>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</si>
  <si>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</si>
  <si>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</si>
  <si>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</si>
  <si>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</si>
  <si>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</si>
  <si>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</si>
  <si>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</si>
  <si>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</si>
  <si>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</si>
  <si>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</si>
  <si>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</si>
  <si>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</si>
  <si>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</si>
  <si>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</si>
  <si>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</si>
  <si>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</si>
  <si>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</si>
  <si>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</si>
  <si>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</si>
  <si>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</si>
  <si>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</si>
  <si>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</si>
  <si>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</si>
  <si>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</si>
  <si>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</si>
  <si>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</si>
  <si>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</si>
  <si>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</si>
  <si>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</si>
  <si>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</si>
  <si>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</si>
  <si>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</si>
  <si>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</si>
  <si>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</si>
  <si>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</si>
  <si>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長野県東御市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</si>
  <si>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</si>
  <si>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</si>
  <si>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</si>
  <si>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</si>
  <si>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</si>
  <si>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</si>
  <si>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</si>
  <si>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</si>
  <si>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</si>
  <si>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</si>
  <si>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</si>
  <si>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</si>
  <si>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</si>
  <si>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</si>
  <si>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</si>
  <si>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</si>
  <si>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</si>
  <si>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</si>
  <si>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</si>
  <si>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</si>
  <si>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</si>
  <si>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</si>
  <si>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</si>
  <si>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</si>
  <si>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</si>
  <si>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</si>
  <si>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</si>
  <si>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</si>
  <si>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</si>
  <si>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</si>
  <si>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</si>
  <si>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</si>
  <si>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</si>
  <si>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</si>
  <si>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</si>
  <si>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</si>
  <si>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</si>
  <si>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</si>
  <si>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</si>
  <si>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</si>
  <si>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</si>
  <si>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</si>
  <si>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</si>
  <si>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</si>
  <si>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</si>
  <si>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</si>
  <si>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</si>
  <si>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</si>
  <si>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</si>
  <si>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</si>
  <si>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</si>
  <si>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</si>
  <si>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</si>
  <si>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</si>
  <si>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</si>
  <si>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</si>
  <si>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</si>
  <si>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</si>
  <si>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</si>
  <si>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</si>
  <si>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</si>
  <si>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</si>
  <si>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</si>
  <si>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</si>
  <si>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</si>
  <si>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</si>
  <si>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</si>
  <si>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</si>
  <si>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</si>
  <si>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</si>
  <si>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</si>
  <si>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</si>
  <si>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</si>
  <si>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</si>
  <si>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</si>
  <si>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</si>
  <si>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</si>
  <si>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</si>
  <si>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</si>
  <si>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</si>
  <si>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</si>
  <si>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</si>
  <si>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</si>
  <si>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</si>
  <si>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</si>
  <si>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</si>
  <si>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</si>
  <si>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</si>
  <si>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</si>
  <si>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</si>
  <si>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</si>
  <si>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</si>
  <si>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</si>
  <si>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</si>
  <si>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</si>
  <si>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</si>
  <si>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</si>
  <si>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</si>
  <si>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</si>
  <si>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</si>
  <si>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</si>
  <si>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</si>
  <si>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</si>
  <si>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</si>
  <si>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</si>
  <si>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</si>
  <si>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</si>
  <si>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</si>
  <si>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</si>
  <si>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</si>
  <si>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</si>
  <si>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</si>
  <si>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</si>
  <si>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</si>
  <si>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</si>
  <si>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</si>
  <si>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</si>
  <si>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</si>
  <si>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</si>
  <si>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</si>
  <si>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</si>
  <si>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</si>
  <si>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</si>
  <si>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</si>
  <si>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</si>
  <si>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</si>
  <si>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</si>
  <si>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</si>
  <si>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</si>
  <si>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</si>
  <si>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</si>
  <si>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</si>
  <si>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</si>
  <si>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</si>
  <si>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</si>
  <si>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</si>
  <si>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</si>
  <si>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</si>
  <si>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</si>
  <si>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</si>
  <si>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</si>
  <si>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</si>
  <si>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</si>
  <si>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</si>
  <si>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</si>
  <si>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</si>
  <si>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</si>
  <si>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長野県東御市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</si>
  <si>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</si>
  <si>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</si>
  <si>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</si>
  <si>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</si>
  <si>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</si>
  <si>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</si>
  <si>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</si>
  <si>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</si>
  <si>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</si>
  <si>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</si>
  <si>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</si>
  <si>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</si>
  <si>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</si>
  <si>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</si>
  <si>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</si>
  <si>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</si>
  <si>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</si>
  <si>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</si>
  <si>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</si>
  <si>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</si>
  <si>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</si>
  <si>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東御市工業地域開発事業特別会計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</si>
  <si>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</si>
  <si>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</si>
  <si>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</si>
  <si>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</si>
  <si>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</si>
  <si>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</si>
  <si>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</si>
  <si>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</si>
  <si>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</si>
  <si>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</si>
  <si>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</si>
  <si>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</si>
  <si>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</si>
  <si>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東御市介護保険特別会計</t>
    <phoneticPr fontId="5"/>
  </si>
  <si>
    <t>東御市水道事業会計</t>
    <phoneticPr fontId="5"/>
  </si>
  <si>
    <t>法適用企業</t>
    <phoneticPr fontId="5"/>
  </si>
  <si>
    <t>東御市下水道事業会計</t>
    <phoneticPr fontId="5"/>
  </si>
  <si>
    <t>東御市病院事業会計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</si>
  <si>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</si>
  <si>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</si>
  <si>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</si>
  <si>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</si>
  <si>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</si>
  <si>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</si>
  <si>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</si>
  <si>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</si>
  <si>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</si>
  <si>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</si>
  <si>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</si>
  <si>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</si>
  <si>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</si>
  <si>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</si>
  <si>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</si>
  <si>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</si>
  <si>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</si>
  <si>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</si>
  <si>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</si>
  <si>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</si>
  <si>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</si>
  <si>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</si>
  <si>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</si>
  <si>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</si>
  <si>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</si>
  <si>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</si>
  <si>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</si>
  <si>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</si>
  <si>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</si>
  <si>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</si>
  <si>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</si>
  <si>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</si>
  <si>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</si>
  <si>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</si>
  <si>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</si>
  <si>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</si>
  <si>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</si>
  <si>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</si>
  <si>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</si>
  <si>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</si>
  <si>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</si>
  <si>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</si>
  <si>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</si>
  <si>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</si>
  <si>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</si>
  <si>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</si>
  <si>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</si>
  <si>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</si>
  <si>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</si>
  <si>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</si>
  <si>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</si>
  <si>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</si>
  <si>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</si>
  <si>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</si>
  <si>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</si>
  <si>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</si>
  <si>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</si>
  <si>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</si>
  <si>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</si>
  <si>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</si>
  <si>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</si>
  <si>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</si>
  <si>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</si>
  <si>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</si>
  <si>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</si>
  <si>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</si>
  <si>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</si>
  <si>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</si>
  <si>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</si>
  <si>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</si>
  <si>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</si>
  <si>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</si>
  <si>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</si>
  <si>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</si>
  <si>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</si>
  <si>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</si>
  <si>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</si>
  <si>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</si>
  <si>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</si>
  <si>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</si>
  <si>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</si>
  <si>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</si>
  <si>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</si>
  <si>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</si>
  <si>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</si>
  <si>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</si>
  <si>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</si>
  <si>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</si>
  <si>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</si>
  <si>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</si>
  <si>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</si>
  <si>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</si>
  <si>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</si>
  <si>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</si>
  <si>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</si>
  <si>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</si>
  <si>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</si>
  <si>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</si>
  <si>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</si>
  <si>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</si>
  <si>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</si>
  <si>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</si>
  <si>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</si>
  <si>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</si>
  <si>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</si>
  <si>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</si>
  <si>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</si>
  <si>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</si>
  <si>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</si>
  <si>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</si>
  <si>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</si>
  <si>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</si>
  <si>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</si>
  <si>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</si>
  <si>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</si>
  <si>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</si>
  <si>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</si>
  <si>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</si>
  <si>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</si>
  <si>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</si>
  <si>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</si>
  <si>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</si>
  <si>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</si>
  <si>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</si>
  <si>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</si>
  <si>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</si>
  <si>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</si>
  <si>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</si>
  <si>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</si>
  <si>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</si>
  <si>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</si>
  <si>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</si>
  <si>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</si>
  <si>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0.15</t>
  </si>
  <si>
    <t>▲ 3.22</t>
  </si>
  <si>
    <t>▲ 0.90</t>
  </si>
  <si>
    <t>▲ 5.26</t>
  </si>
  <si>
    <t>東御市地域改善地区住宅改修資金等貸付事業特別会計</t>
  </si>
  <si>
    <t>▲ 0.16</t>
  </si>
  <si>
    <t>▲ 0.13</t>
  </si>
  <si>
    <t>▲ 0.11</t>
  </si>
  <si>
    <t>▲ 0.09</t>
  </si>
  <si>
    <t>▲ 0.06</t>
  </si>
  <si>
    <t>一般会計</t>
  </si>
  <si>
    <t>東御市下水道事業会計</t>
  </si>
  <si>
    <t>東御市水道事業会計</t>
  </si>
  <si>
    <t>東御市国民健康保険特別会計</t>
  </si>
  <si>
    <t>東御市病院事業会計</t>
  </si>
  <si>
    <t>東御市介護保険特別会計</t>
  </si>
  <si>
    <t>東御市後期高齢者医療特別会計</t>
  </si>
  <si>
    <t>その他会計（赤字）</t>
  </si>
  <si>
    <t>その他会計（黒字）</t>
  </si>
  <si>
    <t>東御市下水道事業会計(特定環境保全公共下水道）</t>
    <rPh sb="11" eb="13">
      <t>トクテイ</t>
    </rPh>
    <rPh sb="13" eb="15">
      <t>カンキョウ</t>
    </rPh>
    <rPh sb="15" eb="17">
      <t>ホゼン</t>
    </rPh>
    <rPh sb="17" eb="19">
      <t>コウキョウ</t>
    </rPh>
    <rPh sb="19" eb="21">
      <t>ゲスイ</t>
    </rPh>
    <rPh sb="21" eb="22">
      <t>ドウ</t>
    </rPh>
    <phoneticPr fontId="2"/>
  </si>
  <si>
    <t>東御市下水道事業会計(農業集落排水事業）</t>
    <rPh sb="11" eb="13">
      <t>ノウギョウ</t>
    </rPh>
    <rPh sb="13" eb="15">
      <t>シュウラク</t>
    </rPh>
    <rPh sb="15" eb="17">
      <t>ハイスイ</t>
    </rPh>
    <rPh sb="17" eb="19">
      <t>ジギョウ</t>
    </rPh>
    <phoneticPr fontId="2"/>
  </si>
  <si>
    <t>法適用企業</t>
  </si>
  <si>
    <t>上田地域広域連合
（一般会計）</t>
  </si>
  <si>
    <t>上田地域広域連合
（ふるさと市町村圏基金特別会計）</t>
  </si>
  <si>
    <t>上田地域広域連合
（介護保険特別会計）</t>
  </si>
  <si>
    <t>上田地域広域連合
（消防特別会計）</t>
  </si>
  <si>
    <t>川西保健衛生施設組合
（一般会計）</t>
    <rPh sb="0" eb="2">
      <t>カワニシ</t>
    </rPh>
    <rPh sb="2" eb="4">
      <t>ホケン</t>
    </rPh>
    <rPh sb="4" eb="6">
      <t>エイセイ</t>
    </rPh>
    <rPh sb="6" eb="8">
      <t>シセツ</t>
    </rPh>
    <rPh sb="8" eb="10">
      <t>クミアイ</t>
    </rPh>
    <rPh sb="12" eb="14">
      <t>イッパン</t>
    </rPh>
    <rPh sb="14" eb="16">
      <t>カイケイ</t>
    </rPh>
    <phoneticPr fontId="5"/>
  </si>
  <si>
    <t>川西保健衛生施設組合
（茂田井特定環境保全公共下水道事業特別会計）</t>
    <rPh sb="0" eb="2">
      <t>カワニシ</t>
    </rPh>
    <rPh sb="2" eb="4">
      <t>ホケン</t>
    </rPh>
    <rPh sb="4" eb="6">
      <t>エイセイ</t>
    </rPh>
    <rPh sb="6" eb="8">
      <t>シセツ</t>
    </rPh>
    <rPh sb="8" eb="10">
      <t>クミアイ</t>
    </rPh>
    <rPh sb="12" eb="15">
      <t>モタイ</t>
    </rPh>
    <rPh sb="15" eb="17">
      <t>トクテイ</t>
    </rPh>
    <rPh sb="17" eb="19">
      <t>カンキョウ</t>
    </rPh>
    <rPh sb="19" eb="21">
      <t>ホゼン</t>
    </rPh>
    <rPh sb="21" eb="23">
      <t>コウキョウ</t>
    </rPh>
    <rPh sb="23" eb="26">
      <t>ゲスイドウ</t>
    </rPh>
    <rPh sb="26" eb="28">
      <t>ジギョウ</t>
    </rPh>
    <rPh sb="28" eb="30">
      <t>トクベツ</t>
    </rPh>
    <rPh sb="30" eb="32">
      <t>カイケイ</t>
    </rPh>
    <phoneticPr fontId="5"/>
  </si>
  <si>
    <t>長野県後期高齢者医療広域連合
（一般会計）</t>
    <rPh sb="16" eb="18">
      <t>イッパン</t>
    </rPh>
    <rPh sb="18" eb="20">
      <t>カイケイ</t>
    </rPh>
    <phoneticPr fontId="5"/>
  </si>
  <si>
    <t>長野県後期高齢者医療広域連合
（後期高齢者医療事業会計）</t>
    <rPh sb="16" eb="18">
      <t>コウキ</t>
    </rPh>
    <rPh sb="18" eb="21">
      <t>コウレイシャ</t>
    </rPh>
    <rPh sb="21" eb="23">
      <t>イリョウ</t>
    </rPh>
    <rPh sb="23" eb="25">
      <t>ジギョウ</t>
    </rPh>
    <rPh sb="25" eb="27">
      <t>カイケイ</t>
    </rPh>
    <phoneticPr fontId="5"/>
  </si>
  <si>
    <t>長野県市町村自治振興組合（一般会計）</t>
    <rPh sb="3" eb="4">
      <t>シ</t>
    </rPh>
    <rPh sb="4" eb="6">
      <t>チョウソン</t>
    </rPh>
    <rPh sb="13" eb="15">
      <t>イッパン</t>
    </rPh>
    <rPh sb="15" eb="17">
      <t>カイケイ</t>
    </rPh>
    <phoneticPr fontId="5"/>
  </si>
  <si>
    <t>北佐久郡老人福祉施設組合</t>
  </si>
  <si>
    <t>佐久水道企業団</t>
  </si>
  <si>
    <t>長野県地方税滞納整理機構（一般会計）</t>
    <rPh sb="0" eb="3">
      <t>ナガノケン</t>
    </rPh>
    <rPh sb="3" eb="5">
      <t>チホウ</t>
    </rPh>
    <rPh sb="5" eb="6">
      <t>ゼイ</t>
    </rPh>
    <rPh sb="6" eb="8">
      <t>タイノウ</t>
    </rPh>
    <rPh sb="8" eb="10">
      <t>セイリ</t>
    </rPh>
    <rPh sb="10" eb="12">
      <t>キコウ</t>
    </rPh>
    <phoneticPr fontId="5"/>
  </si>
  <si>
    <t>上田市東御市真田共有財産組合</t>
  </si>
  <si>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5"/>
  </si>
  <si>
    <t>東御市土地開発公社</t>
    <rPh sb="0" eb="3">
      <t>トウミシ</t>
    </rPh>
    <rPh sb="3" eb="5">
      <t>トチ</t>
    </rPh>
    <rPh sb="5" eb="7">
      <t>カイハツ</t>
    </rPh>
    <rPh sb="7" eb="9">
      <t>コウシャ</t>
    </rPh>
    <phoneticPr fontId="5"/>
  </si>
  <si>
    <t>浅間山麓総合開発(株)</t>
    <rPh sb="0" eb="2">
      <t>アサマ</t>
    </rPh>
    <rPh sb="2" eb="4">
      <t>サンロク</t>
    </rPh>
    <rPh sb="4" eb="6">
      <t>ソウゴウ</t>
    </rPh>
    <rPh sb="6" eb="8">
      <t>カイハツ</t>
    </rPh>
    <rPh sb="9" eb="10">
      <t>カブ</t>
    </rPh>
    <phoneticPr fontId="5"/>
  </si>
  <si>
    <t>信州東御市振興公社</t>
    <rPh sb="0" eb="2">
      <t>シンシュウ</t>
    </rPh>
    <rPh sb="2" eb="4">
      <t>トウミ</t>
    </rPh>
    <rPh sb="4" eb="5">
      <t>シ</t>
    </rPh>
    <rPh sb="5" eb="7">
      <t>シンコウ</t>
    </rPh>
    <rPh sb="7" eb="9">
      <t>コウシャ</t>
    </rPh>
    <phoneticPr fontId="5"/>
  </si>
  <si>
    <t>身体教育医学研究所</t>
    <rPh sb="0" eb="2">
      <t>シンタイ</t>
    </rPh>
    <rPh sb="2" eb="4">
      <t>キョウイク</t>
    </rPh>
    <rPh sb="4" eb="6">
      <t>イガク</t>
    </rPh>
    <rPh sb="6" eb="8">
      <t>ケンキュウ</t>
    </rPh>
    <rPh sb="8" eb="9">
      <t>ジョ</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</si>
  <si>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</si>
  <si>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</si>
  <si>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</si>
  <si>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</si>
  <si>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</si>
  <si>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</si>
  <si>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</si>
  <si>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</si>
  <si>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</si>
  <si>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</si>
  <si>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</si>
  <si>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平成25年度から合併特例債を利用した規模の大きい建設事業を行ったことにより、将来負担比率及び実質公債比率が増加する結果になった。
今後は、市債の繰上償還を計画的に行うなどして、公債費の減少を図り経常経費の節減に努めます。</t>
    <rPh sb="0" eb="2">
      <t>ヘイセイ</t>
    </rPh>
    <rPh sb="4" eb="6">
      <t>ネンド</t>
    </rPh>
    <rPh sb="8" eb="10">
      <t>ガッペイ</t>
    </rPh>
    <rPh sb="10" eb="12">
      <t>トクレイ</t>
    </rPh>
    <rPh sb="12" eb="13">
      <t>サイ</t>
    </rPh>
    <rPh sb="14" eb="16">
      <t>リヨウ</t>
    </rPh>
    <rPh sb="18" eb="20">
      <t>キボ</t>
    </rPh>
    <rPh sb="21" eb="22">
      <t>オオ</t>
    </rPh>
    <rPh sb="24" eb="26">
      <t>ケンセツ</t>
    </rPh>
    <rPh sb="26" eb="28">
      <t>ジギョウ</t>
    </rPh>
    <rPh sb="29" eb="30">
      <t>オコナ</t>
    </rPh>
    <rPh sb="38" eb="40">
      <t>ショウライ</t>
    </rPh>
    <rPh sb="40" eb="42">
      <t>フタン</t>
    </rPh>
    <rPh sb="42" eb="44">
      <t>ヒリツ</t>
    </rPh>
    <rPh sb="44" eb="45">
      <t>オヨ</t>
    </rPh>
    <rPh sb="46" eb="48">
      <t>ジッシツ</t>
    </rPh>
    <rPh sb="48" eb="50">
      <t>コウサイ</t>
    </rPh>
    <rPh sb="50" eb="52">
      <t>ヒリツ</t>
    </rPh>
    <rPh sb="53" eb="55">
      <t>ゾウカ</t>
    </rPh>
    <rPh sb="57" eb="59">
      <t>ケッカ</t>
    </rPh>
    <rPh sb="65" eb="67">
      <t>コンゴ</t>
    </rPh>
    <rPh sb="69" eb="71">
      <t>シサイ</t>
    </rPh>
    <rPh sb="72" eb="74">
      <t>クリアゲ</t>
    </rPh>
    <rPh sb="74" eb="76">
      <t>ショウカン</t>
    </rPh>
    <rPh sb="77" eb="79">
      <t>ケイカク</t>
    </rPh>
    <rPh sb="79" eb="80">
      <t>テキ</t>
    </rPh>
    <rPh sb="81" eb="82">
      <t>オコナ</t>
    </rPh>
    <rPh sb="88" eb="91">
      <t>コウサイヒ</t>
    </rPh>
    <rPh sb="92" eb="94">
      <t>ゲンショウ</t>
    </rPh>
    <rPh sb="95" eb="96">
      <t>ハカ</t>
    </rPh>
    <rPh sb="97" eb="99">
      <t>ケイジョウ</t>
    </rPh>
    <rPh sb="99" eb="101">
      <t>ケイヒ</t>
    </rPh>
    <rPh sb="102" eb="104">
      <t>セツゲン</t>
    </rPh>
    <rPh sb="105" eb="106">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</si>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</sst>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60271</c:v>
                </c:pt>
                <c:pt idx="1">
                  <c:v>102074</c:v>
                </c:pt>
                <c:pt idx="2">
                  <c:v>127072</c:v>
                </c:pt>
                <c:pt idx="3">
                  <c:v>109800</c:v>
                </c:pt>
                <c:pt idx="4">
                  <c:v>47680</c:v>
                </c:pt>
              </c:numCache>
            </c:numRef>
          </c:val>
          <c:smooth val="0"/>
        </c:ser>
        <c:dLbls>
          <c:showLegendKey val="0"/>
          <c:showVal val="0"/>
          <c:showCatName val="0"/>
          <c:showSerName val="0"/>
          <c:showPercent val="0"/>
          <c:showBubbleSize val="0"/>
        </c:dLbls>
        <c:marker val="1"/>
        <c:smooth val="0"/>
        <c:axId val="81447936"/>
        <c:axId val="81450112"/>
      </c:lineChart>
      <c:catAx>
        <c:axId val="81447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450112"/>
        <c:crosses val="autoZero"/>
        <c:auto val="1"/>
        <c:lblAlgn val="ctr"/>
        <c:lblOffset val="100"/>
        <c:tickLblSkip val="1"/>
        <c:tickMarkSkip val="1"/>
        <c:noMultiLvlLbl val="0"/>
      </c:catAx>
      <c:valAx>
        <c:axId val="814501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44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4.66</c:v>
                </c:pt>
                <c:pt idx="1">
                  <c:v>4.83</c:v>
                </c:pt>
                <c:pt idx="2">
                  <c:v>5.34</c:v>
                </c:pt>
                <c:pt idx="3">
                  <c:v>5.26</c:v>
                </c:pt>
                <c:pt idx="4">
                  <c:v>5.61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17.47</c:v>
                </c:pt>
                <c:pt idx="1">
                  <c:v>16.71</c:v>
                </c:pt>
                <c:pt idx="2">
                  <c:v>17.48</c:v>
                </c:pt>
                <c:pt idx="3">
                  <c:v>15.41</c:v>
                </c:pt>
                <c:pt idx="4">
                  <c:v>15.32</c:v>
                </c:pt>
              </c:numCache>
            </c:numRef>
          </c:val>
        </c:ser>
        <c:dLbls>
          <c:showLegendKey val="0"/>
          <c:showVal val="0"/>
          <c:showCatName val="0"/>
          <c:showSerName val="0"/>
          <c:showPercent val="0"/>
          <c:showBubbleSize val="0"/>
        </c:dLbls>
        <c:gapWidth val="250"/>
        <c:overlap val="100"/>
        <c:axId val="102260736"/>
        <c:axId val="10226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-0.15</c:v>
                </c:pt>
                <c:pt idx="1">
                  <c:v>-3.22</c:v>
                </c:pt>
                <c:pt idx="2">
                  <c:v>-0.9</c:v>
                </c:pt>
                <c:pt idx="3">
                  <c:v>-5.26</c:v>
                </c:pt>
                <c:pt idx="4">
                  <c:v>0.27</c:v>
                </c:pt>
              </c:numCache>
            </c:numRef>
          </c:val>
          <c:smooth val="0"/>
        </c:ser>
        <c:dLbls>
          <c:showLegendKey val="0"/>
          <c:showVal val="0"/>
          <c:showCatName val="0"/>
          <c:showSerName val="0"/>
          <c:showPercent val="0"/>
          <c:showBubbleSize val="0"/>
        </c:dLbls>
        <c:marker val="1"/>
        <c:smooth val="0"/>
        <c:axId val="102260736"/>
        <c:axId val="102262656"/>
      </c:lineChart>
      <c:catAx>
        <c:axId val="10226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262656"/>
        <c:crosses val="autoZero"/>
        <c:auto val="1"/>
        <c:lblAlgn val="ctr"/>
        <c:lblOffset val="100"/>
        <c:tickLblSkip val="1"/>
        <c:tickMarkSkip val="1"/>
        <c:noMultiLvlLbl val="0"/>
      </c:catAx>
      <c:valAx>
        <c:axId val="10226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6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0.08</c:v>
                </c:pt>
                <c:pt idx="6">
                  <c:v>#N/A</c:v>
                </c:pt>
                <c:pt idx="7">
                  <c:v>0.1</c:v>
                </c:pt>
                <c:pt idx="8">
                  <c:v>#N/A</c:v>
                </c:pt>
                <c:pt idx="9">
                  <c:v>0.1</c:v>
                </c:pt>
              </c:numCache>
            </c:numRef>
          </c:val>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0.46</c:v>
                </c:pt>
                <c:pt idx="4">
                  <c:v>#N/A</c:v>
                </c:pt>
                <c:pt idx="5">
                  <c:v>0.39</c:v>
                </c:pt>
                <c:pt idx="6">
                  <c:v>#N/A</c:v>
                </c:pt>
                <c:pt idx="7">
                  <c:v>0.42</c:v>
                </c:pt>
                <c:pt idx="8">
                  <c:v>#N/A</c:v>
                </c:pt>
                <c:pt idx="9">
                  <c:v>0.36</c:v>
                </c:pt>
              </c:numCache>
            </c:numRef>
          </c:val>
        </c:ser>
        <c:ser>
          <c:idx val="4"/>
          <c:order val="4"/>
          <c:tx>
            <c:strRef>
              <c:f>データシート!$A$31</c:f>
              <c:strCache>
                <c:ptCount val="1"/>
                <c:pt idx="0">
                  <c:v>東御市病院事業会計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3.16</c:v>
                </c:pt>
                <c:pt idx="2">
                  <c:v>#N/A</c:v>
                </c:pt>
                <c:pt idx="3">
                  <c:v>2.62</c:v>
                </c:pt>
                <c:pt idx="4">
                  <c:v>#N/A</c:v>
                </c:pt>
                <c:pt idx="5">
                  <c:v>2.16</c:v>
                </c:pt>
                <c:pt idx="6">
                  <c:v>#N/A</c:v>
                </c:pt>
                <c:pt idx="7">
                  <c:v>1.21</c:v>
                </c:pt>
                <c:pt idx="8">
                  <c:v>#N/A</c:v>
                </c:pt>
                <c:pt idx="9">
                  <c:v>0.82</c:v>
                </c:pt>
              </c:numCache>
            </c:numRef>
          </c:val>
        </c:ser>
        <c:ser>
          <c:idx val="5"/>
          <c:order val="5"/>
          <c:tx>
            <c:strRef>
              <c:f>データシート!$A$32</c:f>
              <c:strCache>
                <c:ptCount val="1"/>
                <c:pt idx="0">
                  <c:v>東御市国民健康保険特別会計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3.77</c:v>
                </c:pt>
                <c:pt idx="2">
                  <c:v>#N/A</c:v>
                </c:pt>
                <c:pt idx="3">
                  <c:v>2.42</c:v>
                </c:pt>
                <c:pt idx="4">
                  <c:v>#N/A</c:v>
                </c:pt>
                <c:pt idx="5">
                  <c:v>2.4700000000000002</c:v>
                </c:pt>
                <c:pt idx="6">
                  <c:v>#N/A</c:v>
                </c:pt>
                <c:pt idx="7">
                  <c:v>1.94</c:v>
                </c:pt>
                <c:pt idx="8">
                  <c:v>#N/A</c:v>
                </c:pt>
                <c:pt idx="9">
                  <c:v>2.29</c:v>
                </c:pt>
              </c:numCache>
            </c:numRef>
          </c:val>
        </c:ser>
        <c:ser>
          <c:idx val="6"/>
          <c:order val="6"/>
          <c:tx>
            <c:strRef>
              <c:f>データシート!$A$33</c:f>
              <c:strCache>
                <c:ptCount val="1"/>
                <c:pt idx="0">
                  <c:v>東御市水道事業会計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5.72</c:v>
                </c:pt>
                <c:pt idx="2">
                  <c:v>#N/A</c:v>
                </c:pt>
                <c:pt idx="3">
                  <c:v>6.15</c:v>
                </c:pt>
                <c:pt idx="4">
                  <c:v>#N/A</c:v>
                </c:pt>
                <c:pt idx="5">
                  <c:v>5.57</c:v>
                </c:pt>
                <c:pt idx="6">
                  <c:v>#N/A</c:v>
                </c:pt>
                <c:pt idx="7">
                  <c:v>4.1399999999999997</c:v>
                </c:pt>
                <c:pt idx="8">
                  <c:v>#N/A</c:v>
                </c:pt>
                <c:pt idx="9">
                  <c:v>4.43</c:v>
                </c:pt>
              </c:numCache>
            </c:numRef>
          </c:val>
        </c:ser>
        <c:ser>
          <c:idx val="7"/>
          <c:order val="7"/>
          <c:tx>
            <c:strRef>
              <c:f>データシート!$A$34</c:f>
              <c:strCache>
                <c:ptCount val="1"/>
                <c:pt idx="0">
                  <c:v>東御市下水道事業会計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3.96</c:v>
                </c:pt>
                <c:pt idx="2">
                  <c:v>#N/A</c:v>
                </c:pt>
                <c:pt idx="3">
                  <c:v>3.87</c:v>
                </c:pt>
                <c:pt idx="4">
                  <c:v>#N/A</c:v>
                </c:pt>
                <c:pt idx="5">
                  <c:v>3.83</c:v>
                </c:pt>
                <c:pt idx="6">
                  <c:v>#N/A</c:v>
                </c:pt>
                <c:pt idx="7">
                  <c:v>4.16</c:v>
                </c:pt>
                <c:pt idx="8">
                  <c:v>#N/A</c:v>
                </c:pt>
                <c:pt idx="9">
                  <c:v>5.05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4.8099999999999996</c:v>
                </c:pt>
                <c:pt idx="2">
                  <c:v>#N/A</c:v>
                </c:pt>
                <c:pt idx="3">
                  <c:v>4.96</c:v>
                </c:pt>
                <c:pt idx="4">
                  <c:v>#N/A</c:v>
                </c:pt>
                <c:pt idx="5">
                  <c:v>5.45</c:v>
                </c:pt>
                <c:pt idx="6">
                  <c:v>#N/A</c:v>
                </c:pt>
                <c:pt idx="7">
                  <c:v>5.35</c:v>
                </c:pt>
                <c:pt idx="8">
                  <c:v>#N/A</c:v>
                </c:pt>
                <c:pt idx="9">
                  <c:v>5.67</c:v>
                </c:pt>
              </c:numCache>
            </c:numRef>
          </c:val>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0.16</c:v>
                </c:pt>
                <c:pt idx="1">
                  <c:v>#N/A</c:v>
                </c:pt>
                <c:pt idx="2">
                  <c:v>0.13</c:v>
                </c:pt>
                <c:pt idx="3">
                  <c:v>#N/A</c:v>
                </c:pt>
                <c:pt idx="4">
                  <c:v>0.11</c:v>
                </c:pt>
                <c:pt idx="5">
                  <c:v>#N/A</c:v>
                </c:pt>
                <c:pt idx="6">
                  <c:v>0.09</c:v>
                </c:pt>
                <c:pt idx="7">
                  <c:v>#N/A</c:v>
                </c:pt>
                <c:pt idx="8">
                  <c:v>0.06</c:v>
                </c:pt>
                <c:pt idx="9">
                  <c:v>#N/A</c:v>
                </c:pt>
              </c:numCache>
            </c:numRef>
          </c:val>
        </c:ser>
        <c:dLbls>
          <c:showLegendKey val="0"/>
          <c:showVal val="0"/>
          <c:showCatName val="0"/>
          <c:showSerName val="0"/>
          <c:showPercent val="0"/>
          <c:showBubbleSize val="0"/>
        </c:dLbls>
        <c:gapWidth val="150"/>
        <c:overlap val="100"/>
        <c:axId val="102364672"/>
        <c:axId val="102366208"/>
      </c:barChart>
      <c:catAx>
        <c:axId val="1023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366208"/>
        <c:crosses val="autoZero"/>
        <c:auto val="1"/>
        <c:lblAlgn val="ctr"/>
        <c:lblOffset val="100"/>
        <c:tickLblSkip val="1"/>
        <c:tickMarkSkip val="1"/>
        <c:noMultiLvlLbl val="0"/>
      </c:catAx>
      <c:valAx>
        <c:axId val="10236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6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1975</c:v>
                </c:pt>
                <c:pt idx="5">
                  <c:v>1985</c:v>
                </c:pt>
                <c:pt idx="8">
                  <c:v>2008</c:v>
                </c:pt>
                <c:pt idx="11">
                  <c:v>2032</c:v>
                </c:pt>
                <c:pt idx="14">
                  <c:v>1977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234</c:v>
                </c:pt>
                <c:pt idx="3">
                  <c:v>243</c:v>
                </c:pt>
                <c:pt idx="6">
                  <c:v>656</c:v>
                </c:pt>
                <c:pt idx="9">
                  <c:v>230</c:v>
                </c:pt>
                <c:pt idx="12">
                  <c:v>90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54</c:v>
                </c:pt>
                <c:pt idx="3">
                  <c:v>32</c:v>
                </c:pt>
                <c:pt idx="6">
                  <c:v>26</c:v>
                </c:pt>
                <c:pt idx="9">
                  <c:v>28</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894</c:v>
                </c:pt>
                <c:pt idx="3">
                  <c:v>883</c:v>
                </c:pt>
                <c:pt idx="6">
                  <c:v>863</c:v>
                </c:pt>
                <c:pt idx="9">
                  <c:v>788</c:v>
                </c:pt>
                <c:pt idx="12">
                  <c:v>763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1361</c:v>
                </c:pt>
                <c:pt idx="3">
                  <c:v>1360</c:v>
                </c:pt>
                <c:pt idx="6">
                  <c:v>1352</c:v>
                </c:pt>
                <c:pt idx="9">
                  <c:v>1628</c:v>
                </c:pt>
                <c:pt idx="12">
                  <c:v>1631</c:v>
                </c:pt>
              </c:numCache>
            </c:numRef>
          </c:val>
        </c:ser>
        <c:dLbls>
          <c:showLegendKey val="0"/>
          <c:showVal val="0"/>
          <c:showCatName val="0"/>
          <c:showSerName val="0"/>
          <c:showPercent val="0"/>
          <c:showBubbleSize val="0"/>
        </c:dLbls>
        <c:gapWidth val="100"/>
        <c:overlap val="100"/>
        <c:axId val="98096256"/>
        <c:axId val="9809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568</c:v>
                </c:pt>
                <c:pt idx="2">
                  <c:v>#N/A</c:v>
                </c:pt>
                <c:pt idx="3">
                  <c:v>#N/A</c:v>
                </c:pt>
                <c:pt idx="4">
                  <c:v>533</c:v>
                </c:pt>
                <c:pt idx="5">
                  <c:v>#N/A</c:v>
                </c:pt>
                <c:pt idx="6">
                  <c:v>#N/A</c:v>
                </c:pt>
                <c:pt idx="7">
                  <c:v>889</c:v>
                </c:pt>
                <c:pt idx="8">
                  <c:v>#N/A</c:v>
                </c:pt>
                <c:pt idx="9">
                  <c:v>#N/A</c:v>
                </c:pt>
                <c:pt idx="10">
                  <c:v>642</c:v>
                </c:pt>
                <c:pt idx="11">
                  <c:v>#N/A</c:v>
                </c:pt>
                <c:pt idx="12">
                  <c:v>#N/A</c:v>
                </c:pt>
                <c:pt idx="13">
                  <c:v>538</c:v>
                </c:pt>
                <c:pt idx="14">
                  <c:v>#N/A</c:v>
                </c:pt>
              </c:numCache>
            </c:numRef>
          </c:val>
          <c:smooth val="0"/>
        </c:ser>
        <c:dLbls>
          <c:showLegendKey val="0"/>
          <c:showVal val="0"/>
          <c:showCatName val="0"/>
          <c:showSerName val="0"/>
          <c:showPercent val="0"/>
          <c:showBubbleSize val="0"/>
        </c:dLbls>
        <c:marker val="1"/>
        <c:smooth val="0"/>
        <c:axId val="98096256"/>
        <c:axId val="98098176"/>
      </c:lineChart>
      <c:catAx>
        <c:axId val="980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98176"/>
        <c:crosses val="autoZero"/>
        <c:auto val="1"/>
        <c:lblAlgn val="ctr"/>
        <c:lblOffset val="100"/>
        <c:tickLblSkip val="1"/>
        <c:tickMarkSkip val="1"/>
        <c:noMultiLvlLbl val="0"/>
      </c:catAx>
      <c:valAx>
        <c:axId val="9809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9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19363</c:v>
                </c:pt>
                <c:pt idx="5">
                  <c:v>20498</c:v>
                </c:pt>
                <c:pt idx="8">
                  <c:v>20599</c:v>
                </c:pt>
                <c:pt idx="11">
                  <c:v>20191</c:v>
                </c:pt>
                <c:pt idx="14">
                  <c:v>19449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2041</c:v>
                </c:pt>
                <c:pt idx="5">
                  <c:v>2019</c:v>
                </c:pt>
                <c:pt idx="8">
                  <c:v>1859</c:v>
                </c:pt>
                <c:pt idx="11">
                  <c:v>1652</c:v>
                </c:pt>
                <c:pt idx="14">
                  <c:v>1527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6230</c:v>
                </c:pt>
                <c:pt idx="5">
                  <c:v>6292</c:v>
                </c:pt>
                <c:pt idx="8">
                  <c:v>6125</c:v>
                </c:pt>
                <c:pt idx="11">
                  <c:v>5844</c:v>
                </c:pt>
                <c:pt idx="14">
                  <c:v>5461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882</c:v>
                </c:pt>
                <c:pt idx="3">
                  <c:v>1308</c:v>
                </c:pt>
                <c:pt idx="6">
                  <c:v>8</c:v>
                </c:pt>
                <c:pt idx="9">
                  <c:v>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1973</c:v>
                </c:pt>
                <c:pt idx="3">
                  <c:v>2068</c:v>
                </c:pt>
                <c:pt idx="6">
                  <c:v>1876</c:v>
                </c:pt>
                <c:pt idx="9">
                  <c:v>1752</c:v>
                </c:pt>
                <c:pt idx="12">
                  <c:v>1787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355</c:v>
                </c:pt>
                <c:pt idx="3">
                  <c:v>351</c:v>
                </c:pt>
                <c:pt idx="6">
                  <c:v>269</c:v>
                </c:pt>
                <c:pt idx="9">
                  <c:v>538</c:v>
                </c:pt>
                <c:pt idx="12">
                  <c:v>466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11127</c:v>
                </c:pt>
                <c:pt idx="3">
                  <c:v>10347</c:v>
                </c:pt>
                <c:pt idx="6">
                  <c:v>9632</c:v>
                </c:pt>
                <c:pt idx="9">
                  <c:v>8548</c:v>
                </c:pt>
                <c:pt idx="12">
                  <c:v>7509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1264</c:v>
                </c:pt>
                <c:pt idx="3">
                  <c:v>692</c:v>
                </c:pt>
                <c:pt idx="6">
                  <c:v>343</c:v>
                </c:pt>
                <c:pt idx="9">
                  <c:v>118</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14973</c:v>
                </c:pt>
                <c:pt idx="3">
                  <c:v>16725</c:v>
                </c:pt>
                <c:pt idx="6">
                  <c:v>21057</c:v>
                </c:pt>
                <c:pt idx="9">
                  <c:v>22006</c:v>
                </c:pt>
                <c:pt idx="12">
                  <c:v>21176</c:v>
                </c:pt>
              </c:numCache>
            </c:numRef>
          </c:val>
        </c:ser>
        <c:dLbls>
          <c:showLegendKey val="0"/>
          <c:showVal val="0"/>
          <c:showCatName val="0"/>
          <c:showSerName val="0"/>
          <c:showPercent val="0"/>
          <c:showBubbleSize val="0"/>
        </c:dLbls>
        <c:gapWidth val="100"/>
        <c:overlap val="100"/>
        <c:axId val="101944320"/>
        <c:axId val="10196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2939</c:v>
                </c:pt>
                <c:pt idx="2">
                  <c:v>#N/A</c:v>
                </c:pt>
                <c:pt idx="3">
                  <c:v>#N/A</c:v>
                </c:pt>
                <c:pt idx="4">
                  <c:v>2682</c:v>
                </c:pt>
                <c:pt idx="5">
                  <c:v>#N/A</c:v>
                </c:pt>
                <c:pt idx="6">
                  <c:v>#N/A</c:v>
                </c:pt>
                <c:pt idx="7">
                  <c:v>4603</c:v>
                </c:pt>
                <c:pt idx="8">
                  <c:v>#N/A</c:v>
                </c:pt>
                <c:pt idx="9">
                  <c:v>#N/A</c:v>
                </c:pt>
                <c:pt idx="10">
                  <c:v>5282</c:v>
                </c:pt>
                <c:pt idx="11">
                  <c:v>#N/A</c:v>
                </c:pt>
                <c:pt idx="12">
                  <c:v>#N/A</c:v>
                </c:pt>
                <c:pt idx="13">
                  <c:v>4532</c:v>
                </c:pt>
                <c:pt idx="14">
                  <c:v>#N/A</c:v>
                </c:pt>
              </c:numCache>
            </c:numRef>
          </c:val>
          <c:smooth val="0"/>
        </c:ser>
        <c:dLbls>
          <c:showLegendKey val="0"/>
          <c:showVal val="0"/>
          <c:showCatName val="0"/>
          <c:showSerName val="0"/>
          <c:showPercent val="0"/>
          <c:showBubbleSize val="0"/>
        </c:dLbls>
        <c:marker val="1"/>
        <c:smooth val="0"/>
        <c:axId val="101944320"/>
        <c:axId val="101966976"/>
      </c:lineChart>
      <c:catAx>
        <c:axId val="1019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966976"/>
        <c:crosses val="autoZero"/>
        <c:auto val="1"/>
        <c:lblAlgn val="ctr"/>
        <c:lblOffset val="100"/>
        <c:tickLblSkip val="1"/>
        <c:tickMarkSkip val="1"/>
        <c:noMultiLvlLbl val="0"/>
      </c:catAx>
      <c:valAx>
        <c:axId val="10196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4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{531315D8-15A8-4F46-9859-64D63ABFD70D}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{8436A492-C15E-4D21-A58A-0F74A9BCBCD7}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{6A462962-1112-4EA5-AD60-619395CA1BA5}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{061DBC12-3B16-4AF2-85A1-196FB62DF21F}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{34F9C63D-19D8-4BB8-BA18-0218403F36AF}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{3EDB8135-60EF-401F-B04B-67979517874A}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{3126F177-4CE1-49F3-A1B2-C069B42F65DA}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{1AE42D64-56E7-434F-A452-222A5AA1E771}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{55955B2D-52CE-4199-A0F1-2773C98F64F9}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{A29E9E74-13F6-4720-B747-3F02A47EFE2C}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9331072"/>
        <c:axId val="99337344"/>
      </c:scatterChart>
      <c:valAx>
        <c:axId val="99331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37344"/>
        <c:crosses val="autoZero"/>
        <c:crossBetween val="midCat"/>
      </c:valAx>
      <c:valAx>
        <c:axId val="99337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331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{3446FF9B-9826-4D29-BC84-777913DD7619}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{0CB7E533-9836-47EF-AFD1-C5120F501FD9}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{7B25DC82-5AC6-4B57-B83E-B2A6B6D94E75}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{79500893-257E-484A-8942-0E1A9D61C040}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{3B6DB8AB-B75C-402B-AA55-A9648E07225B}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8.4</c:v>
                </c:pt>
                <c:pt idx="2">
                  <c:v>9</c:v>
                </c:pt>
                <c:pt idx="3">
                  <c:v>9.4</c:v>
                </c:pt>
                <c:pt idx="4">
                  <c:v>9.5</c:v>
                </c:pt>
              </c:numCache>
            </c:numRef>
          </c:xVal>
          <c:yVal>
            <c:numRef>
              <c:f>公会計指標分析・財政指標組合せ分析表!$K$73:$O$73</c:f>
              <c:numCache>
                <c:formatCode>#,##0.0;"▲ "#,##0.0</c:formatCode>
                <c:ptCount val="5"/>
                <c:pt idx="0">
                  <c:v>39.799999999999997</c:v>
                </c:pt>
                <c:pt idx="1">
                  <c:v>37</c:v>
                </c:pt>
                <c:pt idx="2">
                  <c:v>62.5</c:v>
                </c:pt>
                <c:pt idx="3">
                  <c:v>73.7</c:v>
                </c:pt>
                <c:pt idx="4">
                  <c:v>62.9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{362718EB-6848-4FCD-BC2D-5694DD5A7F5C}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{C1875356-D30F-41EB-A2EA-289AD83FFDCD}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{BC19803A-3E7F-45A6-9463-B175387F87CD}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{97CCDE42-D757-4142-91D0-1002B9B6B853}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{A84CFC0C-6A12-4FCD-A47A-11653F785679}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02476032"/>
        <c:axId val="102388096"/>
      </c:scatterChart>
      <c:valAx>
        <c:axId val="102476032"/>
        <c:scaling>
          <c:orientation val="minMax"/>
          <c:max val="14"/>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388096"/>
        <c:crosses val="autoZero"/>
        <c:crossBetween val="midCat"/>
      </c:valAx>
      <c:valAx>
        <c:axId val="102388096"/>
        <c:scaling>
          <c:orientation val="minMax"/>
          <c:max val="8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476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起債の償還のピークが過ぎたため、元利償還額が減少傾向にあります。また、公営企業は起債借入も少なくなっているため、実質公債比率の分子の数値が小さくなっています。今後も施設整備事業を予定しているため、元利償還額が増えると見込んでいますが、健全財政に取り組み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の現在高は増加傾向にありますが、債務負担行為に基づく支出予定額や公営企業債等繰入見込額は減少傾向となっています。今後は基金の積立、税収の確保等を適切に行い、将来に過大な負担を残さないよう財政運営に取り組みます</a:t>
          </a:r>
          <a:r>
            <a:rPr kumimoji="1" lang="ja-JP" altLang="ja-JP"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30,785
30,333
112.37
15,641,300
15,105,088
506,732
9,028,796
21,176,492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30,785
30,333
112.37
15,641,300
15,105,088
506,732
9,028,796
21,176,492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30,785
30,333
112.37
15,641,300
15,105,088
506,732
9,028,796
21,176,492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30,785
30,333
112.37
15,641,300
15,105,088
506,732
9,028,796
21,176,492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0.07</a:t>
          </a:r>
          <a:r>
            <a:rPr lang="ja-JP" altLang="ja-JP" sz="1100" b="0" i="0" baseline="0">
              <a:solidFill>
                <a:schemeClr val="dk1"/>
              </a:solidFill>
              <a:effectLst/>
              <a:latin typeface="+mn-lt"/>
              <a:ea typeface="+mn-ea"/>
              <a:cs typeface="+mn-cs"/>
            </a:rPr>
            <a:t>ポイント上回っています。今後も人件費の削減や、歳出全般の見直しを図るとともに、徴収業務の強化や公有財産の売却などを実施し歳入確保に努めます。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5292</xdr:rowOff>
    </xdr:to>
    <xdr:cxnSp macro="">
      <xdr:nvCxnSpPr>
        <xdr:cNvPr id="68" name="直線コネクタ 67"/>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25400</xdr:rowOff>
    </xdr:to>
    <xdr:cxnSp macro="">
      <xdr:nvCxnSpPr>
        <xdr:cNvPr id="71" name="直線コネクタ 70"/>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142469</xdr:rowOff>
    </xdr:from>
    <xdr:ext cx="762000" cy="259045"/>
    <xdr:sp macro="" textlink="">
      <xdr:nvSpPr>
        <xdr:cNvPr id="88"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90" name="テキスト ボックス 89"/>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市役所周辺の整備事業等における公債費の増加により、類似団体内平均値を</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ポイント上回る結果になった。今後は、市債の繰上償還を計画的に行うなどして、公債費の減少を図り経常経費の節減に努め、財政の健全化を努めます。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12277</xdr:rowOff>
    </xdr:to>
    <xdr:cxnSp macro="">
      <xdr:nvCxnSpPr>
        <xdr:cNvPr id="131" name="直線コネクタ 130"/>
        <xdr:cNvCxnSpPr/>
      </xdr:nvCxnSpPr>
      <xdr:spPr>
        <a:xfrm flipV="1">
          <a:off x="4114800" y="106100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62</xdr:row>
      <xdr:rowOff>12277</xdr:rowOff>
    </xdr:to>
    <xdr:cxnSp macro="">
      <xdr:nvCxnSpPr>
        <xdr:cNvPr id="134" name="直線コネクタ 133"/>
        <xdr:cNvCxnSpPr/>
      </xdr:nvCxnSpPr>
      <xdr:spPr>
        <a:xfrm>
          <a:off x="3225800" y="10231967"/>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61</xdr:row>
      <xdr:rowOff>6773</xdr:rowOff>
    </xdr:to>
    <xdr:cxnSp macro="">
      <xdr:nvCxnSpPr>
        <xdr:cNvPr id="137" name="直線コネクタ 136"/>
        <xdr:cNvCxnSpPr/>
      </xdr:nvCxnSpPr>
      <xdr:spPr>
        <a:xfrm flipV="1">
          <a:off x="2336800" y="1023196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167217</xdr:rowOff>
    </xdr:from>
    <xdr:to>
      <xdr:col>3</xdr:col>
      <xdr:colOff>279400</xdr:colOff>
      <xdr:row>61</xdr:row>
      <xdr:rowOff>6773</xdr:rowOff>
    </xdr:to>
    <xdr:cxnSp macro="">
      <xdr:nvCxnSpPr>
        <xdr:cNvPr id="140" name="直線コネクタ 139"/>
        <xdr:cNvCxnSpPr/>
      </xdr:nvCxnSpPr>
      <xdr:spPr>
        <a:xfrm>
          <a:off x="1447800" y="10111317"/>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0" name="円/楕円 149"/>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72831</xdr:rowOff>
    </xdr:from>
    <xdr:ext cx="762000" cy="259045"/>
    <xdr:sp macro="" textlink="">
      <xdr:nvSpPr>
        <xdr:cNvPr id="151" name="財政構造の弾力性該当値テキスト"/>
        <xdr:cNvSpPr txBox="1"/>
      </xdr:nvSpPr>
      <xdr:spPr>
        <a:xfrm>
          <a:off x="5041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132927</xdr:rowOff>
    </xdr:from>
    <xdr:to>
      <xdr:col>6</xdr:col>
      <xdr:colOff>50800</xdr:colOff>
      <xdr:row>62</xdr:row>
      <xdr:rowOff>63077</xdr:rowOff>
    </xdr:to>
    <xdr:sp macro="" textlink="">
      <xdr:nvSpPr>
        <xdr:cNvPr id="152" name="円/楕円 151"/>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73254</xdr:rowOff>
    </xdr:from>
    <xdr:ext cx="736600" cy="259045"/>
    <xdr:sp macro="" textlink="">
      <xdr:nvSpPr>
        <xdr:cNvPr id="153" name="テキスト ボックス 152"/>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65617</xdr:rowOff>
    </xdr:from>
    <xdr:to>
      <xdr:col>4</xdr:col>
      <xdr:colOff>533400</xdr:colOff>
      <xdr:row>59</xdr:row>
      <xdr:rowOff>167217</xdr:rowOff>
    </xdr:to>
    <xdr:sp macro="" textlink="">
      <xdr:nvSpPr>
        <xdr:cNvPr id="154" name="円/楕円 153"/>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55" name="テキスト ボックス 154"/>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6" name="円/楕円 155"/>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57" name="テキスト ボックス 156"/>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116417</xdr:rowOff>
    </xdr:from>
    <xdr:to>
      <xdr:col>2</xdr:col>
      <xdr:colOff>127000</xdr:colOff>
      <xdr:row>59</xdr:row>
      <xdr:rowOff>46567</xdr:rowOff>
    </xdr:to>
    <xdr:sp macro="" textlink="">
      <xdr:nvSpPr>
        <xdr:cNvPr id="158" name="円/楕円 157"/>
        <xdr:cNvSpPr/>
      </xdr:nvSpPr>
      <xdr:spPr>
        <a:xfrm>
          <a:off x="1397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56744</xdr:rowOff>
    </xdr:from>
    <xdr:ext cx="762000" cy="259045"/>
    <xdr:sp macro="" textlink="">
      <xdr:nvSpPr>
        <xdr:cNvPr id="159" name="テキスト ボックス 158"/>
        <xdr:cNvSpPr txBox="1"/>
      </xdr:nvSpPr>
      <xdr:spPr>
        <a:xfrm>
          <a:off x="1066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類似団体内平均値より</a:t>
          </a:r>
          <a:r>
            <a:rPr lang="en-US" altLang="ja-JP" sz="1100" b="0" i="0" baseline="0">
              <a:solidFill>
                <a:schemeClr val="dk1"/>
              </a:solidFill>
              <a:effectLst/>
              <a:latin typeface="+mn-lt"/>
              <a:ea typeface="+mn-ea"/>
              <a:cs typeface="+mn-cs"/>
            </a:rPr>
            <a:t>15,527</a:t>
          </a:r>
          <a:r>
            <a:rPr lang="ja-JP" altLang="ja-JP" sz="1100" b="0" i="0" baseline="0">
              <a:solidFill>
                <a:schemeClr val="dk1"/>
              </a:solidFill>
              <a:effectLst/>
              <a:latin typeface="+mn-lt"/>
              <a:ea typeface="+mn-ea"/>
              <a:cs typeface="+mn-cs"/>
            </a:rPr>
            <a:t>円低い</a:t>
          </a:r>
          <a:r>
            <a:rPr lang="en-US" altLang="ja-JP" sz="1100" b="0" i="0" baseline="0">
              <a:solidFill>
                <a:schemeClr val="dk1"/>
              </a:solidFill>
              <a:effectLst/>
              <a:latin typeface="+mn-lt"/>
              <a:ea typeface="+mn-ea"/>
              <a:cs typeface="+mn-cs"/>
            </a:rPr>
            <a:t>138,466</a:t>
          </a:r>
          <a:r>
            <a:rPr lang="ja-JP" altLang="ja-JP" sz="1100" b="0" i="0" baseline="0">
              <a:solidFill>
                <a:schemeClr val="dk1"/>
              </a:solidFill>
              <a:effectLst/>
              <a:latin typeface="+mn-lt"/>
              <a:ea typeface="+mn-ea"/>
              <a:cs typeface="+mn-cs"/>
            </a:rPr>
            <a:t>円となっています。引き続き人件費や物件費等経費の節減に努めます。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19101</xdr:rowOff>
    </xdr:from>
    <xdr:to>
      <xdr:col>7</xdr:col>
      <xdr:colOff>152400</xdr:colOff>
      <xdr:row>82</xdr:row>
      <xdr:rowOff>51161</xdr:rowOff>
    </xdr:to>
    <xdr:cxnSp macro="">
      <xdr:nvCxnSpPr>
        <xdr:cNvPr id="194" name="直線コネクタ 193"/>
        <xdr:cNvCxnSpPr/>
      </xdr:nvCxnSpPr>
      <xdr:spPr>
        <a:xfrm>
          <a:off x="4114800" y="14078001"/>
          <a:ext cx="838200" cy="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144004</xdr:rowOff>
    </xdr:from>
    <xdr:to>
      <xdr:col>6</xdr:col>
      <xdr:colOff>0</xdr:colOff>
      <xdr:row>82</xdr:row>
      <xdr:rowOff>19101</xdr:rowOff>
    </xdr:to>
    <xdr:cxnSp macro="">
      <xdr:nvCxnSpPr>
        <xdr:cNvPr id="197" name="直線コネクタ 196"/>
        <xdr:cNvCxnSpPr/>
      </xdr:nvCxnSpPr>
      <xdr:spPr>
        <a:xfrm>
          <a:off x="3225800" y="14031454"/>
          <a:ext cx="8890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118635</xdr:rowOff>
    </xdr:from>
    <xdr:to>
      <xdr:col>4</xdr:col>
      <xdr:colOff>482600</xdr:colOff>
      <xdr:row>81</xdr:row>
      <xdr:rowOff>144004</xdr:rowOff>
    </xdr:to>
    <xdr:cxnSp macro="">
      <xdr:nvCxnSpPr>
        <xdr:cNvPr id="200" name="直線コネクタ 199"/>
        <xdr:cNvCxnSpPr/>
      </xdr:nvCxnSpPr>
      <xdr:spPr>
        <a:xfrm>
          <a:off x="2336800" y="14006085"/>
          <a:ext cx="8890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118635</xdr:rowOff>
    </xdr:from>
    <xdr:to>
      <xdr:col>3</xdr:col>
      <xdr:colOff>279400</xdr:colOff>
      <xdr:row>81</xdr:row>
      <xdr:rowOff>144952</xdr:rowOff>
    </xdr:to>
    <xdr:cxnSp macro="">
      <xdr:nvCxnSpPr>
        <xdr:cNvPr id="203" name="直線コネクタ 202"/>
        <xdr:cNvCxnSpPr/>
      </xdr:nvCxnSpPr>
      <xdr:spPr>
        <a:xfrm flipV="1">
          <a:off x="1447800" y="14006085"/>
          <a:ext cx="8890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361</xdr:rowOff>
    </xdr:from>
    <xdr:to>
      <xdr:col>7</xdr:col>
      <xdr:colOff>203200</xdr:colOff>
      <xdr:row>82</xdr:row>
      <xdr:rowOff>101961</xdr:rowOff>
    </xdr:to>
    <xdr:sp macro="" textlink="">
      <xdr:nvSpPr>
        <xdr:cNvPr id="213" name="円/楕円 212"/>
        <xdr:cNvSpPr/>
      </xdr:nvSpPr>
      <xdr:spPr>
        <a:xfrm>
          <a:off x="4902200" y="140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16888</xdr:rowOff>
    </xdr:from>
    <xdr:ext cx="762000" cy="259045"/>
    <xdr:sp macro="" textlink="">
      <xdr:nvSpPr>
        <xdr:cNvPr id="214" name="人件費・物件費等の状況該当値テキスト"/>
        <xdr:cNvSpPr txBox="1"/>
      </xdr:nvSpPr>
      <xdr:spPr>
        <a:xfrm>
          <a:off x="5041900" y="1390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139751</xdr:rowOff>
    </xdr:from>
    <xdr:to>
      <xdr:col>6</xdr:col>
      <xdr:colOff>50800</xdr:colOff>
      <xdr:row>82</xdr:row>
      <xdr:rowOff>69901</xdr:rowOff>
    </xdr:to>
    <xdr:sp macro="" textlink="">
      <xdr:nvSpPr>
        <xdr:cNvPr id="215" name="円/楕円 214"/>
        <xdr:cNvSpPr/>
      </xdr:nvSpPr>
      <xdr:spPr>
        <a:xfrm>
          <a:off x="4064000" y="140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80078</xdr:rowOff>
    </xdr:from>
    <xdr:ext cx="736600" cy="259045"/>
    <xdr:sp macro="" textlink="">
      <xdr:nvSpPr>
        <xdr:cNvPr id="216" name="テキスト ボックス 215"/>
        <xdr:cNvSpPr txBox="1"/>
      </xdr:nvSpPr>
      <xdr:spPr>
        <a:xfrm>
          <a:off x="3733800" y="1379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93204</xdr:rowOff>
    </xdr:from>
    <xdr:to>
      <xdr:col>4</xdr:col>
      <xdr:colOff>533400</xdr:colOff>
      <xdr:row>82</xdr:row>
      <xdr:rowOff>23354</xdr:rowOff>
    </xdr:to>
    <xdr:sp macro="" textlink="">
      <xdr:nvSpPr>
        <xdr:cNvPr id="217" name="円/楕円 216"/>
        <xdr:cNvSpPr/>
      </xdr:nvSpPr>
      <xdr:spPr>
        <a:xfrm>
          <a:off x="3175000" y="139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33531</xdr:rowOff>
    </xdr:from>
    <xdr:ext cx="762000" cy="259045"/>
    <xdr:sp macro="" textlink="">
      <xdr:nvSpPr>
        <xdr:cNvPr id="218" name="テキスト ボックス 217"/>
        <xdr:cNvSpPr txBox="1"/>
      </xdr:nvSpPr>
      <xdr:spPr>
        <a:xfrm>
          <a:off x="2844800" y="1374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67835</xdr:rowOff>
    </xdr:from>
    <xdr:to>
      <xdr:col>3</xdr:col>
      <xdr:colOff>330200</xdr:colOff>
      <xdr:row>81</xdr:row>
      <xdr:rowOff>169435</xdr:rowOff>
    </xdr:to>
    <xdr:sp macro="" textlink="">
      <xdr:nvSpPr>
        <xdr:cNvPr id="219" name="円/楕円 218"/>
        <xdr:cNvSpPr/>
      </xdr:nvSpPr>
      <xdr:spPr>
        <a:xfrm>
          <a:off x="2286000" y="139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8162</xdr:rowOff>
    </xdr:from>
    <xdr:ext cx="762000" cy="259045"/>
    <xdr:sp macro="" textlink="">
      <xdr:nvSpPr>
        <xdr:cNvPr id="220" name="テキスト ボックス 219"/>
        <xdr:cNvSpPr txBox="1"/>
      </xdr:nvSpPr>
      <xdr:spPr>
        <a:xfrm>
          <a:off x="1955800" y="1372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94152</xdr:rowOff>
    </xdr:from>
    <xdr:to>
      <xdr:col>2</xdr:col>
      <xdr:colOff>127000</xdr:colOff>
      <xdr:row>82</xdr:row>
      <xdr:rowOff>24302</xdr:rowOff>
    </xdr:to>
    <xdr:sp macro="" textlink="">
      <xdr:nvSpPr>
        <xdr:cNvPr id="221" name="円/楕円 220"/>
        <xdr:cNvSpPr/>
      </xdr:nvSpPr>
      <xdr:spPr>
        <a:xfrm>
          <a:off x="1397000" y="139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34479</xdr:rowOff>
    </xdr:from>
    <xdr:ext cx="762000" cy="259045"/>
    <xdr:sp macro="" textlink="">
      <xdr:nvSpPr>
        <xdr:cNvPr id="222" name="テキスト ボックス 221"/>
        <xdr:cNvSpPr txBox="1"/>
      </xdr:nvSpPr>
      <xdr:spPr>
        <a:xfrm>
          <a:off x="1066800" y="1375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類似団体内平均値より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ポイント下回っています。人口千人当たりの職員数が類似団体内平均値よりも約</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名少ない中で、今後も職員のスキルアップに努めます。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84</xdr:row>
      <xdr:rowOff>15522</xdr:rowOff>
    </xdr:to>
    <xdr:cxnSp macro="">
      <xdr:nvCxnSpPr>
        <xdr:cNvPr id="256" name="直線コネクタ 255"/>
        <xdr:cNvCxnSpPr/>
      </xdr:nvCxnSpPr>
      <xdr:spPr>
        <a:xfrm>
          <a:off x="16179800" y="14269861"/>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170745</xdr:rowOff>
    </xdr:from>
    <xdr:to>
      <xdr:col>23</xdr:col>
      <xdr:colOff>406400</xdr:colOff>
      <xdr:row>83</xdr:row>
      <xdr:rowOff>39511</xdr:rowOff>
    </xdr:to>
    <xdr:cxnSp macro="">
      <xdr:nvCxnSpPr>
        <xdr:cNvPr id="259" name="直線コネクタ 258"/>
        <xdr:cNvCxnSpPr/>
      </xdr:nvCxnSpPr>
      <xdr:spPr>
        <a:xfrm>
          <a:off x="15290800" y="1422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89</xdr:row>
      <xdr:rowOff>56445</xdr:rowOff>
    </xdr:to>
    <xdr:cxnSp macro="">
      <xdr:nvCxnSpPr>
        <xdr:cNvPr id="262" name="直線コネクタ 261"/>
        <xdr:cNvCxnSpPr/>
      </xdr:nvCxnSpPr>
      <xdr:spPr>
        <a:xfrm flipV="1">
          <a:off x="14401800" y="1422964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56445</xdr:rowOff>
    </xdr:from>
    <xdr:to>
      <xdr:col>21</xdr:col>
      <xdr:colOff>0</xdr:colOff>
      <xdr:row>89</xdr:row>
      <xdr:rowOff>136878</xdr:rowOff>
    </xdr:to>
    <xdr:cxnSp macro="">
      <xdr:nvCxnSpPr>
        <xdr:cNvPr id="265" name="直線コネクタ 264"/>
        <xdr:cNvCxnSpPr/>
      </xdr:nvCxnSpPr>
      <xdr:spPr>
        <a:xfrm flipV="1">
          <a:off x="13512800" y="153154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5" name="円/楕円 274"/>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152699</xdr:rowOff>
    </xdr:from>
    <xdr:ext cx="762000" cy="259045"/>
    <xdr:sp macro="" textlink="">
      <xdr:nvSpPr>
        <xdr:cNvPr id="276"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7" name="円/楕円 276"/>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8" name="テキスト ボックス 277"/>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119945</xdr:rowOff>
    </xdr:from>
    <xdr:to>
      <xdr:col>22</xdr:col>
      <xdr:colOff>254000</xdr:colOff>
      <xdr:row>83</xdr:row>
      <xdr:rowOff>50095</xdr:rowOff>
    </xdr:to>
    <xdr:sp macro="" textlink="">
      <xdr:nvSpPr>
        <xdr:cNvPr id="279" name="円/楕円 278"/>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80" name="テキスト ボックス 279"/>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81" name="円/楕円 280"/>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82" name="テキスト ボックス 281"/>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3" name="円/楕円 282"/>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84" name="テキスト ボックス 283"/>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類似団体内平均値より人口千人当たり</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人少ない職員数になっています。これは定員適正化計画が順調に達成されているためです。しかし、今後行政の役割が専門化高度化する中で、職員一人ひとりの資質向上が不可欠です。職員が少ないことが行政サービスの低下とならないよう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165826</xdr:rowOff>
    </xdr:from>
    <xdr:to>
      <xdr:col>24</xdr:col>
      <xdr:colOff>558800</xdr:colOff>
      <xdr:row>59</xdr:row>
      <xdr:rowOff>165826</xdr:rowOff>
    </xdr:to>
    <xdr:cxnSp macro="">
      <xdr:nvCxnSpPr>
        <xdr:cNvPr id="321" name="直線コネクタ 320"/>
        <xdr:cNvCxnSpPr/>
      </xdr:nvCxnSpPr>
      <xdr:spPr>
        <a:xfrm>
          <a:off x="16179800" y="102813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133078</xdr:rowOff>
    </xdr:from>
    <xdr:to>
      <xdr:col>23</xdr:col>
      <xdr:colOff>406400</xdr:colOff>
      <xdr:row>59</xdr:row>
      <xdr:rowOff>165826</xdr:rowOff>
    </xdr:to>
    <xdr:cxnSp macro="">
      <xdr:nvCxnSpPr>
        <xdr:cNvPr id="324" name="直線コネクタ 323"/>
        <xdr:cNvCxnSpPr/>
      </xdr:nvCxnSpPr>
      <xdr:spPr>
        <a:xfrm>
          <a:off x="15290800" y="1024862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6" name="テキスト ボックス 325"/>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119290</xdr:rowOff>
    </xdr:from>
    <xdr:to>
      <xdr:col>22</xdr:col>
      <xdr:colOff>203200</xdr:colOff>
      <xdr:row>59</xdr:row>
      <xdr:rowOff>133078</xdr:rowOff>
    </xdr:to>
    <xdr:cxnSp macro="">
      <xdr:nvCxnSpPr>
        <xdr:cNvPr id="327" name="直線コネクタ 326"/>
        <xdr:cNvCxnSpPr/>
      </xdr:nvCxnSpPr>
      <xdr:spPr>
        <a:xfrm>
          <a:off x="14401800" y="102348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9" name="テキスト ボックス 328"/>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114119</xdr:rowOff>
    </xdr:from>
    <xdr:to>
      <xdr:col>21</xdr:col>
      <xdr:colOff>0</xdr:colOff>
      <xdr:row>59</xdr:row>
      <xdr:rowOff>119290</xdr:rowOff>
    </xdr:to>
    <xdr:cxnSp macro="">
      <xdr:nvCxnSpPr>
        <xdr:cNvPr id="330" name="直線コネクタ 329"/>
        <xdr:cNvCxnSpPr/>
      </xdr:nvCxnSpPr>
      <xdr:spPr>
        <a:xfrm>
          <a:off x="13512800" y="1022966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2" name="テキスト ボックス 331"/>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4" name="テキスト ボックス 333"/>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115026</xdr:rowOff>
    </xdr:from>
    <xdr:to>
      <xdr:col>24</xdr:col>
      <xdr:colOff>609600</xdr:colOff>
      <xdr:row>60</xdr:row>
      <xdr:rowOff>45176</xdr:rowOff>
    </xdr:to>
    <xdr:sp macro="" textlink="">
      <xdr:nvSpPr>
        <xdr:cNvPr id="340" name="円/楕円 339"/>
        <xdr:cNvSpPr/>
      </xdr:nvSpPr>
      <xdr:spPr>
        <a:xfrm>
          <a:off x="169672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131553</xdr:rowOff>
    </xdr:from>
    <xdr:ext cx="762000" cy="259045"/>
    <xdr:sp macro="" textlink="">
      <xdr:nvSpPr>
        <xdr:cNvPr id="341" name="定員管理の状況該当値テキスト"/>
        <xdr:cNvSpPr txBox="1"/>
      </xdr:nvSpPr>
      <xdr:spPr>
        <a:xfrm>
          <a:off x="17106900" y="100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115026</xdr:rowOff>
    </xdr:from>
    <xdr:to>
      <xdr:col>23</xdr:col>
      <xdr:colOff>457200</xdr:colOff>
      <xdr:row>60</xdr:row>
      <xdr:rowOff>45176</xdr:rowOff>
    </xdr:to>
    <xdr:sp macro="" textlink="">
      <xdr:nvSpPr>
        <xdr:cNvPr id="342" name="円/楕円 341"/>
        <xdr:cNvSpPr/>
      </xdr:nvSpPr>
      <xdr:spPr>
        <a:xfrm>
          <a:off x="16129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55353</xdr:rowOff>
    </xdr:from>
    <xdr:ext cx="736600" cy="259045"/>
    <xdr:sp macro="" textlink="">
      <xdr:nvSpPr>
        <xdr:cNvPr id="343" name="テキスト ボックス 342"/>
        <xdr:cNvSpPr txBox="1"/>
      </xdr:nvSpPr>
      <xdr:spPr>
        <a:xfrm>
          <a:off x="15798800" y="999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82278</xdr:rowOff>
    </xdr:from>
    <xdr:to>
      <xdr:col>22</xdr:col>
      <xdr:colOff>254000</xdr:colOff>
      <xdr:row>60</xdr:row>
      <xdr:rowOff>12428</xdr:rowOff>
    </xdr:to>
    <xdr:sp macro="" textlink="">
      <xdr:nvSpPr>
        <xdr:cNvPr id="344" name="円/楕円 343"/>
        <xdr:cNvSpPr/>
      </xdr:nvSpPr>
      <xdr:spPr>
        <a:xfrm>
          <a:off x="15240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22605</xdr:rowOff>
    </xdr:from>
    <xdr:ext cx="762000" cy="259045"/>
    <xdr:sp macro="" textlink="">
      <xdr:nvSpPr>
        <xdr:cNvPr id="345" name="テキスト ボックス 344"/>
        <xdr:cNvSpPr txBox="1"/>
      </xdr:nvSpPr>
      <xdr:spPr>
        <a:xfrm>
          <a:off x="14909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68490</xdr:rowOff>
    </xdr:from>
    <xdr:to>
      <xdr:col>21</xdr:col>
      <xdr:colOff>50800</xdr:colOff>
      <xdr:row>59</xdr:row>
      <xdr:rowOff>170090</xdr:rowOff>
    </xdr:to>
    <xdr:sp macro="" textlink="">
      <xdr:nvSpPr>
        <xdr:cNvPr id="346" name="円/楕円 345"/>
        <xdr:cNvSpPr/>
      </xdr:nvSpPr>
      <xdr:spPr>
        <a:xfrm>
          <a:off x="14351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8817</xdr:rowOff>
    </xdr:from>
    <xdr:ext cx="762000" cy="259045"/>
    <xdr:sp macro="" textlink="">
      <xdr:nvSpPr>
        <xdr:cNvPr id="347" name="テキスト ボックス 346"/>
        <xdr:cNvSpPr txBox="1"/>
      </xdr:nvSpPr>
      <xdr:spPr>
        <a:xfrm>
          <a:off x="14020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48" name="円/楕円 347"/>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3646</xdr:rowOff>
    </xdr:from>
    <xdr:ext cx="762000" cy="259045"/>
    <xdr:sp macro="" textlink="">
      <xdr:nvSpPr>
        <xdr:cNvPr id="349" name="テキスト ボックス 348"/>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類似団体内平均値と同じ数値です。計画的に施設整備事業等を実施し、必要最小限の借金（起債など）に努めます。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2419</xdr:rowOff>
    </xdr:from>
    <xdr:to>
      <xdr:col>24</xdr:col>
      <xdr:colOff>558800</xdr:colOff>
      <xdr:row>42</xdr:row>
      <xdr:rowOff>13909</xdr:rowOff>
    </xdr:to>
    <xdr:cxnSp macro="">
      <xdr:nvCxnSpPr>
        <xdr:cNvPr id="385" name="直線コネクタ 384"/>
        <xdr:cNvCxnSpPr/>
      </xdr:nvCxnSpPr>
      <xdr:spPr>
        <a:xfrm>
          <a:off x="16179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6"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127907</xdr:rowOff>
    </xdr:from>
    <xdr:to>
      <xdr:col>23</xdr:col>
      <xdr:colOff>406400</xdr:colOff>
      <xdr:row>42</xdr:row>
      <xdr:rowOff>2419</xdr:rowOff>
    </xdr:to>
    <xdr:cxnSp macro="">
      <xdr:nvCxnSpPr>
        <xdr:cNvPr id="388" name="直線コネクタ 387"/>
        <xdr:cNvCxnSpPr/>
      </xdr:nvCxnSpPr>
      <xdr:spPr>
        <a:xfrm>
          <a:off x="15290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41</xdr:row>
      <xdr:rowOff>127907</xdr:rowOff>
    </xdr:to>
    <xdr:cxnSp macro="">
      <xdr:nvCxnSpPr>
        <xdr:cNvPr id="391" name="直線コネクタ 390"/>
        <xdr:cNvCxnSpPr/>
      </xdr:nvCxnSpPr>
      <xdr:spPr>
        <a:xfrm>
          <a:off x="14401800" y="70884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42</xdr:row>
      <xdr:rowOff>36891</xdr:rowOff>
    </xdr:to>
    <xdr:cxnSp macro="">
      <xdr:nvCxnSpPr>
        <xdr:cNvPr id="394" name="直線コネクタ 393"/>
        <xdr:cNvCxnSpPr/>
      </xdr:nvCxnSpPr>
      <xdr:spPr>
        <a:xfrm flipV="1">
          <a:off x="13512800" y="70884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404" name="円/楕円 403"/>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106636</xdr:rowOff>
    </xdr:from>
    <xdr:ext cx="762000" cy="259045"/>
    <xdr:sp macro="" textlink="">
      <xdr:nvSpPr>
        <xdr:cNvPr id="405"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406" name="円/楕円 405"/>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63396</xdr:rowOff>
    </xdr:from>
    <xdr:ext cx="736600" cy="259045"/>
    <xdr:sp macro="" textlink="">
      <xdr:nvSpPr>
        <xdr:cNvPr id="407" name="テキスト ボックス 406"/>
        <xdr:cNvSpPr txBox="1"/>
      </xdr:nvSpPr>
      <xdr:spPr>
        <a:xfrm>
          <a:off x="15798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77107</xdr:rowOff>
    </xdr:from>
    <xdr:to>
      <xdr:col>22</xdr:col>
      <xdr:colOff>254000</xdr:colOff>
      <xdr:row>42</xdr:row>
      <xdr:rowOff>7257</xdr:rowOff>
    </xdr:to>
    <xdr:sp macro="" textlink="">
      <xdr:nvSpPr>
        <xdr:cNvPr id="408" name="円/楕円 407"/>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17434</xdr:rowOff>
    </xdr:from>
    <xdr:ext cx="762000" cy="259045"/>
    <xdr:sp macro="" textlink="">
      <xdr:nvSpPr>
        <xdr:cNvPr id="409" name="テキスト ボックス 408"/>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10" name="円/楕円 409"/>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11" name="テキスト ボックス 410"/>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157541</xdr:rowOff>
    </xdr:from>
    <xdr:to>
      <xdr:col>19</xdr:col>
      <xdr:colOff>533400</xdr:colOff>
      <xdr:row>42</xdr:row>
      <xdr:rowOff>87691</xdr:rowOff>
    </xdr:to>
    <xdr:sp macro="" textlink="">
      <xdr:nvSpPr>
        <xdr:cNvPr id="412" name="円/楕円 411"/>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97868</xdr:rowOff>
    </xdr:from>
    <xdr:ext cx="762000" cy="259045"/>
    <xdr:sp macro="" textlink="">
      <xdr:nvSpPr>
        <xdr:cNvPr id="413" name="テキスト ボックス 412"/>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類似団体内平均値を</a:t>
          </a:r>
          <a:r>
            <a:rPr lang="en-US" altLang="ja-JP" sz="1100" b="0" i="0" baseline="0">
              <a:solidFill>
                <a:schemeClr val="dk1"/>
              </a:solidFill>
              <a:effectLst/>
              <a:latin typeface="+mn-lt"/>
              <a:ea typeface="+mn-ea"/>
              <a:cs typeface="+mn-cs"/>
            </a:rPr>
            <a:t>30.1</a:t>
          </a:r>
          <a:r>
            <a:rPr lang="ja-JP" altLang="ja-JP" sz="1100" b="0" i="0" baseline="0">
              <a:solidFill>
                <a:schemeClr val="dk1"/>
              </a:solidFill>
              <a:effectLst/>
              <a:latin typeface="+mn-lt"/>
              <a:ea typeface="+mn-ea"/>
              <a:cs typeface="+mn-cs"/>
            </a:rPr>
            <a:t>ポイント上回っています。主な要因としては東御市土地開発公社の２号業務に係る債務を解消するために、市が第三セクター等改革推進債を発行し地方債残高が増加したためです</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133392</xdr:rowOff>
    </xdr:from>
    <xdr:to>
      <xdr:col>24</xdr:col>
      <xdr:colOff>558800</xdr:colOff>
      <xdr:row>17</xdr:row>
      <xdr:rowOff>48810</xdr:rowOff>
    </xdr:to>
    <xdr:cxnSp macro="">
      <xdr:nvCxnSpPr>
        <xdr:cNvPr id="447" name="直線コネクタ 446"/>
        <xdr:cNvCxnSpPr/>
      </xdr:nvCxnSpPr>
      <xdr:spPr>
        <a:xfrm flipV="1">
          <a:off x="16179800" y="28765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130175</xdr:rowOff>
    </xdr:from>
    <xdr:to>
      <xdr:col>23</xdr:col>
      <xdr:colOff>406400</xdr:colOff>
      <xdr:row>17</xdr:row>
      <xdr:rowOff>48810</xdr:rowOff>
    </xdr:to>
    <xdr:cxnSp macro="">
      <xdr:nvCxnSpPr>
        <xdr:cNvPr id="450" name="直線コネクタ 449"/>
        <xdr:cNvCxnSpPr/>
      </xdr:nvCxnSpPr>
      <xdr:spPr>
        <a:xfrm>
          <a:off x="15290800" y="2873375"/>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96520</xdr:rowOff>
    </xdr:from>
    <xdr:to>
      <xdr:col>22</xdr:col>
      <xdr:colOff>203200</xdr:colOff>
      <xdr:row>16</xdr:row>
      <xdr:rowOff>130175</xdr:rowOff>
    </xdr:to>
    <xdr:cxnSp macro="">
      <xdr:nvCxnSpPr>
        <xdr:cNvPr id="453" name="直線コネクタ 452"/>
        <xdr:cNvCxnSpPr/>
      </xdr:nvCxnSpPr>
      <xdr:spPr>
        <a:xfrm>
          <a:off x="14401800" y="266827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5" name="テキスト ボックス 454"/>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96520</xdr:rowOff>
    </xdr:from>
    <xdr:to>
      <xdr:col>21</xdr:col>
      <xdr:colOff>0</xdr:colOff>
      <xdr:row>15</xdr:row>
      <xdr:rowOff>119041</xdr:rowOff>
    </xdr:to>
    <xdr:cxnSp macro="">
      <xdr:nvCxnSpPr>
        <xdr:cNvPr id="456" name="直線コネクタ 455"/>
        <xdr:cNvCxnSpPr/>
      </xdr:nvCxnSpPr>
      <xdr:spPr>
        <a:xfrm flipV="1">
          <a:off x="13512800" y="2668270"/>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8" name="テキスト ボックス 457"/>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82592</xdr:rowOff>
    </xdr:from>
    <xdr:to>
      <xdr:col>24</xdr:col>
      <xdr:colOff>609600</xdr:colOff>
      <xdr:row>17</xdr:row>
      <xdr:rowOff>12742</xdr:rowOff>
    </xdr:to>
    <xdr:sp macro="" textlink="">
      <xdr:nvSpPr>
        <xdr:cNvPr id="466" name="円/楕円 465"/>
        <xdr:cNvSpPr/>
      </xdr:nvSpPr>
      <xdr:spPr>
        <a:xfrm>
          <a:off x="169672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54669</xdr:rowOff>
    </xdr:from>
    <xdr:ext cx="762000" cy="259045"/>
    <xdr:sp macro="" textlink="">
      <xdr:nvSpPr>
        <xdr:cNvPr id="467" name="将来負担の状況該当値テキスト"/>
        <xdr:cNvSpPr txBox="1"/>
      </xdr:nvSpPr>
      <xdr:spPr>
        <a:xfrm>
          <a:off x="17106900" y="279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169460</xdr:rowOff>
    </xdr:from>
    <xdr:to>
      <xdr:col>23</xdr:col>
      <xdr:colOff>457200</xdr:colOff>
      <xdr:row>17</xdr:row>
      <xdr:rowOff>99610</xdr:rowOff>
    </xdr:to>
    <xdr:sp macro="" textlink="">
      <xdr:nvSpPr>
        <xdr:cNvPr id="468" name="円/楕円 467"/>
        <xdr:cNvSpPr/>
      </xdr:nvSpPr>
      <xdr:spPr>
        <a:xfrm>
          <a:off x="16129000" y="29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84387</xdr:rowOff>
    </xdr:from>
    <xdr:ext cx="736600" cy="259045"/>
    <xdr:sp macro="" textlink="">
      <xdr:nvSpPr>
        <xdr:cNvPr id="469" name="テキスト ボックス 468"/>
        <xdr:cNvSpPr txBox="1"/>
      </xdr:nvSpPr>
      <xdr:spPr>
        <a:xfrm>
          <a:off x="15798800" y="299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79375</xdr:rowOff>
    </xdr:from>
    <xdr:to>
      <xdr:col>22</xdr:col>
      <xdr:colOff>254000</xdr:colOff>
      <xdr:row>17</xdr:row>
      <xdr:rowOff>9525</xdr:rowOff>
    </xdr:to>
    <xdr:sp macro="" textlink="">
      <xdr:nvSpPr>
        <xdr:cNvPr id="470" name="円/楕円 469"/>
        <xdr:cNvSpPr/>
      </xdr:nvSpPr>
      <xdr:spPr>
        <a:xfrm>
          <a:off x="15240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165752</xdr:rowOff>
    </xdr:from>
    <xdr:ext cx="762000" cy="259045"/>
    <xdr:sp macro="" textlink="">
      <xdr:nvSpPr>
        <xdr:cNvPr id="471" name="テキスト ボックス 470"/>
        <xdr:cNvSpPr txBox="1"/>
      </xdr:nvSpPr>
      <xdr:spPr>
        <a:xfrm>
          <a:off x="14909800" y="290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45720</xdr:rowOff>
    </xdr:from>
    <xdr:to>
      <xdr:col>21</xdr:col>
      <xdr:colOff>50800</xdr:colOff>
      <xdr:row>15</xdr:row>
      <xdr:rowOff>147320</xdr:rowOff>
    </xdr:to>
    <xdr:sp macro="" textlink="">
      <xdr:nvSpPr>
        <xdr:cNvPr id="472" name="円/楕円 471"/>
        <xdr:cNvSpPr/>
      </xdr:nvSpPr>
      <xdr:spPr>
        <a:xfrm>
          <a:off x="1435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157497</xdr:rowOff>
    </xdr:from>
    <xdr:ext cx="762000" cy="259045"/>
    <xdr:sp macro="" textlink="">
      <xdr:nvSpPr>
        <xdr:cNvPr id="473" name="テキスト ボックス 472"/>
        <xdr:cNvSpPr txBox="1"/>
      </xdr:nvSpPr>
      <xdr:spPr>
        <a:xfrm>
          <a:off x="14020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68241</xdr:rowOff>
    </xdr:from>
    <xdr:to>
      <xdr:col>19</xdr:col>
      <xdr:colOff>533400</xdr:colOff>
      <xdr:row>15</xdr:row>
      <xdr:rowOff>169841</xdr:rowOff>
    </xdr:to>
    <xdr:sp macro="" textlink="">
      <xdr:nvSpPr>
        <xdr:cNvPr id="474" name="円/楕円 473"/>
        <xdr:cNvSpPr/>
      </xdr:nvSpPr>
      <xdr:spPr>
        <a:xfrm>
          <a:off x="13462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8568</xdr:rowOff>
    </xdr:from>
    <xdr:ext cx="762000" cy="259045"/>
    <xdr:sp macro="" textlink="">
      <xdr:nvSpPr>
        <xdr:cNvPr id="475" name="テキスト ボックス 474"/>
        <xdr:cNvSpPr txBox="1"/>
      </xdr:nvSpPr>
      <xdr:spPr>
        <a:xfrm>
          <a:off x="13131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30,785
30,333
112.37
15,641,300
15,105,088
506,732
9,028,796
21,176,492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類似団体内平均値を</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ポイント下回っています。今後も定員適正化計画に基づいた職員配置に努めるとともに人件費の適正化を図ります。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34</xdr:row>
      <xdr:rowOff>114300</xdr:rowOff>
    </xdr:to>
    <xdr:cxnSp macro="">
      <xdr:nvCxnSpPr>
        <xdr:cNvPr id="66" name="直線コネクタ 65"/>
        <xdr:cNvCxnSpPr/>
      </xdr:nvCxnSpPr>
      <xdr:spPr>
        <a:xfrm>
          <a:off x="3987800" y="5842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19050</xdr:rowOff>
    </xdr:from>
    <xdr:to>
      <xdr:col>5</xdr:col>
      <xdr:colOff>549275</xdr:colOff>
      <xdr:row>34</xdr:row>
      <xdr:rowOff>12700</xdr:rowOff>
    </xdr:to>
    <xdr:cxnSp macro="">
      <xdr:nvCxnSpPr>
        <xdr:cNvPr id="69" name="直線コネクタ 68"/>
        <xdr:cNvCxnSpPr/>
      </xdr:nvCxnSpPr>
      <xdr:spPr>
        <a:xfrm>
          <a:off x="3098800" y="5676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19050</xdr:rowOff>
    </xdr:from>
    <xdr:to>
      <xdr:col>4</xdr:col>
      <xdr:colOff>346075</xdr:colOff>
      <xdr:row>34</xdr:row>
      <xdr:rowOff>0</xdr:rowOff>
    </xdr:to>
    <xdr:cxnSp macro="">
      <xdr:nvCxnSpPr>
        <xdr:cNvPr id="72" name="直線コネクタ 71"/>
        <xdr:cNvCxnSpPr/>
      </xdr:nvCxnSpPr>
      <xdr:spPr>
        <a:xfrm flipV="1">
          <a:off x="2209800" y="567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31750</xdr:rowOff>
    </xdr:from>
    <xdr:to>
      <xdr:col>3</xdr:col>
      <xdr:colOff>142875</xdr:colOff>
      <xdr:row>34</xdr:row>
      <xdr:rowOff>0</xdr:rowOff>
    </xdr:to>
    <xdr:cxnSp macro="">
      <xdr:nvCxnSpPr>
        <xdr:cNvPr id="75" name="直線コネクタ 74"/>
        <xdr:cNvCxnSpPr/>
      </xdr:nvCxnSpPr>
      <xdr:spPr>
        <a:xfrm>
          <a:off x="1320800" y="5689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63500</xdr:rowOff>
    </xdr:from>
    <xdr:to>
      <xdr:col>7</xdr:col>
      <xdr:colOff>66675</xdr:colOff>
      <xdr:row>34</xdr:row>
      <xdr:rowOff>165100</xdr:rowOff>
    </xdr:to>
    <xdr:sp macro="" textlink="">
      <xdr:nvSpPr>
        <xdr:cNvPr id="85" name="円/楕円 84"/>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80027</xdr:rowOff>
    </xdr:from>
    <xdr:ext cx="762000" cy="259045"/>
    <xdr:sp macro="" textlink="">
      <xdr:nvSpPr>
        <xdr:cNvPr id="86"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133350</xdr:rowOff>
    </xdr:from>
    <xdr:to>
      <xdr:col>5</xdr:col>
      <xdr:colOff>600075</xdr:colOff>
      <xdr:row>34</xdr:row>
      <xdr:rowOff>63500</xdr:rowOff>
    </xdr:to>
    <xdr:sp macro="" textlink="">
      <xdr:nvSpPr>
        <xdr:cNvPr id="87" name="円/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139700</xdr:rowOff>
    </xdr:from>
    <xdr:to>
      <xdr:col>4</xdr:col>
      <xdr:colOff>396875</xdr:colOff>
      <xdr:row>33</xdr:row>
      <xdr:rowOff>69850</xdr:rowOff>
    </xdr:to>
    <xdr:sp macro="" textlink="">
      <xdr:nvSpPr>
        <xdr:cNvPr id="89" name="円/楕円 88"/>
        <xdr:cNvSpPr/>
      </xdr:nvSpPr>
      <xdr:spPr>
        <a:xfrm>
          <a:off x="3048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80027</xdr:rowOff>
    </xdr:from>
    <xdr:ext cx="762000" cy="259045"/>
    <xdr:sp macro="" textlink="">
      <xdr:nvSpPr>
        <xdr:cNvPr id="90" name="テキスト ボックス 89"/>
        <xdr:cNvSpPr txBox="1"/>
      </xdr:nvSpPr>
      <xdr:spPr>
        <a:xfrm>
          <a:off x="2717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120650</xdr:rowOff>
    </xdr:from>
    <xdr:to>
      <xdr:col>3</xdr:col>
      <xdr:colOff>193675</xdr:colOff>
      <xdr:row>34</xdr:row>
      <xdr:rowOff>50800</xdr:rowOff>
    </xdr:to>
    <xdr:sp macro="" textlink="">
      <xdr:nvSpPr>
        <xdr:cNvPr id="91" name="円/楕円 90"/>
        <xdr:cNvSpPr/>
      </xdr:nvSpPr>
      <xdr:spPr>
        <a:xfrm>
          <a:off x="2159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60977</xdr:rowOff>
    </xdr:from>
    <xdr:ext cx="762000" cy="259045"/>
    <xdr:sp macro="" textlink="">
      <xdr:nvSpPr>
        <xdr:cNvPr id="92" name="テキスト ボックス 91"/>
        <xdr:cNvSpPr txBox="1"/>
      </xdr:nvSpPr>
      <xdr:spPr>
        <a:xfrm>
          <a:off x="1828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152400</xdr:rowOff>
    </xdr:from>
    <xdr:to>
      <xdr:col>1</xdr:col>
      <xdr:colOff>676275</xdr:colOff>
      <xdr:row>33</xdr:row>
      <xdr:rowOff>82550</xdr:rowOff>
    </xdr:to>
    <xdr:sp macro="" textlink="">
      <xdr:nvSpPr>
        <xdr:cNvPr id="93" name="円/楕円 92"/>
        <xdr:cNvSpPr/>
      </xdr:nvSpPr>
      <xdr:spPr>
        <a:xfrm>
          <a:off x="1270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92727</xdr:rowOff>
    </xdr:from>
    <xdr:ext cx="762000" cy="259045"/>
    <xdr:sp macro="" textlink="">
      <xdr:nvSpPr>
        <xdr:cNvPr id="94" name="テキスト ボックス 93"/>
        <xdr:cNvSpPr txBox="1"/>
      </xdr:nvSpPr>
      <xdr:spPr>
        <a:xfrm>
          <a:off x="939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類似団体内平均値と比較すると</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ポイント上回っています。行政の効率化を図り、経費の削減に努めます。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20</xdr:row>
      <xdr:rowOff>76200</xdr:rowOff>
    </xdr:to>
    <xdr:cxnSp macro="">
      <xdr:nvCxnSpPr>
        <xdr:cNvPr id="127" name="直線コネクタ 126"/>
        <xdr:cNvCxnSpPr/>
      </xdr:nvCxnSpPr>
      <xdr:spPr>
        <a:xfrm flipV="1">
          <a:off x="15671800" y="3403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20</xdr:row>
      <xdr:rowOff>76200</xdr:rowOff>
    </xdr:to>
    <xdr:cxnSp macro="">
      <xdr:nvCxnSpPr>
        <xdr:cNvPr id="130" name="直線コネクタ 129"/>
        <xdr:cNvCxnSpPr/>
      </xdr:nvCxnSpPr>
      <xdr:spPr>
        <a:xfrm>
          <a:off x="14782800" y="3365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19050</xdr:rowOff>
    </xdr:from>
    <xdr:to>
      <xdr:col>21</xdr:col>
      <xdr:colOff>361950</xdr:colOff>
      <xdr:row>19</xdr:row>
      <xdr:rowOff>107950</xdr:rowOff>
    </xdr:to>
    <xdr:cxnSp macro="">
      <xdr:nvCxnSpPr>
        <xdr:cNvPr id="133" name="直線コネクタ 132"/>
        <xdr:cNvCxnSpPr/>
      </xdr:nvCxnSpPr>
      <xdr:spPr>
        <a:xfrm>
          <a:off x="13893800" y="327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19</xdr:row>
      <xdr:rowOff>19050</xdr:rowOff>
    </xdr:to>
    <xdr:cxnSp macro="">
      <xdr:nvCxnSpPr>
        <xdr:cNvPr id="136" name="直線コネクタ 135"/>
        <xdr:cNvCxnSpPr/>
      </xdr:nvCxnSpPr>
      <xdr:spPr>
        <a:xfrm>
          <a:off x="13004800" y="313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6" name="円/楕円 145"/>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67327</xdr:rowOff>
    </xdr:from>
    <xdr:ext cx="762000" cy="259045"/>
    <xdr:sp macro="" textlink="">
      <xdr:nvSpPr>
        <xdr:cNvPr id="147" name="物件費該当値テキスト"/>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25400</xdr:rowOff>
    </xdr:from>
    <xdr:to>
      <xdr:col>22</xdr:col>
      <xdr:colOff>615950</xdr:colOff>
      <xdr:row>20</xdr:row>
      <xdr:rowOff>127000</xdr:rowOff>
    </xdr:to>
    <xdr:sp macro="" textlink="">
      <xdr:nvSpPr>
        <xdr:cNvPr id="148" name="円/楕円 147"/>
        <xdr:cNvSpPr/>
      </xdr:nvSpPr>
      <xdr:spPr>
        <a:xfrm>
          <a:off x="15621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111777</xdr:rowOff>
    </xdr:from>
    <xdr:ext cx="736600" cy="259045"/>
    <xdr:sp macro="" textlink="">
      <xdr:nvSpPr>
        <xdr:cNvPr id="149" name="テキスト ボックス 148"/>
        <xdr:cNvSpPr txBox="1"/>
      </xdr:nvSpPr>
      <xdr:spPr>
        <a:xfrm>
          <a:off x="15290800" y="354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57150</xdr:rowOff>
    </xdr:from>
    <xdr:to>
      <xdr:col>21</xdr:col>
      <xdr:colOff>412750</xdr:colOff>
      <xdr:row>19</xdr:row>
      <xdr:rowOff>158750</xdr:rowOff>
    </xdr:to>
    <xdr:sp macro="" textlink="">
      <xdr:nvSpPr>
        <xdr:cNvPr id="150" name="円/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139700</xdr:rowOff>
    </xdr:from>
    <xdr:to>
      <xdr:col>20</xdr:col>
      <xdr:colOff>209550</xdr:colOff>
      <xdr:row>19</xdr:row>
      <xdr:rowOff>69850</xdr:rowOff>
    </xdr:to>
    <xdr:sp macro="" textlink="">
      <xdr:nvSpPr>
        <xdr:cNvPr id="152" name="円/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54627</xdr:rowOff>
    </xdr:from>
    <xdr:ext cx="762000" cy="259045"/>
    <xdr:sp macro="" textlink="">
      <xdr:nvSpPr>
        <xdr:cNvPr id="153" name="テキスト ボックス 152"/>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4" name="円/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類似団体内平均値を</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ポイント下回っています。社会保障制度が充実する中で扶助費が増加傾向にあります。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20865</xdr:rowOff>
    </xdr:to>
    <xdr:cxnSp macro="">
      <xdr:nvCxnSpPr>
        <xdr:cNvPr id="190" name="直線コネクタ 189"/>
        <xdr:cNvCxnSpPr/>
      </xdr:nvCxnSpPr>
      <xdr:spPr>
        <a:xfrm>
          <a:off x="3987800" y="9450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20865</xdr:rowOff>
    </xdr:to>
    <xdr:cxnSp macro="">
      <xdr:nvCxnSpPr>
        <xdr:cNvPr id="193" name="直線コネクタ 192"/>
        <xdr:cNvCxnSpPr/>
      </xdr:nvCxnSpPr>
      <xdr:spPr>
        <a:xfrm>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143328</xdr:rowOff>
    </xdr:to>
    <xdr:cxnSp macro="">
      <xdr:nvCxnSpPr>
        <xdr:cNvPr id="196" name="直線コネクタ 195"/>
        <xdr:cNvCxnSpPr/>
      </xdr:nvCxnSpPr>
      <xdr:spPr>
        <a:xfrm flipV="1">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143328</xdr:rowOff>
    </xdr:to>
    <xdr:cxnSp macro="">
      <xdr:nvCxnSpPr>
        <xdr:cNvPr id="199" name="直線コネクタ 198"/>
        <xdr:cNvCxnSpPr/>
      </xdr:nvCxnSpPr>
      <xdr:spPr>
        <a:xfrm>
          <a:off x="1320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7" name="円/楕円 216"/>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8" name="テキスト ボックス 217"/>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ポイント下回っています。主なものは、国保特会、介護特会、後期高齢者特会への繰出金です。法定基準外繰出金の抑制に努めます。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7257</xdr:rowOff>
    </xdr:from>
    <xdr:to>
      <xdr:col>24</xdr:col>
      <xdr:colOff>31750</xdr:colOff>
      <xdr:row>62</xdr:row>
      <xdr:rowOff>61685</xdr:rowOff>
    </xdr:to>
    <xdr:cxnSp macro="">
      <xdr:nvCxnSpPr>
        <xdr:cNvPr id="248" name="直線コネクタ 247"/>
        <xdr:cNvCxnSpPr/>
      </xdr:nvCxnSpPr>
      <xdr:spPr>
        <a:xfrm flipV="1">
          <a:off x="16510000" y="9265557"/>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33762</xdr:rowOff>
    </xdr:from>
    <xdr:ext cx="762000" cy="259045"/>
    <xdr:sp macro="" textlink="">
      <xdr:nvSpPr>
        <xdr:cNvPr id="249"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61685</xdr:rowOff>
    </xdr:from>
    <xdr:to>
      <xdr:col>24</xdr:col>
      <xdr:colOff>120650</xdr:colOff>
      <xdr:row>62</xdr:row>
      <xdr:rowOff>61685</xdr:rowOff>
    </xdr:to>
    <xdr:cxnSp macro="">
      <xdr:nvCxnSpPr>
        <xdr:cNvPr id="250" name="直線コネクタ 249"/>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93634</xdr:rowOff>
    </xdr:from>
    <xdr:ext cx="762000" cy="259045"/>
    <xdr:sp macro="" textlink="">
      <xdr:nvSpPr>
        <xdr:cNvPr id="251" name="その他最大値テキスト"/>
        <xdr:cNvSpPr txBox="1"/>
      </xdr:nvSpPr>
      <xdr:spPr>
        <a:xfrm>
          <a:off x="16598900" y="900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7257</xdr:rowOff>
    </xdr:from>
    <xdr:to>
      <xdr:col>24</xdr:col>
      <xdr:colOff>120650</xdr:colOff>
      <xdr:row>54</xdr:row>
      <xdr:rowOff>7257</xdr:rowOff>
    </xdr:to>
    <xdr:cxnSp macro="">
      <xdr:nvCxnSpPr>
        <xdr:cNvPr id="252" name="直線コネクタ 251"/>
        <xdr:cNvCxnSpPr/>
      </xdr:nvCxnSpPr>
      <xdr:spPr>
        <a:xfrm>
          <a:off x="16421100" y="926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18143</xdr:rowOff>
    </xdr:from>
    <xdr:to>
      <xdr:col>24</xdr:col>
      <xdr:colOff>31750</xdr:colOff>
      <xdr:row>54</xdr:row>
      <xdr:rowOff>29028</xdr:rowOff>
    </xdr:to>
    <xdr:cxnSp macro="">
      <xdr:nvCxnSpPr>
        <xdr:cNvPr id="253" name="直線コネクタ 252"/>
        <xdr:cNvCxnSpPr/>
      </xdr:nvCxnSpPr>
      <xdr:spPr>
        <a:xfrm>
          <a:off x="15671800" y="9276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18143</xdr:rowOff>
    </xdr:from>
    <xdr:to>
      <xdr:col>22</xdr:col>
      <xdr:colOff>565150</xdr:colOff>
      <xdr:row>54</xdr:row>
      <xdr:rowOff>29028</xdr:rowOff>
    </xdr:to>
    <xdr:cxnSp macro="">
      <xdr:nvCxnSpPr>
        <xdr:cNvPr id="256" name="直線コネクタ 255"/>
        <xdr:cNvCxnSpPr/>
      </xdr:nvCxnSpPr>
      <xdr:spPr>
        <a:xfrm flipV="1">
          <a:off x="14782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127907</xdr:rowOff>
    </xdr:from>
    <xdr:to>
      <xdr:col>22</xdr:col>
      <xdr:colOff>615950</xdr:colOff>
      <xdr:row>58</xdr:row>
      <xdr:rowOff>58057</xdr:rowOff>
    </xdr:to>
    <xdr:sp macro="" textlink="">
      <xdr:nvSpPr>
        <xdr:cNvPr id="257" name="フローチャート : 判断 256"/>
        <xdr:cNvSpPr/>
      </xdr:nvSpPr>
      <xdr:spPr>
        <a:xfrm>
          <a:off x="15621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42834</xdr:rowOff>
    </xdr:from>
    <xdr:ext cx="736600" cy="259045"/>
    <xdr:sp macro="" textlink="">
      <xdr:nvSpPr>
        <xdr:cNvPr id="258" name="テキスト ボックス 257"/>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29028</xdr:rowOff>
    </xdr:from>
    <xdr:to>
      <xdr:col>21</xdr:col>
      <xdr:colOff>361950</xdr:colOff>
      <xdr:row>54</xdr:row>
      <xdr:rowOff>50800</xdr:rowOff>
    </xdr:to>
    <xdr:cxnSp macro="">
      <xdr:nvCxnSpPr>
        <xdr:cNvPr id="259" name="直線コネクタ 258"/>
        <xdr:cNvCxnSpPr/>
      </xdr:nvCxnSpPr>
      <xdr:spPr>
        <a:xfrm flipV="1">
          <a:off x="13893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0" name="フローチャート : 判断 259"/>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61" name="テキスト ボックス 260"/>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156935</xdr:rowOff>
    </xdr:from>
    <xdr:to>
      <xdr:col>20</xdr:col>
      <xdr:colOff>158750</xdr:colOff>
      <xdr:row>54</xdr:row>
      <xdr:rowOff>50800</xdr:rowOff>
    </xdr:to>
    <xdr:cxnSp macro="">
      <xdr:nvCxnSpPr>
        <xdr:cNvPr id="262" name="直線コネクタ 261"/>
        <xdr:cNvCxnSpPr/>
      </xdr:nvCxnSpPr>
      <xdr:spPr>
        <a:xfrm>
          <a:off x="13004800" y="9243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106135</xdr:rowOff>
    </xdr:from>
    <xdr:to>
      <xdr:col>20</xdr:col>
      <xdr:colOff>209550</xdr:colOff>
      <xdr:row>58</xdr:row>
      <xdr:rowOff>36285</xdr:rowOff>
    </xdr:to>
    <xdr:sp macro="" textlink="">
      <xdr:nvSpPr>
        <xdr:cNvPr id="263" name="フローチャート : 判断 262"/>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21062</xdr:rowOff>
    </xdr:from>
    <xdr:ext cx="762000" cy="259045"/>
    <xdr:sp macro="" textlink="">
      <xdr:nvSpPr>
        <xdr:cNvPr id="264" name="テキスト ボックス 263"/>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65" name="フローチャート : 判断 264"/>
        <xdr:cNvSpPr/>
      </xdr:nvSpPr>
      <xdr:spPr>
        <a:xfrm>
          <a:off x="12954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138084</xdr:rowOff>
    </xdr:from>
    <xdr:ext cx="762000" cy="259045"/>
    <xdr:sp macro="" textlink="">
      <xdr:nvSpPr>
        <xdr:cNvPr id="266" name="テキスト ボックス 265"/>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149678</xdr:rowOff>
    </xdr:from>
    <xdr:to>
      <xdr:col>24</xdr:col>
      <xdr:colOff>82550</xdr:colOff>
      <xdr:row>54</xdr:row>
      <xdr:rowOff>79828</xdr:rowOff>
    </xdr:to>
    <xdr:sp macro="" textlink="">
      <xdr:nvSpPr>
        <xdr:cNvPr id="272" name="円/楕円 271"/>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58255</xdr:rowOff>
    </xdr:from>
    <xdr:ext cx="762000" cy="259045"/>
    <xdr:sp macro="" textlink="">
      <xdr:nvSpPr>
        <xdr:cNvPr id="273" name="その他該当値テキスト"/>
        <xdr:cNvSpPr txBox="1"/>
      </xdr:nvSpPr>
      <xdr:spPr>
        <a:xfrm>
          <a:off x="16598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138793</xdr:rowOff>
    </xdr:from>
    <xdr:to>
      <xdr:col>22</xdr:col>
      <xdr:colOff>615950</xdr:colOff>
      <xdr:row>54</xdr:row>
      <xdr:rowOff>68943</xdr:rowOff>
    </xdr:to>
    <xdr:sp macro="" textlink="">
      <xdr:nvSpPr>
        <xdr:cNvPr id="274" name="円/楕円 273"/>
        <xdr:cNvSpPr/>
      </xdr:nvSpPr>
      <xdr:spPr>
        <a:xfrm>
          <a:off x="15621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79120</xdr:rowOff>
    </xdr:from>
    <xdr:ext cx="736600" cy="259045"/>
    <xdr:sp macro="" textlink="">
      <xdr:nvSpPr>
        <xdr:cNvPr id="275" name="テキスト ボックス 274"/>
        <xdr:cNvSpPr txBox="1"/>
      </xdr:nvSpPr>
      <xdr:spPr>
        <a:xfrm>
          <a:off x="15290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149678</xdr:rowOff>
    </xdr:from>
    <xdr:to>
      <xdr:col>21</xdr:col>
      <xdr:colOff>412750</xdr:colOff>
      <xdr:row>54</xdr:row>
      <xdr:rowOff>79828</xdr:rowOff>
    </xdr:to>
    <xdr:sp macro="" textlink="">
      <xdr:nvSpPr>
        <xdr:cNvPr id="276" name="円/楕円 275"/>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90005</xdr:rowOff>
    </xdr:from>
    <xdr:ext cx="762000" cy="259045"/>
    <xdr:sp macro="" textlink="">
      <xdr:nvSpPr>
        <xdr:cNvPr id="277" name="テキスト ボックス 276"/>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8" name="円/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106135</xdr:rowOff>
    </xdr:from>
    <xdr:to>
      <xdr:col>19</xdr:col>
      <xdr:colOff>6350</xdr:colOff>
      <xdr:row>54</xdr:row>
      <xdr:rowOff>36285</xdr:rowOff>
    </xdr:to>
    <xdr:sp macro="" textlink="">
      <xdr:nvSpPr>
        <xdr:cNvPr id="280" name="円/楕円 279"/>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46462</xdr:rowOff>
    </xdr:from>
    <xdr:ext cx="762000" cy="259045"/>
    <xdr:sp macro="" textlink="">
      <xdr:nvSpPr>
        <xdr:cNvPr id="281" name="テキスト ボックス 280"/>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ポイント減少したものの、類似団体内平均値を</a:t>
          </a:r>
          <a:r>
            <a:rPr lang="en-US" altLang="ja-JP" sz="1100">
              <a:solidFill>
                <a:schemeClr val="dk1"/>
              </a:solidFill>
              <a:effectLst/>
              <a:latin typeface="+mn-lt"/>
              <a:ea typeface="+mn-ea"/>
              <a:cs typeface="+mn-cs"/>
            </a:rPr>
            <a:t>8.8</a:t>
          </a:r>
          <a:r>
            <a:rPr lang="ja-JP" altLang="ja-JP" sz="1100">
              <a:solidFill>
                <a:schemeClr val="dk1"/>
              </a:solidFill>
              <a:effectLst/>
              <a:latin typeface="+mn-lt"/>
              <a:ea typeface="+mn-ea"/>
              <a:cs typeface="+mn-cs"/>
            </a:rPr>
            <a:t>ポイント上回っています。各種団体への補助費等の見直しを行い補助費の適正化に努めます。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9" name="直線コネクタ 308"/>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2"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3" name="直線コネクタ 312"/>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39</xdr:row>
      <xdr:rowOff>115570</xdr:rowOff>
    </xdr:to>
    <xdr:cxnSp macro="">
      <xdr:nvCxnSpPr>
        <xdr:cNvPr id="314" name="直線コネクタ 313"/>
        <xdr:cNvCxnSpPr/>
      </xdr:nvCxnSpPr>
      <xdr:spPr>
        <a:xfrm flipV="1">
          <a:off x="15671800" y="677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5"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6" name="フローチャート : 判断 315"/>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115570</xdr:rowOff>
    </xdr:from>
    <xdr:to>
      <xdr:col>22</xdr:col>
      <xdr:colOff>565150</xdr:colOff>
      <xdr:row>40</xdr:row>
      <xdr:rowOff>5080</xdr:rowOff>
    </xdr:to>
    <xdr:cxnSp macro="">
      <xdr:nvCxnSpPr>
        <xdr:cNvPr id="317" name="直線コネクタ 316"/>
        <xdr:cNvCxnSpPr/>
      </xdr:nvCxnSpPr>
      <xdr:spPr>
        <a:xfrm flipV="1">
          <a:off x="14782800" y="680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8" name="フローチャート : 判断 317"/>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9" name="テキスト ボックス 318"/>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5080</xdr:rowOff>
    </xdr:from>
    <xdr:to>
      <xdr:col>21</xdr:col>
      <xdr:colOff>361950</xdr:colOff>
      <xdr:row>40</xdr:row>
      <xdr:rowOff>127000</xdr:rowOff>
    </xdr:to>
    <xdr:cxnSp macro="">
      <xdr:nvCxnSpPr>
        <xdr:cNvPr id="320" name="直線コネクタ 319"/>
        <xdr:cNvCxnSpPr/>
      </xdr:nvCxnSpPr>
      <xdr:spPr>
        <a:xfrm flipV="1">
          <a:off x="13893800" y="6863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21" name="フローチャート : 判断 320"/>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2" name="テキスト ボックス 321"/>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111760</xdr:rowOff>
    </xdr:from>
    <xdr:to>
      <xdr:col>20</xdr:col>
      <xdr:colOff>158750</xdr:colOff>
      <xdr:row>40</xdr:row>
      <xdr:rowOff>127000</xdr:rowOff>
    </xdr:to>
    <xdr:cxnSp macro="">
      <xdr:nvCxnSpPr>
        <xdr:cNvPr id="323" name="直線コネクタ 322"/>
        <xdr:cNvCxnSpPr/>
      </xdr:nvCxnSpPr>
      <xdr:spPr>
        <a:xfrm>
          <a:off x="13004800" y="6969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4" name="フローチャート : 判断 323"/>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5" name="テキスト ボックス 324"/>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6" name="フローチャート : 判断 325"/>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7" name="テキスト ボックス 326"/>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33" name="円/楕円 332"/>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13987</xdr:rowOff>
    </xdr:from>
    <xdr:ext cx="762000" cy="259045"/>
    <xdr:sp macro="" textlink="">
      <xdr:nvSpPr>
        <xdr:cNvPr id="334"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64770</xdr:rowOff>
    </xdr:from>
    <xdr:to>
      <xdr:col>22</xdr:col>
      <xdr:colOff>615950</xdr:colOff>
      <xdr:row>39</xdr:row>
      <xdr:rowOff>166370</xdr:rowOff>
    </xdr:to>
    <xdr:sp macro="" textlink="">
      <xdr:nvSpPr>
        <xdr:cNvPr id="335" name="円/楕円 334"/>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151147</xdr:rowOff>
    </xdr:from>
    <xdr:ext cx="736600" cy="259045"/>
    <xdr:sp macro="" textlink="">
      <xdr:nvSpPr>
        <xdr:cNvPr id="336" name="テキスト ボックス 335"/>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125730</xdr:rowOff>
    </xdr:from>
    <xdr:to>
      <xdr:col>21</xdr:col>
      <xdr:colOff>412750</xdr:colOff>
      <xdr:row>40</xdr:row>
      <xdr:rowOff>55880</xdr:rowOff>
    </xdr:to>
    <xdr:sp macro="" textlink="">
      <xdr:nvSpPr>
        <xdr:cNvPr id="337" name="円/楕円 336"/>
        <xdr:cNvSpPr/>
      </xdr:nvSpPr>
      <xdr:spPr>
        <a:xfrm>
          <a:off x="14732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40657</xdr:rowOff>
    </xdr:from>
    <xdr:ext cx="762000" cy="259045"/>
    <xdr:sp macro="" textlink="">
      <xdr:nvSpPr>
        <xdr:cNvPr id="338" name="テキスト ボックス 337"/>
        <xdr:cNvSpPr txBox="1"/>
      </xdr:nvSpPr>
      <xdr:spPr>
        <a:xfrm>
          <a:off x="14401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76200</xdr:rowOff>
    </xdr:from>
    <xdr:to>
      <xdr:col>20</xdr:col>
      <xdr:colOff>209550</xdr:colOff>
      <xdr:row>41</xdr:row>
      <xdr:rowOff>6350</xdr:rowOff>
    </xdr:to>
    <xdr:sp macro="" textlink="">
      <xdr:nvSpPr>
        <xdr:cNvPr id="339" name="円/楕円 338"/>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40" name="テキスト ボックス 339"/>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60960</xdr:rowOff>
    </xdr:from>
    <xdr:to>
      <xdr:col>19</xdr:col>
      <xdr:colOff>6350</xdr:colOff>
      <xdr:row>40</xdr:row>
      <xdr:rowOff>162560</xdr:rowOff>
    </xdr:to>
    <xdr:sp macro="" textlink="">
      <xdr:nvSpPr>
        <xdr:cNvPr id="341" name="円/楕円 340"/>
        <xdr:cNvSpPr/>
      </xdr:nvSpPr>
      <xdr:spPr>
        <a:xfrm>
          <a:off x="12954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147337</xdr:rowOff>
    </xdr:from>
    <xdr:ext cx="762000" cy="259045"/>
    <xdr:sp macro="" textlink="">
      <xdr:nvSpPr>
        <xdr:cNvPr id="342" name="テキスト ボックス 341"/>
        <xdr:cNvSpPr txBox="1"/>
      </xdr:nvSpPr>
      <xdr:spPr>
        <a:xfrm>
          <a:off x="12623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類似団体内平均値と比較すると</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ポイント下回っています。今後も必要最低限の借金を、なるべく市の将来負担が少ない有利な起債等を活用することで公債費の抑制に努めます。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7" name="直線コネクタ 366"/>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8"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9" name="直線コネクタ 368"/>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70"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1" name="直線コネクタ 370"/>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12700</xdr:rowOff>
    </xdr:to>
    <xdr:cxnSp macro="">
      <xdr:nvCxnSpPr>
        <xdr:cNvPr id="372" name="直線コネクタ 371"/>
        <xdr:cNvCxnSpPr/>
      </xdr:nvCxnSpPr>
      <xdr:spPr>
        <a:xfrm flipV="1">
          <a:off x="3987800" y="13376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3"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4" name="フローチャート : 判断 373"/>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78</xdr:row>
      <xdr:rowOff>12700</xdr:rowOff>
    </xdr:to>
    <xdr:cxnSp macro="">
      <xdr:nvCxnSpPr>
        <xdr:cNvPr id="375" name="直線コネクタ 374"/>
        <xdr:cNvCxnSpPr/>
      </xdr:nvCxnSpPr>
      <xdr:spPr>
        <a:xfrm>
          <a:off x="3098800" y="132440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6" name="フローチャート : 判断 375"/>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7" name="テキスト ボックス 376"/>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60706</xdr:rowOff>
    </xdr:to>
    <xdr:cxnSp macro="">
      <xdr:nvCxnSpPr>
        <xdr:cNvPr id="378" name="直線コネクタ 377"/>
        <xdr:cNvCxnSpPr/>
      </xdr:nvCxnSpPr>
      <xdr:spPr>
        <a:xfrm flipV="1">
          <a:off x="2209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9" name="フローチャート : 判断 378"/>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0" name="テキスト ボックス 379"/>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60706</xdr:rowOff>
    </xdr:to>
    <xdr:cxnSp macro="">
      <xdr:nvCxnSpPr>
        <xdr:cNvPr id="381" name="直線コネクタ 380"/>
        <xdr:cNvCxnSpPr/>
      </xdr:nvCxnSpPr>
      <xdr:spPr>
        <a:xfrm>
          <a:off x="1320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2" name="フローチャート : 判断 381"/>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3" name="テキスト ボックス 38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4" name="フローチャート : 判断 383"/>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5" name="テキスト ボックス 384"/>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91" name="円/楕円 390"/>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92"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3" name="円/楕円 392"/>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94" name="テキスト ボックス 393"/>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5" name="円/楕円 394"/>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6" name="テキスト ボックス 395"/>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7" name="円/楕円 396"/>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98" name="テキスト ボックス 397"/>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9" name="円/楕円 398"/>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400" name="テキスト ボックス 399"/>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減少し、類似団体内平均値と</a:t>
          </a:r>
          <a:r>
            <a:rPr lang="en-US" altLang="ja-JP" sz="1100" b="0" i="0" baseline="0">
              <a:solidFill>
                <a:schemeClr val="dk1"/>
              </a:solidFill>
              <a:effectLst/>
              <a:latin typeface="+mn-lt"/>
              <a:ea typeface="+mn-ea"/>
              <a:cs typeface="+mn-cs"/>
            </a:rPr>
            <a:t>1.5</a:t>
          </a:r>
          <a:r>
            <a:rPr lang="ja-JP" altLang="ja-JP" sz="1100">
              <a:solidFill>
                <a:schemeClr val="dk1"/>
              </a:solidFill>
              <a:effectLst/>
              <a:latin typeface="+mn-lt"/>
              <a:ea typeface="+mn-ea"/>
              <a:cs typeface="+mn-cs"/>
            </a:rPr>
            <a:t>ポイント上回って</a:t>
          </a:r>
          <a:r>
            <a:rPr lang="ja-JP" altLang="ja-JP" sz="1100" b="0" i="0" baseline="0">
              <a:solidFill>
                <a:schemeClr val="dk1"/>
              </a:solidFill>
              <a:effectLst/>
              <a:latin typeface="+mn-lt"/>
              <a:ea typeface="+mn-ea"/>
              <a:cs typeface="+mn-cs"/>
            </a:rPr>
            <a:t>います。事務事業の見直し等により、経常的経費の抑制に努めます。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4" name="直線コネクタ 423"/>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5"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6" name="直線コネクタ 425"/>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7"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8" name="直線コネクタ 427"/>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104139</xdr:rowOff>
    </xdr:to>
    <xdr:cxnSp macro="">
      <xdr:nvCxnSpPr>
        <xdr:cNvPr id="429" name="直線コネクタ 428"/>
        <xdr:cNvCxnSpPr/>
      </xdr:nvCxnSpPr>
      <xdr:spPr>
        <a:xfrm flipV="1">
          <a:off x="15671800" y="132943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30"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31" name="フローチャート : 判断 430"/>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104139</xdr:rowOff>
    </xdr:to>
    <xdr:cxnSp macro="">
      <xdr:nvCxnSpPr>
        <xdr:cNvPr id="432" name="直線コネクタ 431"/>
        <xdr:cNvCxnSpPr/>
      </xdr:nvCxnSpPr>
      <xdr:spPr>
        <a:xfrm>
          <a:off x="14782800" y="131914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3" name="フローチャート :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132714</xdr:rowOff>
    </xdr:to>
    <xdr:cxnSp macro="">
      <xdr:nvCxnSpPr>
        <xdr:cNvPr id="435" name="直線コネクタ 434"/>
        <xdr:cNvCxnSpPr/>
      </xdr:nvCxnSpPr>
      <xdr:spPr>
        <a:xfrm flipV="1">
          <a:off x="13893800" y="1319148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6" name="フローチャート : 判断 435"/>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7" name="テキスト ボックス 436"/>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98425</xdr:rowOff>
    </xdr:from>
    <xdr:to>
      <xdr:col>20</xdr:col>
      <xdr:colOff>158750</xdr:colOff>
      <xdr:row>77</xdr:row>
      <xdr:rowOff>132714</xdr:rowOff>
    </xdr:to>
    <xdr:cxnSp macro="">
      <xdr:nvCxnSpPr>
        <xdr:cNvPr id="438" name="直線コネクタ 437"/>
        <xdr:cNvCxnSpPr/>
      </xdr:nvCxnSpPr>
      <xdr:spPr>
        <a:xfrm>
          <a:off x="13004800" y="13128625"/>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9" name="フローチャート : 判断 438"/>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0" name="テキスト ボックス 439"/>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41" name="フローチャート : 判断 440"/>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2" name="テキスト ボックス 441"/>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48" name="円/楕円 447"/>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49"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53339</xdr:rowOff>
    </xdr:from>
    <xdr:to>
      <xdr:col>22</xdr:col>
      <xdr:colOff>615950</xdr:colOff>
      <xdr:row>77</xdr:row>
      <xdr:rowOff>154939</xdr:rowOff>
    </xdr:to>
    <xdr:sp macro="" textlink="">
      <xdr:nvSpPr>
        <xdr:cNvPr id="450" name="円/楕円 449"/>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139716</xdr:rowOff>
    </xdr:from>
    <xdr:ext cx="736600" cy="259045"/>
    <xdr:sp macro="" textlink="">
      <xdr:nvSpPr>
        <xdr:cNvPr id="451" name="テキスト ボックス 450"/>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52" name="円/楕円 451"/>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53" name="テキスト ボックス 452"/>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81914</xdr:rowOff>
    </xdr:from>
    <xdr:to>
      <xdr:col>20</xdr:col>
      <xdr:colOff>209550</xdr:colOff>
      <xdr:row>78</xdr:row>
      <xdr:rowOff>12064</xdr:rowOff>
    </xdr:to>
    <xdr:sp macro="" textlink="">
      <xdr:nvSpPr>
        <xdr:cNvPr id="454" name="円/楕円 453"/>
        <xdr:cNvSpPr/>
      </xdr:nvSpPr>
      <xdr:spPr>
        <a:xfrm>
          <a:off x="13843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168291</xdr:rowOff>
    </xdr:from>
    <xdr:ext cx="762000" cy="259045"/>
    <xdr:sp macro="" textlink="">
      <xdr:nvSpPr>
        <xdr:cNvPr id="455" name="テキスト ボックス 454"/>
        <xdr:cNvSpPr txBox="1"/>
      </xdr:nvSpPr>
      <xdr:spPr>
        <a:xfrm>
          <a:off x="13512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47625</xdr:rowOff>
    </xdr:from>
    <xdr:to>
      <xdr:col>19</xdr:col>
      <xdr:colOff>6350</xdr:colOff>
      <xdr:row>76</xdr:row>
      <xdr:rowOff>149225</xdr:rowOff>
    </xdr:to>
    <xdr:sp macro="" textlink="">
      <xdr:nvSpPr>
        <xdr:cNvPr id="456" name="円/楕円 455"/>
        <xdr:cNvSpPr/>
      </xdr:nvSpPr>
      <xdr:spPr>
        <a:xfrm>
          <a:off x="12954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159402</xdr:rowOff>
    </xdr:from>
    <xdr:ext cx="762000" cy="259045"/>
    <xdr:sp macro="" textlink="">
      <xdr:nvSpPr>
        <xdr:cNvPr id="457" name="テキスト ボックス 456"/>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長野県東御市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125247</xdr:rowOff>
    </xdr:from>
    <xdr:to>
      <xdr:col>4</xdr:col>
      <xdr:colOff>1117600</xdr:colOff>
      <xdr:row>17</xdr:row>
      <xdr:rowOff>171131</xdr:rowOff>
    </xdr:to>
    <xdr:cxnSp macro="">
      <xdr:nvCxnSpPr>
        <xdr:cNvPr id="52" name="直線コネクタ 51"/>
        <xdr:cNvCxnSpPr/>
      </xdr:nvCxnSpPr>
      <xdr:spPr bwMode="auto">
        <a:xfrm flipV="1">
          <a:off x="5003800" y="3087522"/>
          <a:ext cx="647700" cy="45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171131</xdr:rowOff>
    </xdr:from>
    <xdr:to>
      <xdr:col>4</xdr:col>
      <xdr:colOff>469900</xdr:colOff>
      <xdr:row>18</xdr:row>
      <xdr:rowOff>62399</xdr:rowOff>
    </xdr:to>
    <xdr:cxnSp macro="">
      <xdr:nvCxnSpPr>
        <xdr:cNvPr id="55" name="直線コネクタ 54"/>
        <xdr:cNvCxnSpPr/>
      </xdr:nvCxnSpPr>
      <xdr:spPr bwMode="auto">
        <a:xfrm flipV="1">
          <a:off x="4305300" y="3133406"/>
          <a:ext cx="698500" cy="62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62399</xdr:rowOff>
    </xdr:from>
    <xdr:to>
      <xdr:col>3</xdr:col>
      <xdr:colOff>904875</xdr:colOff>
      <xdr:row>18</xdr:row>
      <xdr:rowOff>66546</xdr:rowOff>
    </xdr:to>
    <xdr:cxnSp macro="">
      <xdr:nvCxnSpPr>
        <xdr:cNvPr id="58" name="直線コネクタ 57"/>
        <xdr:cNvCxnSpPr/>
      </xdr:nvCxnSpPr>
      <xdr:spPr bwMode="auto">
        <a:xfrm flipV="1">
          <a:off x="3606800" y="3196124"/>
          <a:ext cx="698500" cy="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66546</xdr:rowOff>
    </xdr:from>
    <xdr:to>
      <xdr:col>3</xdr:col>
      <xdr:colOff>206375</xdr:colOff>
      <xdr:row>18</xdr:row>
      <xdr:rowOff>70743</xdr:rowOff>
    </xdr:to>
    <xdr:cxnSp macro="">
      <xdr:nvCxnSpPr>
        <xdr:cNvPr id="61" name="直線コネクタ 60"/>
        <xdr:cNvCxnSpPr/>
      </xdr:nvCxnSpPr>
      <xdr:spPr bwMode="auto">
        <a:xfrm flipV="1">
          <a:off x="2908300" y="3200271"/>
          <a:ext cx="698500" cy="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74447</xdr:rowOff>
    </xdr:from>
    <xdr:to>
      <xdr:col>5</xdr:col>
      <xdr:colOff>34925</xdr:colOff>
      <xdr:row>18</xdr:row>
      <xdr:rowOff>4597</xdr:rowOff>
    </xdr:to>
    <xdr:sp macro="" textlink="">
      <xdr:nvSpPr>
        <xdr:cNvPr id="71" name="円/楕円 70"/>
        <xdr:cNvSpPr/>
      </xdr:nvSpPr>
      <xdr:spPr bwMode="auto">
        <a:xfrm>
          <a:off x="5600700" y="303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46524</xdr:rowOff>
    </xdr:from>
    <xdr:ext cx="762000" cy="259045"/>
    <xdr:sp macro="" textlink="">
      <xdr:nvSpPr>
        <xdr:cNvPr id="72" name="人口1人当たり決算額の推移該当値テキスト130"/>
        <xdr:cNvSpPr txBox="1"/>
      </xdr:nvSpPr>
      <xdr:spPr>
        <a:xfrm>
          <a:off x="5740400" y="30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120331</xdr:rowOff>
    </xdr:from>
    <xdr:to>
      <xdr:col>4</xdr:col>
      <xdr:colOff>520700</xdr:colOff>
      <xdr:row>18</xdr:row>
      <xdr:rowOff>50481</xdr:rowOff>
    </xdr:to>
    <xdr:sp macro="" textlink="">
      <xdr:nvSpPr>
        <xdr:cNvPr id="73" name="円/楕円 72"/>
        <xdr:cNvSpPr/>
      </xdr:nvSpPr>
      <xdr:spPr bwMode="auto">
        <a:xfrm>
          <a:off x="4953000" y="308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35258</xdr:rowOff>
    </xdr:from>
    <xdr:ext cx="736600" cy="259045"/>
    <xdr:sp macro="" textlink="">
      <xdr:nvSpPr>
        <xdr:cNvPr id="74" name="テキスト ボックス 73"/>
        <xdr:cNvSpPr txBox="1"/>
      </xdr:nvSpPr>
      <xdr:spPr>
        <a:xfrm>
          <a:off x="4622800" y="316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11599</xdr:rowOff>
    </xdr:from>
    <xdr:to>
      <xdr:col>3</xdr:col>
      <xdr:colOff>955675</xdr:colOff>
      <xdr:row>18</xdr:row>
      <xdr:rowOff>113199</xdr:rowOff>
    </xdr:to>
    <xdr:sp macro="" textlink="">
      <xdr:nvSpPr>
        <xdr:cNvPr id="75" name="円/楕円 74"/>
        <xdr:cNvSpPr/>
      </xdr:nvSpPr>
      <xdr:spPr bwMode="auto">
        <a:xfrm>
          <a:off x="4254500" y="314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97976</xdr:rowOff>
    </xdr:from>
    <xdr:ext cx="762000" cy="259045"/>
    <xdr:sp macro="" textlink="">
      <xdr:nvSpPr>
        <xdr:cNvPr id="76" name="テキスト ボックス 75"/>
        <xdr:cNvSpPr txBox="1"/>
      </xdr:nvSpPr>
      <xdr:spPr>
        <a:xfrm>
          <a:off x="3924300" y="323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15746</xdr:rowOff>
    </xdr:from>
    <xdr:to>
      <xdr:col>3</xdr:col>
      <xdr:colOff>257175</xdr:colOff>
      <xdr:row>18</xdr:row>
      <xdr:rowOff>117346</xdr:rowOff>
    </xdr:to>
    <xdr:sp macro="" textlink="">
      <xdr:nvSpPr>
        <xdr:cNvPr id="77" name="円/楕円 76"/>
        <xdr:cNvSpPr/>
      </xdr:nvSpPr>
      <xdr:spPr bwMode="auto">
        <a:xfrm>
          <a:off x="3556000" y="314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102123</xdr:rowOff>
    </xdr:from>
    <xdr:ext cx="762000" cy="259045"/>
    <xdr:sp macro="" textlink="">
      <xdr:nvSpPr>
        <xdr:cNvPr id="78" name="テキスト ボックス 77"/>
        <xdr:cNvSpPr txBox="1"/>
      </xdr:nvSpPr>
      <xdr:spPr>
        <a:xfrm>
          <a:off x="3225800" y="323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19943</xdr:rowOff>
    </xdr:from>
    <xdr:to>
      <xdr:col>2</xdr:col>
      <xdr:colOff>692150</xdr:colOff>
      <xdr:row>18</xdr:row>
      <xdr:rowOff>121543</xdr:rowOff>
    </xdr:to>
    <xdr:sp macro="" textlink="">
      <xdr:nvSpPr>
        <xdr:cNvPr id="79" name="円/楕円 78"/>
        <xdr:cNvSpPr/>
      </xdr:nvSpPr>
      <xdr:spPr bwMode="auto">
        <a:xfrm>
          <a:off x="2857500" y="315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106320</xdr:rowOff>
    </xdr:from>
    <xdr:ext cx="762000" cy="259045"/>
    <xdr:sp macro="" textlink="">
      <xdr:nvSpPr>
        <xdr:cNvPr id="80" name="テキスト ボックス 79"/>
        <xdr:cNvSpPr txBox="1"/>
      </xdr:nvSpPr>
      <xdr:spPr>
        <a:xfrm>
          <a:off x="2527300" y="324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322421</xdr:rowOff>
    </xdr:from>
    <xdr:to>
      <xdr:col>4</xdr:col>
      <xdr:colOff>1117600</xdr:colOff>
      <xdr:row>36</xdr:row>
      <xdr:rowOff>87354</xdr:rowOff>
    </xdr:to>
    <xdr:cxnSp macro="">
      <xdr:nvCxnSpPr>
        <xdr:cNvPr id="116" name="直線コネクタ 115"/>
        <xdr:cNvCxnSpPr/>
      </xdr:nvCxnSpPr>
      <xdr:spPr bwMode="auto">
        <a:xfrm>
          <a:off x="5003800" y="6932771"/>
          <a:ext cx="647700" cy="10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70242</xdr:rowOff>
    </xdr:from>
    <xdr:to>
      <xdr:col>4</xdr:col>
      <xdr:colOff>469900</xdr:colOff>
      <xdr:row>35</xdr:row>
      <xdr:rowOff>322421</xdr:rowOff>
    </xdr:to>
    <xdr:cxnSp macro="">
      <xdr:nvCxnSpPr>
        <xdr:cNvPr id="119" name="直線コネクタ 118"/>
        <xdr:cNvCxnSpPr/>
      </xdr:nvCxnSpPr>
      <xdr:spPr bwMode="auto">
        <a:xfrm>
          <a:off x="4305300" y="6680592"/>
          <a:ext cx="698500" cy="25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70242</xdr:rowOff>
    </xdr:from>
    <xdr:to>
      <xdr:col>3</xdr:col>
      <xdr:colOff>904875</xdr:colOff>
      <xdr:row>36</xdr:row>
      <xdr:rowOff>100874</xdr:rowOff>
    </xdr:to>
    <xdr:cxnSp macro="">
      <xdr:nvCxnSpPr>
        <xdr:cNvPr id="122" name="直線コネクタ 121"/>
        <xdr:cNvCxnSpPr/>
      </xdr:nvCxnSpPr>
      <xdr:spPr bwMode="auto">
        <a:xfrm flipV="1">
          <a:off x="3606800" y="6680592"/>
          <a:ext cx="698500" cy="37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57179</xdr:rowOff>
    </xdr:from>
    <xdr:to>
      <xdr:col>3</xdr:col>
      <xdr:colOff>206375</xdr:colOff>
      <xdr:row>36</xdr:row>
      <xdr:rowOff>100874</xdr:rowOff>
    </xdr:to>
    <xdr:cxnSp macro="">
      <xdr:nvCxnSpPr>
        <xdr:cNvPr id="125" name="直線コネクタ 124"/>
        <xdr:cNvCxnSpPr/>
      </xdr:nvCxnSpPr>
      <xdr:spPr bwMode="auto">
        <a:xfrm>
          <a:off x="2908300" y="7010429"/>
          <a:ext cx="698500" cy="4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36554</xdr:rowOff>
    </xdr:from>
    <xdr:to>
      <xdr:col>5</xdr:col>
      <xdr:colOff>34925</xdr:colOff>
      <xdr:row>36</xdr:row>
      <xdr:rowOff>138154</xdr:rowOff>
    </xdr:to>
    <xdr:sp macro="" textlink="">
      <xdr:nvSpPr>
        <xdr:cNvPr id="135" name="円/楕円 134"/>
        <xdr:cNvSpPr/>
      </xdr:nvSpPr>
      <xdr:spPr bwMode="auto">
        <a:xfrm>
          <a:off x="5600700" y="698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8631</xdr:rowOff>
    </xdr:from>
    <xdr:ext cx="762000" cy="259045"/>
    <xdr:sp macro="" textlink="">
      <xdr:nvSpPr>
        <xdr:cNvPr id="136" name="人口1人当たり決算額の推移該当値テキスト445"/>
        <xdr:cNvSpPr txBox="1"/>
      </xdr:nvSpPr>
      <xdr:spPr>
        <a:xfrm>
          <a:off x="5740400" y="696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271621</xdr:rowOff>
    </xdr:from>
    <xdr:to>
      <xdr:col>4</xdr:col>
      <xdr:colOff>520700</xdr:colOff>
      <xdr:row>36</xdr:row>
      <xdr:rowOff>30321</xdr:rowOff>
    </xdr:to>
    <xdr:sp macro="" textlink="">
      <xdr:nvSpPr>
        <xdr:cNvPr id="137" name="円/楕円 136"/>
        <xdr:cNvSpPr/>
      </xdr:nvSpPr>
      <xdr:spPr bwMode="auto">
        <a:xfrm>
          <a:off x="4953000" y="6881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15098</xdr:rowOff>
    </xdr:from>
    <xdr:ext cx="736600" cy="259045"/>
    <xdr:sp macro="" textlink="">
      <xdr:nvSpPr>
        <xdr:cNvPr id="138" name="テキスト ボックス 137"/>
        <xdr:cNvSpPr txBox="1"/>
      </xdr:nvSpPr>
      <xdr:spPr>
        <a:xfrm>
          <a:off x="4622800" y="6968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19442</xdr:rowOff>
    </xdr:from>
    <xdr:to>
      <xdr:col>3</xdr:col>
      <xdr:colOff>955675</xdr:colOff>
      <xdr:row>35</xdr:row>
      <xdr:rowOff>121042</xdr:rowOff>
    </xdr:to>
    <xdr:sp macro="" textlink="">
      <xdr:nvSpPr>
        <xdr:cNvPr id="139" name="円/楕円 138"/>
        <xdr:cNvSpPr/>
      </xdr:nvSpPr>
      <xdr:spPr bwMode="auto">
        <a:xfrm>
          <a:off x="4254500" y="662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131219</xdr:rowOff>
    </xdr:from>
    <xdr:ext cx="762000" cy="259045"/>
    <xdr:sp macro="" textlink="">
      <xdr:nvSpPr>
        <xdr:cNvPr id="140" name="テキスト ボックス 139"/>
        <xdr:cNvSpPr txBox="1"/>
      </xdr:nvSpPr>
      <xdr:spPr>
        <a:xfrm>
          <a:off x="3924300" y="63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28,488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50074</xdr:rowOff>
    </xdr:from>
    <xdr:to>
      <xdr:col>3</xdr:col>
      <xdr:colOff>257175</xdr:colOff>
      <xdr:row>36</xdr:row>
      <xdr:rowOff>151674</xdr:rowOff>
    </xdr:to>
    <xdr:sp macro="" textlink="">
      <xdr:nvSpPr>
        <xdr:cNvPr id="141" name="円/楕円 140"/>
        <xdr:cNvSpPr/>
      </xdr:nvSpPr>
      <xdr:spPr bwMode="auto">
        <a:xfrm>
          <a:off x="3556000" y="700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136451</xdr:rowOff>
    </xdr:from>
    <xdr:ext cx="762000" cy="259045"/>
    <xdr:sp macro="" textlink="">
      <xdr:nvSpPr>
        <xdr:cNvPr id="142" name="テキスト ボックス 141"/>
        <xdr:cNvSpPr txBox="1"/>
      </xdr:nvSpPr>
      <xdr:spPr>
        <a:xfrm>
          <a:off x="3225800" y="708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6379</xdr:rowOff>
    </xdr:from>
    <xdr:to>
      <xdr:col>2</xdr:col>
      <xdr:colOff>692150</xdr:colOff>
      <xdr:row>36</xdr:row>
      <xdr:rowOff>107979</xdr:rowOff>
    </xdr:to>
    <xdr:sp macro="" textlink="">
      <xdr:nvSpPr>
        <xdr:cNvPr id="143" name="円/楕円 142"/>
        <xdr:cNvSpPr/>
      </xdr:nvSpPr>
      <xdr:spPr bwMode="auto">
        <a:xfrm>
          <a:off x="2857500" y="695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92756</xdr:rowOff>
    </xdr:from>
    <xdr:ext cx="762000" cy="259045"/>
    <xdr:sp macro="" textlink="">
      <xdr:nvSpPr>
        <xdr:cNvPr id="144" name="テキスト ボックス 143"/>
        <xdr:cNvSpPr txBox="1"/>
      </xdr:nvSpPr>
      <xdr:spPr>
        <a:xfrm>
          <a:off x="2527300" y="704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30,785
30,333
112.37
15,641,300
15,105,088
506,732
9,028,796
21,176,492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131076</xdr:rowOff>
    </xdr:from>
    <xdr:to>
      <xdr:col>6</xdr:col>
      <xdr:colOff>511175</xdr:colOff>
      <xdr:row>38</xdr:row>
      <xdr:rowOff>159004</xdr:rowOff>
    </xdr:to>
    <xdr:cxnSp macro="">
      <xdr:nvCxnSpPr>
        <xdr:cNvPr id="61" name="直線コネクタ 60"/>
        <xdr:cNvCxnSpPr/>
      </xdr:nvCxnSpPr>
      <xdr:spPr>
        <a:xfrm flipV="1">
          <a:off x="3797300" y="6646176"/>
          <a:ext cx="8382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159004</xdr:rowOff>
    </xdr:from>
    <xdr:to>
      <xdr:col>5</xdr:col>
      <xdr:colOff>358775</xdr:colOff>
      <xdr:row>39</xdr:row>
      <xdr:rowOff>37681</xdr:rowOff>
    </xdr:to>
    <xdr:cxnSp macro="">
      <xdr:nvCxnSpPr>
        <xdr:cNvPr id="64" name="直線コネクタ 63"/>
        <xdr:cNvCxnSpPr/>
      </xdr:nvCxnSpPr>
      <xdr:spPr>
        <a:xfrm flipV="1">
          <a:off x="2908300" y="6674104"/>
          <a:ext cx="889000" cy="5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736</xdr:rowOff>
    </xdr:from>
    <xdr:to>
      <xdr:col>4</xdr:col>
      <xdr:colOff>155575</xdr:colOff>
      <xdr:row>39</xdr:row>
      <xdr:rowOff>37681</xdr:rowOff>
    </xdr:to>
    <xdr:cxnSp macro="">
      <xdr:nvCxnSpPr>
        <xdr:cNvPr id="67" name="直線コネクタ 66"/>
        <xdr:cNvCxnSpPr/>
      </xdr:nvCxnSpPr>
      <xdr:spPr>
        <a:xfrm>
          <a:off x="2019300" y="6687286"/>
          <a:ext cx="889000" cy="3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163423</xdr:rowOff>
    </xdr:from>
    <xdr:to>
      <xdr:col>2</xdr:col>
      <xdr:colOff>638175</xdr:colOff>
      <xdr:row>39</xdr:row>
      <xdr:rowOff>736</xdr:rowOff>
    </xdr:to>
    <xdr:cxnSp macro="">
      <xdr:nvCxnSpPr>
        <xdr:cNvPr id="70" name="直線コネクタ 69"/>
        <xdr:cNvCxnSpPr/>
      </xdr:nvCxnSpPr>
      <xdr:spPr>
        <a:xfrm>
          <a:off x="1130300" y="667852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80276</xdr:rowOff>
    </xdr:from>
    <xdr:to>
      <xdr:col>6</xdr:col>
      <xdr:colOff>561975</xdr:colOff>
      <xdr:row>39</xdr:row>
      <xdr:rowOff>10426</xdr:rowOff>
    </xdr:to>
    <xdr:sp macro="" textlink="">
      <xdr:nvSpPr>
        <xdr:cNvPr id="80" name="円/楕円 79"/>
        <xdr:cNvSpPr/>
      </xdr:nvSpPr>
      <xdr:spPr>
        <a:xfrm>
          <a:off x="4584700" y="65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58703</xdr:rowOff>
    </xdr:from>
    <xdr:ext cx="534377" cy="259045"/>
    <xdr:sp macro="" textlink="">
      <xdr:nvSpPr>
        <xdr:cNvPr id="81" name="人件費該当値テキスト"/>
        <xdr:cNvSpPr txBox="1"/>
      </xdr:nvSpPr>
      <xdr:spPr>
        <a:xfrm>
          <a:off x="4686300" y="65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66,679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108204</xdr:rowOff>
    </xdr:from>
    <xdr:to>
      <xdr:col>5</xdr:col>
      <xdr:colOff>409575</xdr:colOff>
      <xdr:row>39</xdr:row>
      <xdr:rowOff>38354</xdr:rowOff>
    </xdr:to>
    <xdr:sp macro="" textlink="">
      <xdr:nvSpPr>
        <xdr:cNvPr id="82" name="円/楕円 81"/>
        <xdr:cNvSpPr/>
      </xdr:nvSpPr>
      <xdr:spPr>
        <a:xfrm>
          <a:off x="37465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29481</xdr:rowOff>
    </xdr:from>
    <xdr:ext cx="534377" cy="259045"/>
    <xdr:sp macro="" textlink="">
      <xdr:nvSpPr>
        <xdr:cNvPr id="83" name="テキスト ボックス 82"/>
        <xdr:cNvSpPr txBox="1"/>
      </xdr:nvSpPr>
      <xdr:spPr>
        <a:xfrm>
          <a:off x="3530111" y="67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158331</xdr:rowOff>
    </xdr:from>
    <xdr:to>
      <xdr:col>4</xdr:col>
      <xdr:colOff>206375</xdr:colOff>
      <xdr:row>39</xdr:row>
      <xdr:rowOff>88481</xdr:rowOff>
    </xdr:to>
    <xdr:sp macro="" textlink="">
      <xdr:nvSpPr>
        <xdr:cNvPr id="84" name="円/楕円 83"/>
        <xdr:cNvSpPr/>
      </xdr:nvSpPr>
      <xdr:spPr>
        <a:xfrm>
          <a:off x="2857500" y="6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79608</xdr:rowOff>
    </xdr:from>
    <xdr:ext cx="534377" cy="259045"/>
    <xdr:sp macro="" textlink="">
      <xdr:nvSpPr>
        <xdr:cNvPr id="85" name="テキスト ボックス 84"/>
        <xdr:cNvSpPr txBox="1"/>
      </xdr:nvSpPr>
      <xdr:spPr>
        <a:xfrm>
          <a:off x="2641111" y="676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121386</xdr:rowOff>
    </xdr:from>
    <xdr:to>
      <xdr:col>3</xdr:col>
      <xdr:colOff>3175</xdr:colOff>
      <xdr:row>39</xdr:row>
      <xdr:rowOff>51536</xdr:rowOff>
    </xdr:to>
    <xdr:sp macro="" textlink="">
      <xdr:nvSpPr>
        <xdr:cNvPr id="86" name="円/楕円 85"/>
        <xdr:cNvSpPr/>
      </xdr:nvSpPr>
      <xdr:spPr>
        <a:xfrm>
          <a:off x="1968500" y="66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42663</xdr:rowOff>
    </xdr:from>
    <xdr:ext cx="534377" cy="259045"/>
    <xdr:sp macro="" textlink="">
      <xdr:nvSpPr>
        <xdr:cNvPr id="87" name="テキスト ボックス 86"/>
        <xdr:cNvSpPr txBox="1"/>
      </xdr:nvSpPr>
      <xdr:spPr>
        <a:xfrm>
          <a:off x="1752111" y="672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112623</xdr:rowOff>
    </xdr:from>
    <xdr:to>
      <xdr:col>1</xdr:col>
      <xdr:colOff>485775</xdr:colOff>
      <xdr:row>39</xdr:row>
      <xdr:rowOff>42773</xdr:rowOff>
    </xdr:to>
    <xdr:sp macro="" textlink="">
      <xdr:nvSpPr>
        <xdr:cNvPr id="88" name="円/楕円 87"/>
        <xdr:cNvSpPr/>
      </xdr:nvSpPr>
      <xdr:spPr>
        <a:xfrm>
          <a:off x="1079500" y="66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33900</xdr:rowOff>
    </xdr:from>
    <xdr:ext cx="534377" cy="259045"/>
    <xdr:sp macro="" textlink="">
      <xdr:nvSpPr>
        <xdr:cNvPr id="89" name="テキスト ボックス 88"/>
        <xdr:cNvSpPr txBox="1"/>
      </xdr:nvSpPr>
      <xdr:spPr>
        <a:xfrm>
          <a:off x="863111" y="672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126974</xdr:rowOff>
    </xdr:from>
    <xdr:to>
      <xdr:col>6</xdr:col>
      <xdr:colOff>511175</xdr:colOff>
      <xdr:row>55</xdr:row>
      <xdr:rowOff>136652</xdr:rowOff>
    </xdr:to>
    <xdr:cxnSp macro="">
      <xdr:nvCxnSpPr>
        <xdr:cNvPr id="119" name="直線コネクタ 118"/>
        <xdr:cNvCxnSpPr/>
      </xdr:nvCxnSpPr>
      <xdr:spPr>
        <a:xfrm flipV="1">
          <a:off x="3797300" y="9556724"/>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136652</xdr:rowOff>
    </xdr:from>
    <xdr:to>
      <xdr:col>5</xdr:col>
      <xdr:colOff>358775</xdr:colOff>
      <xdr:row>56</xdr:row>
      <xdr:rowOff>33134</xdr:rowOff>
    </xdr:to>
    <xdr:cxnSp macro="">
      <xdr:nvCxnSpPr>
        <xdr:cNvPr id="122" name="直線コネクタ 121"/>
        <xdr:cNvCxnSpPr/>
      </xdr:nvCxnSpPr>
      <xdr:spPr>
        <a:xfrm flipV="1">
          <a:off x="2908300" y="9566402"/>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33134</xdr:rowOff>
    </xdr:from>
    <xdr:to>
      <xdr:col>4</xdr:col>
      <xdr:colOff>155575</xdr:colOff>
      <xdr:row>56</xdr:row>
      <xdr:rowOff>95085</xdr:rowOff>
    </xdr:to>
    <xdr:cxnSp macro="">
      <xdr:nvCxnSpPr>
        <xdr:cNvPr id="125" name="直線コネクタ 124"/>
        <xdr:cNvCxnSpPr/>
      </xdr:nvCxnSpPr>
      <xdr:spPr>
        <a:xfrm flipV="1">
          <a:off x="2019300" y="9634334"/>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54470</xdr:rowOff>
    </xdr:from>
    <xdr:to>
      <xdr:col>2</xdr:col>
      <xdr:colOff>638175</xdr:colOff>
      <xdr:row>56</xdr:row>
      <xdr:rowOff>95085</xdr:rowOff>
    </xdr:to>
    <xdr:cxnSp macro="">
      <xdr:nvCxnSpPr>
        <xdr:cNvPr id="128" name="直線コネクタ 127"/>
        <xdr:cNvCxnSpPr/>
      </xdr:nvCxnSpPr>
      <xdr:spPr>
        <a:xfrm>
          <a:off x="1130300" y="9655670"/>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76174</xdr:rowOff>
    </xdr:from>
    <xdr:to>
      <xdr:col>6</xdr:col>
      <xdr:colOff>561975</xdr:colOff>
      <xdr:row>56</xdr:row>
      <xdr:rowOff>6324</xdr:rowOff>
    </xdr:to>
    <xdr:sp macro="" textlink="">
      <xdr:nvSpPr>
        <xdr:cNvPr id="138" name="円/楕円 137"/>
        <xdr:cNvSpPr/>
      </xdr:nvSpPr>
      <xdr:spPr>
        <a:xfrm>
          <a:off x="4584700" y="95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99051</xdr:rowOff>
    </xdr:from>
    <xdr:ext cx="534377" cy="259045"/>
    <xdr:sp macro="" textlink="">
      <xdr:nvSpPr>
        <xdr:cNvPr id="139" name="物件費該当値テキスト"/>
        <xdr:cNvSpPr txBox="1"/>
      </xdr:nvSpPr>
      <xdr:spPr>
        <a:xfrm>
          <a:off x="4686300" y="93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71,668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85852</xdr:rowOff>
    </xdr:from>
    <xdr:to>
      <xdr:col>5</xdr:col>
      <xdr:colOff>409575</xdr:colOff>
      <xdr:row>56</xdr:row>
      <xdr:rowOff>16002</xdr:rowOff>
    </xdr:to>
    <xdr:sp macro="" textlink="">
      <xdr:nvSpPr>
        <xdr:cNvPr id="140" name="円/楕円 139"/>
        <xdr:cNvSpPr/>
      </xdr:nvSpPr>
      <xdr:spPr>
        <a:xfrm>
          <a:off x="3746500" y="95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32529</xdr:rowOff>
    </xdr:from>
    <xdr:ext cx="534377" cy="259045"/>
    <xdr:sp macro="" textlink="">
      <xdr:nvSpPr>
        <xdr:cNvPr id="141" name="テキスト ボックス 140"/>
        <xdr:cNvSpPr txBox="1"/>
      </xdr:nvSpPr>
      <xdr:spPr>
        <a:xfrm>
          <a:off x="3530111" y="92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153784</xdr:rowOff>
    </xdr:from>
    <xdr:to>
      <xdr:col>4</xdr:col>
      <xdr:colOff>206375</xdr:colOff>
      <xdr:row>56</xdr:row>
      <xdr:rowOff>83934</xdr:rowOff>
    </xdr:to>
    <xdr:sp macro="" textlink="">
      <xdr:nvSpPr>
        <xdr:cNvPr id="142" name="円/楕円 141"/>
        <xdr:cNvSpPr/>
      </xdr:nvSpPr>
      <xdr:spPr>
        <a:xfrm>
          <a:off x="2857500" y="9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75061</xdr:rowOff>
    </xdr:from>
    <xdr:ext cx="534377" cy="259045"/>
    <xdr:sp macro="" textlink="">
      <xdr:nvSpPr>
        <xdr:cNvPr id="143" name="テキスト ボックス 142"/>
        <xdr:cNvSpPr txBox="1"/>
      </xdr:nvSpPr>
      <xdr:spPr>
        <a:xfrm>
          <a:off x="2641111" y="96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44285</xdr:rowOff>
    </xdr:from>
    <xdr:to>
      <xdr:col>3</xdr:col>
      <xdr:colOff>3175</xdr:colOff>
      <xdr:row>56</xdr:row>
      <xdr:rowOff>145885</xdr:rowOff>
    </xdr:to>
    <xdr:sp macro="" textlink="">
      <xdr:nvSpPr>
        <xdr:cNvPr id="144" name="円/楕円 143"/>
        <xdr:cNvSpPr/>
      </xdr:nvSpPr>
      <xdr:spPr>
        <a:xfrm>
          <a:off x="1968500" y="96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162412</xdr:rowOff>
    </xdr:from>
    <xdr:ext cx="534377" cy="259045"/>
    <xdr:sp macro="" textlink="">
      <xdr:nvSpPr>
        <xdr:cNvPr id="145" name="テキスト ボックス 144"/>
        <xdr:cNvSpPr txBox="1"/>
      </xdr:nvSpPr>
      <xdr:spPr>
        <a:xfrm>
          <a:off x="1752111" y="94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3670</xdr:rowOff>
    </xdr:from>
    <xdr:to>
      <xdr:col>1</xdr:col>
      <xdr:colOff>485775</xdr:colOff>
      <xdr:row>56</xdr:row>
      <xdr:rowOff>105270</xdr:rowOff>
    </xdr:to>
    <xdr:sp macro="" textlink="">
      <xdr:nvSpPr>
        <xdr:cNvPr id="146" name="円/楕円 145"/>
        <xdr:cNvSpPr/>
      </xdr:nvSpPr>
      <xdr:spPr>
        <a:xfrm>
          <a:off x="1079500" y="96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121797</xdr:rowOff>
    </xdr:from>
    <xdr:ext cx="534377" cy="259045"/>
    <xdr:sp macro="" textlink="">
      <xdr:nvSpPr>
        <xdr:cNvPr id="147" name="テキスト ボックス 146"/>
        <xdr:cNvSpPr txBox="1"/>
      </xdr:nvSpPr>
      <xdr:spPr>
        <a:xfrm>
          <a:off x="863111" y="93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148975</xdr:rowOff>
    </xdr:from>
    <xdr:to>
      <xdr:col>6</xdr:col>
      <xdr:colOff>511175</xdr:colOff>
      <xdr:row>78</xdr:row>
      <xdr:rowOff>149661</xdr:rowOff>
    </xdr:to>
    <xdr:cxnSp macro="">
      <xdr:nvCxnSpPr>
        <xdr:cNvPr id="178" name="直線コネクタ 177"/>
        <xdr:cNvCxnSpPr/>
      </xdr:nvCxnSpPr>
      <xdr:spPr>
        <a:xfrm flipV="1">
          <a:off x="3797300" y="1352207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125560</xdr:rowOff>
    </xdr:from>
    <xdr:to>
      <xdr:col>5</xdr:col>
      <xdr:colOff>358775</xdr:colOff>
      <xdr:row>78</xdr:row>
      <xdr:rowOff>149661</xdr:rowOff>
    </xdr:to>
    <xdr:cxnSp macro="">
      <xdr:nvCxnSpPr>
        <xdr:cNvPr id="181" name="直線コネクタ 180"/>
        <xdr:cNvCxnSpPr/>
      </xdr:nvCxnSpPr>
      <xdr:spPr>
        <a:xfrm>
          <a:off x="2908300" y="13498660"/>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125560</xdr:rowOff>
    </xdr:from>
    <xdr:to>
      <xdr:col>4</xdr:col>
      <xdr:colOff>155575</xdr:colOff>
      <xdr:row>78</xdr:row>
      <xdr:rowOff>161516</xdr:rowOff>
    </xdr:to>
    <xdr:cxnSp macro="">
      <xdr:nvCxnSpPr>
        <xdr:cNvPr id="184" name="直線コネクタ 183"/>
        <xdr:cNvCxnSpPr/>
      </xdr:nvCxnSpPr>
      <xdr:spPr>
        <a:xfrm flipV="1">
          <a:off x="2019300" y="13498660"/>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153383</xdr:rowOff>
    </xdr:from>
    <xdr:to>
      <xdr:col>2</xdr:col>
      <xdr:colOff>638175</xdr:colOff>
      <xdr:row>78</xdr:row>
      <xdr:rowOff>161516</xdr:rowOff>
    </xdr:to>
    <xdr:cxnSp macro="">
      <xdr:nvCxnSpPr>
        <xdr:cNvPr id="187" name="直線コネクタ 186"/>
        <xdr:cNvCxnSpPr/>
      </xdr:nvCxnSpPr>
      <xdr:spPr>
        <a:xfrm>
          <a:off x="1130300" y="13526483"/>
          <a:ext cx="889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98175</xdr:rowOff>
    </xdr:from>
    <xdr:to>
      <xdr:col>6</xdr:col>
      <xdr:colOff>561975</xdr:colOff>
      <xdr:row>79</xdr:row>
      <xdr:rowOff>28325</xdr:rowOff>
    </xdr:to>
    <xdr:sp macro="" textlink="">
      <xdr:nvSpPr>
        <xdr:cNvPr id="197" name="円/楕円 196"/>
        <xdr:cNvSpPr/>
      </xdr:nvSpPr>
      <xdr:spPr>
        <a:xfrm>
          <a:off x="4584700" y="13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13102</xdr:rowOff>
    </xdr:from>
    <xdr:ext cx="469744" cy="259045"/>
    <xdr:sp macro="" textlink="">
      <xdr:nvSpPr>
        <xdr:cNvPr id="198" name="維持補修費該当値テキスト"/>
        <xdr:cNvSpPr txBox="1"/>
      </xdr:nvSpPr>
      <xdr:spPr>
        <a:xfrm>
          <a:off x="4686300" y="1338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98861</xdr:rowOff>
    </xdr:from>
    <xdr:to>
      <xdr:col>5</xdr:col>
      <xdr:colOff>409575</xdr:colOff>
      <xdr:row>79</xdr:row>
      <xdr:rowOff>29011</xdr:rowOff>
    </xdr:to>
    <xdr:sp macro="" textlink="">
      <xdr:nvSpPr>
        <xdr:cNvPr id="199" name="円/楕円 198"/>
        <xdr:cNvSpPr/>
      </xdr:nvSpPr>
      <xdr:spPr>
        <a:xfrm>
          <a:off x="3746500" y="134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20138</xdr:rowOff>
    </xdr:from>
    <xdr:ext cx="469744" cy="259045"/>
    <xdr:sp macro="" textlink="">
      <xdr:nvSpPr>
        <xdr:cNvPr id="200" name="テキスト ボックス 199"/>
        <xdr:cNvSpPr txBox="1"/>
      </xdr:nvSpPr>
      <xdr:spPr>
        <a:xfrm>
          <a:off x="3562427" y="1356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74760</xdr:rowOff>
    </xdr:from>
    <xdr:to>
      <xdr:col>4</xdr:col>
      <xdr:colOff>206375</xdr:colOff>
      <xdr:row>79</xdr:row>
      <xdr:rowOff>4910</xdr:rowOff>
    </xdr:to>
    <xdr:sp macro="" textlink="">
      <xdr:nvSpPr>
        <xdr:cNvPr id="201" name="円/楕円 200"/>
        <xdr:cNvSpPr/>
      </xdr:nvSpPr>
      <xdr:spPr>
        <a:xfrm>
          <a:off x="2857500" y="134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167487</xdr:rowOff>
    </xdr:from>
    <xdr:ext cx="469744" cy="259045"/>
    <xdr:sp macro="" textlink="">
      <xdr:nvSpPr>
        <xdr:cNvPr id="202" name="テキスト ボックス 201"/>
        <xdr:cNvSpPr txBox="1"/>
      </xdr:nvSpPr>
      <xdr:spPr>
        <a:xfrm>
          <a:off x="2673427" y="135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110716</xdr:rowOff>
    </xdr:from>
    <xdr:to>
      <xdr:col>3</xdr:col>
      <xdr:colOff>3175</xdr:colOff>
      <xdr:row>79</xdr:row>
      <xdr:rowOff>40866</xdr:rowOff>
    </xdr:to>
    <xdr:sp macro="" textlink="">
      <xdr:nvSpPr>
        <xdr:cNvPr id="203" name="円/楕円 202"/>
        <xdr:cNvSpPr/>
      </xdr:nvSpPr>
      <xdr:spPr>
        <a:xfrm>
          <a:off x="1968500" y="134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31993</xdr:rowOff>
    </xdr:from>
    <xdr:ext cx="469744" cy="259045"/>
    <xdr:sp macro="" textlink="">
      <xdr:nvSpPr>
        <xdr:cNvPr id="204" name="テキスト ボックス 203"/>
        <xdr:cNvSpPr txBox="1"/>
      </xdr:nvSpPr>
      <xdr:spPr>
        <a:xfrm>
          <a:off x="1784427" y="1357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102583</xdr:rowOff>
    </xdr:from>
    <xdr:to>
      <xdr:col>1</xdr:col>
      <xdr:colOff>485775</xdr:colOff>
      <xdr:row>79</xdr:row>
      <xdr:rowOff>32733</xdr:rowOff>
    </xdr:to>
    <xdr:sp macro="" textlink="">
      <xdr:nvSpPr>
        <xdr:cNvPr id="205" name="円/楕円 204"/>
        <xdr:cNvSpPr/>
      </xdr:nvSpPr>
      <xdr:spPr>
        <a:xfrm>
          <a:off x="1079500" y="134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23860</xdr:rowOff>
    </xdr:from>
    <xdr:ext cx="469744" cy="259045"/>
    <xdr:sp macro="" textlink="">
      <xdr:nvSpPr>
        <xdr:cNvPr id="206" name="テキスト ボックス 205"/>
        <xdr:cNvSpPr txBox="1"/>
      </xdr:nvSpPr>
      <xdr:spPr>
        <a:xfrm>
          <a:off x="895427" y="1356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123665</xdr:rowOff>
    </xdr:from>
    <xdr:to>
      <xdr:col>6</xdr:col>
      <xdr:colOff>511175</xdr:colOff>
      <xdr:row>97</xdr:row>
      <xdr:rowOff>126230</xdr:rowOff>
    </xdr:to>
    <xdr:cxnSp macro="">
      <xdr:nvCxnSpPr>
        <xdr:cNvPr id="238" name="直線コネクタ 237"/>
        <xdr:cNvCxnSpPr/>
      </xdr:nvCxnSpPr>
      <xdr:spPr>
        <a:xfrm flipV="1">
          <a:off x="3797300" y="16754315"/>
          <a:ext cx="8382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126230</xdr:rowOff>
    </xdr:from>
    <xdr:to>
      <xdr:col>5</xdr:col>
      <xdr:colOff>358775</xdr:colOff>
      <xdr:row>97</xdr:row>
      <xdr:rowOff>168112</xdr:rowOff>
    </xdr:to>
    <xdr:cxnSp macro="">
      <xdr:nvCxnSpPr>
        <xdr:cNvPr id="241" name="直線コネクタ 240"/>
        <xdr:cNvCxnSpPr/>
      </xdr:nvCxnSpPr>
      <xdr:spPr>
        <a:xfrm flipV="1">
          <a:off x="2908300" y="16756880"/>
          <a:ext cx="889000" cy="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168112</xdr:rowOff>
    </xdr:from>
    <xdr:to>
      <xdr:col>4</xdr:col>
      <xdr:colOff>155575</xdr:colOff>
      <xdr:row>98</xdr:row>
      <xdr:rowOff>13497</xdr:rowOff>
    </xdr:to>
    <xdr:cxnSp macro="">
      <xdr:nvCxnSpPr>
        <xdr:cNvPr id="244" name="直線コネクタ 243"/>
        <xdr:cNvCxnSpPr/>
      </xdr:nvCxnSpPr>
      <xdr:spPr>
        <a:xfrm flipV="1">
          <a:off x="2019300" y="16798762"/>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5349</xdr:rowOff>
    </xdr:from>
    <xdr:to>
      <xdr:col>2</xdr:col>
      <xdr:colOff>638175</xdr:colOff>
      <xdr:row>98</xdr:row>
      <xdr:rowOff>13497</xdr:rowOff>
    </xdr:to>
    <xdr:cxnSp macro="">
      <xdr:nvCxnSpPr>
        <xdr:cNvPr id="247" name="直線コネクタ 246"/>
        <xdr:cNvCxnSpPr/>
      </xdr:nvCxnSpPr>
      <xdr:spPr>
        <a:xfrm>
          <a:off x="1130300" y="16807449"/>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72865</xdr:rowOff>
    </xdr:from>
    <xdr:to>
      <xdr:col>6</xdr:col>
      <xdr:colOff>561975</xdr:colOff>
      <xdr:row>98</xdr:row>
      <xdr:rowOff>3015</xdr:rowOff>
    </xdr:to>
    <xdr:sp macro="" textlink="">
      <xdr:nvSpPr>
        <xdr:cNvPr id="257" name="円/楕円 256"/>
        <xdr:cNvSpPr/>
      </xdr:nvSpPr>
      <xdr:spPr>
        <a:xfrm>
          <a:off x="4584700" y="167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159242</xdr:rowOff>
    </xdr:from>
    <xdr:ext cx="534377" cy="259045"/>
    <xdr:sp macro="" textlink="">
      <xdr:nvSpPr>
        <xdr:cNvPr id="258" name="扶助費該当値テキスト"/>
        <xdr:cNvSpPr txBox="1"/>
      </xdr:nvSpPr>
      <xdr:spPr>
        <a:xfrm>
          <a:off x="4686300" y="1661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75430</xdr:rowOff>
    </xdr:from>
    <xdr:to>
      <xdr:col>5</xdr:col>
      <xdr:colOff>409575</xdr:colOff>
      <xdr:row>98</xdr:row>
      <xdr:rowOff>5580</xdr:rowOff>
    </xdr:to>
    <xdr:sp macro="" textlink="">
      <xdr:nvSpPr>
        <xdr:cNvPr id="259" name="円/楕円 258"/>
        <xdr:cNvSpPr/>
      </xdr:nvSpPr>
      <xdr:spPr>
        <a:xfrm>
          <a:off x="3746500" y="167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168157</xdr:rowOff>
    </xdr:from>
    <xdr:ext cx="534377" cy="259045"/>
    <xdr:sp macro="" textlink="">
      <xdr:nvSpPr>
        <xdr:cNvPr id="260" name="テキスト ボックス 259"/>
        <xdr:cNvSpPr txBox="1"/>
      </xdr:nvSpPr>
      <xdr:spPr>
        <a:xfrm>
          <a:off x="3530111" y="167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117312</xdr:rowOff>
    </xdr:from>
    <xdr:to>
      <xdr:col>4</xdr:col>
      <xdr:colOff>206375</xdr:colOff>
      <xdr:row>98</xdr:row>
      <xdr:rowOff>47462</xdr:rowOff>
    </xdr:to>
    <xdr:sp macro="" textlink="">
      <xdr:nvSpPr>
        <xdr:cNvPr id="261" name="円/楕円 260"/>
        <xdr:cNvSpPr/>
      </xdr:nvSpPr>
      <xdr:spPr>
        <a:xfrm>
          <a:off x="2857500" y="167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38589</xdr:rowOff>
    </xdr:from>
    <xdr:ext cx="534377" cy="259045"/>
    <xdr:sp macro="" textlink="">
      <xdr:nvSpPr>
        <xdr:cNvPr id="262" name="テキスト ボックス 261"/>
        <xdr:cNvSpPr txBox="1"/>
      </xdr:nvSpPr>
      <xdr:spPr>
        <a:xfrm>
          <a:off x="2641111" y="168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134147</xdr:rowOff>
    </xdr:from>
    <xdr:to>
      <xdr:col>3</xdr:col>
      <xdr:colOff>3175</xdr:colOff>
      <xdr:row>98</xdr:row>
      <xdr:rowOff>64297</xdr:rowOff>
    </xdr:to>
    <xdr:sp macro="" textlink="">
      <xdr:nvSpPr>
        <xdr:cNvPr id="263" name="円/楕円 262"/>
        <xdr:cNvSpPr/>
      </xdr:nvSpPr>
      <xdr:spPr>
        <a:xfrm>
          <a:off x="1968500" y="1676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55424</xdr:rowOff>
    </xdr:from>
    <xdr:ext cx="534377" cy="259045"/>
    <xdr:sp macro="" textlink="">
      <xdr:nvSpPr>
        <xdr:cNvPr id="264" name="テキスト ボックス 263"/>
        <xdr:cNvSpPr txBox="1"/>
      </xdr:nvSpPr>
      <xdr:spPr>
        <a:xfrm>
          <a:off x="1752111" y="168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125999</xdr:rowOff>
    </xdr:from>
    <xdr:to>
      <xdr:col>1</xdr:col>
      <xdr:colOff>485775</xdr:colOff>
      <xdr:row>98</xdr:row>
      <xdr:rowOff>56149</xdr:rowOff>
    </xdr:to>
    <xdr:sp macro="" textlink="">
      <xdr:nvSpPr>
        <xdr:cNvPr id="265" name="円/楕円 264"/>
        <xdr:cNvSpPr/>
      </xdr:nvSpPr>
      <xdr:spPr>
        <a:xfrm>
          <a:off x="1079500" y="16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47276</xdr:rowOff>
    </xdr:from>
    <xdr:ext cx="534377" cy="259045"/>
    <xdr:sp macro="" textlink="">
      <xdr:nvSpPr>
        <xdr:cNvPr id="266" name="テキスト ボックス 265"/>
        <xdr:cNvSpPr txBox="1"/>
      </xdr:nvSpPr>
      <xdr:spPr>
        <a:xfrm>
          <a:off x="863111" y="168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19326</xdr:rowOff>
    </xdr:from>
    <xdr:to>
      <xdr:col>15</xdr:col>
      <xdr:colOff>180340</xdr:colOff>
      <xdr:row>39</xdr:row>
      <xdr:rowOff>16463</xdr:rowOff>
    </xdr:to>
    <xdr:cxnSp macro="">
      <xdr:nvCxnSpPr>
        <xdr:cNvPr id="293" name="直線コネクタ 292"/>
        <xdr:cNvCxnSpPr/>
      </xdr:nvCxnSpPr>
      <xdr:spPr>
        <a:xfrm flipV="1">
          <a:off x="10475595" y="5848626"/>
          <a:ext cx="1270" cy="85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20290</xdr:rowOff>
    </xdr:from>
    <xdr:ext cx="534377" cy="259045"/>
    <xdr:sp macro="" textlink="">
      <xdr:nvSpPr>
        <xdr:cNvPr id="294" name="補助費等最小値テキスト"/>
        <xdr:cNvSpPr txBox="1"/>
      </xdr:nvSpPr>
      <xdr:spPr>
        <a:xfrm>
          <a:off x="10528300" y="67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16463</xdr:rowOff>
    </xdr:from>
    <xdr:to>
      <xdr:col>15</xdr:col>
      <xdr:colOff>269875</xdr:colOff>
      <xdr:row>39</xdr:row>
      <xdr:rowOff>16463</xdr:rowOff>
    </xdr:to>
    <xdr:cxnSp macro="">
      <xdr:nvCxnSpPr>
        <xdr:cNvPr id="295" name="直線コネクタ 294"/>
        <xdr:cNvCxnSpPr/>
      </xdr:nvCxnSpPr>
      <xdr:spPr>
        <a:xfrm>
          <a:off x="10388600" y="670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137453</xdr:rowOff>
    </xdr:from>
    <xdr:ext cx="599010" cy="259045"/>
    <xdr:sp macro="" textlink="">
      <xdr:nvSpPr>
        <xdr:cNvPr id="296" name="補助費等最大値テキスト"/>
        <xdr:cNvSpPr txBox="1"/>
      </xdr:nvSpPr>
      <xdr:spPr>
        <a:xfrm>
          <a:off x="10528300" y="562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34</xdr:row>
      <xdr:rowOff>19326</xdr:rowOff>
    </xdr:from>
    <xdr:to>
      <xdr:col>15</xdr:col>
      <xdr:colOff>269875</xdr:colOff>
      <xdr:row>34</xdr:row>
      <xdr:rowOff>19326</xdr:rowOff>
    </xdr:to>
    <xdr:cxnSp macro="">
      <xdr:nvCxnSpPr>
        <xdr:cNvPr id="297" name="直線コネクタ 296"/>
        <xdr:cNvCxnSpPr/>
      </xdr:nvCxnSpPr>
      <xdr:spPr>
        <a:xfrm>
          <a:off x="10388600" y="584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141050</xdr:rowOff>
    </xdr:from>
    <xdr:to>
      <xdr:col>15</xdr:col>
      <xdr:colOff>180975</xdr:colOff>
      <xdr:row>35</xdr:row>
      <xdr:rowOff>4848</xdr:rowOff>
    </xdr:to>
    <xdr:cxnSp macro="">
      <xdr:nvCxnSpPr>
        <xdr:cNvPr id="298" name="直線コネクタ 297"/>
        <xdr:cNvCxnSpPr/>
      </xdr:nvCxnSpPr>
      <xdr:spPr>
        <a:xfrm flipV="1">
          <a:off x="9639300" y="5970350"/>
          <a:ext cx="838200" cy="3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144790</xdr:rowOff>
    </xdr:from>
    <xdr:ext cx="534377" cy="259045"/>
    <xdr:sp macro="" textlink="">
      <xdr:nvSpPr>
        <xdr:cNvPr id="299" name="補助費等平均値テキスト"/>
        <xdr:cNvSpPr txBox="1"/>
      </xdr:nvSpPr>
      <xdr:spPr>
        <a:xfrm>
          <a:off x="10528300" y="6316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166363</xdr:rowOff>
    </xdr:from>
    <xdr:to>
      <xdr:col>15</xdr:col>
      <xdr:colOff>231775</xdr:colOff>
      <xdr:row>37</xdr:row>
      <xdr:rowOff>96513</xdr:rowOff>
    </xdr:to>
    <xdr:sp macro="" textlink="">
      <xdr:nvSpPr>
        <xdr:cNvPr id="300" name="フローチャート : 判断 299"/>
        <xdr:cNvSpPr/>
      </xdr:nvSpPr>
      <xdr:spPr>
        <a:xfrm>
          <a:off x="10426700" y="633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133364</xdr:rowOff>
    </xdr:from>
    <xdr:to>
      <xdr:col>14</xdr:col>
      <xdr:colOff>28575</xdr:colOff>
      <xdr:row>35</xdr:row>
      <xdr:rowOff>4848</xdr:rowOff>
    </xdr:to>
    <xdr:cxnSp macro="">
      <xdr:nvCxnSpPr>
        <xdr:cNvPr id="301" name="直線コネクタ 300"/>
        <xdr:cNvCxnSpPr/>
      </xdr:nvCxnSpPr>
      <xdr:spPr>
        <a:xfrm>
          <a:off x="8750300" y="5105414"/>
          <a:ext cx="889000" cy="90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76784</xdr:rowOff>
    </xdr:from>
    <xdr:to>
      <xdr:col>14</xdr:col>
      <xdr:colOff>79375</xdr:colOff>
      <xdr:row>38</xdr:row>
      <xdr:rowOff>6934</xdr:rowOff>
    </xdr:to>
    <xdr:sp macro="" textlink="">
      <xdr:nvSpPr>
        <xdr:cNvPr id="302" name="フローチャート : 判断 301"/>
        <xdr:cNvSpPr/>
      </xdr:nvSpPr>
      <xdr:spPr>
        <a:xfrm>
          <a:off x="95885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169511</xdr:rowOff>
    </xdr:from>
    <xdr:ext cx="534377" cy="259045"/>
    <xdr:sp macro="" textlink="">
      <xdr:nvSpPr>
        <xdr:cNvPr id="303" name="テキスト ボックス 302"/>
        <xdr:cNvSpPr txBox="1"/>
      </xdr:nvSpPr>
      <xdr:spPr>
        <a:xfrm>
          <a:off x="9372111" y="651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133364</xdr:rowOff>
    </xdr:from>
    <xdr:to>
      <xdr:col>12</xdr:col>
      <xdr:colOff>511175</xdr:colOff>
      <xdr:row>36</xdr:row>
      <xdr:rowOff>13981</xdr:rowOff>
    </xdr:to>
    <xdr:cxnSp macro="">
      <xdr:nvCxnSpPr>
        <xdr:cNvPr id="304" name="直線コネクタ 303"/>
        <xdr:cNvCxnSpPr/>
      </xdr:nvCxnSpPr>
      <xdr:spPr>
        <a:xfrm flipV="1">
          <a:off x="7861300" y="5105414"/>
          <a:ext cx="889000" cy="108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85525</xdr:rowOff>
    </xdr:from>
    <xdr:to>
      <xdr:col>12</xdr:col>
      <xdr:colOff>561975</xdr:colOff>
      <xdr:row>38</xdr:row>
      <xdr:rowOff>15675</xdr:rowOff>
    </xdr:to>
    <xdr:sp macro="" textlink="">
      <xdr:nvSpPr>
        <xdr:cNvPr id="305" name="フローチャート : 判断 304"/>
        <xdr:cNvSpPr/>
      </xdr:nvSpPr>
      <xdr:spPr>
        <a:xfrm>
          <a:off x="8699500" y="642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6803</xdr:rowOff>
    </xdr:from>
    <xdr:ext cx="534377" cy="259045"/>
    <xdr:sp macro="" textlink="">
      <xdr:nvSpPr>
        <xdr:cNvPr id="306" name="テキスト ボックス 305"/>
        <xdr:cNvSpPr txBox="1"/>
      </xdr:nvSpPr>
      <xdr:spPr>
        <a:xfrm>
          <a:off x="8483111" y="652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169831</xdr:rowOff>
    </xdr:from>
    <xdr:to>
      <xdr:col>11</xdr:col>
      <xdr:colOff>307975</xdr:colOff>
      <xdr:row>36</xdr:row>
      <xdr:rowOff>13981</xdr:rowOff>
    </xdr:to>
    <xdr:cxnSp macro="">
      <xdr:nvCxnSpPr>
        <xdr:cNvPr id="307" name="直線コネクタ 306"/>
        <xdr:cNvCxnSpPr/>
      </xdr:nvCxnSpPr>
      <xdr:spPr>
        <a:xfrm>
          <a:off x="6972300" y="6170581"/>
          <a:ext cx="889000" cy="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118509</xdr:rowOff>
    </xdr:from>
    <xdr:to>
      <xdr:col>11</xdr:col>
      <xdr:colOff>358775</xdr:colOff>
      <xdr:row>38</xdr:row>
      <xdr:rowOff>48659</xdr:rowOff>
    </xdr:to>
    <xdr:sp macro="" textlink="">
      <xdr:nvSpPr>
        <xdr:cNvPr id="308" name="フローチャート : 判断 307"/>
        <xdr:cNvSpPr/>
      </xdr:nvSpPr>
      <xdr:spPr>
        <a:xfrm>
          <a:off x="7810500" y="646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39786</xdr:rowOff>
    </xdr:from>
    <xdr:ext cx="534377" cy="259045"/>
    <xdr:sp macro="" textlink="">
      <xdr:nvSpPr>
        <xdr:cNvPr id="309" name="テキスト ボックス 308"/>
        <xdr:cNvSpPr txBox="1"/>
      </xdr:nvSpPr>
      <xdr:spPr>
        <a:xfrm>
          <a:off x="7594111" y="65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126173</xdr:rowOff>
    </xdr:from>
    <xdr:to>
      <xdr:col>10</xdr:col>
      <xdr:colOff>155575</xdr:colOff>
      <xdr:row>38</xdr:row>
      <xdr:rowOff>56322</xdr:rowOff>
    </xdr:to>
    <xdr:sp macro="" textlink="">
      <xdr:nvSpPr>
        <xdr:cNvPr id="310" name="フローチャート : 判断 309"/>
        <xdr:cNvSpPr/>
      </xdr:nvSpPr>
      <xdr:spPr>
        <a:xfrm>
          <a:off x="6921500" y="64698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47450</xdr:rowOff>
    </xdr:from>
    <xdr:ext cx="534377" cy="259045"/>
    <xdr:sp macro="" textlink="">
      <xdr:nvSpPr>
        <xdr:cNvPr id="311" name="テキスト ボックス 310"/>
        <xdr:cNvSpPr txBox="1"/>
      </xdr:nvSpPr>
      <xdr:spPr>
        <a:xfrm>
          <a:off x="6705111" y="656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90250</xdr:rowOff>
    </xdr:from>
    <xdr:to>
      <xdr:col>15</xdr:col>
      <xdr:colOff>231775</xdr:colOff>
      <xdr:row>35</xdr:row>
      <xdr:rowOff>20400</xdr:rowOff>
    </xdr:to>
    <xdr:sp macro="" textlink="">
      <xdr:nvSpPr>
        <xdr:cNvPr id="317" name="円/楕円 316"/>
        <xdr:cNvSpPr/>
      </xdr:nvSpPr>
      <xdr:spPr>
        <a:xfrm>
          <a:off x="10426700" y="59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5177</xdr:rowOff>
    </xdr:from>
    <xdr:ext cx="599010" cy="259045"/>
    <xdr:sp macro="" textlink="">
      <xdr:nvSpPr>
        <xdr:cNvPr id="318" name="補助費等該当値テキスト"/>
        <xdr:cNvSpPr txBox="1"/>
      </xdr:nvSpPr>
      <xdr:spPr>
        <a:xfrm>
          <a:off x="10528300" y="583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104,876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125498</xdr:rowOff>
    </xdr:from>
    <xdr:to>
      <xdr:col>14</xdr:col>
      <xdr:colOff>79375</xdr:colOff>
      <xdr:row>35</xdr:row>
      <xdr:rowOff>55648</xdr:rowOff>
    </xdr:to>
    <xdr:sp macro="" textlink="">
      <xdr:nvSpPr>
        <xdr:cNvPr id="319" name="円/楕円 318"/>
        <xdr:cNvSpPr/>
      </xdr:nvSpPr>
      <xdr:spPr>
        <a:xfrm>
          <a:off x="9588500" y="59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72175</xdr:rowOff>
    </xdr:from>
    <xdr:ext cx="599010" cy="259045"/>
    <xdr:sp macro="" textlink="">
      <xdr:nvSpPr>
        <xdr:cNvPr id="320" name="テキスト ボックス 319"/>
        <xdr:cNvSpPr txBox="1"/>
      </xdr:nvSpPr>
      <xdr:spPr>
        <a:xfrm>
          <a:off x="9339794" y="573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101,638</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82564</xdr:rowOff>
    </xdr:from>
    <xdr:to>
      <xdr:col>12</xdr:col>
      <xdr:colOff>561975</xdr:colOff>
      <xdr:row>30</xdr:row>
      <xdr:rowOff>12714</xdr:rowOff>
    </xdr:to>
    <xdr:sp macro="" textlink="">
      <xdr:nvSpPr>
        <xdr:cNvPr id="321" name="円/楕円 320"/>
        <xdr:cNvSpPr/>
      </xdr:nvSpPr>
      <xdr:spPr>
        <a:xfrm>
          <a:off x="8699500" y="50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29241</xdr:rowOff>
    </xdr:from>
    <xdr:ext cx="599010" cy="259045"/>
    <xdr:sp macro="" textlink="">
      <xdr:nvSpPr>
        <xdr:cNvPr id="322" name="テキスト ボックス 321"/>
        <xdr:cNvSpPr txBox="1"/>
      </xdr:nvSpPr>
      <xdr:spPr>
        <a:xfrm>
          <a:off x="8450794" y="482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184,332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134631</xdr:rowOff>
    </xdr:from>
    <xdr:to>
      <xdr:col>11</xdr:col>
      <xdr:colOff>358775</xdr:colOff>
      <xdr:row>36</xdr:row>
      <xdr:rowOff>64781</xdr:rowOff>
    </xdr:to>
    <xdr:sp macro="" textlink="">
      <xdr:nvSpPr>
        <xdr:cNvPr id="323" name="円/楕円 322"/>
        <xdr:cNvSpPr/>
      </xdr:nvSpPr>
      <xdr:spPr>
        <a:xfrm>
          <a:off x="7810500" y="61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81308</xdr:rowOff>
    </xdr:from>
    <xdr:ext cx="534377" cy="259045"/>
    <xdr:sp macro="" textlink="">
      <xdr:nvSpPr>
        <xdr:cNvPr id="324" name="テキスト ボックス 323"/>
        <xdr:cNvSpPr txBox="1"/>
      </xdr:nvSpPr>
      <xdr:spPr>
        <a:xfrm>
          <a:off x="7594111" y="59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119031</xdr:rowOff>
    </xdr:from>
    <xdr:to>
      <xdr:col>10</xdr:col>
      <xdr:colOff>155575</xdr:colOff>
      <xdr:row>36</xdr:row>
      <xdr:rowOff>49181</xdr:rowOff>
    </xdr:to>
    <xdr:sp macro="" textlink="">
      <xdr:nvSpPr>
        <xdr:cNvPr id="325" name="円/楕円 324"/>
        <xdr:cNvSpPr/>
      </xdr:nvSpPr>
      <xdr:spPr>
        <a:xfrm>
          <a:off x="6921500" y="61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65708</xdr:rowOff>
    </xdr:from>
    <xdr:ext cx="534377" cy="259045"/>
    <xdr:sp macro="" textlink="">
      <xdr:nvSpPr>
        <xdr:cNvPr id="326" name="テキスト ボックス 325"/>
        <xdr:cNvSpPr txBox="1"/>
      </xdr:nvSpPr>
      <xdr:spPr>
        <a:xfrm>
          <a:off x="6705111" y="589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8" name="直線コネクタ 347"/>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9"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50" name="直線コネクタ 349"/>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51"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2" name="直線コネクタ 351"/>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152044</xdr:rowOff>
    </xdr:from>
    <xdr:to>
      <xdr:col>15</xdr:col>
      <xdr:colOff>180975</xdr:colOff>
      <xdr:row>57</xdr:row>
      <xdr:rowOff>93157</xdr:rowOff>
    </xdr:to>
    <xdr:cxnSp macro="">
      <xdr:nvCxnSpPr>
        <xdr:cNvPr id="353" name="直線コネクタ 352"/>
        <xdr:cNvCxnSpPr/>
      </xdr:nvCxnSpPr>
      <xdr:spPr>
        <a:xfrm>
          <a:off x="9639300" y="9581794"/>
          <a:ext cx="838200" cy="28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4"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5" name="フローチャート : 判断 354"/>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73077</xdr:rowOff>
    </xdr:from>
    <xdr:to>
      <xdr:col>14</xdr:col>
      <xdr:colOff>28575</xdr:colOff>
      <xdr:row>55</xdr:row>
      <xdr:rowOff>152044</xdr:rowOff>
    </xdr:to>
    <xdr:cxnSp macro="">
      <xdr:nvCxnSpPr>
        <xdr:cNvPr id="356" name="直線コネクタ 355"/>
        <xdr:cNvCxnSpPr/>
      </xdr:nvCxnSpPr>
      <xdr:spPr>
        <a:xfrm>
          <a:off x="8750300" y="9502827"/>
          <a:ext cx="889000" cy="7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7" name="フローチャート : 判断 356"/>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8" name="テキスト ボックス 357"/>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73077</xdr:rowOff>
    </xdr:from>
    <xdr:to>
      <xdr:col>12</xdr:col>
      <xdr:colOff>511175</xdr:colOff>
      <xdr:row>56</xdr:row>
      <xdr:rowOff>15918</xdr:rowOff>
    </xdr:to>
    <xdr:cxnSp macro="">
      <xdr:nvCxnSpPr>
        <xdr:cNvPr id="359" name="直線コネクタ 358"/>
        <xdr:cNvCxnSpPr/>
      </xdr:nvCxnSpPr>
      <xdr:spPr>
        <a:xfrm flipV="1">
          <a:off x="7861300" y="9502827"/>
          <a:ext cx="889000" cy="1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60" name="フローチャート : 判断 359"/>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61" name="テキスト ボックス 360"/>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15918</xdr:rowOff>
    </xdr:from>
    <xdr:to>
      <xdr:col>11</xdr:col>
      <xdr:colOff>307975</xdr:colOff>
      <xdr:row>57</xdr:row>
      <xdr:rowOff>35591</xdr:rowOff>
    </xdr:to>
    <xdr:cxnSp macro="">
      <xdr:nvCxnSpPr>
        <xdr:cNvPr id="362" name="直線コネクタ 361"/>
        <xdr:cNvCxnSpPr/>
      </xdr:nvCxnSpPr>
      <xdr:spPr>
        <a:xfrm flipV="1">
          <a:off x="6972300" y="9617118"/>
          <a:ext cx="889000" cy="1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3" name="フローチャート : 判断 362"/>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4" name="テキスト ボックス 363"/>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5" name="フローチャート : 判断 364"/>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6" name="テキスト ボックス 365"/>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42357</xdr:rowOff>
    </xdr:from>
    <xdr:to>
      <xdr:col>15</xdr:col>
      <xdr:colOff>231775</xdr:colOff>
      <xdr:row>57</xdr:row>
      <xdr:rowOff>143957</xdr:rowOff>
    </xdr:to>
    <xdr:sp macro="" textlink="">
      <xdr:nvSpPr>
        <xdr:cNvPr id="372" name="円/楕円 371"/>
        <xdr:cNvSpPr/>
      </xdr:nvSpPr>
      <xdr:spPr>
        <a:xfrm>
          <a:off x="10426700" y="98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128734</xdr:rowOff>
    </xdr:from>
    <xdr:ext cx="534377" cy="259045"/>
    <xdr:sp macro="" textlink="">
      <xdr:nvSpPr>
        <xdr:cNvPr id="373" name="普通建設事業費該当値テキスト"/>
        <xdr:cNvSpPr txBox="1"/>
      </xdr:nvSpPr>
      <xdr:spPr>
        <a:xfrm>
          <a:off x="10528300" y="97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47,680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101244</xdr:rowOff>
    </xdr:from>
    <xdr:to>
      <xdr:col>14</xdr:col>
      <xdr:colOff>79375</xdr:colOff>
      <xdr:row>56</xdr:row>
      <xdr:rowOff>31394</xdr:rowOff>
    </xdr:to>
    <xdr:sp macro="" textlink="">
      <xdr:nvSpPr>
        <xdr:cNvPr id="374" name="円/楕円 373"/>
        <xdr:cNvSpPr/>
      </xdr:nvSpPr>
      <xdr:spPr>
        <a:xfrm>
          <a:off x="9588500" y="95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47921</xdr:rowOff>
    </xdr:from>
    <xdr:ext cx="599010" cy="259045"/>
    <xdr:sp macro="" textlink="">
      <xdr:nvSpPr>
        <xdr:cNvPr id="375" name="テキスト ボックス 374"/>
        <xdr:cNvSpPr txBox="1"/>
      </xdr:nvSpPr>
      <xdr:spPr>
        <a:xfrm>
          <a:off x="9339794" y="93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22277</xdr:rowOff>
    </xdr:from>
    <xdr:to>
      <xdr:col>12</xdr:col>
      <xdr:colOff>561975</xdr:colOff>
      <xdr:row>55</xdr:row>
      <xdr:rowOff>123877</xdr:rowOff>
    </xdr:to>
    <xdr:sp macro="" textlink="">
      <xdr:nvSpPr>
        <xdr:cNvPr id="376" name="円/楕円 375"/>
        <xdr:cNvSpPr/>
      </xdr:nvSpPr>
      <xdr:spPr>
        <a:xfrm>
          <a:off x="8699500" y="94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140404</xdr:rowOff>
    </xdr:from>
    <xdr:ext cx="599010" cy="259045"/>
    <xdr:sp macro="" textlink="">
      <xdr:nvSpPr>
        <xdr:cNvPr id="377" name="テキスト ボックス 376"/>
        <xdr:cNvSpPr txBox="1"/>
      </xdr:nvSpPr>
      <xdr:spPr>
        <a:xfrm>
          <a:off x="8450794" y="922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127,072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136568</xdr:rowOff>
    </xdr:from>
    <xdr:to>
      <xdr:col>11</xdr:col>
      <xdr:colOff>358775</xdr:colOff>
      <xdr:row>56</xdr:row>
      <xdr:rowOff>66718</xdr:rowOff>
    </xdr:to>
    <xdr:sp macro="" textlink="">
      <xdr:nvSpPr>
        <xdr:cNvPr id="378" name="円/楕円 377"/>
        <xdr:cNvSpPr/>
      </xdr:nvSpPr>
      <xdr:spPr>
        <a:xfrm>
          <a:off x="7810500" y="95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83245</xdr:rowOff>
    </xdr:from>
    <xdr:ext cx="599010" cy="259045"/>
    <xdr:sp macro="" textlink="">
      <xdr:nvSpPr>
        <xdr:cNvPr id="379" name="テキスト ボックス 378"/>
        <xdr:cNvSpPr txBox="1"/>
      </xdr:nvSpPr>
      <xdr:spPr>
        <a:xfrm>
          <a:off x="7561794" y="934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156241</xdr:rowOff>
    </xdr:from>
    <xdr:to>
      <xdr:col>10</xdr:col>
      <xdr:colOff>155575</xdr:colOff>
      <xdr:row>57</xdr:row>
      <xdr:rowOff>86391</xdr:rowOff>
    </xdr:to>
    <xdr:sp macro="" textlink="">
      <xdr:nvSpPr>
        <xdr:cNvPr id="380" name="円/楕円 379"/>
        <xdr:cNvSpPr/>
      </xdr:nvSpPr>
      <xdr:spPr>
        <a:xfrm>
          <a:off x="6921500" y="97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77518</xdr:rowOff>
    </xdr:from>
    <xdr:ext cx="534377" cy="259045"/>
    <xdr:sp macro="" textlink="">
      <xdr:nvSpPr>
        <xdr:cNvPr id="381" name="テキスト ボックス 380"/>
        <xdr:cNvSpPr txBox="1"/>
      </xdr:nvSpPr>
      <xdr:spPr>
        <a:xfrm>
          <a:off x="6705111" y="98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5" name="直線コネクタ 404"/>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8"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9" name="直線コネクタ 408"/>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10" name="直線コネクタ 409"/>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11"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2" name="フローチャート : 判断 411"/>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3" name="フローチャート : 判断 412"/>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4" name="テキスト ボックス 413"/>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0" name="円/楕円 419"/>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1"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2" name="円/楕円 421"/>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3" name="テキスト ボックス 422"/>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9" name="直線コネクタ 448"/>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50"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1" name="直線コネクタ 450"/>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2"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3" name="直線コネクタ 452"/>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66010</xdr:rowOff>
    </xdr:from>
    <xdr:to>
      <xdr:col>15</xdr:col>
      <xdr:colOff>180975</xdr:colOff>
      <xdr:row>95</xdr:row>
      <xdr:rowOff>105623</xdr:rowOff>
    </xdr:to>
    <xdr:cxnSp macro="">
      <xdr:nvCxnSpPr>
        <xdr:cNvPr id="454" name="直線コネクタ 453"/>
        <xdr:cNvCxnSpPr/>
      </xdr:nvCxnSpPr>
      <xdr:spPr>
        <a:xfrm>
          <a:off x="9639300" y="15839410"/>
          <a:ext cx="838200" cy="5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5"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6" name="フローチャート : 判断 455"/>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7" name="フローチャート : 判断 456"/>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8" name="テキスト ボックス 457"/>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54823</xdr:rowOff>
    </xdr:from>
    <xdr:to>
      <xdr:col>15</xdr:col>
      <xdr:colOff>231775</xdr:colOff>
      <xdr:row>95</xdr:row>
      <xdr:rowOff>156423</xdr:rowOff>
    </xdr:to>
    <xdr:sp macro="" textlink="">
      <xdr:nvSpPr>
        <xdr:cNvPr id="464" name="円/楕円 463"/>
        <xdr:cNvSpPr/>
      </xdr:nvSpPr>
      <xdr:spPr>
        <a:xfrm>
          <a:off x="10426700" y="163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77700</xdr:rowOff>
    </xdr:from>
    <xdr:ext cx="534377" cy="259045"/>
    <xdr:sp macro="" textlink="">
      <xdr:nvSpPr>
        <xdr:cNvPr id="465" name="普通建設事業費 （ うち更新整備　）該当値テキスト"/>
        <xdr:cNvSpPr txBox="1"/>
      </xdr:nvSpPr>
      <xdr:spPr>
        <a:xfrm>
          <a:off x="10528300" y="1619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15210</xdr:rowOff>
    </xdr:from>
    <xdr:to>
      <xdr:col>14</xdr:col>
      <xdr:colOff>79375</xdr:colOff>
      <xdr:row>92</xdr:row>
      <xdr:rowOff>116810</xdr:rowOff>
    </xdr:to>
    <xdr:sp macro="" textlink="">
      <xdr:nvSpPr>
        <xdr:cNvPr id="466" name="円/楕円 465"/>
        <xdr:cNvSpPr/>
      </xdr:nvSpPr>
      <xdr:spPr>
        <a:xfrm>
          <a:off x="9588500" y="157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133337</xdr:rowOff>
    </xdr:from>
    <xdr:ext cx="534377" cy="259045"/>
    <xdr:sp macro="" textlink="">
      <xdr:nvSpPr>
        <xdr:cNvPr id="467" name="テキスト ボックス 466"/>
        <xdr:cNvSpPr txBox="1"/>
      </xdr:nvSpPr>
      <xdr:spPr>
        <a:xfrm>
          <a:off x="9372111" y="1556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9" name="直線コネクタ 488"/>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2"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3" name="直線コネクタ 492"/>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123012</xdr:rowOff>
    </xdr:from>
    <xdr:to>
      <xdr:col>23</xdr:col>
      <xdr:colOff>517525</xdr:colOff>
      <xdr:row>38</xdr:row>
      <xdr:rowOff>123241</xdr:rowOff>
    </xdr:to>
    <xdr:cxnSp macro="">
      <xdr:nvCxnSpPr>
        <xdr:cNvPr id="494" name="直線コネクタ 493"/>
        <xdr:cNvCxnSpPr/>
      </xdr:nvCxnSpPr>
      <xdr:spPr>
        <a:xfrm flipV="1">
          <a:off x="15481300" y="663811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5"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6" name="フローチャート : 判断 495"/>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110073</xdr:rowOff>
    </xdr:from>
    <xdr:to>
      <xdr:col>22</xdr:col>
      <xdr:colOff>365125</xdr:colOff>
      <xdr:row>38</xdr:row>
      <xdr:rowOff>123241</xdr:rowOff>
    </xdr:to>
    <xdr:cxnSp macro="">
      <xdr:nvCxnSpPr>
        <xdr:cNvPr id="497" name="直線コネクタ 496"/>
        <xdr:cNvCxnSpPr/>
      </xdr:nvCxnSpPr>
      <xdr:spPr>
        <a:xfrm>
          <a:off x="14592300" y="6625173"/>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8" name="フローチャート : 判断 497"/>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9" name="テキスト ボックス 498"/>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110073</xdr:rowOff>
    </xdr:from>
    <xdr:to>
      <xdr:col>21</xdr:col>
      <xdr:colOff>161925</xdr:colOff>
      <xdr:row>38</xdr:row>
      <xdr:rowOff>138419</xdr:rowOff>
    </xdr:to>
    <xdr:cxnSp macro="">
      <xdr:nvCxnSpPr>
        <xdr:cNvPr id="500" name="直線コネクタ 499"/>
        <xdr:cNvCxnSpPr/>
      </xdr:nvCxnSpPr>
      <xdr:spPr>
        <a:xfrm flipV="1">
          <a:off x="13703300" y="6625173"/>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501" name="フローチャート : 判断 500"/>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2" name="テキスト ボックス 501"/>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138419</xdr:rowOff>
    </xdr:from>
    <xdr:to>
      <xdr:col>19</xdr:col>
      <xdr:colOff>644525</xdr:colOff>
      <xdr:row>38</xdr:row>
      <xdr:rowOff>139700</xdr:rowOff>
    </xdr:to>
    <xdr:cxnSp macro="">
      <xdr:nvCxnSpPr>
        <xdr:cNvPr id="503" name="直線コネクタ 502"/>
        <xdr:cNvCxnSpPr/>
      </xdr:nvCxnSpPr>
      <xdr:spPr>
        <a:xfrm flipV="1">
          <a:off x="12814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4" name="フローチャート : 判断 503"/>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5" name="テキスト ボックス 504"/>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6" name="フローチャート : 判断 505"/>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7" name="テキスト ボックス 506"/>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72212</xdr:rowOff>
    </xdr:from>
    <xdr:to>
      <xdr:col>23</xdr:col>
      <xdr:colOff>568325</xdr:colOff>
      <xdr:row>39</xdr:row>
      <xdr:rowOff>2362</xdr:rowOff>
    </xdr:to>
    <xdr:sp macro="" textlink="">
      <xdr:nvSpPr>
        <xdr:cNvPr id="513" name="円/楕円 512"/>
        <xdr:cNvSpPr/>
      </xdr:nvSpPr>
      <xdr:spPr>
        <a:xfrm>
          <a:off x="162687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158589</xdr:rowOff>
    </xdr:from>
    <xdr:ext cx="378565" cy="259045"/>
    <xdr:sp macro="" textlink="">
      <xdr:nvSpPr>
        <xdr:cNvPr id="514" name="災害復旧事業費該当値テキスト"/>
        <xdr:cNvSpPr txBox="1"/>
      </xdr:nvSpPr>
      <xdr:spPr>
        <a:xfrm>
          <a:off x="16370300" y="650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72441</xdr:rowOff>
    </xdr:from>
    <xdr:to>
      <xdr:col>22</xdr:col>
      <xdr:colOff>415925</xdr:colOff>
      <xdr:row>39</xdr:row>
      <xdr:rowOff>2591</xdr:rowOff>
    </xdr:to>
    <xdr:sp macro="" textlink="">
      <xdr:nvSpPr>
        <xdr:cNvPr id="515" name="円/楕円 514"/>
        <xdr:cNvSpPr/>
      </xdr:nvSpPr>
      <xdr:spPr>
        <a:xfrm>
          <a:off x="15430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165168</xdr:rowOff>
    </xdr:from>
    <xdr:ext cx="378565" cy="259045"/>
    <xdr:sp macro="" textlink="">
      <xdr:nvSpPr>
        <xdr:cNvPr id="516" name="テキスト ボックス 515"/>
        <xdr:cNvSpPr txBox="1"/>
      </xdr:nvSpPr>
      <xdr:spPr>
        <a:xfrm>
          <a:off x="15292017" y="66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59273</xdr:rowOff>
    </xdr:from>
    <xdr:to>
      <xdr:col>21</xdr:col>
      <xdr:colOff>212725</xdr:colOff>
      <xdr:row>38</xdr:row>
      <xdr:rowOff>160873</xdr:rowOff>
    </xdr:to>
    <xdr:sp macro="" textlink="">
      <xdr:nvSpPr>
        <xdr:cNvPr id="517" name="円/楕円 516"/>
        <xdr:cNvSpPr/>
      </xdr:nvSpPr>
      <xdr:spPr>
        <a:xfrm>
          <a:off x="14541500" y="65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152000</xdr:rowOff>
    </xdr:from>
    <xdr:ext cx="378565" cy="259045"/>
    <xdr:sp macro="" textlink="">
      <xdr:nvSpPr>
        <xdr:cNvPr id="518" name="テキスト ボックス 517"/>
        <xdr:cNvSpPr txBox="1"/>
      </xdr:nvSpPr>
      <xdr:spPr>
        <a:xfrm>
          <a:off x="14403017" y="6667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87619</xdr:rowOff>
    </xdr:from>
    <xdr:to>
      <xdr:col>20</xdr:col>
      <xdr:colOff>9525</xdr:colOff>
      <xdr:row>39</xdr:row>
      <xdr:rowOff>17769</xdr:rowOff>
    </xdr:to>
    <xdr:sp macro="" textlink="">
      <xdr:nvSpPr>
        <xdr:cNvPr id="519" name="円/楕円 518"/>
        <xdr:cNvSpPr/>
      </xdr:nvSpPr>
      <xdr:spPr>
        <a:xfrm>
          <a:off x="13652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8896</xdr:rowOff>
    </xdr:from>
    <xdr:ext cx="313932" cy="259045"/>
    <xdr:sp macro="" textlink="">
      <xdr:nvSpPr>
        <xdr:cNvPr id="520" name="テキスト ボックス 519"/>
        <xdr:cNvSpPr txBox="1"/>
      </xdr:nvSpPr>
      <xdr:spPr>
        <a:xfrm>
          <a:off x="13546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1" name="円/楕円 52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2" name="テキスト ボックス 521"/>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7" name="直線コネクタ 596"/>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8"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9" name="直線コネクタ 598"/>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0"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1" name="直線コネクタ 600"/>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121651</xdr:rowOff>
    </xdr:from>
    <xdr:to>
      <xdr:col>23</xdr:col>
      <xdr:colOff>517525</xdr:colOff>
      <xdr:row>76</xdr:row>
      <xdr:rowOff>40270</xdr:rowOff>
    </xdr:to>
    <xdr:cxnSp macro="">
      <xdr:nvCxnSpPr>
        <xdr:cNvPr id="602" name="直線コネクタ 601"/>
        <xdr:cNvCxnSpPr/>
      </xdr:nvCxnSpPr>
      <xdr:spPr>
        <a:xfrm flipV="1">
          <a:off x="15481300" y="12980401"/>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3"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4" name="フローチャート : 判断 603"/>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40270</xdr:rowOff>
    </xdr:from>
    <xdr:to>
      <xdr:col>22</xdr:col>
      <xdr:colOff>365125</xdr:colOff>
      <xdr:row>76</xdr:row>
      <xdr:rowOff>141170</xdr:rowOff>
    </xdr:to>
    <xdr:cxnSp macro="">
      <xdr:nvCxnSpPr>
        <xdr:cNvPr id="605" name="直線コネクタ 604"/>
        <xdr:cNvCxnSpPr/>
      </xdr:nvCxnSpPr>
      <xdr:spPr>
        <a:xfrm flipV="1">
          <a:off x="14592300" y="13070470"/>
          <a:ext cx="889000" cy="10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6" name="フローチャート : 判断 605"/>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7" name="テキスト ボックス 606"/>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139329</xdr:rowOff>
    </xdr:from>
    <xdr:to>
      <xdr:col>21</xdr:col>
      <xdr:colOff>161925</xdr:colOff>
      <xdr:row>76</xdr:row>
      <xdr:rowOff>141170</xdr:rowOff>
    </xdr:to>
    <xdr:cxnSp macro="">
      <xdr:nvCxnSpPr>
        <xdr:cNvPr id="608" name="直線コネクタ 607"/>
        <xdr:cNvCxnSpPr/>
      </xdr:nvCxnSpPr>
      <xdr:spPr>
        <a:xfrm>
          <a:off x="13703300" y="13169529"/>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9" name="フローチャート : 判断 608"/>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10" name="テキスト ボックス 609"/>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132646</xdr:rowOff>
    </xdr:from>
    <xdr:to>
      <xdr:col>19</xdr:col>
      <xdr:colOff>644525</xdr:colOff>
      <xdr:row>76</xdr:row>
      <xdr:rowOff>139329</xdr:rowOff>
    </xdr:to>
    <xdr:cxnSp macro="">
      <xdr:nvCxnSpPr>
        <xdr:cNvPr id="611" name="直線コネクタ 610"/>
        <xdr:cNvCxnSpPr/>
      </xdr:nvCxnSpPr>
      <xdr:spPr>
        <a:xfrm>
          <a:off x="12814300" y="13162846"/>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2" name="フローチャート : 判断 611"/>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3" name="テキスト ボックス 612"/>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4" name="フローチャート : 判断 613"/>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5" name="テキスト ボックス 614"/>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70851</xdr:rowOff>
    </xdr:from>
    <xdr:to>
      <xdr:col>23</xdr:col>
      <xdr:colOff>568325</xdr:colOff>
      <xdr:row>76</xdr:row>
      <xdr:rowOff>1001</xdr:rowOff>
    </xdr:to>
    <xdr:sp macro="" textlink="">
      <xdr:nvSpPr>
        <xdr:cNvPr id="621" name="円/楕円 620"/>
        <xdr:cNvSpPr/>
      </xdr:nvSpPr>
      <xdr:spPr>
        <a:xfrm>
          <a:off x="16268700" y="129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49278</xdr:rowOff>
    </xdr:from>
    <xdr:ext cx="534377" cy="259045"/>
    <xdr:sp macro="" textlink="">
      <xdr:nvSpPr>
        <xdr:cNvPr id="622" name="公債費該当値テキスト"/>
        <xdr:cNvSpPr txBox="1"/>
      </xdr:nvSpPr>
      <xdr:spPr>
        <a:xfrm>
          <a:off x="16370300" y="1290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60,908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160920</xdr:rowOff>
    </xdr:from>
    <xdr:to>
      <xdr:col>22</xdr:col>
      <xdr:colOff>415925</xdr:colOff>
      <xdr:row>76</xdr:row>
      <xdr:rowOff>91070</xdr:rowOff>
    </xdr:to>
    <xdr:sp macro="" textlink="">
      <xdr:nvSpPr>
        <xdr:cNvPr id="623" name="円/楕円 622"/>
        <xdr:cNvSpPr/>
      </xdr:nvSpPr>
      <xdr:spPr>
        <a:xfrm>
          <a:off x="15430500" y="130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82197</xdr:rowOff>
    </xdr:from>
    <xdr:ext cx="534377" cy="259045"/>
    <xdr:sp macro="" textlink="">
      <xdr:nvSpPr>
        <xdr:cNvPr id="624" name="テキスト ボックス 623"/>
        <xdr:cNvSpPr txBox="1"/>
      </xdr:nvSpPr>
      <xdr:spPr>
        <a:xfrm>
          <a:off x="15214111" y="131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90370</xdr:rowOff>
    </xdr:from>
    <xdr:to>
      <xdr:col>21</xdr:col>
      <xdr:colOff>212725</xdr:colOff>
      <xdr:row>77</xdr:row>
      <xdr:rowOff>20520</xdr:rowOff>
    </xdr:to>
    <xdr:sp macro="" textlink="">
      <xdr:nvSpPr>
        <xdr:cNvPr id="625" name="円/楕円 624"/>
        <xdr:cNvSpPr/>
      </xdr:nvSpPr>
      <xdr:spPr>
        <a:xfrm>
          <a:off x="14541500" y="131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11647</xdr:rowOff>
    </xdr:from>
    <xdr:ext cx="534377" cy="259045"/>
    <xdr:sp macro="" textlink="">
      <xdr:nvSpPr>
        <xdr:cNvPr id="626" name="テキスト ボックス 625"/>
        <xdr:cNvSpPr txBox="1"/>
      </xdr:nvSpPr>
      <xdr:spPr>
        <a:xfrm>
          <a:off x="14325111" y="132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88529</xdr:rowOff>
    </xdr:from>
    <xdr:to>
      <xdr:col>20</xdr:col>
      <xdr:colOff>9525</xdr:colOff>
      <xdr:row>77</xdr:row>
      <xdr:rowOff>18679</xdr:rowOff>
    </xdr:to>
    <xdr:sp macro="" textlink="">
      <xdr:nvSpPr>
        <xdr:cNvPr id="627" name="円/楕円 626"/>
        <xdr:cNvSpPr/>
      </xdr:nvSpPr>
      <xdr:spPr>
        <a:xfrm>
          <a:off x="13652500" y="131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9806</xdr:rowOff>
    </xdr:from>
    <xdr:ext cx="534377" cy="259045"/>
    <xdr:sp macro="" textlink="">
      <xdr:nvSpPr>
        <xdr:cNvPr id="628" name="テキスト ボックス 627"/>
        <xdr:cNvSpPr txBox="1"/>
      </xdr:nvSpPr>
      <xdr:spPr>
        <a:xfrm>
          <a:off x="13436111" y="13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81846</xdr:rowOff>
    </xdr:from>
    <xdr:to>
      <xdr:col>18</xdr:col>
      <xdr:colOff>492125</xdr:colOff>
      <xdr:row>77</xdr:row>
      <xdr:rowOff>11996</xdr:rowOff>
    </xdr:to>
    <xdr:sp macro="" textlink="">
      <xdr:nvSpPr>
        <xdr:cNvPr id="629" name="円/楕円 628"/>
        <xdr:cNvSpPr/>
      </xdr:nvSpPr>
      <xdr:spPr>
        <a:xfrm>
          <a:off x="12763500" y="131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3123</xdr:rowOff>
    </xdr:from>
    <xdr:ext cx="534377" cy="259045"/>
    <xdr:sp macro="" textlink="">
      <xdr:nvSpPr>
        <xdr:cNvPr id="630" name="テキスト ボックス 629"/>
        <xdr:cNvSpPr txBox="1"/>
      </xdr:nvSpPr>
      <xdr:spPr>
        <a:xfrm>
          <a:off x="12547111" y="132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4" name="テキスト ボックス 64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6" name="テキスト ボックス 64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8" name="テキスト ボックス 64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0" name="テキスト ボックス 64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6" name="直線コネクタ 655"/>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7"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8" name="直線コネクタ 657"/>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9"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0" name="直線コネクタ 659"/>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156240</xdr:rowOff>
    </xdr:from>
    <xdr:to>
      <xdr:col>23</xdr:col>
      <xdr:colOff>517525</xdr:colOff>
      <xdr:row>98</xdr:row>
      <xdr:rowOff>122425</xdr:rowOff>
    </xdr:to>
    <xdr:cxnSp macro="">
      <xdr:nvCxnSpPr>
        <xdr:cNvPr id="661" name="直線コネクタ 660"/>
        <xdr:cNvCxnSpPr/>
      </xdr:nvCxnSpPr>
      <xdr:spPr>
        <a:xfrm>
          <a:off x="15481300" y="16786890"/>
          <a:ext cx="838200" cy="1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2"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3" name="フローチャート : 判断 662"/>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152943</xdr:rowOff>
    </xdr:from>
    <xdr:to>
      <xdr:col>22</xdr:col>
      <xdr:colOff>365125</xdr:colOff>
      <xdr:row>97</xdr:row>
      <xdr:rowOff>156240</xdr:rowOff>
    </xdr:to>
    <xdr:cxnSp macro="">
      <xdr:nvCxnSpPr>
        <xdr:cNvPr id="664" name="直線コネクタ 663"/>
        <xdr:cNvCxnSpPr/>
      </xdr:nvCxnSpPr>
      <xdr:spPr>
        <a:xfrm>
          <a:off x="14592300" y="16783593"/>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5" name="フローチャート : 判断 664"/>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6" name="テキスト ボックス 665"/>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143112</xdr:rowOff>
    </xdr:from>
    <xdr:to>
      <xdr:col>21</xdr:col>
      <xdr:colOff>161925</xdr:colOff>
      <xdr:row>97</xdr:row>
      <xdr:rowOff>152943</xdr:rowOff>
    </xdr:to>
    <xdr:cxnSp macro="">
      <xdr:nvCxnSpPr>
        <xdr:cNvPr id="667" name="直線コネクタ 666"/>
        <xdr:cNvCxnSpPr/>
      </xdr:nvCxnSpPr>
      <xdr:spPr>
        <a:xfrm>
          <a:off x="13703300" y="16602312"/>
          <a:ext cx="889000" cy="18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8" name="フローチャート : 判断 667"/>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9" name="テキスト ボックス 668"/>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137316</xdr:rowOff>
    </xdr:from>
    <xdr:to>
      <xdr:col>19</xdr:col>
      <xdr:colOff>644525</xdr:colOff>
      <xdr:row>96</xdr:row>
      <xdr:rowOff>143112</xdr:rowOff>
    </xdr:to>
    <xdr:cxnSp macro="">
      <xdr:nvCxnSpPr>
        <xdr:cNvPr id="670" name="直線コネクタ 669"/>
        <xdr:cNvCxnSpPr/>
      </xdr:nvCxnSpPr>
      <xdr:spPr>
        <a:xfrm>
          <a:off x="12814300" y="16425066"/>
          <a:ext cx="889000" cy="17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1" name="フローチャート : 判断 670"/>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2" name="テキスト ボックス 671"/>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3" name="フローチャート : 判断 672"/>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4" name="テキスト ボックス 673"/>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71625</xdr:rowOff>
    </xdr:from>
    <xdr:to>
      <xdr:col>23</xdr:col>
      <xdr:colOff>568325</xdr:colOff>
      <xdr:row>99</xdr:row>
      <xdr:rowOff>1775</xdr:rowOff>
    </xdr:to>
    <xdr:sp macro="" textlink="">
      <xdr:nvSpPr>
        <xdr:cNvPr id="680" name="円/楕円 679"/>
        <xdr:cNvSpPr/>
      </xdr:nvSpPr>
      <xdr:spPr>
        <a:xfrm>
          <a:off x="16268700" y="168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50052</xdr:rowOff>
    </xdr:from>
    <xdr:ext cx="469744" cy="259045"/>
    <xdr:sp macro="" textlink="">
      <xdr:nvSpPr>
        <xdr:cNvPr id="681" name="積立金該当値テキスト"/>
        <xdr:cNvSpPr txBox="1"/>
      </xdr:nvSpPr>
      <xdr:spPr>
        <a:xfrm>
          <a:off x="16370300" y="1685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105440</xdr:rowOff>
    </xdr:from>
    <xdr:to>
      <xdr:col>22</xdr:col>
      <xdr:colOff>415925</xdr:colOff>
      <xdr:row>98</xdr:row>
      <xdr:rowOff>35590</xdr:rowOff>
    </xdr:to>
    <xdr:sp macro="" textlink="">
      <xdr:nvSpPr>
        <xdr:cNvPr id="682" name="円/楕円 681"/>
        <xdr:cNvSpPr/>
      </xdr:nvSpPr>
      <xdr:spPr>
        <a:xfrm>
          <a:off x="15430500" y="167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52117</xdr:rowOff>
    </xdr:from>
    <xdr:ext cx="534377" cy="259045"/>
    <xdr:sp macro="" textlink="">
      <xdr:nvSpPr>
        <xdr:cNvPr id="683" name="テキスト ボックス 682"/>
        <xdr:cNvSpPr txBox="1"/>
      </xdr:nvSpPr>
      <xdr:spPr>
        <a:xfrm>
          <a:off x="15214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102143</xdr:rowOff>
    </xdr:from>
    <xdr:to>
      <xdr:col>21</xdr:col>
      <xdr:colOff>212725</xdr:colOff>
      <xdr:row>98</xdr:row>
      <xdr:rowOff>32293</xdr:rowOff>
    </xdr:to>
    <xdr:sp macro="" textlink="">
      <xdr:nvSpPr>
        <xdr:cNvPr id="684" name="円/楕円 683"/>
        <xdr:cNvSpPr/>
      </xdr:nvSpPr>
      <xdr:spPr>
        <a:xfrm>
          <a:off x="14541500" y="1673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23420</xdr:rowOff>
    </xdr:from>
    <xdr:ext cx="534377" cy="259045"/>
    <xdr:sp macro="" textlink="">
      <xdr:nvSpPr>
        <xdr:cNvPr id="685" name="テキスト ボックス 684"/>
        <xdr:cNvSpPr txBox="1"/>
      </xdr:nvSpPr>
      <xdr:spPr>
        <a:xfrm>
          <a:off x="14325111" y="168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92312</xdr:rowOff>
    </xdr:from>
    <xdr:to>
      <xdr:col>20</xdr:col>
      <xdr:colOff>9525</xdr:colOff>
      <xdr:row>97</xdr:row>
      <xdr:rowOff>22462</xdr:rowOff>
    </xdr:to>
    <xdr:sp macro="" textlink="">
      <xdr:nvSpPr>
        <xdr:cNvPr id="686" name="円/楕円 685"/>
        <xdr:cNvSpPr/>
      </xdr:nvSpPr>
      <xdr:spPr>
        <a:xfrm>
          <a:off x="13652500" y="165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13589</xdr:rowOff>
    </xdr:from>
    <xdr:ext cx="534377" cy="259045"/>
    <xdr:sp macro="" textlink="">
      <xdr:nvSpPr>
        <xdr:cNvPr id="687" name="テキスト ボックス 686"/>
        <xdr:cNvSpPr txBox="1"/>
      </xdr:nvSpPr>
      <xdr:spPr>
        <a:xfrm>
          <a:off x="13436111" y="16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86516</xdr:rowOff>
    </xdr:from>
    <xdr:to>
      <xdr:col>18</xdr:col>
      <xdr:colOff>492125</xdr:colOff>
      <xdr:row>96</xdr:row>
      <xdr:rowOff>16666</xdr:rowOff>
    </xdr:to>
    <xdr:sp macro="" textlink="">
      <xdr:nvSpPr>
        <xdr:cNvPr id="688" name="円/楕円 687"/>
        <xdr:cNvSpPr/>
      </xdr:nvSpPr>
      <xdr:spPr>
        <a:xfrm>
          <a:off x="12763500" y="163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33193</xdr:rowOff>
    </xdr:from>
    <xdr:ext cx="534377" cy="259045"/>
    <xdr:sp macro="" textlink="">
      <xdr:nvSpPr>
        <xdr:cNvPr id="689" name="テキスト ボックス 688"/>
        <xdr:cNvSpPr txBox="1"/>
      </xdr:nvSpPr>
      <xdr:spPr>
        <a:xfrm>
          <a:off x="12547111" y="161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1" name="直線コネクタ 710"/>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4"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5" name="直線コネクタ 714"/>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116291</xdr:rowOff>
    </xdr:from>
    <xdr:to>
      <xdr:col>32</xdr:col>
      <xdr:colOff>187325</xdr:colOff>
      <xdr:row>34</xdr:row>
      <xdr:rowOff>137323</xdr:rowOff>
    </xdr:to>
    <xdr:cxnSp macro="">
      <xdr:nvCxnSpPr>
        <xdr:cNvPr id="716" name="直線コネクタ 715"/>
        <xdr:cNvCxnSpPr/>
      </xdr:nvCxnSpPr>
      <xdr:spPr>
        <a:xfrm flipV="1">
          <a:off x="21323300" y="5602691"/>
          <a:ext cx="838200" cy="3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109252</xdr:rowOff>
    </xdr:from>
    <xdr:ext cx="469744" cy="259045"/>
    <xdr:sp macro="" textlink="">
      <xdr:nvSpPr>
        <xdr:cNvPr id="717" name="投資及び出資金平均値テキスト"/>
        <xdr:cNvSpPr txBox="1"/>
      </xdr:nvSpPr>
      <xdr:spPr>
        <a:xfrm>
          <a:off x="22212300" y="645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8" name="フローチャート : 判断 717"/>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137323</xdr:rowOff>
    </xdr:from>
    <xdr:to>
      <xdr:col>31</xdr:col>
      <xdr:colOff>34925</xdr:colOff>
      <xdr:row>36</xdr:row>
      <xdr:rowOff>45700</xdr:rowOff>
    </xdr:to>
    <xdr:cxnSp macro="">
      <xdr:nvCxnSpPr>
        <xdr:cNvPr id="719" name="直線コネクタ 718"/>
        <xdr:cNvCxnSpPr/>
      </xdr:nvCxnSpPr>
      <xdr:spPr>
        <a:xfrm flipV="1">
          <a:off x="20434300" y="5966623"/>
          <a:ext cx="889000" cy="2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0" name="フローチャート : 判断 719"/>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21" name="テキスト ボックス 720"/>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45700</xdr:rowOff>
    </xdr:from>
    <xdr:to>
      <xdr:col>29</xdr:col>
      <xdr:colOff>517525</xdr:colOff>
      <xdr:row>36</xdr:row>
      <xdr:rowOff>64125</xdr:rowOff>
    </xdr:to>
    <xdr:cxnSp macro="">
      <xdr:nvCxnSpPr>
        <xdr:cNvPr id="722" name="直線コネクタ 721"/>
        <xdr:cNvCxnSpPr/>
      </xdr:nvCxnSpPr>
      <xdr:spPr>
        <a:xfrm flipV="1">
          <a:off x="19545300" y="6217900"/>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3" name="フローチャート : 判断 722"/>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79991</xdr:rowOff>
    </xdr:from>
    <xdr:ext cx="469744" cy="259045"/>
    <xdr:sp macro="" textlink="">
      <xdr:nvSpPr>
        <xdr:cNvPr id="724" name="テキスト ボックス 723"/>
        <xdr:cNvSpPr txBox="1"/>
      </xdr:nvSpPr>
      <xdr:spPr>
        <a:xfrm>
          <a:off x="20199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64125</xdr:rowOff>
    </xdr:from>
    <xdr:to>
      <xdr:col>28</xdr:col>
      <xdr:colOff>314325</xdr:colOff>
      <xdr:row>36</xdr:row>
      <xdr:rowOff>71029</xdr:rowOff>
    </xdr:to>
    <xdr:cxnSp macro="">
      <xdr:nvCxnSpPr>
        <xdr:cNvPr id="725" name="直線コネクタ 724"/>
        <xdr:cNvCxnSpPr/>
      </xdr:nvCxnSpPr>
      <xdr:spPr>
        <a:xfrm flipV="1">
          <a:off x="18656300" y="623632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6" name="フローチャート : 判断 725"/>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27" name="テキスト ボックス 726"/>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8" name="フローチャート : 判断 727"/>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9" name="テキスト ボックス 728"/>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65491</xdr:rowOff>
    </xdr:from>
    <xdr:to>
      <xdr:col>32</xdr:col>
      <xdr:colOff>238125</xdr:colOff>
      <xdr:row>32</xdr:row>
      <xdr:rowOff>167091</xdr:rowOff>
    </xdr:to>
    <xdr:sp macro="" textlink="">
      <xdr:nvSpPr>
        <xdr:cNvPr id="735" name="円/楕円 734"/>
        <xdr:cNvSpPr/>
      </xdr:nvSpPr>
      <xdr:spPr>
        <a:xfrm>
          <a:off x="22110700" y="55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88368</xdr:rowOff>
    </xdr:from>
    <xdr:ext cx="534377" cy="259045"/>
    <xdr:sp macro="" textlink="">
      <xdr:nvSpPr>
        <xdr:cNvPr id="736" name="投資及び出資金該当値テキスト"/>
        <xdr:cNvSpPr txBox="1"/>
      </xdr:nvSpPr>
      <xdr:spPr>
        <a:xfrm>
          <a:off x="22212300" y="54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23,012</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86523</xdr:rowOff>
    </xdr:from>
    <xdr:to>
      <xdr:col>31</xdr:col>
      <xdr:colOff>85725</xdr:colOff>
      <xdr:row>35</xdr:row>
      <xdr:rowOff>16673</xdr:rowOff>
    </xdr:to>
    <xdr:sp macro="" textlink="">
      <xdr:nvSpPr>
        <xdr:cNvPr id="737" name="円/楕円 736"/>
        <xdr:cNvSpPr/>
      </xdr:nvSpPr>
      <xdr:spPr>
        <a:xfrm>
          <a:off x="21272500" y="59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33200</xdr:rowOff>
    </xdr:from>
    <xdr:ext cx="534377" cy="259045"/>
    <xdr:sp macro="" textlink="">
      <xdr:nvSpPr>
        <xdr:cNvPr id="738" name="テキスト ボックス 737"/>
        <xdr:cNvSpPr txBox="1"/>
      </xdr:nvSpPr>
      <xdr:spPr>
        <a:xfrm>
          <a:off x="21056111" y="56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166350</xdr:rowOff>
    </xdr:from>
    <xdr:to>
      <xdr:col>29</xdr:col>
      <xdr:colOff>568325</xdr:colOff>
      <xdr:row>36</xdr:row>
      <xdr:rowOff>96500</xdr:rowOff>
    </xdr:to>
    <xdr:sp macro="" textlink="">
      <xdr:nvSpPr>
        <xdr:cNvPr id="739" name="円/楕円 738"/>
        <xdr:cNvSpPr/>
      </xdr:nvSpPr>
      <xdr:spPr>
        <a:xfrm>
          <a:off x="20383500" y="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113027</xdr:rowOff>
    </xdr:from>
    <xdr:ext cx="469744" cy="259045"/>
    <xdr:sp macro="" textlink="">
      <xdr:nvSpPr>
        <xdr:cNvPr id="740" name="テキスト ボックス 739"/>
        <xdr:cNvSpPr txBox="1"/>
      </xdr:nvSpPr>
      <xdr:spPr>
        <a:xfrm>
          <a:off x="20199427" y="594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13325</xdr:rowOff>
    </xdr:from>
    <xdr:to>
      <xdr:col>28</xdr:col>
      <xdr:colOff>365125</xdr:colOff>
      <xdr:row>36</xdr:row>
      <xdr:rowOff>114925</xdr:rowOff>
    </xdr:to>
    <xdr:sp macro="" textlink="">
      <xdr:nvSpPr>
        <xdr:cNvPr id="741" name="円/楕円 740"/>
        <xdr:cNvSpPr/>
      </xdr:nvSpPr>
      <xdr:spPr>
        <a:xfrm>
          <a:off x="19494500" y="61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131452</xdr:rowOff>
    </xdr:from>
    <xdr:ext cx="469744" cy="259045"/>
    <xdr:sp macro="" textlink="">
      <xdr:nvSpPr>
        <xdr:cNvPr id="742" name="テキスト ボックス 741"/>
        <xdr:cNvSpPr txBox="1"/>
      </xdr:nvSpPr>
      <xdr:spPr>
        <a:xfrm>
          <a:off x="19310427" y="596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20229</xdr:rowOff>
    </xdr:from>
    <xdr:to>
      <xdr:col>27</xdr:col>
      <xdr:colOff>161925</xdr:colOff>
      <xdr:row>36</xdr:row>
      <xdr:rowOff>121829</xdr:rowOff>
    </xdr:to>
    <xdr:sp macro="" textlink="">
      <xdr:nvSpPr>
        <xdr:cNvPr id="743" name="円/楕円 742"/>
        <xdr:cNvSpPr/>
      </xdr:nvSpPr>
      <xdr:spPr>
        <a:xfrm>
          <a:off x="18605500" y="61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138356</xdr:rowOff>
    </xdr:from>
    <xdr:ext cx="469744" cy="259045"/>
    <xdr:sp macro="" textlink="">
      <xdr:nvSpPr>
        <xdr:cNvPr id="744" name="テキスト ボックス 743"/>
        <xdr:cNvSpPr txBox="1"/>
      </xdr:nvSpPr>
      <xdr:spPr>
        <a:xfrm>
          <a:off x="18421427" y="59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110165</xdr:rowOff>
    </xdr:from>
    <xdr:to>
      <xdr:col>32</xdr:col>
      <xdr:colOff>187325</xdr:colOff>
      <xdr:row>56</xdr:row>
      <xdr:rowOff>111902</xdr:rowOff>
    </xdr:to>
    <xdr:cxnSp macro="">
      <xdr:nvCxnSpPr>
        <xdr:cNvPr id="771" name="直線コネクタ 770"/>
        <xdr:cNvCxnSpPr/>
      </xdr:nvCxnSpPr>
      <xdr:spPr>
        <a:xfrm>
          <a:off x="21323300" y="9711365"/>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2"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110165</xdr:rowOff>
    </xdr:from>
    <xdr:to>
      <xdr:col>31</xdr:col>
      <xdr:colOff>34925</xdr:colOff>
      <xdr:row>56</xdr:row>
      <xdr:rowOff>112954</xdr:rowOff>
    </xdr:to>
    <xdr:cxnSp macro="">
      <xdr:nvCxnSpPr>
        <xdr:cNvPr id="774" name="直線コネクタ 773"/>
        <xdr:cNvCxnSpPr/>
      </xdr:nvCxnSpPr>
      <xdr:spPr>
        <a:xfrm flipV="1">
          <a:off x="20434300" y="971136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6" name="テキスト ボックス 775"/>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110256</xdr:rowOff>
    </xdr:from>
    <xdr:to>
      <xdr:col>29</xdr:col>
      <xdr:colOff>517525</xdr:colOff>
      <xdr:row>56</xdr:row>
      <xdr:rowOff>112954</xdr:rowOff>
    </xdr:to>
    <xdr:cxnSp macro="">
      <xdr:nvCxnSpPr>
        <xdr:cNvPr id="777" name="直線コネクタ 776"/>
        <xdr:cNvCxnSpPr/>
      </xdr:nvCxnSpPr>
      <xdr:spPr>
        <a:xfrm>
          <a:off x="19545300" y="971145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9" name="テキスト ボックス 778"/>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108793</xdr:rowOff>
    </xdr:from>
    <xdr:to>
      <xdr:col>28</xdr:col>
      <xdr:colOff>314325</xdr:colOff>
      <xdr:row>56</xdr:row>
      <xdr:rowOff>110256</xdr:rowOff>
    </xdr:to>
    <xdr:cxnSp macro="">
      <xdr:nvCxnSpPr>
        <xdr:cNvPr id="780" name="直線コネクタ 779"/>
        <xdr:cNvCxnSpPr/>
      </xdr:nvCxnSpPr>
      <xdr:spPr>
        <a:xfrm>
          <a:off x="18656300" y="9709993"/>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2" name="テキスト ボックス 781"/>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84" name="テキスト ボックス 783"/>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61102</xdr:rowOff>
    </xdr:from>
    <xdr:to>
      <xdr:col>32</xdr:col>
      <xdr:colOff>238125</xdr:colOff>
      <xdr:row>56</xdr:row>
      <xdr:rowOff>162702</xdr:rowOff>
    </xdr:to>
    <xdr:sp macro="" textlink="">
      <xdr:nvSpPr>
        <xdr:cNvPr id="790" name="円/楕円 789"/>
        <xdr:cNvSpPr/>
      </xdr:nvSpPr>
      <xdr:spPr>
        <a:xfrm>
          <a:off x="22110700" y="96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83979</xdr:rowOff>
    </xdr:from>
    <xdr:ext cx="469744" cy="259045"/>
    <xdr:sp macro="" textlink="">
      <xdr:nvSpPr>
        <xdr:cNvPr id="791" name="貸付金該当値テキスト"/>
        <xdr:cNvSpPr txBox="1"/>
      </xdr:nvSpPr>
      <xdr:spPr>
        <a:xfrm>
          <a:off x="22212300" y="951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59365</xdr:rowOff>
    </xdr:from>
    <xdr:to>
      <xdr:col>31</xdr:col>
      <xdr:colOff>85725</xdr:colOff>
      <xdr:row>56</xdr:row>
      <xdr:rowOff>160965</xdr:rowOff>
    </xdr:to>
    <xdr:sp macro="" textlink="">
      <xdr:nvSpPr>
        <xdr:cNvPr id="792" name="円/楕円 791"/>
        <xdr:cNvSpPr/>
      </xdr:nvSpPr>
      <xdr:spPr>
        <a:xfrm>
          <a:off x="21272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6042</xdr:rowOff>
    </xdr:from>
    <xdr:ext cx="469744" cy="259045"/>
    <xdr:sp macro="" textlink="">
      <xdr:nvSpPr>
        <xdr:cNvPr id="793" name="テキスト ボックス 792"/>
        <xdr:cNvSpPr txBox="1"/>
      </xdr:nvSpPr>
      <xdr:spPr>
        <a:xfrm>
          <a:off x="21088427" y="94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62154</xdr:rowOff>
    </xdr:from>
    <xdr:to>
      <xdr:col>29</xdr:col>
      <xdr:colOff>568325</xdr:colOff>
      <xdr:row>56</xdr:row>
      <xdr:rowOff>163754</xdr:rowOff>
    </xdr:to>
    <xdr:sp macro="" textlink="">
      <xdr:nvSpPr>
        <xdr:cNvPr id="794" name="円/楕円 793"/>
        <xdr:cNvSpPr/>
      </xdr:nvSpPr>
      <xdr:spPr>
        <a:xfrm>
          <a:off x="20383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8831</xdr:rowOff>
    </xdr:from>
    <xdr:ext cx="469744" cy="259045"/>
    <xdr:sp macro="" textlink="">
      <xdr:nvSpPr>
        <xdr:cNvPr id="795" name="テキスト ボックス 794"/>
        <xdr:cNvSpPr txBox="1"/>
      </xdr:nvSpPr>
      <xdr:spPr>
        <a:xfrm>
          <a:off x="20199427" y="943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59456</xdr:rowOff>
    </xdr:from>
    <xdr:to>
      <xdr:col>28</xdr:col>
      <xdr:colOff>365125</xdr:colOff>
      <xdr:row>56</xdr:row>
      <xdr:rowOff>161056</xdr:rowOff>
    </xdr:to>
    <xdr:sp macro="" textlink="">
      <xdr:nvSpPr>
        <xdr:cNvPr id="796" name="円/楕円 795"/>
        <xdr:cNvSpPr/>
      </xdr:nvSpPr>
      <xdr:spPr>
        <a:xfrm>
          <a:off x="19494500" y="96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6133</xdr:rowOff>
    </xdr:from>
    <xdr:ext cx="469744" cy="259045"/>
    <xdr:sp macro="" textlink="">
      <xdr:nvSpPr>
        <xdr:cNvPr id="797" name="テキスト ボックス 796"/>
        <xdr:cNvSpPr txBox="1"/>
      </xdr:nvSpPr>
      <xdr:spPr>
        <a:xfrm>
          <a:off x="19310427" y="943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57993</xdr:rowOff>
    </xdr:from>
    <xdr:to>
      <xdr:col>27</xdr:col>
      <xdr:colOff>161925</xdr:colOff>
      <xdr:row>56</xdr:row>
      <xdr:rowOff>159593</xdr:rowOff>
    </xdr:to>
    <xdr:sp macro="" textlink="">
      <xdr:nvSpPr>
        <xdr:cNvPr id="798" name="円/楕円 797"/>
        <xdr:cNvSpPr/>
      </xdr:nvSpPr>
      <xdr:spPr>
        <a:xfrm>
          <a:off x="18605500" y="96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4670</xdr:rowOff>
    </xdr:from>
    <xdr:ext cx="469744" cy="259045"/>
    <xdr:sp macro="" textlink="">
      <xdr:nvSpPr>
        <xdr:cNvPr id="799" name="テキスト ボックス 798"/>
        <xdr:cNvSpPr txBox="1"/>
      </xdr:nvSpPr>
      <xdr:spPr>
        <a:xfrm>
          <a:off x="18421427" y="94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150977</xdr:rowOff>
    </xdr:from>
    <xdr:to>
      <xdr:col>32</xdr:col>
      <xdr:colOff>187325</xdr:colOff>
      <xdr:row>79</xdr:row>
      <xdr:rowOff>22695</xdr:rowOff>
    </xdr:to>
    <xdr:cxnSp macro="">
      <xdr:nvCxnSpPr>
        <xdr:cNvPr id="829" name="直線コネクタ 828"/>
        <xdr:cNvCxnSpPr/>
      </xdr:nvCxnSpPr>
      <xdr:spPr>
        <a:xfrm flipV="1">
          <a:off x="21323300" y="13524077"/>
          <a:ext cx="8382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30"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22695</xdr:rowOff>
    </xdr:from>
    <xdr:to>
      <xdr:col>31</xdr:col>
      <xdr:colOff>34925</xdr:colOff>
      <xdr:row>79</xdr:row>
      <xdr:rowOff>51512</xdr:rowOff>
    </xdr:to>
    <xdr:cxnSp macro="">
      <xdr:nvCxnSpPr>
        <xdr:cNvPr id="832" name="直線コネクタ 831"/>
        <xdr:cNvCxnSpPr/>
      </xdr:nvCxnSpPr>
      <xdr:spPr>
        <a:xfrm flipV="1">
          <a:off x="20434300" y="13567245"/>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4" name="テキスト ボックス 833"/>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42190</xdr:rowOff>
    </xdr:from>
    <xdr:to>
      <xdr:col>29</xdr:col>
      <xdr:colOff>517525</xdr:colOff>
      <xdr:row>79</xdr:row>
      <xdr:rowOff>51512</xdr:rowOff>
    </xdr:to>
    <xdr:cxnSp macro="">
      <xdr:nvCxnSpPr>
        <xdr:cNvPr id="835" name="直線コネクタ 834"/>
        <xdr:cNvCxnSpPr/>
      </xdr:nvCxnSpPr>
      <xdr:spPr>
        <a:xfrm>
          <a:off x="19545300" y="13586740"/>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7" name="テキスト ボックス 836"/>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42190</xdr:rowOff>
    </xdr:from>
    <xdr:to>
      <xdr:col>28</xdr:col>
      <xdr:colOff>314325</xdr:colOff>
      <xdr:row>79</xdr:row>
      <xdr:rowOff>44932</xdr:rowOff>
    </xdr:to>
    <xdr:cxnSp macro="">
      <xdr:nvCxnSpPr>
        <xdr:cNvPr id="838" name="直線コネクタ 837"/>
        <xdr:cNvCxnSpPr/>
      </xdr:nvCxnSpPr>
      <xdr:spPr>
        <a:xfrm flipV="1">
          <a:off x="18656300" y="1358674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40" name="テキスト ボックス 839"/>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2" name="テキスト ボックス 841"/>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100177</xdr:rowOff>
    </xdr:from>
    <xdr:to>
      <xdr:col>32</xdr:col>
      <xdr:colOff>238125</xdr:colOff>
      <xdr:row>79</xdr:row>
      <xdr:rowOff>30327</xdr:rowOff>
    </xdr:to>
    <xdr:sp macro="" textlink="">
      <xdr:nvSpPr>
        <xdr:cNvPr id="848" name="円/楕円 847"/>
        <xdr:cNvSpPr/>
      </xdr:nvSpPr>
      <xdr:spPr>
        <a:xfrm>
          <a:off x="221107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15104</xdr:rowOff>
    </xdr:from>
    <xdr:ext cx="534377" cy="259045"/>
    <xdr:sp macro="" textlink="">
      <xdr:nvSpPr>
        <xdr:cNvPr id="849" name="繰出金該当値テキスト"/>
        <xdr:cNvSpPr txBox="1"/>
      </xdr:nvSpPr>
      <xdr:spPr>
        <a:xfrm>
          <a:off x="22212300" y="133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143345</xdr:rowOff>
    </xdr:from>
    <xdr:to>
      <xdr:col>31</xdr:col>
      <xdr:colOff>85725</xdr:colOff>
      <xdr:row>79</xdr:row>
      <xdr:rowOff>73495</xdr:rowOff>
    </xdr:to>
    <xdr:sp macro="" textlink="">
      <xdr:nvSpPr>
        <xdr:cNvPr id="850" name="円/楕円 849"/>
        <xdr:cNvSpPr/>
      </xdr:nvSpPr>
      <xdr:spPr>
        <a:xfrm>
          <a:off x="21272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64622</xdr:rowOff>
    </xdr:from>
    <xdr:ext cx="534377" cy="259045"/>
    <xdr:sp macro="" textlink="">
      <xdr:nvSpPr>
        <xdr:cNvPr id="851" name="テキスト ボックス 850"/>
        <xdr:cNvSpPr txBox="1"/>
      </xdr:nvSpPr>
      <xdr:spPr>
        <a:xfrm>
          <a:off x="21056111" y="136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31,713</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712</xdr:rowOff>
    </xdr:from>
    <xdr:to>
      <xdr:col>29</xdr:col>
      <xdr:colOff>568325</xdr:colOff>
      <xdr:row>79</xdr:row>
      <xdr:rowOff>102312</xdr:rowOff>
    </xdr:to>
    <xdr:sp macro="" textlink="">
      <xdr:nvSpPr>
        <xdr:cNvPr id="852" name="円/楕円 851"/>
        <xdr:cNvSpPr/>
      </xdr:nvSpPr>
      <xdr:spPr>
        <a:xfrm>
          <a:off x="20383500" y="135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93439</xdr:rowOff>
    </xdr:from>
    <xdr:ext cx="534377" cy="259045"/>
    <xdr:sp macro="" textlink="">
      <xdr:nvSpPr>
        <xdr:cNvPr id="853" name="テキスト ボックス 852"/>
        <xdr:cNvSpPr txBox="1"/>
      </xdr:nvSpPr>
      <xdr:spPr>
        <a:xfrm>
          <a:off x="20167111" y="136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162840</xdr:rowOff>
    </xdr:from>
    <xdr:to>
      <xdr:col>28</xdr:col>
      <xdr:colOff>365125</xdr:colOff>
      <xdr:row>79</xdr:row>
      <xdr:rowOff>92990</xdr:rowOff>
    </xdr:to>
    <xdr:sp macro="" textlink="">
      <xdr:nvSpPr>
        <xdr:cNvPr id="854" name="円/楕円 853"/>
        <xdr:cNvSpPr/>
      </xdr:nvSpPr>
      <xdr:spPr>
        <a:xfrm>
          <a:off x="19494500" y="135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84117</xdr:rowOff>
    </xdr:from>
    <xdr:ext cx="534377" cy="259045"/>
    <xdr:sp macro="" textlink="">
      <xdr:nvSpPr>
        <xdr:cNvPr id="855" name="テキスト ボックス 854"/>
        <xdr:cNvSpPr txBox="1"/>
      </xdr:nvSpPr>
      <xdr:spPr>
        <a:xfrm>
          <a:off x="19278111" y="136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165582</xdr:rowOff>
    </xdr:from>
    <xdr:to>
      <xdr:col>27</xdr:col>
      <xdr:colOff>161925</xdr:colOff>
      <xdr:row>79</xdr:row>
      <xdr:rowOff>95732</xdr:rowOff>
    </xdr:to>
    <xdr:sp macro="" textlink="">
      <xdr:nvSpPr>
        <xdr:cNvPr id="856" name="円/楕円 855"/>
        <xdr:cNvSpPr/>
      </xdr:nvSpPr>
      <xdr:spPr>
        <a:xfrm>
          <a:off x="18605500" y="135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86859</xdr:rowOff>
    </xdr:from>
    <xdr:ext cx="534377" cy="259045"/>
    <xdr:sp macro="" textlink="">
      <xdr:nvSpPr>
        <xdr:cNvPr id="857" name="テキスト ボックス 856"/>
        <xdr:cNvSpPr txBox="1"/>
      </xdr:nvSpPr>
      <xdr:spPr>
        <a:xfrm>
          <a:off x="18389111" y="1363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住民一人当たりのコストとして、類似団体内平均値と比較すると人件費、扶助費については下回っているのに対し、補助費や投資及び出資金は大きく上回っている。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年度は、公共事業が減少したため普通建設事業が類似団体内平均値を下回る結果となった。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今後は、補助費や投資及び出資金について見直しを図り健全な財政運営に努める。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30,785
30,333
112.37
15,641,300
15,105,088
506,732
9,028,796
21,176,492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154559</xdr:rowOff>
    </xdr:from>
    <xdr:to>
      <xdr:col>6</xdr:col>
      <xdr:colOff>511175</xdr:colOff>
      <xdr:row>35</xdr:row>
      <xdr:rowOff>170561</xdr:rowOff>
    </xdr:to>
    <xdr:cxnSp macro="">
      <xdr:nvCxnSpPr>
        <xdr:cNvPr id="61" name="直線コネクタ 60"/>
        <xdr:cNvCxnSpPr/>
      </xdr:nvCxnSpPr>
      <xdr:spPr>
        <a:xfrm flipV="1">
          <a:off x="3797300" y="615530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170561</xdr:rowOff>
    </xdr:from>
    <xdr:to>
      <xdr:col>5</xdr:col>
      <xdr:colOff>358775</xdr:colOff>
      <xdr:row>36</xdr:row>
      <xdr:rowOff>66548</xdr:rowOff>
    </xdr:to>
    <xdr:cxnSp macro="">
      <xdr:nvCxnSpPr>
        <xdr:cNvPr id="64" name="直線コネクタ 63"/>
        <xdr:cNvCxnSpPr/>
      </xdr:nvCxnSpPr>
      <xdr:spPr>
        <a:xfrm flipV="1">
          <a:off x="2908300" y="617131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62547</xdr:rowOff>
    </xdr:from>
    <xdr:to>
      <xdr:col>4</xdr:col>
      <xdr:colOff>155575</xdr:colOff>
      <xdr:row>36</xdr:row>
      <xdr:rowOff>66548</xdr:rowOff>
    </xdr:to>
    <xdr:cxnSp macro="">
      <xdr:nvCxnSpPr>
        <xdr:cNvPr id="67" name="直線コネクタ 66"/>
        <xdr:cNvCxnSpPr/>
      </xdr:nvCxnSpPr>
      <xdr:spPr>
        <a:xfrm>
          <a:off x="2019300" y="623474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164655</xdr:rowOff>
    </xdr:from>
    <xdr:to>
      <xdr:col>2</xdr:col>
      <xdr:colOff>638175</xdr:colOff>
      <xdr:row>36</xdr:row>
      <xdr:rowOff>62547</xdr:rowOff>
    </xdr:to>
    <xdr:cxnSp macro="">
      <xdr:nvCxnSpPr>
        <xdr:cNvPr id="70" name="直線コネクタ 69"/>
        <xdr:cNvCxnSpPr/>
      </xdr:nvCxnSpPr>
      <xdr:spPr>
        <a:xfrm>
          <a:off x="1130300" y="6165405"/>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103759</xdr:rowOff>
    </xdr:from>
    <xdr:to>
      <xdr:col>6</xdr:col>
      <xdr:colOff>561975</xdr:colOff>
      <xdr:row>36</xdr:row>
      <xdr:rowOff>33909</xdr:rowOff>
    </xdr:to>
    <xdr:sp macro="" textlink="">
      <xdr:nvSpPr>
        <xdr:cNvPr id="80" name="円/楕円 79"/>
        <xdr:cNvSpPr/>
      </xdr:nvSpPr>
      <xdr:spPr>
        <a:xfrm>
          <a:off x="45847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82186</xdr:rowOff>
    </xdr:from>
    <xdr:ext cx="469744" cy="259045"/>
    <xdr:sp macro="" textlink="">
      <xdr:nvSpPr>
        <xdr:cNvPr id="81" name="議会費該当値テキスト"/>
        <xdr:cNvSpPr txBox="1"/>
      </xdr:nvSpPr>
      <xdr:spPr>
        <a:xfrm>
          <a:off x="4686300"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119761</xdr:rowOff>
    </xdr:from>
    <xdr:to>
      <xdr:col>5</xdr:col>
      <xdr:colOff>409575</xdr:colOff>
      <xdr:row>36</xdr:row>
      <xdr:rowOff>49911</xdr:rowOff>
    </xdr:to>
    <xdr:sp macro="" textlink="">
      <xdr:nvSpPr>
        <xdr:cNvPr id="82" name="円/楕円 81"/>
        <xdr:cNvSpPr/>
      </xdr:nvSpPr>
      <xdr:spPr>
        <a:xfrm>
          <a:off x="3746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41038</xdr:rowOff>
    </xdr:from>
    <xdr:ext cx="469744" cy="259045"/>
    <xdr:sp macro="" textlink="">
      <xdr:nvSpPr>
        <xdr:cNvPr id="83" name="テキスト ボックス 82"/>
        <xdr:cNvSpPr txBox="1"/>
      </xdr:nvSpPr>
      <xdr:spPr>
        <a:xfrm>
          <a:off x="3562427"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15748</xdr:rowOff>
    </xdr:from>
    <xdr:to>
      <xdr:col>4</xdr:col>
      <xdr:colOff>206375</xdr:colOff>
      <xdr:row>36</xdr:row>
      <xdr:rowOff>117348</xdr:rowOff>
    </xdr:to>
    <xdr:sp macro="" textlink="">
      <xdr:nvSpPr>
        <xdr:cNvPr id="84" name="円/楕円 83"/>
        <xdr:cNvSpPr/>
      </xdr:nvSpPr>
      <xdr:spPr>
        <a:xfrm>
          <a:off x="2857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108475</xdr:rowOff>
    </xdr:from>
    <xdr:ext cx="469744" cy="259045"/>
    <xdr:sp macro="" textlink="">
      <xdr:nvSpPr>
        <xdr:cNvPr id="85" name="テキスト ボックス 84"/>
        <xdr:cNvSpPr txBox="1"/>
      </xdr:nvSpPr>
      <xdr:spPr>
        <a:xfrm>
          <a:off x="2673427"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11747</xdr:rowOff>
    </xdr:from>
    <xdr:to>
      <xdr:col>3</xdr:col>
      <xdr:colOff>3175</xdr:colOff>
      <xdr:row>36</xdr:row>
      <xdr:rowOff>113347</xdr:rowOff>
    </xdr:to>
    <xdr:sp macro="" textlink="">
      <xdr:nvSpPr>
        <xdr:cNvPr id="86" name="円/楕円 85"/>
        <xdr:cNvSpPr/>
      </xdr:nvSpPr>
      <xdr:spPr>
        <a:xfrm>
          <a:off x="1968500" y="61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104474</xdr:rowOff>
    </xdr:from>
    <xdr:ext cx="469744" cy="259045"/>
    <xdr:sp macro="" textlink="">
      <xdr:nvSpPr>
        <xdr:cNvPr id="87" name="テキスト ボックス 86"/>
        <xdr:cNvSpPr txBox="1"/>
      </xdr:nvSpPr>
      <xdr:spPr>
        <a:xfrm>
          <a:off x="1784427" y="62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113855</xdr:rowOff>
    </xdr:from>
    <xdr:to>
      <xdr:col>1</xdr:col>
      <xdr:colOff>485775</xdr:colOff>
      <xdr:row>36</xdr:row>
      <xdr:rowOff>44005</xdr:rowOff>
    </xdr:to>
    <xdr:sp macro="" textlink="">
      <xdr:nvSpPr>
        <xdr:cNvPr id="88" name="円/楕円 87"/>
        <xdr:cNvSpPr/>
      </xdr:nvSpPr>
      <xdr:spPr>
        <a:xfrm>
          <a:off x="1079500" y="61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35132</xdr:rowOff>
    </xdr:from>
    <xdr:ext cx="469744" cy="259045"/>
    <xdr:sp macro="" textlink="">
      <xdr:nvSpPr>
        <xdr:cNvPr id="89" name="テキスト ボックス 88"/>
        <xdr:cNvSpPr txBox="1"/>
      </xdr:nvSpPr>
      <xdr:spPr>
        <a:xfrm>
          <a:off x="895427" y="620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114790</xdr:rowOff>
    </xdr:from>
    <xdr:to>
      <xdr:col>6</xdr:col>
      <xdr:colOff>511175</xdr:colOff>
      <xdr:row>58</xdr:row>
      <xdr:rowOff>169266</xdr:rowOff>
    </xdr:to>
    <xdr:cxnSp macro="">
      <xdr:nvCxnSpPr>
        <xdr:cNvPr id="119" name="直線コネクタ 118"/>
        <xdr:cNvCxnSpPr/>
      </xdr:nvCxnSpPr>
      <xdr:spPr>
        <a:xfrm>
          <a:off x="3797300" y="10058890"/>
          <a:ext cx="8382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115004</xdr:rowOff>
    </xdr:from>
    <xdr:to>
      <xdr:col>5</xdr:col>
      <xdr:colOff>358775</xdr:colOff>
      <xdr:row>58</xdr:row>
      <xdr:rowOff>114790</xdr:rowOff>
    </xdr:to>
    <xdr:cxnSp macro="">
      <xdr:nvCxnSpPr>
        <xdr:cNvPr id="122" name="直線コネクタ 121"/>
        <xdr:cNvCxnSpPr/>
      </xdr:nvCxnSpPr>
      <xdr:spPr>
        <a:xfrm>
          <a:off x="2908300" y="9030404"/>
          <a:ext cx="889000" cy="10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115004</xdr:rowOff>
    </xdr:from>
    <xdr:to>
      <xdr:col>4</xdr:col>
      <xdr:colOff>155575</xdr:colOff>
      <xdr:row>55</xdr:row>
      <xdr:rowOff>159444</xdr:rowOff>
    </xdr:to>
    <xdr:cxnSp macro="">
      <xdr:nvCxnSpPr>
        <xdr:cNvPr id="125" name="直線コネクタ 124"/>
        <xdr:cNvCxnSpPr/>
      </xdr:nvCxnSpPr>
      <xdr:spPr>
        <a:xfrm flipV="1">
          <a:off x="2019300" y="9030404"/>
          <a:ext cx="889000" cy="55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159444</xdr:rowOff>
    </xdr:from>
    <xdr:to>
      <xdr:col>2</xdr:col>
      <xdr:colOff>638175</xdr:colOff>
      <xdr:row>57</xdr:row>
      <xdr:rowOff>8506</xdr:rowOff>
    </xdr:to>
    <xdr:cxnSp macro="">
      <xdr:nvCxnSpPr>
        <xdr:cNvPr id="128" name="直線コネクタ 127"/>
        <xdr:cNvCxnSpPr/>
      </xdr:nvCxnSpPr>
      <xdr:spPr>
        <a:xfrm flipV="1">
          <a:off x="1130300" y="9589194"/>
          <a:ext cx="889000" cy="1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118466</xdr:rowOff>
    </xdr:from>
    <xdr:to>
      <xdr:col>6</xdr:col>
      <xdr:colOff>561975</xdr:colOff>
      <xdr:row>59</xdr:row>
      <xdr:rowOff>48616</xdr:rowOff>
    </xdr:to>
    <xdr:sp macro="" textlink="">
      <xdr:nvSpPr>
        <xdr:cNvPr id="138" name="円/楕円 137"/>
        <xdr:cNvSpPr/>
      </xdr:nvSpPr>
      <xdr:spPr>
        <a:xfrm>
          <a:off x="4584700" y="100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33393</xdr:rowOff>
    </xdr:from>
    <xdr:ext cx="534377" cy="259045"/>
    <xdr:sp macro="" textlink="">
      <xdr:nvSpPr>
        <xdr:cNvPr id="139" name="総務費該当値テキスト"/>
        <xdr:cNvSpPr txBox="1"/>
      </xdr:nvSpPr>
      <xdr:spPr>
        <a:xfrm>
          <a:off x="4686300" y="99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63990</xdr:rowOff>
    </xdr:from>
    <xdr:to>
      <xdr:col>5</xdr:col>
      <xdr:colOff>409575</xdr:colOff>
      <xdr:row>58</xdr:row>
      <xdr:rowOff>165590</xdr:rowOff>
    </xdr:to>
    <xdr:sp macro="" textlink="">
      <xdr:nvSpPr>
        <xdr:cNvPr id="140" name="円/楕円 139"/>
        <xdr:cNvSpPr/>
      </xdr:nvSpPr>
      <xdr:spPr>
        <a:xfrm>
          <a:off x="3746500" y="100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156717</xdr:rowOff>
    </xdr:from>
    <xdr:ext cx="534377" cy="259045"/>
    <xdr:sp macro="" textlink="">
      <xdr:nvSpPr>
        <xdr:cNvPr id="141" name="テキスト ボックス 140"/>
        <xdr:cNvSpPr txBox="1"/>
      </xdr:nvSpPr>
      <xdr:spPr>
        <a:xfrm>
          <a:off x="3530111" y="101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63,269</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64204</xdr:rowOff>
    </xdr:from>
    <xdr:to>
      <xdr:col>4</xdr:col>
      <xdr:colOff>206375</xdr:colOff>
      <xdr:row>52</xdr:row>
      <xdr:rowOff>165804</xdr:rowOff>
    </xdr:to>
    <xdr:sp macro="" textlink="">
      <xdr:nvSpPr>
        <xdr:cNvPr id="142" name="円/楕円 141"/>
        <xdr:cNvSpPr/>
      </xdr:nvSpPr>
      <xdr:spPr>
        <a:xfrm>
          <a:off x="2857500" y="89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10881</xdr:rowOff>
    </xdr:from>
    <xdr:ext cx="599010" cy="259045"/>
    <xdr:sp macro="" textlink="">
      <xdr:nvSpPr>
        <xdr:cNvPr id="143" name="テキスト ボックス 142"/>
        <xdr:cNvSpPr txBox="1"/>
      </xdr:nvSpPr>
      <xdr:spPr>
        <a:xfrm>
          <a:off x="2608794" y="875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198,241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108644</xdr:rowOff>
    </xdr:from>
    <xdr:to>
      <xdr:col>3</xdr:col>
      <xdr:colOff>3175</xdr:colOff>
      <xdr:row>56</xdr:row>
      <xdr:rowOff>38794</xdr:rowOff>
    </xdr:to>
    <xdr:sp macro="" textlink="">
      <xdr:nvSpPr>
        <xdr:cNvPr id="144" name="円/楕円 143"/>
        <xdr:cNvSpPr/>
      </xdr:nvSpPr>
      <xdr:spPr>
        <a:xfrm>
          <a:off x="1968500" y="95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55321</xdr:rowOff>
    </xdr:from>
    <xdr:ext cx="599010" cy="259045"/>
    <xdr:sp macro="" textlink="">
      <xdr:nvSpPr>
        <xdr:cNvPr id="145" name="テキスト ボックス 144"/>
        <xdr:cNvSpPr txBox="1"/>
      </xdr:nvSpPr>
      <xdr:spPr>
        <a:xfrm>
          <a:off x="1719794" y="931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129156</xdr:rowOff>
    </xdr:from>
    <xdr:to>
      <xdr:col>1</xdr:col>
      <xdr:colOff>485775</xdr:colOff>
      <xdr:row>57</xdr:row>
      <xdr:rowOff>59306</xdr:rowOff>
    </xdr:to>
    <xdr:sp macro="" textlink="">
      <xdr:nvSpPr>
        <xdr:cNvPr id="146" name="円/楕円 145"/>
        <xdr:cNvSpPr/>
      </xdr:nvSpPr>
      <xdr:spPr>
        <a:xfrm>
          <a:off x="1079500" y="97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75833</xdr:rowOff>
    </xdr:from>
    <xdr:ext cx="534377" cy="259045"/>
    <xdr:sp macro="" textlink="">
      <xdr:nvSpPr>
        <xdr:cNvPr id="147" name="テキスト ボックス 146"/>
        <xdr:cNvSpPr txBox="1"/>
      </xdr:nvSpPr>
      <xdr:spPr>
        <a:xfrm>
          <a:off x="863111" y="95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155854</xdr:rowOff>
    </xdr:from>
    <xdr:to>
      <xdr:col>6</xdr:col>
      <xdr:colOff>511175</xdr:colOff>
      <xdr:row>76</xdr:row>
      <xdr:rowOff>147831</xdr:rowOff>
    </xdr:to>
    <xdr:cxnSp macro="">
      <xdr:nvCxnSpPr>
        <xdr:cNvPr id="179" name="直線コネクタ 178"/>
        <xdr:cNvCxnSpPr/>
      </xdr:nvCxnSpPr>
      <xdr:spPr>
        <a:xfrm>
          <a:off x="3797300" y="13014604"/>
          <a:ext cx="838200" cy="1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72818</xdr:rowOff>
    </xdr:from>
    <xdr:to>
      <xdr:col>5</xdr:col>
      <xdr:colOff>358775</xdr:colOff>
      <xdr:row>75</xdr:row>
      <xdr:rowOff>155854</xdr:rowOff>
    </xdr:to>
    <xdr:cxnSp macro="">
      <xdr:nvCxnSpPr>
        <xdr:cNvPr id="182" name="直線コネクタ 181"/>
        <xdr:cNvCxnSpPr/>
      </xdr:nvCxnSpPr>
      <xdr:spPr>
        <a:xfrm>
          <a:off x="2908300" y="12931568"/>
          <a:ext cx="889000" cy="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72818</xdr:rowOff>
    </xdr:from>
    <xdr:to>
      <xdr:col>4</xdr:col>
      <xdr:colOff>155575</xdr:colOff>
      <xdr:row>77</xdr:row>
      <xdr:rowOff>11685</xdr:rowOff>
    </xdr:to>
    <xdr:cxnSp macro="">
      <xdr:nvCxnSpPr>
        <xdr:cNvPr id="185" name="直線コネクタ 184"/>
        <xdr:cNvCxnSpPr/>
      </xdr:nvCxnSpPr>
      <xdr:spPr>
        <a:xfrm flipV="1">
          <a:off x="2019300" y="12931568"/>
          <a:ext cx="889000" cy="28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11685</xdr:rowOff>
    </xdr:from>
    <xdr:to>
      <xdr:col>2</xdr:col>
      <xdr:colOff>638175</xdr:colOff>
      <xdr:row>77</xdr:row>
      <xdr:rowOff>102057</xdr:rowOff>
    </xdr:to>
    <xdr:cxnSp macro="">
      <xdr:nvCxnSpPr>
        <xdr:cNvPr id="188" name="直線コネクタ 187"/>
        <xdr:cNvCxnSpPr/>
      </xdr:nvCxnSpPr>
      <xdr:spPr>
        <a:xfrm flipV="1">
          <a:off x="1130300" y="13213335"/>
          <a:ext cx="889000" cy="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97031</xdr:rowOff>
    </xdr:from>
    <xdr:to>
      <xdr:col>6</xdr:col>
      <xdr:colOff>561975</xdr:colOff>
      <xdr:row>77</xdr:row>
      <xdr:rowOff>27181</xdr:rowOff>
    </xdr:to>
    <xdr:sp macro="" textlink="">
      <xdr:nvSpPr>
        <xdr:cNvPr id="198" name="円/楕円 197"/>
        <xdr:cNvSpPr/>
      </xdr:nvSpPr>
      <xdr:spPr>
        <a:xfrm>
          <a:off x="4584700" y="131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75458</xdr:rowOff>
    </xdr:from>
    <xdr:ext cx="599010" cy="259045"/>
    <xdr:sp macro="" textlink="">
      <xdr:nvSpPr>
        <xdr:cNvPr id="199" name="民生費該当値テキスト"/>
        <xdr:cNvSpPr txBox="1"/>
      </xdr:nvSpPr>
      <xdr:spPr>
        <a:xfrm>
          <a:off x="4686300" y="1310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132,753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105054</xdr:rowOff>
    </xdr:from>
    <xdr:to>
      <xdr:col>5</xdr:col>
      <xdr:colOff>409575</xdr:colOff>
      <xdr:row>76</xdr:row>
      <xdr:rowOff>35204</xdr:rowOff>
    </xdr:to>
    <xdr:sp macro="" textlink="">
      <xdr:nvSpPr>
        <xdr:cNvPr id="200" name="円/楕円 199"/>
        <xdr:cNvSpPr/>
      </xdr:nvSpPr>
      <xdr:spPr>
        <a:xfrm>
          <a:off x="3746500" y="1296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26331</xdr:rowOff>
    </xdr:from>
    <xdr:ext cx="599010" cy="259045"/>
    <xdr:sp macro="" textlink="">
      <xdr:nvSpPr>
        <xdr:cNvPr id="201" name="テキスト ボックス 200"/>
        <xdr:cNvSpPr txBox="1"/>
      </xdr:nvSpPr>
      <xdr:spPr>
        <a:xfrm>
          <a:off x="3497794" y="1305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147,766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22018</xdr:rowOff>
    </xdr:from>
    <xdr:to>
      <xdr:col>4</xdr:col>
      <xdr:colOff>206375</xdr:colOff>
      <xdr:row>75</xdr:row>
      <xdr:rowOff>123618</xdr:rowOff>
    </xdr:to>
    <xdr:sp macro="" textlink="">
      <xdr:nvSpPr>
        <xdr:cNvPr id="202" name="円/楕円 201"/>
        <xdr:cNvSpPr/>
      </xdr:nvSpPr>
      <xdr:spPr>
        <a:xfrm>
          <a:off x="2857500" y="128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140145</xdr:rowOff>
    </xdr:from>
    <xdr:ext cx="599010" cy="259045"/>
    <xdr:sp macro="" textlink="">
      <xdr:nvSpPr>
        <xdr:cNvPr id="203" name="テキスト ボックス 202"/>
        <xdr:cNvSpPr txBox="1"/>
      </xdr:nvSpPr>
      <xdr:spPr>
        <a:xfrm>
          <a:off x="2608794" y="126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132335</xdr:rowOff>
    </xdr:from>
    <xdr:to>
      <xdr:col>3</xdr:col>
      <xdr:colOff>3175</xdr:colOff>
      <xdr:row>77</xdr:row>
      <xdr:rowOff>62485</xdr:rowOff>
    </xdr:to>
    <xdr:sp macro="" textlink="">
      <xdr:nvSpPr>
        <xdr:cNvPr id="204" name="円/楕円 203"/>
        <xdr:cNvSpPr/>
      </xdr:nvSpPr>
      <xdr:spPr>
        <a:xfrm>
          <a:off x="1968500" y="131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53612</xdr:rowOff>
    </xdr:from>
    <xdr:ext cx="599010" cy="259045"/>
    <xdr:sp macro="" textlink="">
      <xdr:nvSpPr>
        <xdr:cNvPr id="205" name="テキスト ボックス 204"/>
        <xdr:cNvSpPr txBox="1"/>
      </xdr:nvSpPr>
      <xdr:spPr>
        <a:xfrm>
          <a:off x="1719794" y="132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51257</xdr:rowOff>
    </xdr:from>
    <xdr:to>
      <xdr:col>1</xdr:col>
      <xdr:colOff>485775</xdr:colOff>
      <xdr:row>77</xdr:row>
      <xdr:rowOff>152857</xdr:rowOff>
    </xdr:to>
    <xdr:sp macro="" textlink="">
      <xdr:nvSpPr>
        <xdr:cNvPr id="206" name="円/楕円 205"/>
        <xdr:cNvSpPr/>
      </xdr:nvSpPr>
      <xdr:spPr>
        <a:xfrm>
          <a:off x="1079500" y="132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143984</xdr:rowOff>
    </xdr:from>
    <xdr:ext cx="599010" cy="259045"/>
    <xdr:sp macro="" textlink="">
      <xdr:nvSpPr>
        <xdr:cNvPr id="207" name="テキスト ボックス 206"/>
        <xdr:cNvSpPr txBox="1"/>
      </xdr:nvSpPr>
      <xdr:spPr>
        <a:xfrm>
          <a:off x="830794" y="1334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42137</xdr:rowOff>
    </xdr:from>
    <xdr:to>
      <xdr:col>6</xdr:col>
      <xdr:colOff>511175</xdr:colOff>
      <xdr:row>97</xdr:row>
      <xdr:rowOff>46169</xdr:rowOff>
    </xdr:to>
    <xdr:cxnSp macro="">
      <xdr:nvCxnSpPr>
        <xdr:cNvPr id="239" name="直線コネクタ 238"/>
        <xdr:cNvCxnSpPr/>
      </xdr:nvCxnSpPr>
      <xdr:spPr>
        <a:xfrm flipV="1">
          <a:off x="3797300" y="16672787"/>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46169</xdr:rowOff>
    </xdr:from>
    <xdr:to>
      <xdr:col>5</xdr:col>
      <xdr:colOff>358775</xdr:colOff>
      <xdr:row>97</xdr:row>
      <xdr:rowOff>154657</xdr:rowOff>
    </xdr:to>
    <xdr:cxnSp macro="">
      <xdr:nvCxnSpPr>
        <xdr:cNvPr id="242" name="直線コネクタ 241"/>
        <xdr:cNvCxnSpPr/>
      </xdr:nvCxnSpPr>
      <xdr:spPr>
        <a:xfrm flipV="1">
          <a:off x="2908300" y="16676819"/>
          <a:ext cx="889000" cy="10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121771</xdr:rowOff>
    </xdr:from>
    <xdr:to>
      <xdr:col>4</xdr:col>
      <xdr:colOff>155575</xdr:colOff>
      <xdr:row>97</xdr:row>
      <xdr:rowOff>154657</xdr:rowOff>
    </xdr:to>
    <xdr:cxnSp macro="">
      <xdr:nvCxnSpPr>
        <xdr:cNvPr id="245" name="直線コネクタ 244"/>
        <xdr:cNvCxnSpPr/>
      </xdr:nvCxnSpPr>
      <xdr:spPr>
        <a:xfrm>
          <a:off x="2019300" y="16752421"/>
          <a:ext cx="8890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121771</xdr:rowOff>
    </xdr:from>
    <xdr:to>
      <xdr:col>2</xdr:col>
      <xdr:colOff>638175</xdr:colOff>
      <xdr:row>97</xdr:row>
      <xdr:rowOff>124563</xdr:rowOff>
    </xdr:to>
    <xdr:cxnSp macro="">
      <xdr:nvCxnSpPr>
        <xdr:cNvPr id="248" name="直線コネクタ 247"/>
        <xdr:cNvCxnSpPr/>
      </xdr:nvCxnSpPr>
      <xdr:spPr>
        <a:xfrm flipV="1">
          <a:off x="1130300" y="16752421"/>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162787</xdr:rowOff>
    </xdr:from>
    <xdr:to>
      <xdr:col>6</xdr:col>
      <xdr:colOff>561975</xdr:colOff>
      <xdr:row>97</xdr:row>
      <xdr:rowOff>92937</xdr:rowOff>
    </xdr:to>
    <xdr:sp macro="" textlink="">
      <xdr:nvSpPr>
        <xdr:cNvPr id="258" name="円/楕円 257"/>
        <xdr:cNvSpPr/>
      </xdr:nvSpPr>
      <xdr:spPr>
        <a:xfrm>
          <a:off x="4584700" y="166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141214</xdr:rowOff>
    </xdr:from>
    <xdr:ext cx="534377" cy="259045"/>
    <xdr:sp macro="" textlink="">
      <xdr:nvSpPr>
        <xdr:cNvPr id="259" name="衛生費該当値テキスト"/>
        <xdr:cNvSpPr txBox="1"/>
      </xdr:nvSpPr>
      <xdr:spPr>
        <a:xfrm>
          <a:off x="4686300" y="166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166819</xdr:rowOff>
    </xdr:from>
    <xdr:to>
      <xdr:col>5</xdr:col>
      <xdr:colOff>409575</xdr:colOff>
      <xdr:row>97</xdr:row>
      <xdr:rowOff>96969</xdr:rowOff>
    </xdr:to>
    <xdr:sp macro="" textlink="">
      <xdr:nvSpPr>
        <xdr:cNvPr id="260" name="円/楕円 259"/>
        <xdr:cNvSpPr/>
      </xdr:nvSpPr>
      <xdr:spPr>
        <a:xfrm>
          <a:off x="3746500" y="166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88096</xdr:rowOff>
    </xdr:from>
    <xdr:ext cx="534377" cy="259045"/>
    <xdr:sp macro="" textlink="">
      <xdr:nvSpPr>
        <xdr:cNvPr id="261" name="テキスト ボックス 260"/>
        <xdr:cNvSpPr txBox="1"/>
      </xdr:nvSpPr>
      <xdr:spPr>
        <a:xfrm>
          <a:off x="3530111" y="167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103857</xdr:rowOff>
    </xdr:from>
    <xdr:to>
      <xdr:col>4</xdr:col>
      <xdr:colOff>206375</xdr:colOff>
      <xdr:row>98</xdr:row>
      <xdr:rowOff>34007</xdr:rowOff>
    </xdr:to>
    <xdr:sp macro="" textlink="">
      <xdr:nvSpPr>
        <xdr:cNvPr id="262" name="円/楕円 261"/>
        <xdr:cNvSpPr/>
      </xdr:nvSpPr>
      <xdr:spPr>
        <a:xfrm>
          <a:off x="2857500" y="167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25134</xdr:rowOff>
    </xdr:from>
    <xdr:ext cx="534377" cy="259045"/>
    <xdr:sp macro="" textlink="">
      <xdr:nvSpPr>
        <xdr:cNvPr id="263" name="テキスト ボックス 262"/>
        <xdr:cNvSpPr txBox="1"/>
      </xdr:nvSpPr>
      <xdr:spPr>
        <a:xfrm>
          <a:off x="2641111" y="168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70971</xdr:rowOff>
    </xdr:from>
    <xdr:to>
      <xdr:col>3</xdr:col>
      <xdr:colOff>3175</xdr:colOff>
      <xdr:row>98</xdr:row>
      <xdr:rowOff>1121</xdr:rowOff>
    </xdr:to>
    <xdr:sp macro="" textlink="">
      <xdr:nvSpPr>
        <xdr:cNvPr id="264" name="円/楕円 263"/>
        <xdr:cNvSpPr/>
      </xdr:nvSpPr>
      <xdr:spPr>
        <a:xfrm>
          <a:off x="1968500" y="167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163698</xdr:rowOff>
    </xdr:from>
    <xdr:ext cx="534377" cy="259045"/>
    <xdr:sp macro="" textlink="">
      <xdr:nvSpPr>
        <xdr:cNvPr id="265" name="テキスト ボックス 264"/>
        <xdr:cNvSpPr txBox="1"/>
      </xdr:nvSpPr>
      <xdr:spPr>
        <a:xfrm>
          <a:off x="1752111" y="16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73763</xdr:rowOff>
    </xdr:from>
    <xdr:to>
      <xdr:col>1</xdr:col>
      <xdr:colOff>485775</xdr:colOff>
      <xdr:row>98</xdr:row>
      <xdr:rowOff>3913</xdr:rowOff>
    </xdr:to>
    <xdr:sp macro="" textlink="">
      <xdr:nvSpPr>
        <xdr:cNvPr id="266" name="円/楕円 265"/>
        <xdr:cNvSpPr/>
      </xdr:nvSpPr>
      <xdr:spPr>
        <a:xfrm>
          <a:off x="1079500" y="167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166490</xdr:rowOff>
    </xdr:from>
    <xdr:ext cx="534377" cy="259045"/>
    <xdr:sp macro="" textlink="">
      <xdr:nvSpPr>
        <xdr:cNvPr id="267" name="テキスト ボックス 266"/>
        <xdr:cNvSpPr txBox="1"/>
      </xdr:nvSpPr>
      <xdr:spPr>
        <a:xfrm>
          <a:off x="863111" y="167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6" name="直線コネクタ 29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9" name="直線コネクタ 29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302" name="直線コネクタ 30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5" name="直線コネクタ 30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5" name="円/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7" name="円/楕円 31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8" name="テキスト ボックス 31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9" name="円/楕円 31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20" name="テキスト ボックス 31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21" name="円/楕円 32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22" name="テキスト ボックス 32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3" name="円/楕円 32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4" name="テキスト ボックス 32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88951</xdr:rowOff>
    </xdr:from>
    <xdr:to>
      <xdr:col>15</xdr:col>
      <xdr:colOff>180975</xdr:colOff>
      <xdr:row>57</xdr:row>
      <xdr:rowOff>33528</xdr:rowOff>
    </xdr:to>
    <xdr:cxnSp macro="">
      <xdr:nvCxnSpPr>
        <xdr:cNvPr id="353" name="直線コネクタ 352"/>
        <xdr:cNvCxnSpPr/>
      </xdr:nvCxnSpPr>
      <xdr:spPr>
        <a:xfrm flipV="1">
          <a:off x="9639300" y="9690151"/>
          <a:ext cx="838200" cy="1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33528</xdr:rowOff>
    </xdr:from>
    <xdr:to>
      <xdr:col>14</xdr:col>
      <xdr:colOff>28575</xdr:colOff>
      <xdr:row>57</xdr:row>
      <xdr:rowOff>165265</xdr:rowOff>
    </xdr:to>
    <xdr:cxnSp macro="">
      <xdr:nvCxnSpPr>
        <xdr:cNvPr id="356" name="直線コネクタ 355"/>
        <xdr:cNvCxnSpPr/>
      </xdr:nvCxnSpPr>
      <xdr:spPr>
        <a:xfrm flipV="1">
          <a:off x="8750300" y="9806178"/>
          <a:ext cx="889000" cy="1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165265</xdr:rowOff>
    </xdr:from>
    <xdr:to>
      <xdr:col>12</xdr:col>
      <xdr:colOff>511175</xdr:colOff>
      <xdr:row>58</xdr:row>
      <xdr:rowOff>19710</xdr:rowOff>
    </xdr:to>
    <xdr:cxnSp macro="">
      <xdr:nvCxnSpPr>
        <xdr:cNvPr id="359" name="直線コネクタ 358"/>
        <xdr:cNvCxnSpPr/>
      </xdr:nvCxnSpPr>
      <xdr:spPr>
        <a:xfrm flipV="1">
          <a:off x="7861300" y="9937915"/>
          <a:ext cx="889000" cy="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6858</xdr:rowOff>
    </xdr:from>
    <xdr:to>
      <xdr:col>11</xdr:col>
      <xdr:colOff>307975</xdr:colOff>
      <xdr:row>58</xdr:row>
      <xdr:rowOff>19710</xdr:rowOff>
    </xdr:to>
    <xdr:cxnSp macro="">
      <xdr:nvCxnSpPr>
        <xdr:cNvPr id="362" name="直線コネクタ 361"/>
        <xdr:cNvCxnSpPr/>
      </xdr:nvCxnSpPr>
      <xdr:spPr>
        <a:xfrm>
          <a:off x="6972300" y="9950958"/>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38151</xdr:rowOff>
    </xdr:from>
    <xdr:to>
      <xdr:col>15</xdr:col>
      <xdr:colOff>231775</xdr:colOff>
      <xdr:row>56</xdr:row>
      <xdr:rowOff>139751</xdr:rowOff>
    </xdr:to>
    <xdr:sp macro="" textlink="">
      <xdr:nvSpPr>
        <xdr:cNvPr id="372" name="円/楕円 371"/>
        <xdr:cNvSpPr/>
      </xdr:nvSpPr>
      <xdr:spPr>
        <a:xfrm>
          <a:off x="10426700" y="96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61028</xdr:rowOff>
    </xdr:from>
    <xdr:ext cx="534377" cy="259045"/>
    <xdr:sp macro="" textlink="">
      <xdr:nvSpPr>
        <xdr:cNvPr id="373" name="農林水産業費該当値テキスト"/>
        <xdr:cNvSpPr txBox="1"/>
      </xdr:nvSpPr>
      <xdr:spPr>
        <a:xfrm>
          <a:off x="10528300" y="94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36,996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154178</xdr:rowOff>
    </xdr:from>
    <xdr:to>
      <xdr:col>14</xdr:col>
      <xdr:colOff>79375</xdr:colOff>
      <xdr:row>57</xdr:row>
      <xdr:rowOff>84328</xdr:rowOff>
    </xdr:to>
    <xdr:sp macro="" textlink="">
      <xdr:nvSpPr>
        <xdr:cNvPr id="374" name="円/楕円 373"/>
        <xdr:cNvSpPr/>
      </xdr:nvSpPr>
      <xdr:spPr>
        <a:xfrm>
          <a:off x="9588500" y="97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75455</xdr:rowOff>
    </xdr:from>
    <xdr:ext cx="534377" cy="259045"/>
    <xdr:sp macro="" textlink="">
      <xdr:nvSpPr>
        <xdr:cNvPr id="375" name="テキスト ボックス 374"/>
        <xdr:cNvSpPr txBox="1"/>
      </xdr:nvSpPr>
      <xdr:spPr>
        <a:xfrm>
          <a:off x="9372111" y="98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114465</xdr:rowOff>
    </xdr:from>
    <xdr:to>
      <xdr:col>12</xdr:col>
      <xdr:colOff>561975</xdr:colOff>
      <xdr:row>58</xdr:row>
      <xdr:rowOff>44615</xdr:rowOff>
    </xdr:to>
    <xdr:sp macro="" textlink="">
      <xdr:nvSpPr>
        <xdr:cNvPr id="376" name="円/楕円 375"/>
        <xdr:cNvSpPr/>
      </xdr:nvSpPr>
      <xdr:spPr>
        <a:xfrm>
          <a:off x="8699500" y="98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35742</xdr:rowOff>
    </xdr:from>
    <xdr:ext cx="534377" cy="259045"/>
    <xdr:sp macro="" textlink="">
      <xdr:nvSpPr>
        <xdr:cNvPr id="377" name="テキスト ボックス 376"/>
        <xdr:cNvSpPr txBox="1"/>
      </xdr:nvSpPr>
      <xdr:spPr>
        <a:xfrm>
          <a:off x="8483111" y="99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140360</xdr:rowOff>
    </xdr:from>
    <xdr:to>
      <xdr:col>11</xdr:col>
      <xdr:colOff>358775</xdr:colOff>
      <xdr:row>58</xdr:row>
      <xdr:rowOff>70510</xdr:rowOff>
    </xdr:to>
    <xdr:sp macro="" textlink="">
      <xdr:nvSpPr>
        <xdr:cNvPr id="378" name="円/楕円 377"/>
        <xdr:cNvSpPr/>
      </xdr:nvSpPr>
      <xdr:spPr>
        <a:xfrm>
          <a:off x="7810500" y="99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61637</xdr:rowOff>
    </xdr:from>
    <xdr:ext cx="534377" cy="259045"/>
    <xdr:sp macro="" textlink="">
      <xdr:nvSpPr>
        <xdr:cNvPr id="379" name="テキスト ボックス 378"/>
        <xdr:cNvSpPr txBox="1"/>
      </xdr:nvSpPr>
      <xdr:spPr>
        <a:xfrm>
          <a:off x="7594111" y="1000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127508</xdr:rowOff>
    </xdr:from>
    <xdr:to>
      <xdr:col>10</xdr:col>
      <xdr:colOff>155575</xdr:colOff>
      <xdr:row>58</xdr:row>
      <xdr:rowOff>57658</xdr:rowOff>
    </xdr:to>
    <xdr:sp macro="" textlink="">
      <xdr:nvSpPr>
        <xdr:cNvPr id="380" name="円/楕円 379"/>
        <xdr:cNvSpPr/>
      </xdr:nvSpPr>
      <xdr:spPr>
        <a:xfrm>
          <a:off x="6921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48785</xdr:rowOff>
    </xdr:from>
    <xdr:ext cx="534377" cy="259045"/>
    <xdr:sp macro="" textlink="">
      <xdr:nvSpPr>
        <xdr:cNvPr id="381" name="テキスト ボックス 380"/>
        <xdr:cNvSpPr txBox="1"/>
      </xdr:nvSpPr>
      <xdr:spPr>
        <a:xfrm>
          <a:off x="6705111" y="99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94045</xdr:rowOff>
    </xdr:from>
    <xdr:to>
      <xdr:col>15</xdr:col>
      <xdr:colOff>180340</xdr:colOff>
      <xdr:row>78</xdr:row>
      <xdr:rowOff>165173</xdr:rowOff>
    </xdr:to>
    <xdr:cxnSp macro="">
      <xdr:nvCxnSpPr>
        <xdr:cNvPr id="407" name="直線コネクタ 406"/>
        <xdr:cNvCxnSpPr/>
      </xdr:nvCxnSpPr>
      <xdr:spPr>
        <a:xfrm flipV="1">
          <a:off x="10475595" y="12266995"/>
          <a:ext cx="1270" cy="12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169000</xdr:rowOff>
    </xdr:from>
    <xdr:ext cx="469744" cy="259045"/>
    <xdr:sp macro="" textlink="">
      <xdr:nvSpPr>
        <xdr:cNvPr id="408" name="商工費最小値テキスト"/>
        <xdr:cNvSpPr txBox="1"/>
      </xdr:nvSpPr>
      <xdr:spPr>
        <a:xfrm>
          <a:off x="10528300" y="1354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165173</xdr:rowOff>
    </xdr:from>
    <xdr:to>
      <xdr:col>15</xdr:col>
      <xdr:colOff>269875</xdr:colOff>
      <xdr:row>78</xdr:row>
      <xdr:rowOff>165173</xdr:rowOff>
    </xdr:to>
    <xdr:cxnSp macro="">
      <xdr:nvCxnSpPr>
        <xdr:cNvPr id="409" name="直線コネクタ 408"/>
        <xdr:cNvCxnSpPr/>
      </xdr:nvCxnSpPr>
      <xdr:spPr>
        <a:xfrm>
          <a:off x="10388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40722</xdr:rowOff>
    </xdr:from>
    <xdr:ext cx="534377" cy="259045"/>
    <xdr:sp macro="" textlink="">
      <xdr:nvSpPr>
        <xdr:cNvPr id="410" name="商工費最大値テキスト"/>
        <xdr:cNvSpPr txBox="1"/>
      </xdr:nvSpPr>
      <xdr:spPr>
        <a:xfrm>
          <a:off x="10528300" y="120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71</xdr:row>
      <xdr:rowOff>94045</xdr:rowOff>
    </xdr:from>
    <xdr:to>
      <xdr:col>15</xdr:col>
      <xdr:colOff>269875</xdr:colOff>
      <xdr:row>71</xdr:row>
      <xdr:rowOff>94045</xdr:rowOff>
    </xdr:to>
    <xdr:cxnSp macro="">
      <xdr:nvCxnSpPr>
        <xdr:cNvPr id="411" name="直線コネクタ 410"/>
        <xdr:cNvCxnSpPr/>
      </xdr:nvCxnSpPr>
      <xdr:spPr>
        <a:xfrm>
          <a:off x="10388600" y="122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48946</xdr:rowOff>
    </xdr:from>
    <xdr:to>
      <xdr:col>15</xdr:col>
      <xdr:colOff>180975</xdr:colOff>
      <xdr:row>74</xdr:row>
      <xdr:rowOff>156583</xdr:rowOff>
    </xdr:to>
    <xdr:cxnSp macro="">
      <xdr:nvCxnSpPr>
        <xdr:cNvPr id="412" name="直線コネクタ 411"/>
        <xdr:cNvCxnSpPr/>
      </xdr:nvCxnSpPr>
      <xdr:spPr>
        <a:xfrm flipV="1">
          <a:off x="9639300" y="12564796"/>
          <a:ext cx="838200" cy="27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20398</xdr:rowOff>
    </xdr:from>
    <xdr:ext cx="534377" cy="259045"/>
    <xdr:sp macro="" textlink="">
      <xdr:nvSpPr>
        <xdr:cNvPr id="413" name="商工費平均値テキスト"/>
        <xdr:cNvSpPr txBox="1"/>
      </xdr:nvSpPr>
      <xdr:spPr>
        <a:xfrm>
          <a:off x="10528300" y="13050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41971</xdr:rowOff>
    </xdr:from>
    <xdr:to>
      <xdr:col>15</xdr:col>
      <xdr:colOff>231775</xdr:colOff>
      <xdr:row>76</xdr:row>
      <xdr:rowOff>143571</xdr:rowOff>
    </xdr:to>
    <xdr:sp macro="" textlink="">
      <xdr:nvSpPr>
        <xdr:cNvPr id="414" name="フローチャート : 判断 413"/>
        <xdr:cNvSpPr/>
      </xdr:nvSpPr>
      <xdr:spPr>
        <a:xfrm>
          <a:off x="10426700" y="130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18150</xdr:rowOff>
    </xdr:from>
    <xdr:to>
      <xdr:col>14</xdr:col>
      <xdr:colOff>28575</xdr:colOff>
      <xdr:row>74</xdr:row>
      <xdr:rowOff>156583</xdr:rowOff>
    </xdr:to>
    <xdr:cxnSp macro="">
      <xdr:nvCxnSpPr>
        <xdr:cNvPr id="415" name="直線コネクタ 414"/>
        <xdr:cNvCxnSpPr/>
      </xdr:nvCxnSpPr>
      <xdr:spPr>
        <a:xfrm>
          <a:off x="8750300" y="12191100"/>
          <a:ext cx="889000" cy="65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6" name="フローチャート : 判断 415"/>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50410</xdr:rowOff>
    </xdr:from>
    <xdr:ext cx="534377" cy="259045"/>
    <xdr:sp macro="" textlink="">
      <xdr:nvSpPr>
        <xdr:cNvPr id="417" name="テキスト ボックス 416"/>
        <xdr:cNvSpPr txBox="1"/>
      </xdr:nvSpPr>
      <xdr:spPr>
        <a:xfrm>
          <a:off x="9372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18150</xdr:rowOff>
    </xdr:from>
    <xdr:to>
      <xdr:col>12</xdr:col>
      <xdr:colOff>511175</xdr:colOff>
      <xdr:row>74</xdr:row>
      <xdr:rowOff>131045</xdr:rowOff>
    </xdr:to>
    <xdr:cxnSp macro="">
      <xdr:nvCxnSpPr>
        <xdr:cNvPr id="418" name="直線コネクタ 417"/>
        <xdr:cNvCxnSpPr/>
      </xdr:nvCxnSpPr>
      <xdr:spPr>
        <a:xfrm flipV="1">
          <a:off x="7861300" y="12191100"/>
          <a:ext cx="889000" cy="62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9" name="フローチャート : 判断 418"/>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61123</xdr:rowOff>
    </xdr:from>
    <xdr:ext cx="534377" cy="259045"/>
    <xdr:sp macro="" textlink="">
      <xdr:nvSpPr>
        <xdr:cNvPr id="420" name="テキスト ボックス 419"/>
        <xdr:cNvSpPr txBox="1"/>
      </xdr:nvSpPr>
      <xdr:spPr>
        <a:xfrm>
          <a:off x="8483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95874</xdr:rowOff>
    </xdr:from>
    <xdr:to>
      <xdr:col>11</xdr:col>
      <xdr:colOff>307975</xdr:colOff>
      <xdr:row>74</xdr:row>
      <xdr:rowOff>131045</xdr:rowOff>
    </xdr:to>
    <xdr:cxnSp macro="">
      <xdr:nvCxnSpPr>
        <xdr:cNvPr id="421" name="直線コネクタ 420"/>
        <xdr:cNvCxnSpPr/>
      </xdr:nvCxnSpPr>
      <xdr:spPr>
        <a:xfrm>
          <a:off x="6972300" y="12440274"/>
          <a:ext cx="889000" cy="37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22" name="フローチャート : 判断 421"/>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56452</xdr:rowOff>
    </xdr:from>
    <xdr:ext cx="534377" cy="259045"/>
    <xdr:sp macro="" textlink="">
      <xdr:nvSpPr>
        <xdr:cNvPr id="423" name="テキスト ボックス 422"/>
        <xdr:cNvSpPr txBox="1"/>
      </xdr:nvSpPr>
      <xdr:spPr>
        <a:xfrm>
          <a:off x="7594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24" name="フローチャート : 判断 423"/>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44173</xdr:rowOff>
    </xdr:from>
    <xdr:ext cx="534377" cy="259045"/>
    <xdr:sp macro="" textlink="">
      <xdr:nvSpPr>
        <xdr:cNvPr id="425" name="テキスト ボックス 424"/>
        <xdr:cNvSpPr txBox="1"/>
      </xdr:nvSpPr>
      <xdr:spPr>
        <a:xfrm>
          <a:off x="6705111" y="132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169596</xdr:rowOff>
    </xdr:from>
    <xdr:to>
      <xdr:col>15</xdr:col>
      <xdr:colOff>231775</xdr:colOff>
      <xdr:row>73</xdr:row>
      <xdr:rowOff>99746</xdr:rowOff>
    </xdr:to>
    <xdr:sp macro="" textlink="">
      <xdr:nvSpPr>
        <xdr:cNvPr id="431" name="円/楕円 430"/>
        <xdr:cNvSpPr/>
      </xdr:nvSpPr>
      <xdr:spPr>
        <a:xfrm>
          <a:off x="10426700" y="125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21023</xdr:rowOff>
    </xdr:from>
    <xdr:ext cx="534377" cy="259045"/>
    <xdr:sp macro="" textlink="">
      <xdr:nvSpPr>
        <xdr:cNvPr id="432" name="商工費該当値テキスト"/>
        <xdr:cNvSpPr txBox="1"/>
      </xdr:nvSpPr>
      <xdr:spPr>
        <a:xfrm>
          <a:off x="10528300" y="123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105783</xdr:rowOff>
    </xdr:from>
    <xdr:to>
      <xdr:col>14</xdr:col>
      <xdr:colOff>79375</xdr:colOff>
      <xdr:row>75</xdr:row>
      <xdr:rowOff>35933</xdr:rowOff>
    </xdr:to>
    <xdr:sp macro="" textlink="">
      <xdr:nvSpPr>
        <xdr:cNvPr id="433" name="円/楕円 432"/>
        <xdr:cNvSpPr/>
      </xdr:nvSpPr>
      <xdr:spPr>
        <a:xfrm>
          <a:off x="9588500" y="12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52460</xdr:rowOff>
    </xdr:from>
    <xdr:ext cx="534377" cy="259045"/>
    <xdr:sp macro="" textlink="">
      <xdr:nvSpPr>
        <xdr:cNvPr id="434" name="テキスト ボックス 433"/>
        <xdr:cNvSpPr txBox="1"/>
      </xdr:nvSpPr>
      <xdr:spPr>
        <a:xfrm>
          <a:off x="9372111" y="125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138800</xdr:rowOff>
    </xdr:from>
    <xdr:to>
      <xdr:col>12</xdr:col>
      <xdr:colOff>561975</xdr:colOff>
      <xdr:row>71</xdr:row>
      <xdr:rowOff>68950</xdr:rowOff>
    </xdr:to>
    <xdr:sp macro="" textlink="">
      <xdr:nvSpPr>
        <xdr:cNvPr id="435" name="円/楕円 434"/>
        <xdr:cNvSpPr/>
      </xdr:nvSpPr>
      <xdr:spPr>
        <a:xfrm>
          <a:off x="8699500" y="121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85477</xdr:rowOff>
    </xdr:from>
    <xdr:ext cx="534377" cy="259045"/>
    <xdr:sp macro="" textlink="">
      <xdr:nvSpPr>
        <xdr:cNvPr id="436" name="テキスト ボックス 435"/>
        <xdr:cNvSpPr txBox="1"/>
      </xdr:nvSpPr>
      <xdr:spPr>
        <a:xfrm>
          <a:off x="8483111" y="1191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80245</xdr:rowOff>
    </xdr:from>
    <xdr:to>
      <xdr:col>11</xdr:col>
      <xdr:colOff>358775</xdr:colOff>
      <xdr:row>75</xdr:row>
      <xdr:rowOff>10395</xdr:rowOff>
    </xdr:to>
    <xdr:sp macro="" textlink="">
      <xdr:nvSpPr>
        <xdr:cNvPr id="437" name="円/楕円 436"/>
        <xdr:cNvSpPr/>
      </xdr:nvSpPr>
      <xdr:spPr>
        <a:xfrm>
          <a:off x="7810500" y="127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26922</xdr:rowOff>
    </xdr:from>
    <xdr:ext cx="534377" cy="259045"/>
    <xdr:sp macro="" textlink="">
      <xdr:nvSpPr>
        <xdr:cNvPr id="438" name="テキスト ボックス 437"/>
        <xdr:cNvSpPr txBox="1"/>
      </xdr:nvSpPr>
      <xdr:spPr>
        <a:xfrm>
          <a:off x="7594111" y="125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25,265</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45074</xdr:rowOff>
    </xdr:from>
    <xdr:to>
      <xdr:col>10</xdr:col>
      <xdr:colOff>155575</xdr:colOff>
      <xdr:row>72</xdr:row>
      <xdr:rowOff>146674</xdr:rowOff>
    </xdr:to>
    <xdr:sp macro="" textlink="">
      <xdr:nvSpPr>
        <xdr:cNvPr id="439" name="円/楕円 438"/>
        <xdr:cNvSpPr/>
      </xdr:nvSpPr>
      <xdr:spPr>
        <a:xfrm>
          <a:off x="6921500" y="123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163201</xdr:rowOff>
    </xdr:from>
    <xdr:ext cx="534377" cy="259045"/>
    <xdr:sp macro="" textlink="">
      <xdr:nvSpPr>
        <xdr:cNvPr id="440" name="テキスト ボックス 439"/>
        <xdr:cNvSpPr txBox="1"/>
      </xdr:nvSpPr>
      <xdr:spPr>
        <a:xfrm>
          <a:off x="6705111" y="1216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6" name="テキスト ボックス 45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8" name="テキスト ボックス 45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4" name="直線コネクタ 463"/>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5"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6" name="直線コネクタ 465"/>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7"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8" name="直線コネクタ 467"/>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22504</xdr:rowOff>
    </xdr:from>
    <xdr:to>
      <xdr:col>15</xdr:col>
      <xdr:colOff>180975</xdr:colOff>
      <xdr:row>96</xdr:row>
      <xdr:rowOff>69376</xdr:rowOff>
    </xdr:to>
    <xdr:cxnSp macro="">
      <xdr:nvCxnSpPr>
        <xdr:cNvPr id="469" name="直線コネクタ 468"/>
        <xdr:cNvCxnSpPr/>
      </xdr:nvCxnSpPr>
      <xdr:spPr>
        <a:xfrm>
          <a:off x="9639300" y="16310254"/>
          <a:ext cx="838200" cy="2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70"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71" name="フローチャート : 判断 470"/>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22504</xdr:rowOff>
    </xdr:from>
    <xdr:to>
      <xdr:col>14</xdr:col>
      <xdr:colOff>28575</xdr:colOff>
      <xdr:row>96</xdr:row>
      <xdr:rowOff>121983</xdr:rowOff>
    </xdr:to>
    <xdr:cxnSp macro="">
      <xdr:nvCxnSpPr>
        <xdr:cNvPr id="472" name="直線コネクタ 471"/>
        <xdr:cNvCxnSpPr/>
      </xdr:nvCxnSpPr>
      <xdr:spPr>
        <a:xfrm flipV="1">
          <a:off x="8750300" y="16310254"/>
          <a:ext cx="889000" cy="27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3" name="フローチャート : 判断 472"/>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4" name="テキスト ボックス 473"/>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117427</xdr:rowOff>
    </xdr:from>
    <xdr:to>
      <xdr:col>12</xdr:col>
      <xdr:colOff>511175</xdr:colOff>
      <xdr:row>96</xdr:row>
      <xdr:rowOff>121983</xdr:rowOff>
    </xdr:to>
    <xdr:cxnSp macro="">
      <xdr:nvCxnSpPr>
        <xdr:cNvPr id="475" name="直線コネクタ 474"/>
        <xdr:cNvCxnSpPr/>
      </xdr:nvCxnSpPr>
      <xdr:spPr>
        <a:xfrm>
          <a:off x="7861300" y="16576627"/>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6" name="フローチャート : 判断 475"/>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7" name="テキスト ボックス 476"/>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117427</xdr:rowOff>
    </xdr:from>
    <xdr:to>
      <xdr:col>11</xdr:col>
      <xdr:colOff>307975</xdr:colOff>
      <xdr:row>96</xdr:row>
      <xdr:rowOff>127012</xdr:rowOff>
    </xdr:to>
    <xdr:cxnSp macro="">
      <xdr:nvCxnSpPr>
        <xdr:cNvPr id="478" name="直線コネクタ 477"/>
        <xdr:cNvCxnSpPr/>
      </xdr:nvCxnSpPr>
      <xdr:spPr>
        <a:xfrm flipV="1">
          <a:off x="6972300" y="16576627"/>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9" name="フローチャート : 判断 478"/>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80" name="テキスト ボックス 479"/>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81" name="フローチャート : 判断 480"/>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2" name="テキスト ボックス 481"/>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18576</xdr:rowOff>
    </xdr:from>
    <xdr:to>
      <xdr:col>15</xdr:col>
      <xdr:colOff>231775</xdr:colOff>
      <xdr:row>96</xdr:row>
      <xdr:rowOff>120176</xdr:rowOff>
    </xdr:to>
    <xdr:sp macro="" textlink="">
      <xdr:nvSpPr>
        <xdr:cNvPr id="488" name="円/楕円 487"/>
        <xdr:cNvSpPr/>
      </xdr:nvSpPr>
      <xdr:spPr>
        <a:xfrm>
          <a:off x="10426700" y="164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41453</xdr:rowOff>
    </xdr:from>
    <xdr:ext cx="534377" cy="259045"/>
    <xdr:sp macro="" textlink="">
      <xdr:nvSpPr>
        <xdr:cNvPr id="489" name="土木費該当値テキスト"/>
        <xdr:cNvSpPr txBox="1"/>
      </xdr:nvSpPr>
      <xdr:spPr>
        <a:xfrm>
          <a:off x="10528300" y="163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64,229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143154</xdr:rowOff>
    </xdr:from>
    <xdr:to>
      <xdr:col>14</xdr:col>
      <xdr:colOff>79375</xdr:colOff>
      <xdr:row>95</xdr:row>
      <xdr:rowOff>73304</xdr:rowOff>
    </xdr:to>
    <xdr:sp macro="" textlink="">
      <xdr:nvSpPr>
        <xdr:cNvPr id="490" name="円/楕円 489"/>
        <xdr:cNvSpPr/>
      </xdr:nvSpPr>
      <xdr:spPr>
        <a:xfrm>
          <a:off x="9588500" y="162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89831</xdr:rowOff>
    </xdr:from>
    <xdr:ext cx="534377" cy="259045"/>
    <xdr:sp macro="" textlink="">
      <xdr:nvSpPr>
        <xdr:cNvPr id="491" name="テキスト ボックス 490"/>
        <xdr:cNvSpPr txBox="1"/>
      </xdr:nvSpPr>
      <xdr:spPr>
        <a:xfrm>
          <a:off x="9372111" y="160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71183</xdr:rowOff>
    </xdr:from>
    <xdr:to>
      <xdr:col>12</xdr:col>
      <xdr:colOff>561975</xdr:colOff>
      <xdr:row>97</xdr:row>
      <xdr:rowOff>1333</xdr:rowOff>
    </xdr:to>
    <xdr:sp macro="" textlink="">
      <xdr:nvSpPr>
        <xdr:cNvPr id="492" name="円/楕円 491"/>
        <xdr:cNvSpPr/>
      </xdr:nvSpPr>
      <xdr:spPr>
        <a:xfrm>
          <a:off x="8699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17860</xdr:rowOff>
    </xdr:from>
    <xdr:ext cx="534377" cy="259045"/>
    <xdr:sp macro="" textlink="">
      <xdr:nvSpPr>
        <xdr:cNvPr id="493" name="テキスト ボックス 492"/>
        <xdr:cNvSpPr txBox="1"/>
      </xdr:nvSpPr>
      <xdr:spPr>
        <a:xfrm>
          <a:off x="8483111" y="163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66627</xdr:rowOff>
    </xdr:from>
    <xdr:to>
      <xdr:col>11</xdr:col>
      <xdr:colOff>358775</xdr:colOff>
      <xdr:row>96</xdr:row>
      <xdr:rowOff>168227</xdr:rowOff>
    </xdr:to>
    <xdr:sp macro="" textlink="">
      <xdr:nvSpPr>
        <xdr:cNvPr id="494" name="円/楕円 493"/>
        <xdr:cNvSpPr/>
      </xdr:nvSpPr>
      <xdr:spPr>
        <a:xfrm>
          <a:off x="7810500" y="165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13304</xdr:rowOff>
    </xdr:from>
    <xdr:ext cx="534377" cy="259045"/>
    <xdr:sp macro="" textlink="">
      <xdr:nvSpPr>
        <xdr:cNvPr id="495" name="テキスト ボックス 494"/>
        <xdr:cNvSpPr txBox="1"/>
      </xdr:nvSpPr>
      <xdr:spPr>
        <a:xfrm>
          <a:off x="7594111" y="1630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76212</xdr:rowOff>
    </xdr:from>
    <xdr:to>
      <xdr:col>10</xdr:col>
      <xdr:colOff>155575</xdr:colOff>
      <xdr:row>97</xdr:row>
      <xdr:rowOff>6362</xdr:rowOff>
    </xdr:to>
    <xdr:sp macro="" textlink="">
      <xdr:nvSpPr>
        <xdr:cNvPr id="496" name="円/楕円 495"/>
        <xdr:cNvSpPr/>
      </xdr:nvSpPr>
      <xdr:spPr>
        <a:xfrm>
          <a:off x="6921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22889</xdr:rowOff>
    </xdr:from>
    <xdr:ext cx="534377" cy="259045"/>
    <xdr:sp macro="" textlink="">
      <xdr:nvSpPr>
        <xdr:cNvPr id="497" name="テキスト ボックス 496"/>
        <xdr:cNvSpPr txBox="1"/>
      </xdr:nvSpPr>
      <xdr:spPr>
        <a:xfrm>
          <a:off x="6705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21" name="直線コネクタ 520"/>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2"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3" name="直線コネクタ 522"/>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4"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5" name="直線コネクタ 524"/>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91218</xdr:rowOff>
    </xdr:from>
    <xdr:to>
      <xdr:col>23</xdr:col>
      <xdr:colOff>517525</xdr:colOff>
      <xdr:row>37</xdr:row>
      <xdr:rowOff>95428</xdr:rowOff>
    </xdr:to>
    <xdr:cxnSp macro="">
      <xdr:nvCxnSpPr>
        <xdr:cNvPr id="526" name="直線コネクタ 525"/>
        <xdr:cNvCxnSpPr/>
      </xdr:nvCxnSpPr>
      <xdr:spPr>
        <a:xfrm>
          <a:off x="15481300" y="6434868"/>
          <a:ext cx="8382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7"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8" name="フローチャート : 判断 527"/>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76892</xdr:rowOff>
    </xdr:from>
    <xdr:to>
      <xdr:col>22</xdr:col>
      <xdr:colOff>365125</xdr:colOff>
      <xdr:row>37</xdr:row>
      <xdr:rowOff>91218</xdr:rowOff>
    </xdr:to>
    <xdr:cxnSp macro="">
      <xdr:nvCxnSpPr>
        <xdr:cNvPr id="529" name="直線コネクタ 528"/>
        <xdr:cNvCxnSpPr/>
      </xdr:nvCxnSpPr>
      <xdr:spPr>
        <a:xfrm>
          <a:off x="14592300" y="6420542"/>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30" name="フローチャート : 判断 529"/>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31" name="テキスト ボックス 530"/>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76892</xdr:rowOff>
    </xdr:from>
    <xdr:to>
      <xdr:col>21</xdr:col>
      <xdr:colOff>161925</xdr:colOff>
      <xdr:row>37</xdr:row>
      <xdr:rowOff>117259</xdr:rowOff>
    </xdr:to>
    <xdr:cxnSp macro="">
      <xdr:nvCxnSpPr>
        <xdr:cNvPr id="532" name="直線コネクタ 531"/>
        <xdr:cNvCxnSpPr/>
      </xdr:nvCxnSpPr>
      <xdr:spPr>
        <a:xfrm flipV="1">
          <a:off x="13703300" y="6420542"/>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3" name="フローチャート : 判断 532"/>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4" name="テキスト ボックス 533"/>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117259</xdr:rowOff>
    </xdr:from>
    <xdr:to>
      <xdr:col>19</xdr:col>
      <xdr:colOff>644525</xdr:colOff>
      <xdr:row>37</xdr:row>
      <xdr:rowOff>117831</xdr:rowOff>
    </xdr:to>
    <xdr:cxnSp macro="">
      <xdr:nvCxnSpPr>
        <xdr:cNvPr id="535" name="直線コネクタ 534"/>
        <xdr:cNvCxnSpPr/>
      </xdr:nvCxnSpPr>
      <xdr:spPr>
        <a:xfrm flipV="1">
          <a:off x="12814300" y="646090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6" name="フローチャート : 判断 535"/>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7" name="テキスト ボックス 536"/>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8" name="フローチャート : 判断 537"/>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9" name="テキスト ボックス 538"/>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44628</xdr:rowOff>
    </xdr:from>
    <xdr:to>
      <xdr:col>23</xdr:col>
      <xdr:colOff>568325</xdr:colOff>
      <xdr:row>37</xdr:row>
      <xdr:rowOff>146228</xdr:rowOff>
    </xdr:to>
    <xdr:sp macro="" textlink="">
      <xdr:nvSpPr>
        <xdr:cNvPr id="545" name="円/楕円 544"/>
        <xdr:cNvSpPr/>
      </xdr:nvSpPr>
      <xdr:spPr>
        <a:xfrm>
          <a:off x="16268700" y="63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131005</xdr:rowOff>
    </xdr:from>
    <xdr:ext cx="534377" cy="259045"/>
    <xdr:sp macro="" textlink="">
      <xdr:nvSpPr>
        <xdr:cNvPr id="546" name="消防費該当値テキスト"/>
        <xdr:cNvSpPr txBox="1"/>
      </xdr:nvSpPr>
      <xdr:spPr>
        <a:xfrm>
          <a:off x="16370300" y="63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40418</xdr:rowOff>
    </xdr:from>
    <xdr:to>
      <xdr:col>22</xdr:col>
      <xdr:colOff>415925</xdr:colOff>
      <xdr:row>37</xdr:row>
      <xdr:rowOff>142018</xdr:rowOff>
    </xdr:to>
    <xdr:sp macro="" textlink="">
      <xdr:nvSpPr>
        <xdr:cNvPr id="547" name="円/楕円 546"/>
        <xdr:cNvSpPr/>
      </xdr:nvSpPr>
      <xdr:spPr>
        <a:xfrm>
          <a:off x="15430500" y="63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133145</xdr:rowOff>
    </xdr:from>
    <xdr:ext cx="534377" cy="259045"/>
    <xdr:sp macro="" textlink="">
      <xdr:nvSpPr>
        <xdr:cNvPr id="548" name="テキスト ボックス 547"/>
        <xdr:cNvSpPr txBox="1"/>
      </xdr:nvSpPr>
      <xdr:spPr>
        <a:xfrm>
          <a:off x="15214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26092</xdr:rowOff>
    </xdr:from>
    <xdr:to>
      <xdr:col>21</xdr:col>
      <xdr:colOff>212725</xdr:colOff>
      <xdr:row>37</xdr:row>
      <xdr:rowOff>127692</xdr:rowOff>
    </xdr:to>
    <xdr:sp macro="" textlink="">
      <xdr:nvSpPr>
        <xdr:cNvPr id="549" name="円/楕円 548"/>
        <xdr:cNvSpPr/>
      </xdr:nvSpPr>
      <xdr:spPr>
        <a:xfrm>
          <a:off x="14541500" y="63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118819</xdr:rowOff>
    </xdr:from>
    <xdr:ext cx="534377" cy="259045"/>
    <xdr:sp macro="" textlink="">
      <xdr:nvSpPr>
        <xdr:cNvPr id="550" name="テキスト ボックス 549"/>
        <xdr:cNvSpPr txBox="1"/>
      </xdr:nvSpPr>
      <xdr:spPr>
        <a:xfrm>
          <a:off x="14325111" y="64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66459</xdr:rowOff>
    </xdr:from>
    <xdr:to>
      <xdr:col>20</xdr:col>
      <xdr:colOff>9525</xdr:colOff>
      <xdr:row>37</xdr:row>
      <xdr:rowOff>168060</xdr:rowOff>
    </xdr:to>
    <xdr:sp macro="" textlink="">
      <xdr:nvSpPr>
        <xdr:cNvPr id="551" name="円/楕円 550"/>
        <xdr:cNvSpPr/>
      </xdr:nvSpPr>
      <xdr:spPr>
        <a:xfrm>
          <a:off x="13652500" y="641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159186</xdr:rowOff>
    </xdr:from>
    <xdr:ext cx="534377" cy="259045"/>
    <xdr:sp macro="" textlink="">
      <xdr:nvSpPr>
        <xdr:cNvPr id="552" name="テキスト ボックス 551"/>
        <xdr:cNvSpPr txBox="1"/>
      </xdr:nvSpPr>
      <xdr:spPr>
        <a:xfrm>
          <a:off x="13436111" y="6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53" name="円/楕円 552"/>
        <xdr:cNvSpPr/>
      </xdr:nvSpPr>
      <xdr:spPr>
        <a:xfrm>
          <a:off x="12763500" y="64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159758</xdr:rowOff>
    </xdr:from>
    <xdr:ext cx="534377" cy="259045"/>
    <xdr:sp macro="" textlink="">
      <xdr:nvSpPr>
        <xdr:cNvPr id="554" name="テキスト ボックス 553"/>
        <xdr:cNvSpPr txBox="1"/>
      </xdr:nvSpPr>
      <xdr:spPr>
        <a:xfrm>
          <a:off x="12547111" y="65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81" name="直線コネクタ 580"/>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2"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3" name="直線コネクタ 582"/>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4"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5" name="直線コネクタ 584"/>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106635</xdr:rowOff>
    </xdr:from>
    <xdr:to>
      <xdr:col>23</xdr:col>
      <xdr:colOff>517525</xdr:colOff>
      <xdr:row>57</xdr:row>
      <xdr:rowOff>91645</xdr:rowOff>
    </xdr:to>
    <xdr:cxnSp macro="">
      <xdr:nvCxnSpPr>
        <xdr:cNvPr id="586" name="直線コネクタ 585"/>
        <xdr:cNvCxnSpPr/>
      </xdr:nvCxnSpPr>
      <xdr:spPr>
        <a:xfrm>
          <a:off x="15481300" y="9536385"/>
          <a:ext cx="838200" cy="3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7"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8" name="フローチャート : 判断 587"/>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106635</xdr:rowOff>
    </xdr:from>
    <xdr:to>
      <xdr:col>22</xdr:col>
      <xdr:colOff>365125</xdr:colOff>
      <xdr:row>58</xdr:row>
      <xdr:rowOff>39851</xdr:rowOff>
    </xdr:to>
    <xdr:cxnSp macro="">
      <xdr:nvCxnSpPr>
        <xdr:cNvPr id="589" name="直線コネクタ 588"/>
        <xdr:cNvCxnSpPr/>
      </xdr:nvCxnSpPr>
      <xdr:spPr>
        <a:xfrm flipV="1">
          <a:off x="14592300" y="9536385"/>
          <a:ext cx="889000" cy="4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90" name="フローチャート : 判断 589"/>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91" name="テキスト ボックス 590"/>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134834</xdr:rowOff>
    </xdr:from>
    <xdr:to>
      <xdr:col>21</xdr:col>
      <xdr:colOff>161925</xdr:colOff>
      <xdr:row>58</xdr:row>
      <xdr:rowOff>39851</xdr:rowOff>
    </xdr:to>
    <xdr:cxnSp macro="">
      <xdr:nvCxnSpPr>
        <xdr:cNvPr id="592" name="直線コネクタ 591"/>
        <xdr:cNvCxnSpPr/>
      </xdr:nvCxnSpPr>
      <xdr:spPr>
        <a:xfrm>
          <a:off x="13703300" y="9907484"/>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3" name="フローチャート : 判断 592"/>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4" name="テキスト ボックス 593"/>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134834</xdr:rowOff>
    </xdr:from>
    <xdr:to>
      <xdr:col>19</xdr:col>
      <xdr:colOff>644525</xdr:colOff>
      <xdr:row>58</xdr:row>
      <xdr:rowOff>33286</xdr:rowOff>
    </xdr:to>
    <xdr:cxnSp macro="">
      <xdr:nvCxnSpPr>
        <xdr:cNvPr id="595" name="直線コネクタ 594"/>
        <xdr:cNvCxnSpPr/>
      </xdr:nvCxnSpPr>
      <xdr:spPr>
        <a:xfrm flipV="1">
          <a:off x="12814300" y="9907484"/>
          <a:ext cx="889000" cy="6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6" name="フローチャート : 判断 595"/>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7" name="テキスト ボックス 596"/>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8" name="フローチャート : 判断 597"/>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9" name="テキスト ボックス 598"/>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40845</xdr:rowOff>
    </xdr:from>
    <xdr:to>
      <xdr:col>23</xdr:col>
      <xdr:colOff>568325</xdr:colOff>
      <xdr:row>57</xdr:row>
      <xdr:rowOff>142445</xdr:rowOff>
    </xdr:to>
    <xdr:sp macro="" textlink="">
      <xdr:nvSpPr>
        <xdr:cNvPr id="605" name="円/楕円 604"/>
        <xdr:cNvSpPr/>
      </xdr:nvSpPr>
      <xdr:spPr>
        <a:xfrm>
          <a:off x="16268700" y="98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19272</xdr:rowOff>
    </xdr:from>
    <xdr:ext cx="534377" cy="259045"/>
    <xdr:sp macro="" textlink="">
      <xdr:nvSpPr>
        <xdr:cNvPr id="606" name="教育費該当値テキスト"/>
        <xdr:cNvSpPr txBox="1"/>
      </xdr:nvSpPr>
      <xdr:spPr>
        <a:xfrm>
          <a:off x="16370300" y="97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55835</xdr:rowOff>
    </xdr:from>
    <xdr:to>
      <xdr:col>22</xdr:col>
      <xdr:colOff>415925</xdr:colOff>
      <xdr:row>55</xdr:row>
      <xdr:rowOff>157435</xdr:rowOff>
    </xdr:to>
    <xdr:sp macro="" textlink="">
      <xdr:nvSpPr>
        <xdr:cNvPr id="607" name="円/楕円 606"/>
        <xdr:cNvSpPr/>
      </xdr:nvSpPr>
      <xdr:spPr>
        <a:xfrm>
          <a:off x="15430500" y="9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2512</xdr:rowOff>
    </xdr:from>
    <xdr:ext cx="534377" cy="259045"/>
    <xdr:sp macro="" textlink="">
      <xdr:nvSpPr>
        <xdr:cNvPr id="608" name="テキスト ボックス 607"/>
        <xdr:cNvSpPr txBox="1"/>
      </xdr:nvSpPr>
      <xdr:spPr>
        <a:xfrm>
          <a:off x="15214111" y="926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160501</xdr:rowOff>
    </xdr:from>
    <xdr:to>
      <xdr:col>21</xdr:col>
      <xdr:colOff>212725</xdr:colOff>
      <xdr:row>58</xdr:row>
      <xdr:rowOff>90651</xdr:rowOff>
    </xdr:to>
    <xdr:sp macro="" textlink="">
      <xdr:nvSpPr>
        <xdr:cNvPr id="609" name="円/楕円 608"/>
        <xdr:cNvSpPr/>
      </xdr:nvSpPr>
      <xdr:spPr>
        <a:xfrm>
          <a:off x="14541500" y="99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81778</xdr:rowOff>
    </xdr:from>
    <xdr:ext cx="534377" cy="259045"/>
    <xdr:sp macro="" textlink="">
      <xdr:nvSpPr>
        <xdr:cNvPr id="610" name="テキスト ボックス 609"/>
        <xdr:cNvSpPr txBox="1"/>
      </xdr:nvSpPr>
      <xdr:spPr>
        <a:xfrm>
          <a:off x="14325111" y="10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84034</xdr:rowOff>
    </xdr:from>
    <xdr:to>
      <xdr:col>20</xdr:col>
      <xdr:colOff>9525</xdr:colOff>
      <xdr:row>58</xdr:row>
      <xdr:rowOff>14184</xdr:rowOff>
    </xdr:to>
    <xdr:sp macro="" textlink="">
      <xdr:nvSpPr>
        <xdr:cNvPr id="611" name="円/楕円 610"/>
        <xdr:cNvSpPr/>
      </xdr:nvSpPr>
      <xdr:spPr>
        <a:xfrm>
          <a:off x="13652500" y="985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5311</xdr:rowOff>
    </xdr:from>
    <xdr:ext cx="534377" cy="259045"/>
    <xdr:sp macro="" textlink="">
      <xdr:nvSpPr>
        <xdr:cNvPr id="612" name="テキスト ボックス 611"/>
        <xdr:cNvSpPr txBox="1"/>
      </xdr:nvSpPr>
      <xdr:spPr>
        <a:xfrm>
          <a:off x="13436111" y="99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153936</xdr:rowOff>
    </xdr:from>
    <xdr:to>
      <xdr:col>18</xdr:col>
      <xdr:colOff>492125</xdr:colOff>
      <xdr:row>58</xdr:row>
      <xdr:rowOff>84086</xdr:rowOff>
    </xdr:to>
    <xdr:sp macro="" textlink="">
      <xdr:nvSpPr>
        <xdr:cNvPr id="613" name="円/楕円 612"/>
        <xdr:cNvSpPr/>
      </xdr:nvSpPr>
      <xdr:spPr>
        <a:xfrm>
          <a:off x="12763500" y="99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75213</xdr:rowOff>
    </xdr:from>
    <xdr:ext cx="534377" cy="259045"/>
    <xdr:sp macro="" textlink="">
      <xdr:nvSpPr>
        <xdr:cNvPr id="614" name="テキスト ボックス 613"/>
        <xdr:cNvSpPr txBox="1"/>
      </xdr:nvSpPr>
      <xdr:spPr>
        <a:xfrm>
          <a:off x="12547111" y="100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8" name="テキスト ボックス 62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30" name="テキスト ボックス 62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2" name="テキスト ボックス 63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6" name="直線コネクタ 635"/>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9"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40" name="直線コネクタ 639"/>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123013</xdr:rowOff>
    </xdr:from>
    <xdr:to>
      <xdr:col>23</xdr:col>
      <xdr:colOff>517525</xdr:colOff>
      <xdr:row>78</xdr:row>
      <xdr:rowOff>123241</xdr:rowOff>
    </xdr:to>
    <xdr:cxnSp macro="">
      <xdr:nvCxnSpPr>
        <xdr:cNvPr id="641" name="直線コネクタ 640"/>
        <xdr:cNvCxnSpPr/>
      </xdr:nvCxnSpPr>
      <xdr:spPr>
        <a:xfrm flipV="1">
          <a:off x="15481300" y="1349611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2"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3" name="フローチャート : 判断 642"/>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110074</xdr:rowOff>
    </xdr:from>
    <xdr:to>
      <xdr:col>22</xdr:col>
      <xdr:colOff>365125</xdr:colOff>
      <xdr:row>78</xdr:row>
      <xdr:rowOff>123241</xdr:rowOff>
    </xdr:to>
    <xdr:cxnSp macro="">
      <xdr:nvCxnSpPr>
        <xdr:cNvPr id="644" name="直線コネクタ 643"/>
        <xdr:cNvCxnSpPr/>
      </xdr:nvCxnSpPr>
      <xdr:spPr>
        <a:xfrm>
          <a:off x="14592300" y="13483174"/>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5" name="フローチャート : 判断 644"/>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6" name="テキスト ボックス 645"/>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110074</xdr:rowOff>
    </xdr:from>
    <xdr:to>
      <xdr:col>21</xdr:col>
      <xdr:colOff>161925</xdr:colOff>
      <xdr:row>78</xdr:row>
      <xdr:rowOff>138419</xdr:rowOff>
    </xdr:to>
    <xdr:cxnSp macro="">
      <xdr:nvCxnSpPr>
        <xdr:cNvPr id="647" name="直線コネクタ 646"/>
        <xdr:cNvCxnSpPr/>
      </xdr:nvCxnSpPr>
      <xdr:spPr>
        <a:xfrm flipV="1">
          <a:off x="13703300" y="13483174"/>
          <a:ext cx="8890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8" name="フローチャート : 判断 647"/>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9" name="テキスト ボックス 648"/>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138419</xdr:rowOff>
    </xdr:from>
    <xdr:to>
      <xdr:col>19</xdr:col>
      <xdr:colOff>644525</xdr:colOff>
      <xdr:row>78</xdr:row>
      <xdr:rowOff>139700</xdr:rowOff>
    </xdr:to>
    <xdr:cxnSp macro="">
      <xdr:nvCxnSpPr>
        <xdr:cNvPr id="650" name="直線コネクタ 649"/>
        <xdr:cNvCxnSpPr/>
      </xdr:nvCxnSpPr>
      <xdr:spPr>
        <a:xfrm flipV="1">
          <a:off x="12814300" y="13511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51" name="フローチャート : 判断 650"/>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2" name="テキスト ボックス 651"/>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3" name="フローチャート : 判断 652"/>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4" name="テキスト ボックス 653"/>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72213</xdr:rowOff>
    </xdr:from>
    <xdr:to>
      <xdr:col>23</xdr:col>
      <xdr:colOff>568325</xdr:colOff>
      <xdr:row>79</xdr:row>
      <xdr:rowOff>2363</xdr:rowOff>
    </xdr:to>
    <xdr:sp macro="" textlink="">
      <xdr:nvSpPr>
        <xdr:cNvPr id="660" name="円/楕円 659"/>
        <xdr:cNvSpPr/>
      </xdr:nvSpPr>
      <xdr:spPr>
        <a:xfrm>
          <a:off x="16268700" y="134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158590</xdr:rowOff>
    </xdr:from>
    <xdr:ext cx="378565" cy="259045"/>
    <xdr:sp macro="" textlink="">
      <xdr:nvSpPr>
        <xdr:cNvPr id="661" name="災害復旧費該当値テキスト"/>
        <xdr:cNvSpPr txBox="1"/>
      </xdr:nvSpPr>
      <xdr:spPr>
        <a:xfrm>
          <a:off x="16370300" y="1336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72441</xdr:rowOff>
    </xdr:from>
    <xdr:to>
      <xdr:col>22</xdr:col>
      <xdr:colOff>415925</xdr:colOff>
      <xdr:row>79</xdr:row>
      <xdr:rowOff>2591</xdr:rowOff>
    </xdr:to>
    <xdr:sp macro="" textlink="">
      <xdr:nvSpPr>
        <xdr:cNvPr id="662" name="円/楕円 661"/>
        <xdr:cNvSpPr/>
      </xdr:nvSpPr>
      <xdr:spPr>
        <a:xfrm>
          <a:off x="15430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165168</xdr:rowOff>
    </xdr:from>
    <xdr:ext cx="378565" cy="259045"/>
    <xdr:sp macro="" textlink="">
      <xdr:nvSpPr>
        <xdr:cNvPr id="663" name="テキスト ボックス 662"/>
        <xdr:cNvSpPr txBox="1"/>
      </xdr:nvSpPr>
      <xdr:spPr>
        <a:xfrm>
          <a:off x="15292017" y="13538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59274</xdr:rowOff>
    </xdr:from>
    <xdr:to>
      <xdr:col>21</xdr:col>
      <xdr:colOff>212725</xdr:colOff>
      <xdr:row>78</xdr:row>
      <xdr:rowOff>160874</xdr:rowOff>
    </xdr:to>
    <xdr:sp macro="" textlink="">
      <xdr:nvSpPr>
        <xdr:cNvPr id="664" name="円/楕円 663"/>
        <xdr:cNvSpPr/>
      </xdr:nvSpPr>
      <xdr:spPr>
        <a:xfrm>
          <a:off x="14541500" y="134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152001</xdr:rowOff>
    </xdr:from>
    <xdr:ext cx="378565" cy="259045"/>
    <xdr:sp macro="" textlink="">
      <xdr:nvSpPr>
        <xdr:cNvPr id="665" name="テキスト ボックス 664"/>
        <xdr:cNvSpPr txBox="1"/>
      </xdr:nvSpPr>
      <xdr:spPr>
        <a:xfrm>
          <a:off x="14403017" y="1352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87619</xdr:rowOff>
    </xdr:from>
    <xdr:to>
      <xdr:col>20</xdr:col>
      <xdr:colOff>9525</xdr:colOff>
      <xdr:row>79</xdr:row>
      <xdr:rowOff>17769</xdr:rowOff>
    </xdr:to>
    <xdr:sp macro="" textlink="">
      <xdr:nvSpPr>
        <xdr:cNvPr id="666" name="円/楕円 665"/>
        <xdr:cNvSpPr/>
      </xdr:nvSpPr>
      <xdr:spPr>
        <a:xfrm>
          <a:off x="136525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8896</xdr:rowOff>
    </xdr:from>
    <xdr:ext cx="313932" cy="259045"/>
    <xdr:sp macro="" textlink="">
      <xdr:nvSpPr>
        <xdr:cNvPr id="667" name="テキスト ボックス 666"/>
        <xdr:cNvSpPr txBox="1"/>
      </xdr:nvSpPr>
      <xdr:spPr>
        <a:xfrm>
          <a:off x="13546333" y="13553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8" name="円/楕円 66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9" name="テキスト ボックス 66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5" name="直線コネクタ 694"/>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6"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7" name="直線コネクタ 696"/>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8"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9" name="直線コネクタ 698"/>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121651</xdr:rowOff>
    </xdr:from>
    <xdr:to>
      <xdr:col>23</xdr:col>
      <xdr:colOff>517525</xdr:colOff>
      <xdr:row>96</xdr:row>
      <xdr:rowOff>40270</xdr:rowOff>
    </xdr:to>
    <xdr:cxnSp macro="">
      <xdr:nvCxnSpPr>
        <xdr:cNvPr id="700" name="直線コネクタ 699"/>
        <xdr:cNvCxnSpPr/>
      </xdr:nvCxnSpPr>
      <xdr:spPr>
        <a:xfrm flipV="1">
          <a:off x="15481300" y="16409401"/>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701"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2" name="フローチャート : 判断 701"/>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40270</xdr:rowOff>
    </xdr:from>
    <xdr:to>
      <xdr:col>22</xdr:col>
      <xdr:colOff>365125</xdr:colOff>
      <xdr:row>96</xdr:row>
      <xdr:rowOff>141170</xdr:rowOff>
    </xdr:to>
    <xdr:cxnSp macro="">
      <xdr:nvCxnSpPr>
        <xdr:cNvPr id="703" name="直線コネクタ 702"/>
        <xdr:cNvCxnSpPr/>
      </xdr:nvCxnSpPr>
      <xdr:spPr>
        <a:xfrm flipV="1">
          <a:off x="14592300" y="16499470"/>
          <a:ext cx="889000" cy="10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4" name="フローチャート : 判断 703"/>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5" name="テキスト ボックス 704"/>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139329</xdr:rowOff>
    </xdr:from>
    <xdr:to>
      <xdr:col>21</xdr:col>
      <xdr:colOff>161925</xdr:colOff>
      <xdr:row>96</xdr:row>
      <xdr:rowOff>141170</xdr:rowOff>
    </xdr:to>
    <xdr:cxnSp macro="">
      <xdr:nvCxnSpPr>
        <xdr:cNvPr id="706" name="直線コネクタ 705"/>
        <xdr:cNvCxnSpPr/>
      </xdr:nvCxnSpPr>
      <xdr:spPr>
        <a:xfrm>
          <a:off x="13703300" y="16598529"/>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7" name="フローチャート : 判断 706"/>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8" name="テキスト ボックス 707"/>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132646</xdr:rowOff>
    </xdr:from>
    <xdr:to>
      <xdr:col>19</xdr:col>
      <xdr:colOff>644525</xdr:colOff>
      <xdr:row>96</xdr:row>
      <xdr:rowOff>139329</xdr:rowOff>
    </xdr:to>
    <xdr:cxnSp macro="">
      <xdr:nvCxnSpPr>
        <xdr:cNvPr id="709" name="直線コネクタ 708"/>
        <xdr:cNvCxnSpPr/>
      </xdr:nvCxnSpPr>
      <xdr:spPr>
        <a:xfrm>
          <a:off x="12814300" y="16591846"/>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10" name="フローチャート : 判断 709"/>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11" name="テキスト ボックス 710"/>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2" name="フローチャート : 判断 711"/>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3" name="テキスト ボックス 712"/>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70851</xdr:rowOff>
    </xdr:from>
    <xdr:to>
      <xdr:col>23</xdr:col>
      <xdr:colOff>568325</xdr:colOff>
      <xdr:row>96</xdr:row>
      <xdr:rowOff>1001</xdr:rowOff>
    </xdr:to>
    <xdr:sp macro="" textlink="">
      <xdr:nvSpPr>
        <xdr:cNvPr id="719" name="円/楕円 718"/>
        <xdr:cNvSpPr/>
      </xdr:nvSpPr>
      <xdr:spPr>
        <a:xfrm>
          <a:off x="16268700" y="163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49278</xdr:rowOff>
    </xdr:from>
    <xdr:ext cx="534377" cy="259045"/>
    <xdr:sp macro="" textlink="">
      <xdr:nvSpPr>
        <xdr:cNvPr id="720" name="公債費該当値テキスト"/>
        <xdr:cNvSpPr txBox="1"/>
      </xdr:nvSpPr>
      <xdr:spPr>
        <a:xfrm>
          <a:off x="16370300" y="163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60,908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160920</xdr:rowOff>
    </xdr:from>
    <xdr:to>
      <xdr:col>22</xdr:col>
      <xdr:colOff>415925</xdr:colOff>
      <xdr:row>96</xdr:row>
      <xdr:rowOff>91070</xdr:rowOff>
    </xdr:to>
    <xdr:sp macro="" textlink="">
      <xdr:nvSpPr>
        <xdr:cNvPr id="721" name="円/楕円 720"/>
        <xdr:cNvSpPr/>
      </xdr:nvSpPr>
      <xdr:spPr>
        <a:xfrm>
          <a:off x="15430500" y="164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82197</xdr:rowOff>
    </xdr:from>
    <xdr:ext cx="534377" cy="259045"/>
    <xdr:sp macro="" textlink="">
      <xdr:nvSpPr>
        <xdr:cNvPr id="722" name="テキスト ボックス 721"/>
        <xdr:cNvSpPr txBox="1"/>
      </xdr:nvSpPr>
      <xdr:spPr>
        <a:xfrm>
          <a:off x="15214111" y="1654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90370</xdr:rowOff>
    </xdr:from>
    <xdr:to>
      <xdr:col>21</xdr:col>
      <xdr:colOff>212725</xdr:colOff>
      <xdr:row>97</xdr:row>
      <xdr:rowOff>20520</xdr:rowOff>
    </xdr:to>
    <xdr:sp macro="" textlink="">
      <xdr:nvSpPr>
        <xdr:cNvPr id="723" name="円/楕円 722"/>
        <xdr:cNvSpPr/>
      </xdr:nvSpPr>
      <xdr:spPr>
        <a:xfrm>
          <a:off x="14541500" y="165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11647</xdr:rowOff>
    </xdr:from>
    <xdr:ext cx="534377" cy="259045"/>
    <xdr:sp macro="" textlink="">
      <xdr:nvSpPr>
        <xdr:cNvPr id="724" name="テキスト ボックス 723"/>
        <xdr:cNvSpPr txBox="1"/>
      </xdr:nvSpPr>
      <xdr:spPr>
        <a:xfrm>
          <a:off x="14325111" y="166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88529</xdr:rowOff>
    </xdr:from>
    <xdr:to>
      <xdr:col>20</xdr:col>
      <xdr:colOff>9525</xdr:colOff>
      <xdr:row>97</xdr:row>
      <xdr:rowOff>18679</xdr:rowOff>
    </xdr:to>
    <xdr:sp macro="" textlink="">
      <xdr:nvSpPr>
        <xdr:cNvPr id="725" name="円/楕円 724"/>
        <xdr:cNvSpPr/>
      </xdr:nvSpPr>
      <xdr:spPr>
        <a:xfrm>
          <a:off x="13652500" y="165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9806</xdr:rowOff>
    </xdr:from>
    <xdr:ext cx="534377" cy="259045"/>
    <xdr:sp macro="" textlink="">
      <xdr:nvSpPr>
        <xdr:cNvPr id="726" name="テキスト ボックス 725"/>
        <xdr:cNvSpPr txBox="1"/>
      </xdr:nvSpPr>
      <xdr:spPr>
        <a:xfrm>
          <a:off x="13436111" y="1664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81846</xdr:rowOff>
    </xdr:from>
    <xdr:to>
      <xdr:col>18</xdr:col>
      <xdr:colOff>492125</xdr:colOff>
      <xdr:row>97</xdr:row>
      <xdr:rowOff>11996</xdr:rowOff>
    </xdr:to>
    <xdr:sp macro="" textlink="">
      <xdr:nvSpPr>
        <xdr:cNvPr id="727" name="円/楕円 726"/>
        <xdr:cNvSpPr/>
      </xdr:nvSpPr>
      <xdr:spPr>
        <a:xfrm>
          <a:off x="12763500" y="165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3123</xdr:rowOff>
    </xdr:from>
    <xdr:ext cx="534377" cy="259045"/>
    <xdr:sp macro="" textlink="">
      <xdr:nvSpPr>
        <xdr:cNvPr id="728" name="テキスト ボックス 727"/>
        <xdr:cNvSpPr txBox="1"/>
      </xdr:nvSpPr>
      <xdr:spPr>
        <a:xfrm>
          <a:off x="12547111" y="166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4" name="テキスト ボックス 74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6" name="テキスト ボックス 74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2" name="直線コネクタ 751"/>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3"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5"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6" name="直線コネクタ 755"/>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8"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9" name="フローチャート : 判断 758"/>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61" name="フローチャート : 判断 760"/>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2" name="テキスト ボックス 761"/>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4" name="フローチャート : 判断 763"/>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5" name="テキスト ボックス 764"/>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7" name="フローチャート : 判断 766"/>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8" name="テキスト ボックス 767"/>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9" name="フローチャート : 判断 768"/>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70" name="テキスト ボックス 769"/>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7"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民生費、衛生費、農林水産業費については、類似団体内平均値とほぼ同じ数値であるが、市役所庁舎改修工事があった総務費は工事期間の年度においては大幅に数値が上回っている。</a:t>
          </a:r>
          <a:endParaRPr lang="ja-JP" altLang="ja-JP" sz="1400">
            <a:effectLst/>
          </a:endParaRPr>
        </a:p>
        <a:p>
          <a:r>
            <a:rPr kumimoji="1" lang="ja-JP" altLang="ja-JP" sz="1100">
              <a:solidFill>
                <a:schemeClr val="dk1"/>
              </a:solidFill>
              <a:effectLst/>
              <a:latin typeface="+mn-lt"/>
              <a:ea typeface="+mn-ea"/>
              <a:cs typeface="+mn-cs"/>
            </a:rPr>
            <a:t>商工費については、観光施設等の整備を行っているため類似団体内平均値と比較すると全ての年度で上回っている。</a:t>
          </a:r>
          <a:endParaRPr lang="ja-JP" altLang="ja-JP" sz="1400">
            <a:effectLst/>
          </a:endParaRPr>
        </a:p>
        <a:p>
          <a:r>
            <a:rPr kumimoji="1" lang="ja-JP" altLang="ja-JP" sz="1100">
              <a:solidFill>
                <a:schemeClr val="dk1"/>
              </a:solidFill>
              <a:effectLst/>
              <a:latin typeface="+mn-lt"/>
              <a:ea typeface="+mn-ea"/>
              <a:cs typeface="+mn-cs"/>
            </a:rPr>
            <a:t>公債費は、類似団体内平均値と比較すると平成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22,645</a:t>
          </a:r>
          <a:r>
            <a:rPr kumimoji="1" lang="ja-JP" altLang="ja-JP" sz="1100">
              <a:solidFill>
                <a:schemeClr val="dk1"/>
              </a:solidFill>
              <a:effectLst/>
              <a:latin typeface="+mn-lt"/>
              <a:ea typeface="+mn-ea"/>
              <a:cs typeface="+mn-cs"/>
            </a:rPr>
            <a:t>円の差があったのが、平成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5,226</a:t>
          </a:r>
          <a:r>
            <a:rPr kumimoji="1" lang="ja-JP" altLang="ja-JP" sz="1100">
              <a:solidFill>
                <a:schemeClr val="dk1"/>
              </a:solidFill>
              <a:effectLst/>
              <a:latin typeface="+mn-lt"/>
              <a:ea typeface="+mn-ea"/>
              <a:cs typeface="+mn-cs"/>
            </a:rPr>
            <a:t>円となり、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16,760</a:t>
          </a:r>
          <a:r>
            <a:rPr kumimoji="1" lang="ja-JP" altLang="ja-JP" sz="1100">
              <a:solidFill>
                <a:schemeClr val="dk1"/>
              </a:solidFill>
              <a:effectLst/>
              <a:latin typeface="+mn-lt"/>
              <a:ea typeface="+mn-ea"/>
              <a:cs typeface="+mn-cs"/>
            </a:rPr>
            <a:t>円も増加している。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標準財政規模に対する財政調整基金残高は、平成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年度と平成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年度で比較すると同程度で構成されています。今後も一層の経費節減に努め、財政の健全化を図ります。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か年会計の構成割合はほぼ同じとなっています。今後も各会計とも健全財政の保持に努めます。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15641300</v>
      </c>
      <c r="BO4" s="409"/>
      <c r="BP4" s="409"/>
      <c r="BQ4" s="409"/>
      <c r="BR4" s="409"/>
      <c r="BS4" s="409"/>
      <c r="BT4" s="409"/>
      <c r="BU4" s="410"/>
      <c r="BV4" s="408">
        <v>17165756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5.6</v>
      </c>
      <c r="CU4" s="586"/>
      <c r="CV4" s="586"/>
      <c r="CW4" s="586"/>
      <c r="CX4" s="586"/>
      <c r="CY4" s="586"/>
      <c r="CZ4" s="586"/>
      <c r="DA4" s="587"/>
      <c r="DB4" s="585">
        <v>5.3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15105088</v>
      </c>
      <c r="BO5" s="414"/>
      <c r="BP5" s="414"/>
      <c r="BQ5" s="414"/>
      <c r="BR5" s="414"/>
      <c r="BS5" s="414"/>
      <c r="BT5" s="414"/>
      <c r="BU5" s="415"/>
      <c r="BV5" s="413">
        <v>16565877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87.7</v>
      </c>
      <c r="CU5" s="384"/>
      <c r="CV5" s="384"/>
      <c r="CW5" s="384"/>
      <c r="CX5" s="384"/>
      <c r="CY5" s="384"/>
      <c r="CZ5" s="384"/>
      <c r="DA5" s="385"/>
      <c r="DB5" s="383">
        <v>88.1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536212</v>
      </c>
      <c r="BO6" s="414"/>
      <c r="BP6" s="414"/>
      <c r="BQ6" s="414"/>
      <c r="BR6" s="414"/>
      <c r="BS6" s="414"/>
      <c r="BT6" s="414"/>
      <c r="BU6" s="415"/>
      <c r="BV6" s="413">
        <v>599879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93.5</v>
      </c>
      <c r="CU6" s="560"/>
      <c r="CV6" s="560"/>
      <c r="CW6" s="560"/>
      <c r="CX6" s="560"/>
      <c r="CY6" s="560"/>
      <c r="CZ6" s="560"/>
      <c r="DA6" s="561"/>
      <c r="DB6" s="559">
        <v>94.5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29480</v>
      </c>
      <c r="BO7" s="414"/>
      <c r="BP7" s="414"/>
      <c r="BQ7" s="414"/>
      <c r="BR7" s="414"/>
      <c r="BS7" s="414"/>
      <c r="BT7" s="414"/>
      <c r="BU7" s="415"/>
      <c r="BV7" s="413">
        <v>124750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9028796</v>
      </c>
      <c r="CU7" s="414"/>
      <c r="CV7" s="414"/>
      <c r="CW7" s="414"/>
      <c r="CX7" s="414"/>
      <c r="CY7" s="414"/>
      <c r="CZ7" s="414"/>
      <c r="DA7" s="415"/>
      <c r="DB7" s="413">
        <v>9032876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506732</v>
      </c>
      <c r="BO8" s="414"/>
      <c r="BP8" s="414"/>
      <c r="BQ8" s="414"/>
      <c r="BR8" s="414"/>
      <c r="BS8" s="414"/>
      <c r="BT8" s="414"/>
      <c r="BU8" s="415"/>
      <c r="BV8" s="413">
        <v>475129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30107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31603</v>
      </c>
      <c r="BO9" s="414"/>
      <c r="BP9" s="414"/>
      <c r="BQ9" s="414"/>
      <c r="BR9" s="414"/>
      <c r="BS9" s="414"/>
      <c r="BT9" s="414"/>
      <c r="BU9" s="415"/>
      <c r="BV9" s="413">
        <v>-14836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15.5</v>
      </c>
      <c r="CU9" s="384"/>
      <c r="CV9" s="384"/>
      <c r="CW9" s="384"/>
      <c r="CX9" s="384"/>
      <c r="CY9" s="384"/>
      <c r="CZ9" s="384"/>
      <c r="DA9" s="385"/>
      <c r="DB9" s="383">
        <v>14.1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30696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9330</v>
      </c>
      <c r="BO10" s="414"/>
      <c r="BP10" s="414"/>
      <c r="BQ10" s="414"/>
      <c r="BR10" s="414"/>
      <c r="BS10" s="414"/>
      <c r="BT10" s="414"/>
      <c r="BU10" s="415"/>
      <c r="BV10" s="413">
        <v>8299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244023</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30785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260325</v>
      </c>
      <c r="BO12" s="414"/>
      <c r="BP12" s="414"/>
      <c r="BQ12" s="414"/>
      <c r="BR12" s="414"/>
      <c r="BS12" s="414"/>
      <c r="BT12" s="414"/>
      <c r="BU12" s="415"/>
      <c r="BV12" s="413">
        <v>468457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30333</v>
      </c>
      <c r="S13" s="515"/>
      <c r="T13" s="515"/>
      <c r="U13" s="515"/>
      <c r="V13" s="516"/>
      <c r="W13" s="502" t="s">
        <v>121</v>
      </c>
      <c r="X13" s="426"/>
      <c r="Y13" s="426"/>
      <c r="Z13" s="426"/>
      <c r="AA13" s="426"/>
      <c r="AB13" s="427"/>
      <c r="AC13" s="389">
        <v>1880</v>
      </c>
      <c r="AD13" s="390"/>
      <c r="AE13" s="390"/>
      <c r="AF13" s="390"/>
      <c r="AG13" s="391"/>
      <c r="AH13" s="389">
        <v>2470</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24631</v>
      </c>
      <c r="BO13" s="414"/>
      <c r="BP13" s="414"/>
      <c r="BQ13" s="414"/>
      <c r="BR13" s="414"/>
      <c r="BS13" s="414"/>
      <c r="BT13" s="414"/>
      <c r="BU13" s="415"/>
      <c r="BV13" s="413">
        <v>-474994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9.5</v>
      </c>
      <c r="CU13" s="384"/>
      <c r="CV13" s="384"/>
      <c r="CW13" s="384"/>
      <c r="CX13" s="384"/>
      <c r="CY13" s="384"/>
      <c r="CZ13" s="384"/>
      <c r="DA13" s="385"/>
      <c r="DB13" s="383">
        <v>9.4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30936</v>
      </c>
      <c r="S14" s="515"/>
      <c r="T14" s="515"/>
      <c r="U14" s="515"/>
      <c r="V14" s="516"/>
      <c r="W14" s="517"/>
      <c r="X14" s="429"/>
      <c r="Y14" s="429"/>
      <c r="Z14" s="429"/>
      <c r="AA14" s="429"/>
      <c r="AB14" s="430"/>
      <c r="AC14" s="507">
        <v>12.3</v>
      </c>
      <c r="AD14" s="508"/>
      <c r="AE14" s="508"/>
      <c r="AF14" s="508"/>
      <c r="AG14" s="509"/>
      <c r="AH14" s="507">
        <v>15.1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62.9</v>
      </c>
      <c r="CU14" s="486"/>
      <c r="CV14" s="486"/>
      <c r="CW14" s="486"/>
      <c r="CX14" s="486"/>
      <c r="CY14" s="486"/>
      <c r="CZ14" s="486"/>
      <c r="DA14" s="487"/>
      <c r="DB14" s="518">
        <v>73.7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30486</v>
      </c>
      <c r="S15" s="515"/>
      <c r="T15" s="515"/>
      <c r="U15" s="515"/>
      <c r="V15" s="516"/>
      <c r="W15" s="502" t="s">
        <v>127</v>
      </c>
      <c r="X15" s="426"/>
      <c r="Y15" s="426"/>
      <c r="Z15" s="426"/>
      <c r="AA15" s="426"/>
      <c r="AB15" s="427"/>
      <c r="AC15" s="389">
        <v>4939</v>
      </c>
      <c r="AD15" s="390"/>
      <c r="AE15" s="390"/>
      <c r="AF15" s="390"/>
      <c r="AG15" s="391"/>
      <c r="AH15" s="389">
        <v>5229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3540453</v>
      </c>
      <c r="BO15" s="409"/>
      <c r="BP15" s="409"/>
      <c r="BQ15" s="409"/>
      <c r="BR15" s="409"/>
      <c r="BS15" s="409"/>
      <c r="BT15" s="409"/>
      <c r="BU15" s="410"/>
      <c r="BV15" s="408">
        <v>3425109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32.4</v>
      </c>
      <c r="AD16" s="508"/>
      <c r="AE16" s="508"/>
      <c r="AF16" s="508"/>
      <c r="AG16" s="509"/>
      <c r="AH16" s="507">
        <v>32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7122446</v>
      </c>
      <c r="BO16" s="414"/>
      <c r="BP16" s="414"/>
      <c r="BQ16" s="414"/>
      <c r="BR16" s="414"/>
      <c r="BS16" s="414"/>
      <c r="BT16" s="414"/>
      <c r="BU16" s="415"/>
      <c r="BV16" s="413">
        <v>6921823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8411</v>
      </c>
      <c r="AD17" s="390"/>
      <c r="AE17" s="390"/>
      <c r="AF17" s="390"/>
      <c r="AG17" s="391"/>
      <c r="AH17" s="389">
        <v>8654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4488125</v>
      </c>
      <c r="BO17" s="414"/>
      <c r="BP17" s="414"/>
      <c r="BQ17" s="414"/>
      <c r="BR17" s="414"/>
      <c r="BS17" s="414"/>
      <c r="BT17" s="414"/>
      <c r="BU17" s="415"/>
      <c r="BV17" s="413">
        <v>4380943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112.37</v>
      </c>
      <c r="M18" s="478"/>
      <c r="N18" s="478"/>
      <c r="O18" s="478"/>
      <c r="P18" s="478"/>
      <c r="Q18" s="478"/>
      <c r="R18" s="479"/>
      <c r="S18" s="479"/>
      <c r="T18" s="479"/>
      <c r="U18" s="479"/>
      <c r="V18" s="480"/>
      <c r="W18" s="494"/>
      <c r="X18" s="495"/>
      <c r="Y18" s="495"/>
      <c r="Z18" s="495"/>
      <c r="AA18" s="495"/>
      <c r="AB18" s="503"/>
      <c r="AC18" s="377">
        <v>55.2</v>
      </c>
      <c r="AD18" s="378"/>
      <c r="AE18" s="378"/>
      <c r="AF18" s="378"/>
      <c r="AG18" s="481"/>
      <c r="AH18" s="377">
        <v>52.9</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8184421</v>
      </c>
      <c r="BO18" s="414"/>
      <c r="BP18" s="414"/>
      <c r="BQ18" s="414"/>
      <c r="BR18" s="414"/>
      <c r="BS18" s="414"/>
      <c r="BT18" s="414"/>
      <c r="BU18" s="415"/>
      <c r="BV18" s="413">
        <v>8125603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268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11997149</v>
      </c>
      <c r="BO19" s="414"/>
      <c r="BP19" s="414"/>
      <c r="BQ19" s="414"/>
      <c r="BR19" s="414"/>
      <c r="BS19" s="414"/>
      <c r="BT19" s="414"/>
      <c r="BU19" s="415"/>
      <c r="BV19" s="413">
        <v>11425536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11004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21176492</v>
      </c>
      <c r="BO23" s="414"/>
      <c r="BP23" s="414"/>
      <c r="BQ23" s="414"/>
      <c r="BR23" s="414"/>
      <c r="BS23" s="414"/>
      <c r="BT23" s="414"/>
      <c r="BU23" s="415"/>
      <c r="BV23" s="413">
        <v>22005759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8380</v>
      </c>
      <c r="R24" s="390"/>
      <c r="S24" s="390"/>
      <c r="T24" s="390"/>
      <c r="U24" s="390"/>
      <c r="V24" s="391"/>
      <c r="W24" s="455"/>
      <c r="X24" s="446"/>
      <c r="Y24" s="447"/>
      <c r="Z24" s="386" t="s">
        <v>150</v>
      </c>
      <c r="AA24" s="387"/>
      <c r="AB24" s="387"/>
      <c r="AC24" s="387"/>
      <c r="AD24" s="387"/>
      <c r="AE24" s="387"/>
      <c r="AF24" s="387"/>
      <c r="AG24" s="388"/>
      <c r="AH24" s="389">
        <v>247</v>
      </c>
      <c r="AI24" s="390"/>
      <c r="AJ24" s="390"/>
      <c r="AK24" s="390"/>
      <c r="AL24" s="391"/>
      <c r="AM24" s="389">
        <v>745940</v>
      </c>
      <c r="AN24" s="390"/>
      <c r="AO24" s="390"/>
      <c r="AP24" s="390"/>
      <c r="AQ24" s="390"/>
      <c r="AR24" s="391"/>
      <c r="AS24" s="389">
        <v>3020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8033007</v>
      </c>
      <c r="BO24" s="414"/>
      <c r="BP24" s="414"/>
      <c r="BQ24" s="414"/>
      <c r="BR24" s="414"/>
      <c r="BS24" s="414"/>
      <c r="BT24" s="414"/>
      <c r="BU24" s="415"/>
      <c r="BV24" s="413">
        <v>7978974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6830</v>
      </c>
      <c r="R25" s="390"/>
      <c r="S25" s="390"/>
      <c r="T25" s="390"/>
      <c r="U25" s="390"/>
      <c r="V25" s="391"/>
      <c r="W25" s="455"/>
      <c r="X25" s="446"/>
      <c r="Y25" s="447"/>
      <c r="Z25" s="386" t="s">
        <v>153</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1726619</v>
      </c>
      <c r="BO25" s="409"/>
      <c r="BP25" s="409"/>
      <c r="BQ25" s="409"/>
      <c r="BR25" s="409"/>
      <c r="BS25" s="409"/>
      <c r="BT25" s="409"/>
      <c r="BU25" s="410"/>
      <c r="BV25" s="408">
        <v>520605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5950</v>
      </c>
      <c r="R26" s="390"/>
      <c r="S26" s="390"/>
      <c r="T26" s="390"/>
      <c r="U26" s="390"/>
      <c r="V26" s="391"/>
      <c r="W26" s="455"/>
      <c r="X26" s="446"/>
      <c r="Y26" s="447"/>
      <c r="Z26" s="386" t="s">
        <v>156</v>
      </c>
      <c r="AA26" s="468"/>
      <c r="AB26" s="468"/>
      <c r="AC26" s="468"/>
      <c r="AD26" s="468"/>
      <c r="AE26" s="468"/>
      <c r="AF26" s="468"/>
      <c r="AG26" s="469"/>
      <c r="AH26" s="389">
        <v>8</v>
      </c>
      <c r="AI26" s="390"/>
      <c r="AJ26" s="390"/>
      <c r="AK26" s="390"/>
      <c r="AL26" s="391"/>
      <c r="AM26" s="389">
        <v>21536</v>
      </c>
      <c r="AN26" s="390"/>
      <c r="AO26" s="390"/>
      <c r="AP26" s="390"/>
      <c r="AQ26" s="390"/>
      <c r="AR26" s="391"/>
      <c r="AS26" s="389">
        <v>2692</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3560</v>
      </c>
      <c r="R27" s="390"/>
      <c r="S27" s="390"/>
      <c r="T27" s="390"/>
      <c r="U27" s="390"/>
      <c r="V27" s="391"/>
      <c r="W27" s="455"/>
      <c r="X27" s="446"/>
      <c r="Y27" s="447"/>
      <c r="Z27" s="386" t="s">
        <v>159</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2980</v>
      </c>
      <c r="R28" s="390"/>
      <c r="S28" s="390"/>
      <c r="T28" s="390"/>
      <c r="U28" s="390"/>
      <c r="V28" s="391"/>
      <c r="W28" s="455"/>
      <c r="X28" s="446"/>
      <c r="Y28" s="447"/>
      <c r="Z28" s="386" t="s">
        <v>162</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1383006</v>
      </c>
      <c r="BO28" s="409"/>
      <c r="BP28" s="409"/>
      <c r="BQ28" s="409"/>
      <c r="BR28" s="409"/>
      <c r="BS28" s="409"/>
      <c r="BT28" s="409"/>
      <c r="BU28" s="410"/>
      <c r="BV28" s="408">
        <v>1392301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17</v>
      </c>
      <c r="M29" s="390"/>
      <c r="N29" s="390"/>
      <c r="O29" s="390"/>
      <c r="P29" s="391"/>
      <c r="Q29" s="389">
        <v>2730</v>
      </c>
      <c r="R29" s="390"/>
      <c r="S29" s="390"/>
      <c r="T29" s="390"/>
      <c r="U29" s="390"/>
      <c r="V29" s="391"/>
      <c r="W29" s="456"/>
      <c r="X29" s="457"/>
      <c r="Y29" s="458"/>
      <c r="Z29" s="386" t="s">
        <v>166</v>
      </c>
      <c r="AA29" s="387"/>
      <c r="AB29" s="387"/>
      <c r="AC29" s="387"/>
      <c r="AD29" s="387"/>
      <c r="AE29" s="387"/>
      <c r="AF29" s="387"/>
      <c r="AG29" s="388"/>
      <c r="AH29" s="389">
        <v>247</v>
      </c>
      <c r="AI29" s="390"/>
      <c r="AJ29" s="390"/>
      <c r="AK29" s="390"/>
      <c r="AL29" s="391"/>
      <c r="AM29" s="389">
        <v>745940</v>
      </c>
      <c r="AN29" s="390"/>
      <c r="AO29" s="390"/>
      <c r="AP29" s="390"/>
      <c r="AQ29" s="390"/>
      <c r="AR29" s="391"/>
      <c r="AS29" s="389">
        <v>3020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1234393</v>
      </c>
      <c r="BO29" s="414"/>
      <c r="BP29" s="414"/>
      <c r="BQ29" s="414"/>
      <c r="BR29" s="414"/>
      <c r="BS29" s="414"/>
      <c r="BT29" s="414"/>
      <c r="BU29" s="415"/>
      <c r="BV29" s="413">
        <v>1353172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3796245</v>
      </c>
      <c r="BO30" s="417"/>
      <c r="BP30" s="417"/>
      <c r="BQ30" s="417"/>
      <c r="BR30" s="417"/>
      <c r="BS30" s="417"/>
      <c r="BT30" s="417"/>
      <c r="BU30" s="418"/>
      <c r="BV30" s="416">
        <v>3996503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東御市国民健康保険特別会計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東御市水道事業会計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上田地域広域連合
（一般会計）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東御市土地開発公社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東御市地域改善地区住宅改修資金等貸付事業特別会計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東御市介護保険特別会計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東御市下水道事業会計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上田地域広域連合
（ふるさと市町村圏基金特別会計）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浅間山麓総合開発(株)</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東御市工業地域開発事業特別会計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東御市後期高齢者医療特別会計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IF('各会計、関係団体の財政状況及び健全化判断比率'!B33="","",'各会計、関係団体の財政状況及び健全化判断比率'!B33)</f>
        <v>東御市下水道事業会計(特定環境保全公共下水道）</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上田地域広域連合
（介護保険特別会計）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信州東御市振興公社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上田地域広域連合
（消防特別会計）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身体教育医学研究所</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川西保健衛生施設組合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川西保健衛生施設組合
（茂田井特定環境保全公共下水道事業特別会計）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長野県後期高齢者医療広域連合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長野県後期高齢者医療広域連合
（後期高齢者医療事業会計）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長野県市町村自治振興組合（一般会計）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北佐久郡老人福祉施設組合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1" t="s">
        <v>518</v>
      </c>
      <c r="D34" s="1181"/>
      <c r="E34" s="1182"/>
      <c r="F34" s="32" t="s">
        <v>519</v>
      </c>
      <c r="G34" s="33" t="s">
        <v>520</v>
      </c>
      <c r="H34" s="33" t="s">
        <v>521</v>
      </c>
      <c r="I34" s="33" t="s">
        <v>522</v>
      </c>
      <c r="J34" s="34" t="s">
        <v>523</v>
      </c>
      <c r="K34" s="22"/>
      <c r="L34" s="22"/>
      <c r="M34" s="22"/>
      <c r="N34" s="22"/>
      <c r="O34" s="22"/>
      <c r="P34" s="22"/>
    </row>
    <row r="35" spans="1:16" ht="39" customHeight="1" x14ac:dyDescent="0.15">
      <c r="A35" s="22"/>
      <c r="B35" s="35"/>
      <c r="C35" s="1175" t="s">
        <v>524</v>
      </c>
      <c r="D35" s="1176"/>
      <c r="E35" s="1177"/>
      <c r="F35" s="36">
        <v>4.8099999999999996</v>
      </c>
      <c r="G35" s="37">
        <v>4.96</v>
      </c>
      <c r="H35" s="37">
        <v>5.45</v>
      </c>
      <c r="I35" s="37">
        <v>5.35</v>
      </c>
      <c r="J35" s="38">
        <v>5.67</v>
      </c>
      <c r="K35" s="22"/>
      <c r="L35" s="22"/>
      <c r="M35" s="22"/>
      <c r="N35" s="22"/>
      <c r="O35" s="22"/>
      <c r="P35" s="22"/>
    </row>
    <row r="36" spans="1:16" ht="39" customHeight="1" x14ac:dyDescent="0.15">
      <c r="A36" s="22"/>
      <c r="B36" s="35"/>
      <c r="C36" s="1175" t="s">
        <v>525</v>
      </c>
      <c r="D36" s="1176"/>
      <c r="E36" s="1177"/>
      <c r="F36" s="36">
        <v>3.96</v>
      </c>
      <c r="G36" s="37">
        <v>3.87</v>
      </c>
      <c r="H36" s="37">
        <v>3.83</v>
      </c>
      <c r="I36" s="37">
        <v>4.16</v>
      </c>
      <c r="J36" s="38">
        <v>5.05</v>
      </c>
      <c r="K36" s="22"/>
      <c r="L36" s="22"/>
      <c r="M36" s="22"/>
      <c r="N36" s="22"/>
      <c r="O36" s="22"/>
      <c r="P36" s="22"/>
    </row>
    <row r="37" spans="1:16" ht="39" customHeight="1" x14ac:dyDescent="0.15">
      <c r="A37" s="22"/>
      <c r="B37" s="35"/>
      <c r="C37" s="1175" t="s">
        <v>526</v>
      </c>
      <c r="D37" s="1176"/>
      <c r="E37" s="1177"/>
      <c r="F37" s="36">
        <v>5.72</v>
      </c>
      <c r="G37" s="37">
        <v>6.15</v>
      </c>
      <c r="H37" s="37">
        <v>5.57</v>
      </c>
      <c r="I37" s="37">
        <v>4.1399999999999997</v>
      </c>
      <c r="J37" s="38">
        <v>4.43</v>
      </c>
      <c r="K37" s="22"/>
      <c r="L37" s="22"/>
      <c r="M37" s="22"/>
      <c r="N37" s="22"/>
      <c r="O37" s="22"/>
      <c r="P37" s="22"/>
    </row>
    <row r="38" spans="1:16" ht="39" customHeight="1" x14ac:dyDescent="0.15">
      <c r="A38" s="22"/>
      <c r="B38" s="35"/>
      <c r="C38" s="1175" t="s">
        <v>527</v>
      </c>
      <c r="D38" s="1176"/>
      <c r="E38" s="1177"/>
      <c r="F38" s="36">
        <v>3.77</v>
      </c>
      <c r="G38" s="37">
        <v>2.42</v>
      </c>
      <c r="H38" s="37">
        <v>2.4700000000000002</v>
      </c>
      <c r="I38" s="37">
        <v>1.94</v>
      </c>
      <c r="J38" s="38">
        <v>2.29</v>
      </c>
      <c r="K38" s="22"/>
      <c r="L38" s="22"/>
      <c r="M38" s="22"/>
      <c r="N38" s="22"/>
      <c r="O38" s="22"/>
      <c r="P38" s="22"/>
    </row>
    <row r="39" spans="1:16" ht="39" customHeight="1" x14ac:dyDescent="0.15">
      <c r="A39" s="22"/>
      <c r="B39" s="35"/>
      <c r="C39" s="1175" t="s">
        <v>528</v>
      </c>
      <c r="D39" s="1176"/>
      <c r="E39" s="1177"/>
      <c r="F39" s="36">
        <v>3.16</v>
      </c>
      <c r="G39" s="37">
        <v>2.62</v>
      </c>
      <c r="H39" s="37">
        <v>2.16</v>
      </c>
      <c r="I39" s="37">
        <v>1.21</v>
      </c>
      <c r="J39" s="38">
        <v>0.82</v>
      </c>
      <c r="K39" s="22"/>
      <c r="L39" s="22"/>
      <c r="M39" s="22"/>
      <c r="N39" s="22"/>
      <c r="O39" s="22"/>
      <c r="P39" s="22"/>
    </row>
    <row r="40" spans="1:16" ht="39" customHeight="1" x14ac:dyDescent="0.15">
      <c r="A40" s="22"/>
      <c r="B40" s="35"/>
      <c r="C40" s="1175" t="s">
        <v>529</v>
      </c>
      <c r="D40" s="1176"/>
      <c r="E40" s="1177"/>
      <c r="F40" s="36">
        <v>0.02</v>
      </c>
      <c r="G40" s="37">
        <v>0.46</v>
      </c>
      <c r="H40" s="37">
        <v>0.39</v>
      </c>
      <c r="I40" s="37">
        <v>0.42</v>
      </c>
      <c r="J40" s="38">
        <v>0.36</v>
      </c>
      <c r="K40" s="22"/>
      <c r="L40" s="22"/>
      <c r="M40" s="22"/>
      <c r="N40" s="22"/>
      <c r="O40" s="22"/>
      <c r="P40" s="22"/>
    </row>
    <row r="41" spans="1:16" ht="39" customHeight="1" x14ac:dyDescent="0.15">
      <c r="A41" s="22"/>
      <c r="B41" s="35"/>
      <c r="C41" s="1175" t="s">
        <v>530</v>
      </c>
      <c r="D41" s="1176"/>
      <c r="E41" s="1177"/>
      <c r="F41" s="36">
        <v>7.0000000000000007E-2</v>
      </c>
      <c r="G41" s="37">
        <v>7.0000000000000007E-2</v>
      </c>
      <c r="H41" s="37">
        <v>0.08</v>
      </c>
      <c r="I41" s="37">
        <v>0.1</v>
      </c>
      <c r="J41" s="38">
        <v>0.1</v>
      </c>
      <c r="K41" s="22"/>
      <c r="L41" s="22"/>
      <c r="M41" s="22"/>
      <c r="N41" s="22"/>
      <c r="O41" s="22"/>
      <c r="P41" s="22"/>
    </row>
    <row r="42" spans="1:16" ht="39" customHeight="1" x14ac:dyDescent="0.15">
      <c r="A42" s="22"/>
      <c r="B42" s="39"/>
      <c r="C42" s="1175" t="s">
        <v>531</v>
      </c>
      <c r="D42" s="1176"/>
      <c r="E42" s="1177"/>
      <c r="F42" s="36" t="s">
        <v>469</v>
      </c>
      <c r="G42" s="37" t="s">
        <v>469</v>
      </c>
      <c r="H42" s="37" t="s">
        <v>469</v>
      </c>
      <c r="I42" s="37" t="s">
        <v>469</v>
      </c>
      <c r="J42" s="38" t="s">
        <v>469</v>
      </c>
      <c r="K42" s="22"/>
      <c r="L42" s="22"/>
      <c r="M42" s="22"/>
      <c r="N42" s="22"/>
      <c r="O42" s="22"/>
      <c r="P42" s="22"/>
    </row>
    <row r="43" spans="1:16" ht="39" customHeight="1" thickBot="1" x14ac:dyDescent="0.2">
      <c r="A43" s="22"/>
      <c r="B43" s="40"/>
      <c r="C43" s="1178" t="s">
        <v>532</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1361</v>
      </c>
      <c r="L45" s="60">
        <v>1360</v>
      </c>
      <c r="M45" s="60">
        <v>1352</v>
      </c>
      <c r="N45" s="60">
        <v>1628</v>
      </c>
      <c r="O45" s="61">
        <v>1631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469</v>
      </c>
      <c r="L46" s="64" t="s">
        <v>469</v>
      </c>
      <c r="M46" s="64" t="s">
        <v>469</v>
      </c>
      <c r="N46" s="64" t="s">
        <v>469</v>
      </c>
      <c r="O46" s="65" t="s">
        <v>469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469</v>
      </c>
      <c r="L47" s="64" t="s">
        <v>469</v>
      </c>
      <c r="M47" s="64" t="s">
        <v>469</v>
      </c>
      <c r="N47" s="64" t="s">
        <v>469</v>
      </c>
      <c r="O47" s="65" t="s">
        <v>469</v>
      </c>
      <c r="P47" s="48"/>
      <c r="Q47" s="48"/>
      <c r="R47" s="48"/>
      <c r="S47" s="48"/>
      <c r="T47" s="48"/>
      <c r="U47" s="48"/>
    </row>
    <row r="48" spans="1:21" ht="30.75" customHeight="1" x14ac:dyDescent="0.15">
      <c r="A48" s="48"/>
      <c r="B48" s="1193"/>
      <c r="C48" s="1194"/>
      <c r="D48" s="62"/>
      <c r="E48" s="1185" t="s">
        <v>15</v>
      </c>
      <c r="F48" s="1185"/>
      <c r="G48" s="1185"/>
      <c r="H48" s="1185"/>
      <c r="I48" s="1185"/>
      <c r="J48" s="1186"/>
      <c r="K48" s="63">
        <v>894</v>
      </c>
      <c r="L48" s="64">
        <v>883</v>
      </c>
      <c r="M48" s="64">
        <v>863</v>
      </c>
      <c r="N48" s="64">
        <v>788</v>
      </c>
      <c r="O48" s="65">
        <v>763</v>
      </c>
      <c r="P48" s="48"/>
      <c r="Q48" s="48"/>
      <c r="R48" s="48"/>
      <c r="S48" s="48"/>
      <c r="T48" s="48"/>
      <c r="U48" s="48"/>
    </row>
    <row r="49" spans="1:21" ht="30.75" customHeight="1" x14ac:dyDescent="0.15">
      <c r="A49" s="48"/>
      <c r="B49" s="1193"/>
      <c r="C49" s="1194"/>
      <c r="D49" s="62"/>
      <c r="E49" s="1185" t="s">
        <v>16</v>
      </c>
      <c r="F49" s="1185"/>
      <c r="G49" s="1185"/>
      <c r="H49" s="1185"/>
      <c r="I49" s="1185"/>
      <c r="J49" s="1186"/>
      <c r="K49" s="63">
        <v>54</v>
      </c>
      <c r="L49" s="64">
        <v>32</v>
      </c>
      <c r="M49" s="64">
        <v>26</v>
      </c>
      <c r="N49" s="64">
        <v>28</v>
      </c>
      <c r="O49" s="65">
        <v>31</v>
      </c>
      <c r="P49" s="48"/>
      <c r="Q49" s="48"/>
      <c r="R49" s="48"/>
      <c r="S49" s="48"/>
      <c r="T49" s="48"/>
      <c r="U49" s="48"/>
    </row>
    <row r="50" spans="1:21" ht="30.75" customHeight="1" x14ac:dyDescent="0.15">
      <c r="A50" s="48"/>
      <c r="B50" s="1193"/>
      <c r="C50" s="1194"/>
      <c r="D50" s="62"/>
      <c r="E50" s="1185" t="s">
        <v>17</v>
      </c>
      <c r="F50" s="1185"/>
      <c r="G50" s="1185"/>
      <c r="H50" s="1185"/>
      <c r="I50" s="1185"/>
      <c r="J50" s="1186"/>
      <c r="K50" s="63">
        <v>234</v>
      </c>
      <c r="L50" s="64">
        <v>243</v>
      </c>
      <c r="M50" s="64">
        <v>656</v>
      </c>
      <c r="N50" s="64">
        <v>230</v>
      </c>
      <c r="O50" s="65">
        <v>90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469</v>
      </c>
      <c r="L51" s="64" t="s">
        <v>469</v>
      </c>
      <c r="M51" s="64" t="s">
        <v>469</v>
      </c>
      <c r="N51" s="64" t="s">
        <v>469</v>
      </c>
      <c r="O51" s="65" t="s">
        <v>469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1975</v>
      </c>
      <c r="L52" s="64">
        <v>1985</v>
      </c>
      <c r="M52" s="64">
        <v>2008</v>
      </c>
      <c r="N52" s="64">
        <v>2032</v>
      </c>
      <c r="O52" s="65">
        <v>1977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568</v>
      </c>
      <c r="L53" s="69">
        <v>533</v>
      </c>
      <c r="M53" s="69">
        <v>889</v>
      </c>
      <c r="N53" s="69">
        <v>642</v>
      </c>
      <c r="O53" s="70">
        <v>538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211" t="s">
        <v>24</v>
      </c>
      <c r="C41" s="1212"/>
      <c r="D41" s="81"/>
      <c r="E41" s="1213" t="s">
        <v>25</v>
      </c>
      <c r="F41" s="1213"/>
      <c r="G41" s="1213"/>
      <c r="H41" s="1214"/>
      <c r="I41" s="82">
        <v>14973</v>
      </c>
      <c r="J41" s="83">
        <v>16725</v>
      </c>
      <c r="K41" s="83">
        <v>21057</v>
      </c>
      <c r="L41" s="83">
        <v>22006</v>
      </c>
      <c r="M41" s="84">
        <v>21176</v>
      </c>
    </row>
    <row r="42" spans="2:13" ht="27.75" customHeight="1" x14ac:dyDescent="0.15">
      <c r="B42" s="1201"/>
      <c r="C42" s="1202"/>
      <c r="D42" s="85"/>
      <c r="E42" s="1205" t="s">
        <v>26</v>
      </c>
      <c r="F42" s="1205"/>
      <c r="G42" s="1205"/>
      <c r="H42" s="1206"/>
      <c r="I42" s="86">
        <v>1264</v>
      </c>
      <c r="J42" s="87">
        <v>692</v>
      </c>
      <c r="K42" s="87">
        <v>343</v>
      </c>
      <c r="L42" s="87">
        <v>118</v>
      </c>
      <c r="M42" s="88">
        <v>30</v>
      </c>
    </row>
    <row r="43" spans="2:13" ht="27.75" customHeight="1" x14ac:dyDescent="0.15">
      <c r="B43" s="1201"/>
      <c r="C43" s="1202"/>
      <c r="D43" s="85"/>
      <c r="E43" s="1205" t="s">
        <v>27</v>
      </c>
      <c r="F43" s="1205"/>
      <c r="G43" s="1205"/>
      <c r="H43" s="1206"/>
      <c r="I43" s="86">
        <v>11127</v>
      </c>
      <c r="J43" s="87">
        <v>10347</v>
      </c>
      <c r="K43" s="87">
        <v>9632</v>
      </c>
      <c r="L43" s="87">
        <v>8548</v>
      </c>
      <c r="M43" s="88">
        <v>7509</v>
      </c>
    </row>
    <row r="44" spans="2:13" ht="27.75" customHeight="1" x14ac:dyDescent="0.15">
      <c r="B44" s="1201"/>
      <c r="C44" s="1202"/>
      <c r="D44" s="85"/>
      <c r="E44" s="1205" t="s">
        <v>28</v>
      </c>
      <c r="F44" s="1205"/>
      <c r="G44" s="1205"/>
      <c r="H44" s="1206"/>
      <c r="I44" s="86">
        <v>355</v>
      </c>
      <c r="J44" s="87">
        <v>351</v>
      </c>
      <c r="K44" s="87">
        <v>269</v>
      </c>
      <c r="L44" s="87">
        <v>538</v>
      </c>
      <c r="M44" s="88">
        <v>466</v>
      </c>
    </row>
    <row r="45" spans="2:13" ht="27.75" customHeight="1" x14ac:dyDescent="0.15">
      <c r="B45" s="1201"/>
      <c r="C45" s="1202"/>
      <c r="D45" s="85"/>
      <c r="E45" s="1205" t="s">
        <v>29</v>
      </c>
      <c r="F45" s="1205"/>
      <c r="G45" s="1205"/>
      <c r="H45" s="1206"/>
      <c r="I45" s="86">
        <v>1973</v>
      </c>
      <c r="J45" s="87">
        <v>2068</v>
      </c>
      <c r="K45" s="87">
        <v>1876</v>
      </c>
      <c r="L45" s="87">
        <v>1752</v>
      </c>
      <c r="M45" s="88">
        <v>1787</v>
      </c>
    </row>
    <row r="46" spans="2:13" ht="27.75" customHeight="1" x14ac:dyDescent="0.15">
      <c r="B46" s="1201"/>
      <c r="C46" s="1202"/>
      <c r="D46" s="85"/>
      <c r="E46" s="1205" t="s">
        <v>30</v>
      </c>
      <c r="F46" s="1205"/>
      <c r="G46" s="1205"/>
      <c r="H46" s="1206"/>
      <c r="I46" s="86">
        <v>882</v>
      </c>
      <c r="J46" s="87">
        <v>1308</v>
      </c>
      <c r="K46" s="87">
        <v>8</v>
      </c>
      <c r="L46" s="87">
        <v>8</v>
      </c>
      <c r="M46" s="88" t="s">
        <v>469</v>
      </c>
    </row>
    <row r="47" spans="2:13" ht="27.75" customHeight="1" x14ac:dyDescent="0.15">
      <c r="B47" s="1201"/>
      <c r="C47" s="1202"/>
      <c r="D47" s="85"/>
      <c r="E47" s="1205" t="s">
        <v>31</v>
      </c>
      <c r="F47" s="1205"/>
      <c r="G47" s="1205"/>
      <c r="H47" s="1206"/>
      <c r="I47" s="86" t="s">
        <v>469</v>
      </c>
      <c r="J47" s="87" t="s">
        <v>469</v>
      </c>
      <c r="K47" s="87" t="s">
        <v>469</v>
      </c>
      <c r="L47" s="87" t="s">
        <v>469</v>
      </c>
      <c r="M47" s="88" t="s">
        <v>469</v>
      </c>
    </row>
    <row r="48" spans="2:13" ht="27.75" customHeight="1" x14ac:dyDescent="0.15">
      <c r="B48" s="1203"/>
      <c r="C48" s="1204"/>
      <c r="D48" s="85"/>
      <c r="E48" s="1205" t="s">
        <v>32</v>
      </c>
      <c r="F48" s="1205"/>
      <c r="G48" s="1205"/>
      <c r="H48" s="1206"/>
      <c r="I48" s="86" t="s">
        <v>469</v>
      </c>
      <c r="J48" s="87" t="s">
        <v>469</v>
      </c>
      <c r="K48" s="87" t="s">
        <v>469</v>
      </c>
      <c r="L48" s="87" t="s">
        <v>469</v>
      </c>
      <c r="M48" s="88" t="s">
        <v>469</v>
      </c>
    </row>
    <row r="49" spans="2:13" ht="27.75" customHeight="1" x14ac:dyDescent="0.15">
      <c r="B49" s="1199" t="s">
        <v>33</v>
      </c>
      <c r="C49" s="1200"/>
      <c r="D49" s="89"/>
      <c r="E49" s="1205" t="s">
        <v>34</v>
      </c>
      <c r="F49" s="1205"/>
      <c r="G49" s="1205"/>
      <c r="H49" s="1206"/>
      <c r="I49" s="86">
        <v>6230</v>
      </c>
      <c r="J49" s="87">
        <v>6292</v>
      </c>
      <c r="K49" s="87">
        <v>6125</v>
      </c>
      <c r="L49" s="87">
        <v>5844</v>
      </c>
      <c r="M49" s="88">
        <v>5461</v>
      </c>
    </row>
    <row r="50" spans="2:13" ht="27.75" customHeight="1" x14ac:dyDescent="0.15">
      <c r="B50" s="1201"/>
      <c r="C50" s="1202"/>
      <c r="D50" s="85"/>
      <c r="E50" s="1205" t="s">
        <v>35</v>
      </c>
      <c r="F50" s="1205"/>
      <c r="G50" s="1205"/>
      <c r="H50" s="1206"/>
      <c r="I50" s="86">
        <v>2041</v>
      </c>
      <c r="J50" s="87">
        <v>2019</v>
      </c>
      <c r="K50" s="87">
        <v>1859</v>
      </c>
      <c r="L50" s="87">
        <v>1652</v>
      </c>
      <c r="M50" s="88">
        <v>1527</v>
      </c>
    </row>
    <row r="51" spans="2:13" ht="27.75" customHeight="1" x14ac:dyDescent="0.15">
      <c r="B51" s="1203"/>
      <c r="C51" s="1204"/>
      <c r="D51" s="85"/>
      <c r="E51" s="1205" t="s">
        <v>36</v>
      </c>
      <c r="F51" s="1205"/>
      <c r="G51" s="1205"/>
      <c r="H51" s="1206"/>
      <c r="I51" s="86">
        <v>19363</v>
      </c>
      <c r="J51" s="87">
        <v>20498</v>
      </c>
      <c r="K51" s="87">
        <v>20599</v>
      </c>
      <c r="L51" s="87">
        <v>20191</v>
      </c>
      <c r="M51" s="88">
        <v>19449</v>
      </c>
    </row>
    <row r="52" spans="2:13" ht="27.75" customHeight="1" thickBot="1" x14ac:dyDescent="0.2">
      <c r="B52" s="1207" t="s">
        <v>37</v>
      </c>
      <c r="C52" s="1208"/>
      <c r="D52" s="90"/>
      <c r="E52" s="1209" t="s">
        <v>38</v>
      </c>
      <c r="F52" s="1209"/>
      <c r="G52" s="1209"/>
      <c r="H52" s="1210"/>
      <c r="I52" s="91">
        <v>2939</v>
      </c>
      <c r="J52" s="92">
        <v>2682</v>
      </c>
      <c r="K52" s="92">
        <v>4603</v>
      </c>
      <c r="L52" s="92">
        <v>5282</v>
      </c>
      <c r="M52" s="93">
        <v>4532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6"/>
      <c r="H50" s="1237"/>
      <c r="I50" s="1237"/>
      <c r="J50" s="1238"/>
      <c r="K50" s="354" t="s">
        <v>509</v>
      </c>
      <c r="L50" s="354" t="s">
        <v>510</v>
      </c>
      <c r="M50" s="354" t="s">
        <v>511</v>
      </c>
      <c r="N50" s="354" t="s">
        <v>512</v>
      </c>
      <c r="O50" s="354" t="s">
        <v>513</v>
      </c>
    </row>
    <row r="51" spans="1:17" x14ac:dyDescent="0.15">
      <c r="B51" s="248"/>
      <c r="C51" s="244"/>
      <c r="D51" s="244"/>
      <c r="E51" s="244"/>
      <c r="F51" s="244"/>
      <c r="G51" s="1239" t="s">
        <v>559</v>
      </c>
      <c r="H51" s="1240"/>
      <c r="I51" s="1245" t="s">
        <v>560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562</v>
      </c>
      <c r="H55" s="1220"/>
      <c r="I55" s="1225" t="s">
        <v>560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563</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7" t="s">
        <v>565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566</v>
      </c>
      <c r="I71" s="368"/>
      <c r="J71" s="364"/>
      <c r="K71" s="364"/>
      <c r="L71" s="365"/>
      <c r="M71" s="364"/>
      <c r="N71" s="365"/>
      <c r="O71" s="366"/>
    </row>
    <row r="72" spans="2:30" x14ac:dyDescent="0.15">
      <c r="B72" s="248"/>
      <c r="C72" s="244"/>
      <c r="D72" s="244"/>
      <c r="E72" s="244"/>
      <c r="F72" s="244"/>
      <c r="G72" s="1236"/>
      <c r="H72" s="1237"/>
      <c r="I72" s="1237"/>
      <c r="J72" s="1238"/>
      <c r="K72" s="354" t="s">
        <v>509</v>
      </c>
      <c r="L72" s="354" t="s">
        <v>510</v>
      </c>
      <c r="M72" s="354" t="s">
        <v>511</v>
      </c>
      <c r="N72" s="354" t="s">
        <v>512</v>
      </c>
      <c r="O72" s="354" t="s">
        <v>513</v>
      </c>
    </row>
    <row r="73" spans="2:30" x14ac:dyDescent="0.15">
      <c r="B73" s="248"/>
      <c r="C73" s="244"/>
      <c r="D73" s="244"/>
      <c r="E73" s="244"/>
      <c r="F73" s="244"/>
      <c r="G73" s="1239" t="s">
        <v>559</v>
      </c>
      <c r="H73" s="1240"/>
      <c r="I73" s="1245" t="s">
        <v>560</v>
      </c>
      <c r="J73" s="1245"/>
      <c r="K73" s="1226">
        <v>39.799999999999997</v>
      </c>
      <c r="L73" s="1226">
        <v>37</v>
      </c>
      <c r="M73" s="1215">
        <v>62.5</v>
      </c>
      <c r="N73" s="1215">
        <v>73.7</v>
      </c>
      <c r="O73" s="1215">
        <v>62.9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567</v>
      </c>
      <c r="J75" s="1225"/>
      <c r="K75" s="1247">
        <v>9.6999999999999993</v>
      </c>
      <c r="L75" s="1247">
        <v>8.4</v>
      </c>
      <c r="M75" s="1247">
        <v>9</v>
      </c>
      <c r="N75" s="1247">
        <v>9.4</v>
      </c>
      <c r="O75" s="1247">
        <v>9.5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562</v>
      </c>
      <c r="H77" s="1220"/>
      <c r="I77" s="1225" t="s">
        <v>560</v>
      </c>
      <c r="J77" s="1225"/>
      <c r="K77" s="1226">
        <v>75.900000000000006</v>
      </c>
      <c r="L77" s="1226">
        <v>64.599999999999994</v>
      </c>
      <c r="M77" s="1215">
        <v>52.8</v>
      </c>
      <c r="N77" s="1215">
        <v>48.6</v>
      </c>
      <c r="O77" s="1215">
        <v>32.799999999999997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567</v>
      </c>
      <c r="J79" s="1217"/>
      <c r="K79" s="1218">
        <v>13.5</v>
      </c>
      <c r="L79" s="1218">
        <v>12.4</v>
      </c>
      <c r="M79" s="1218">
        <v>11.5</v>
      </c>
      <c r="N79" s="1218">
        <v>10.4</v>
      </c>
      <c r="O79" s="1218">
        <v>9.5</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508</v>
      </c>
      <c r="G2" s="111"/>
      <c r="H2" s="112"/>
    </row>
    <row r="3" spans="1:8" x14ac:dyDescent="0.15">
      <c r="A3" s="108" t="s">
        <v>501</v>
      </c>
      <c r="B3" s="113"/>
      <c r="C3" s="114"/>
      <c r="D3" s="115">
        <v>60271</v>
      </c>
      <c r="E3" s="116"/>
      <c r="F3" s="117">
        <v>67088</v>
      </c>
      <c r="G3" s="118"/>
      <c r="H3" s="119"/>
    </row>
    <row r="4" spans="1:8" x14ac:dyDescent="0.15">
      <c r="A4" s="120"/>
      <c r="B4" s="121"/>
      <c r="C4" s="122"/>
      <c r="D4" s="123">
        <v>49966</v>
      </c>
      <c r="E4" s="124"/>
      <c r="F4" s="125">
        <v>37146</v>
      </c>
      <c r="G4" s="126"/>
      <c r="H4" s="127"/>
    </row>
    <row r="5" spans="1:8" x14ac:dyDescent="0.15">
      <c r="A5" s="108" t="s">
        <v>503</v>
      </c>
      <c r="B5" s="113"/>
      <c r="C5" s="114"/>
      <c r="D5" s="115">
        <v>102074</v>
      </c>
      <c r="E5" s="116"/>
      <c r="F5" s="117">
        <v>70489</v>
      </c>
      <c r="G5" s="118"/>
      <c r="H5" s="119"/>
    </row>
    <row r="6" spans="1:8" x14ac:dyDescent="0.15">
      <c r="A6" s="120"/>
      <c r="B6" s="121"/>
      <c r="C6" s="122"/>
      <c r="D6" s="123">
        <v>86927</v>
      </c>
      <c r="E6" s="124"/>
      <c r="F6" s="125">
        <v>37817</v>
      </c>
      <c r="G6" s="126"/>
      <c r="H6" s="127"/>
    </row>
    <row r="7" spans="1:8" x14ac:dyDescent="0.15">
      <c r="A7" s="108" t="s">
        <v>504</v>
      </c>
      <c r="B7" s="113"/>
      <c r="C7" s="114"/>
      <c r="D7" s="115">
        <v>127072</v>
      </c>
      <c r="E7" s="116"/>
      <c r="F7" s="117">
        <v>84389</v>
      </c>
      <c r="G7" s="118"/>
      <c r="H7" s="119"/>
    </row>
    <row r="8" spans="1:8" x14ac:dyDescent="0.15">
      <c r="A8" s="120"/>
      <c r="B8" s="121"/>
      <c r="C8" s="122"/>
      <c r="D8" s="123">
        <v>103697</v>
      </c>
      <c r="E8" s="124"/>
      <c r="F8" s="125">
        <v>44339</v>
      </c>
      <c r="G8" s="126"/>
      <c r="H8" s="127"/>
    </row>
    <row r="9" spans="1:8" x14ac:dyDescent="0.15">
      <c r="A9" s="108" t="s">
        <v>505</v>
      </c>
      <c r="B9" s="113"/>
      <c r="C9" s="114"/>
      <c r="D9" s="115">
        <v>109800</v>
      </c>
      <c r="E9" s="116"/>
      <c r="F9" s="117">
        <v>83623</v>
      </c>
      <c r="G9" s="118"/>
      <c r="H9" s="119"/>
    </row>
    <row r="10" spans="1:8" x14ac:dyDescent="0.15">
      <c r="A10" s="120"/>
      <c r="B10" s="121"/>
      <c r="C10" s="122"/>
      <c r="D10" s="123">
        <v>38384</v>
      </c>
      <c r="E10" s="124"/>
      <c r="F10" s="125">
        <v>48787</v>
      </c>
      <c r="G10" s="126"/>
      <c r="H10" s="127"/>
    </row>
    <row r="11" spans="1:8" x14ac:dyDescent="0.15">
      <c r="A11" s="108" t="s">
        <v>506</v>
      </c>
      <c r="B11" s="113"/>
      <c r="C11" s="114"/>
      <c r="D11" s="115">
        <v>47680</v>
      </c>
      <c r="E11" s="116"/>
      <c r="F11" s="117">
        <v>87974</v>
      </c>
      <c r="G11" s="118"/>
      <c r="H11" s="119"/>
    </row>
    <row r="12" spans="1:8" x14ac:dyDescent="0.15">
      <c r="A12" s="120"/>
      <c r="B12" s="121"/>
      <c r="C12" s="128"/>
      <c r="D12" s="123">
        <v>16039</v>
      </c>
      <c r="E12" s="124"/>
      <c r="F12" s="125">
        <v>48183</v>
      </c>
      <c r="G12" s="126"/>
      <c r="H12" s="127"/>
    </row>
    <row r="13" spans="1:8" x14ac:dyDescent="0.15">
      <c r="A13" s="108"/>
      <c r="B13" s="113"/>
      <c r="C13" s="129"/>
      <c r="D13" s="130">
        <v>89379</v>
      </c>
      <c r="E13" s="131"/>
      <c r="F13" s="132">
        <v>78713</v>
      </c>
      <c r="G13" s="133"/>
      <c r="H13" s="119"/>
    </row>
    <row r="14" spans="1:8" x14ac:dyDescent="0.15">
      <c r="A14" s="120"/>
      <c r="B14" s="121"/>
      <c r="C14" s="122"/>
      <c r="D14" s="123">
        <v>59003</v>
      </c>
      <c r="E14" s="124"/>
      <c r="F14" s="125">
        <v>43254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4.66</v>
      </c>
      <c r="C19" s="134">
        <f>ROUND(VALUE(SUBSTITUTE(実質収支比率等に係る経年分析!G$48,"▲","-")),2)</f>
        <v>4.83</v>
      </c>
      <c r="D19" s="134">
        <f>ROUND(VALUE(SUBSTITUTE(実質収支比率等に係る経年分析!H$48,"▲","-")),2)</f>
        <v>5.34</v>
      </c>
      <c r="E19" s="134">
        <f>ROUND(VALUE(SUBSTITUTE(実質収支比率等に係る経年分析!I$48,"▲","-")),2)</f>
        <v>5.26</v>
      </c>
      <c r="F19" s="134">
        <f>ROUND(VALUE(SUBSTITUTE(実質収支比率等に係る経年分析!J$48,"▲","-")),2)</f>
        <v>5.61</v>
      </c>
    </row>
    <row r="20" spans="1:11" x14ac:dyDescent="0.15">
      <c r="A20" s="134" t="s">
        <v>43</v>
      </c>
      <c r="B20" s="134">
        <f>ROUND(VALUE(SUBSTITUTE(実質収支比率等に係る経年分析!F$47,"▲","-")),2)</f>
        <v>17.47</v>
      </c>
      <c r="C20" s="134">
        <f>ROUND(VALUE(SUBSTITUTE(実質収支比率等に係る経年分析!G$47,"▲","-")),2)</f>
        <v>16.71</v>
      </c>
      <c r="D20" s="134">
        <f>ROUND(VALUE(SUBSTITUTE(実質収支比率等に係る経年分析!H$47,"▲","-")),2)</f>
        <v>17.48</v>
      </c>
      <c r="E20" s="134">
        <f>ROUND(VALUE(SUBSTITUTE(実質収支比率等に係る経年分析!I$47,"▲","-")),2)</f>
        <v>15.41</v>
      </c>
      <c r="F20" s="134">
        <f>ROUND(VALUE(SUBSTITUTE(実質収支比率等に係る経年分析!J$47,"▲","-")),2)</f>
        <v>15.32</v>
      </c>
    </row>
    <row r="21" spans="1:11" x14ac:dyDescent="0.15">
      <c r="A21" s="134" t="s">
        <v>44</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-3.22</v>
      </c>
      <c r="D21" s="134">
        <f>IF(ISNUMBER(VALUE(SUBSTITUTE(実質収支比率等に係る経年分析!H$49,"▲","-"))),ROUND(VALUE(SUBSTITUTE(実質収支比率等に係る経年分析!H$49,"▲","-")),2),NA())</f>
        <v>-0.9</v>
      </c>
      <c r="E21" s="134">
        <f>IF(ISNUMBER(VALUE(SUBSTITUTE(実質収支比率等に係る経年分析!I$49,"▲","-"))),ROUND(VALUE(SUBSTITUTE(実質収支比率等に係る経年分析!I$49,"▲","-")),2),NA())</f>
        <v>-5.26</v>
      </c>
      <c r="F21" s="134">
        <f>IF(ISNUMBER(VALUE(SUBSTITUTE(実質収支比率等に係る経年分析!J$49,"▲","-"))),ROUND(VALUE(SUBSTITUTE(実質収支比率等に係る経年分析!J$49,"▲","-")),2),NA())</f>
        <v>0.27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東御市後期高齢者医療特別会計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15">
      <c r="A30" s="135" t="str">
        <f>IF(連結実質赤字比率に係る赤字・黒字の構成分析!C$40="",NA(),連結実質赤字比率に係る赤字・黒字の構成分析!C$40)</f>
        <v>東御市介護保険特別会計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0.36</v>
      </c>
    </row>
    <row r="31" spans="1:11" x14ac:dyDescent="0.15">
      <c r="A31" s="135" t="str">
        <f>IF(連結実質赤字比率に係る赤字・黒字の構成分析!C$39="",NA(),連結実質赤字比率に係る赤字・黒字の構成分析!C$39)</f>
        <v>東御市病院事業会計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0.82</v>
      </c>
    </row>
    <row r="32" spans="1:11" x14ac:dyDescent="0.15">
      <c r="A32" s="135" t="str">
        <f>IF(連結実質赤字比率に係る赤字・黒字の構成分析!C$38="",NA(),連結実質赤字比率に係る赤字・黒字の構成分析!C$38)</f>
        <v>東御市国民健康保険特別会計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2.4700000000000002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2.29</v>
      </c>
    </row>
    <row r="33" spans="1:16" x14ac:dyDescent="0.15">
      <c r="A33" s="135" t="str">
        <f>IF(連結実質赤字比率に係る赤字・黒字の構成分析!C$37="",NA(),連結実質赤字比率に係る赤字・黒字の構成分析!C$37)</f>
        <v>東御市水道事業会計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5.57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4.1399999999999997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4.43</v>
      </c>
    </row>
    <row r="34" spans="1:16" x14ac:dyDescent="0.15">
      <c r="A34" s="135" t="str">
        <f>IF(連結実質赤字比率に係る赤字・黒字の構成分析!C$36="",NA(),連結実質赤字比率に係る赤字・黒字の構成分析!C$36)</f>
        <v>東御市下水道事業会計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5.67</v>
      </c>
    </row>
    <row r="36" spans="1:16" x14ac:dyDescent="0.15">
      <c r="A36" s="135" t="str">
        <f>IF(連結実質赤字比率に係る赤字・黒字の構成分析!C$34="",NA(),連結実質赤字比率に係る赤字・黒字の構成分析!C$34)</f>
        <v>東御市地域改善地区住宅改修資金等貸付事業特別会計</v>
      </c>
      <c r="B36" s="135">
        <f>IF(ROUND(VALUE(SUBSTITUTE(連結実質赤字比率に係る赤字・黒字の構成分析!F$34,"▲", "-")), 2) &lt; 0, ABS(ROUND(VALUE(SUBSTITUTE(連結実質赤字比率に係る赤字・黒字の構成分析!F$34,"▲", "-")), 2)), NA())</f>
        <v>0.16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1975</v>
      </c>
      <c r="E42" s="136"/>
      <c r="F42" s="136"/>
      <c r="G42" s="136">
        <f>'実質公債費比率（分子）の構造'!L$52</f>
        <v>1985</v>
      </c>
      <c r="H42" s="136"/>
      <c r="I42" s="136"/>
      <c r="J42" s="136">
        <f>'実質公債費比率（分子）の構造'!M$52</f>
        <v>2008</v>
      </c>
      <c r="K42" s="136"/>
      <c r="L42" s="136"/>
      <c r="M42" s="136">
        <f>'実質公債費比率（分子）の構造'!N$52</f>
        <v>2032</v>
      </c>
      <c r="N42" s="136"/>
      <c r="O42" s="136"/>
      <c r="P42" s="136">
        <f>'実質公債費比率（分子）の構造'!O$52</f>
        <v>1977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234</v>
      </c>
      <c r="C44" s="136"/>
      <c r="D44" s="136"/>
      <c r="E44" s="136">
        <f>'実質公債費比率（分子）の構造'!L$50</f>
        <v>243</v>
      </c>
      <c r="F44" s="136"/>
      <c r="G44" s="136"/>
      <c r="H44" s="136">
        <f>'実質公債費比率（分子）の構造'!M$50</f>
        <v>656</v>
      </c>
      <c r="I44" s="136"/>
      <c r="J44" s="136"/>
      <c r="K44" s="136">
        <f>'実質公債費比率（分子）の構造'!N$50</f>
        <v>230</v>
      </c>
      <c r="L44" s="136"/>
      <c r="M44" s="136"/>
      <c r="N44" s="136">
        <f>'実質公債費比率（分子）の構造'!O$50</f>
        <v>90</v>
      </c>
      <c r="O44" s="136"/>
      <c r="P44" s="136"/>
    </row>
    <row r="45" spans="1:16" x14ac:dyDescent="0.15">
      <c r="A45" s="136" t="s">
        <v>54</v>
      </c>
      <c r="B45" s="136">
        <f>'実質公債費比率（分子）の構造'!K$49</f>
        <v>54</v>
      </c>
      <c r="C45" s="136"/>
      <c r="D45" s="136"/>
      <c r="E45" s="136">
        <f>'実質公債費比率（分子）の構造'!L$49</f>
        <v>32</v>
      </c>
      <c r="F45" s="136"/>
      <c r="G45" s="136"/>
      <c r="H45" s="136">
        <f>'実質公債費比率（分子）の構造'!M$49</f>
        <v>26</v>
      </c>
      <c r="I45" s="136"/>
      <c r="J45" s="136"/>
      <c r="K45" s="136">
        <f>'実質公債費比率（分子）の構造'!N$49</f>
        <v>28</v>
      </c>
      <c r="L45" s="136"/>
      <c r="M45" s="136"/>
      <c r="N45" s="136">
        <f>'実質公債費比率（分子）の構造'!O$49</f>
        <v>31</v>
      </c>
      <c r="O45" s="136"/>
      <c r="P45" s="136"/>
    </row>
    <row r="46" spans="1:16" x14ac:dyDescent="0.15">
      <c r="A46" s="136" t="s">
        <v>55</v>
      </c>
      <c r="B46" s="136">
        <f>'実質公債費比率（分子）の構造'!K$48</f>
        <v>894</v>
      </c>
      <c r="C46" s="136"/>
      <c r="D46" s="136"/>
      <c r="E46" s="136">
        <f>'実質公債費比率（分子）の構造'!L$48</f>
        <v>883</v>
      </c>
      <c r="F46" s="136"/>
      <c r="G46" s="136"/>
      <c r="H46" s="136">
        <f>'実質公債費比率（分子）の構造'!M$48</f>
        <v>863</v>
      </c>
      <c r="I46" s="136"/>
      <c r="J46" s="136"/>
      <c r="K46" s="136">
        <f>'実質公債費比率（分子）の構造'!N$48</f>
        <v>788</v>
      </c>
      <c r="L46" s="136"/>
      <c r="M46" s="136"/>
      <c r="N46" s="136">
        <f>'実質公債費比率（分子）の構造'!O$48</f>
        <v>763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1361</v>
      </c>
      <c r="C49" s="136"/>
      <c r="D49" s="136"/>
      <c r="E49" s="136">
        <f>'実質公債費比率（分子）の構造'!L$45</f>
        <v>1360</v>
      </c>
      <c r="F49" s="136"/>
      <c r="G49" s="136"/>
      <c r="H49" s="136">
        <f>'実質公債費比率（分子）の構造'!M$45</f>
        <v>1352</v>
      </c>
      <c r="I49" s="136"/>
      <c r="J49" s="136"/>
      <c r="K49" s="136">
        <f>'実質公債費比率（分子）の構造'!N$45</f>
        <v>1628</v>
      </c>
      <c r="L49" s="136"/>
      <c r="M49" s="136"/>
      <c r="N49" s="136">
        <f>'実質公債費比率（分子）の構造'!O$45</f>
        <v>1631</v>
      </c>
      <c r="O49" s="136"/>
      <c r="P49" s="136"/>
    </row>
    <row r="50" spans="1:16" x14ac:dyDescent="0.15">
      <c r="A50" s="136" t="s">
        <v>59</v>
      </c>
      <c r="B50" s="136" t="e">
        <f>NA()</f>
        <v>#N/A</v>
      </c>
      <c r="C50" s="136">
        <f>IF(ISNUMBER('実質公債費比率（分子）の構造'!K$53),'実質公債費比率（分子）の構造'!K$53,NA())</f>
        <v>568</v>
      </c>
      <c r="D50" s="136" t="e">
        <f>NA()</f>
        <v>#N/A</v>
      </c>
      <c r="E50" s="136" t="e">
        <f>NA()</f>
        <v>#N/A</v>
      </c>
      <c r="F50" s="136">
        <f>IF(ISNUMBER('実質公債費比率（分子）の構造'!L$53),'実質公債費比率（分子）の構造'!L$53,NA())</f>
        <v>533</v>
      </c>
      <c r="G50" s="136" t="e">
        <f>NA()</f>
        <v>#N/A</v>
      </c>
      <c r="H50" s="136" t="e">
        <f>NA()</f>
        <v>#N/A</v>
      </c>
      <c r="I50" s="136">
        <f>IF(ISNUMBER('実質公債費比率（分子）の構造'!M$53),'実質公債費比率（分子）の構造'!M$53,NA())</f>
        <v>889</v>
      </c>
      <c r="J50" s="136" t="e">
        <f>NA()</f>
        <v>#N/A</v>
      </c>
      <c r="K50" s="136" t="e">
        <f>NA()</f>
        <v>#N/A</v>
      </c>
      <c r="L50" s="136">
        <f>IF(ISNUMBER('実質公債費比率（分子）の構造'!N$53),'実質公債費比率（分子）の構造'!N$53,NA())</f>
        <v>642</v>
      </c>
      <c r="M50" s="136" t="e">
        <f>NA()</f>
        <v>#N/A</v>
      </c>
      <c r="N50" s="136" t="e">
        <f>NA()</f>
        <v>#N/A</v>
      </c>
      <c r="O50" s="136">
        <f>IF(ISNUMBER('実質公債費比率（分子）の構造'!O$53),'実質公債費比率（分子）の構造'!O$53,NA())</f>
        <v>538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19363</v>
      </c>
      <c r="E56" s="135"/>
      <c r="F56" s="135"/>
      <c r="G56" s="135">
        <f>'将来負担比率（分子）の構造'!J$51</f>
        <v>20498</v>
      </c>
      <c r="H56" s="135"/>
      <c r="I56" s="135"/>
      <c r="J56" s="135">
        <f>'将来負担比率（分子）の構造'!K$51</f>
        <v>20599</v>
      </c>
      <c r="K56" s="135"/>
      <c r="L56" s="135"/>
      <c r="M56" s="135">
        <f>'将来負担比率（分子）の構造'!L$51</f>
        <v>20191</v>
      </c>
      <c r="N56" s="135"/>
      <c r="O56" s="135"/>
      <c r="P56" s="135">
        <f>'将来負担比率（分子）の構造'!M$51</f>
        <v>19449</v>
      </c>
    </row>
    <row r="57" spans="1:16" x14ac:dyDescent="0.15">
      <c r="A57" s="135" t="s">
        <v>35</v>
      </c>
      <c r="B57" s="135"/>
      <c r="C57" s="135"/>
      <c r="D57" s="135">
        <f>'将来負担比率（分子）の構造'!I$50</f>
        <v>2041</v>
      </c>
      <c r="E57" s="135"/>
      <c r="F57" s="135"/>
      <c r="G57" s="135">
        <f>'将来負担比率（分子）の構造'!J$50</f>
        <v>2019</v>
      </c>
      <c r="H57" s="135"/>
      <c r="I57" s="135"/>
      <c r="J57" s="135">
        <f>'将来負担比率（分子）の構造'!K$50</f>
        <v>1859</v>
      </c>
      <c r="K57" s="135"/>
      <c r="L57" s="135"/>
      <c r="M57" s="135">
        <f>'将来負担比率（分子）の構造'!L$50</f>
        <v>1652</v>
      </c>
      <c r="N57" s="135"/>
      <c r="O57" s="135"/>
      <c r="P57" s="135">
        <f>'将来負担比率（分子）の構造'!M$50</f>
        <v>1527</v>
      </c>
    </row>
    <row r="58" spans="1:16" x14ac:dyDescent="0.15">
      <c r="A58" s="135" t="s">
        <v>34</v>
      </c>
      <c r="B58" s="135"/>
      <c r="C58" s="135"/>
      <c r="D58" s="135">
        <f>'将来負担比率（分子）の構造'!I$49</f>
        <v>6230</v>
      </c>
      <c r="E58" s="135"/>
      <c r="F58" s="135"/>
      <c r="G58" s="135">
        <f>'将来負担比率（分子）の構造'!J$49</f>
        <v>6292</v>
      </c>
      <c r="H58" s="135"/>
      <c r="I58" s="135"/>
      <c r="J58" s="135">
        <f>'将来負担比率（分子）の構造'!K$49</f>
        <v>6125</v>
      </c>
      <c r="K58" s="135"/>
      <c r="L58" s="135"/>
      <c r="M58" s="135">
        <f>'将来負担比率（分子）の構造'!L$49</f>
        <v>5844</v>
      </c>
      <c r="N58" s="135"/>
      <c r="O58" s="135"/>
      <c r="P58" s="135">
        <f>'将来負担比率（分子）の構造'!M$49</f>
        <v>5461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882</v>
      </c>
      <c r="C61" s="135"/>
      <c r="D61" s="135"/>
      <c r="E61" s="135">
        <f>'将来負担比率（分子）の構造'!J$46</f>
        <v>1308</v>
      </c>
      <c r="F61" s="135"/>
      <c r="G61" s="135"/>
      <c r="H61" s="135">
        <f>'将来負担比率（分子）の構造'!K$46</f>
        <v>8</v>
      </c>
      <c r="I61" s="135"/>
      <c r="J61" s="135"/>
      <c r="K61" s="135">
        <f>'将来負担比率（分子）の構造'!L$46</f>
        <v>8</v>
      </c>
      <c r="L61" s="135"/>
      <c r="M61" s="135"/>
      <c r="N61" s="135" t="str">
        <f>'将来負担比率（分子）の構造'!M$46</f>
        <v>-</v>
      </c>
      <c r="O61" s="135"/>
      <c r="P61" s="135"/>
    </row>
    <row r="62" spans="1:16" x14ac:dyDescent="0.15">
      <c r="A62" s="135" t="s">
        <v>29</v>
      </c>
      <c r="B62" s="135">
        <f>'将来負担比率（分子）の構造'!I$45</f>
        <v>1973</v>
      </c>
      <c r="C62" s="135"/>
      <c r="D62" s="135"/>
      <c r="E62" s="135">
        <f>'将来負担比率（分子）の構造'!J$45</f>
        <v>2068</v>
      </c>
      <c r="F62" s="135"/>
      <c r="G62" s="135"/>
      <c r="H62" s="135">
        <f>'将来負担比率（分子）の構造'!K$45</f>
        <v>1876</v>
      </c>
      <c r="I62" s="135"/>
      <c r="J62" s="135"/>
      <c r="K62" s="135">
        <f>'将来負担比率（分子）の構造'!L$45</f>
        <v>1752</v>
      </c>
      <c r="L62" s="135"/>
      <c r="M62" s="135"/>
      <c r="N62" s="135">
        <f>'将来負担比率（分子）の構造'!M$45</f>
        <v>1787</v>
      </c>
      <c r="O62" s="135"/>
      <c r="P62" s="135"/>
    </row>
    <row r="63" spans="1:16" x14ac:dyDescent="0.15">
      <c r="A63" s="135" t="s">
        <v>28</v>
      </c>
      <c r="B63" s="135">
        <f>'将来負担比率（分子）の構造'!I$44</f>
        <v>355</v>
      </c>
      <c r="C63" s="135"/>
      <c r="D63" s="135"/>
      <c r="E63" s="135">
        <f>'将来負担比率（分子）の構造'!J$44</f>
        <v>351</v>
      </c>
      <c r="F63" s="135"/>
      <c r="G63" s="135"/>
      <c r="H63" s="135">
        <f>'将来負担比率（分子）の構造'!K$44</f>
        <v>269</v>
      </c>
      <c r="I63" s="135"/>
      <c r="J63" s="135"/>
      <c r="K63" s="135">
        <f>'将来負担比率（分子）の構造'!L$44</f>
        <v>538</v>
      </c>
      <c r="L63" s="135"/>
      <c r="M63" s="135"/>
      <c r="N63" s="135">
        <f>'将来負担比率（分子）の構造'!M$44</f>
        <v>466</v>
      </c>
      <c r="O63" s="135"/>
      <c r="P63" s="135"/>
    </row>
    <row r="64" spans="1:16" x14ac:dyDescent="0.15">
      <c r="A64" s="135" t="s">
        <v>27</v>
      </c>
      <c r="B64" s="135">
        <f>'将来負担比率（分子）の構造'!I$43</f>
        <v>11127</v>
      </c>
      <c r="C64" s="135"/>
      <c r="D64" s="135"/>
      <c r="E64" s="135">
        <f>'将来負担比率（分子）の構造'!J$43</f>
        <v>10347</v>
      </c>
      <c r="F64" s="135"/>
      <c r="G64" s="135"/>
      <c r="H64" s="135">
        <f>'将来負担比率（分子）の構造'!K$43</f>
        <v>9632</v>
      </c>
      <c r="I64" s="135"/>
      <c r="J64" s="135"/>
      <c r="K64" s="135">
        <f>'将来負担比率（分子）の構造'!L$43</f>
        <v>8548</v>
      </c>
      <c r="L64" s="135"/>
      <c r="M64" s="135"/>
      <c r="N64" s="135">
        <f>'将来負担比率（分子）の構造'!M$43</f>
        <v>7509</v>
      </c>
      <c r="O64" s="135"/>
      <c r="P64" s="135"/>
    </row>
    <row r="65" spans="1:16" x14ac:dyDescent="0.15">
      <c r="A65" s="135" t="s">
        <v>26</v>
      </c>
      <c r="B65" s="135">
        <f>'将来負担比率（分子）の構造'!I$42</f>
        <v>1264</v>
      </c>
      <c r="C65" s="135"/>
      <c r="D65" s="135"/>
      <c r="E65" s="135">
        <f>'将来負担比率（分子）の構造'!J$42</f>
        <v>692</v>
      </c>
      <c r="F65" s="135"/>
      <c r="G65" s="135"/>
      <c r="H65" s="135">
        <f>'将来負担比率（分子）の構造'!K$42</f>
        <v>343</v>
      </c>
      <c r="I65" s="135"/>
      <c r="J65" s="135"/>
      <c r="K65" s="135">
        <f>'将来負担比率（分子）の構造'!L$42</f>
        <v>118</v>
      </c>
      <c r="L65" s="135"/>
      <c r="M65" s="135"/>
      <c r="N65" s="135">
        <f>'将来負担比率（分子）の構造'!M$42</f>
        <v>30</v>
      </c>
      <c r="O65" s="135"/>
      <c r="P65" s="135"/>
    </row>
    <row r="66" spans="1:16" x14ac:dyDescent="0.15">
      <c r="A66" s="135" t="s">
        <v>25</v>
      </c>
      <c r="B66" s="135">
        <f>'将来負担比率（分子）の構造'!I$41</f>
        <v>14973</v>
      </c>
      <c r="C66" s="135"/>
      <c r="D66" s="135"/>
      <c r="E66" s="135">
        <f>'将来負担比率（分子）の構造'!J$41</f>
        <v>16725</v>
      </c>
      <c r="F66" s="135"/>
      <c r="G66" s="135"/>
      <c r="H66" s="135">
        <f>'将来負担比率（分子）の構造'!K$41</f>
        <v>21057</v>
      </c>
      <c r="I66" s="135"/>
      <c r="J66" s="135"/>
      <c r="K66" s="135">
        <f>'将来負担比率（分子）の構造'!L$41</f>
        <v>22006</v>
      </c>
      <c r="L66" s="135"/>
      <c r="M66" s="135"/>
      <c r="N66" s="135">
        <f>'将来負担比率（分子）の構造'!M$41</f>
        <v>21176</v>
      </c>
      <c r="O66" s="135"/>
      <c r="P66" s="135"/>
    </row>
    <row r="67" spans="1:16" x14ac:dyDescent="0.15">
      <c r="A67" s="135" t="s">
        <v>63</v>
      </c>
      <c r="B67" s="135" t="e">
        <f>NA()</f>
        <v>#N/A</v>
      </c>
      <c r="C67" s="135">
        <f>IF(ISNUMBER('将来負担比率（分子）の構造'!I$52), IF('将来負担比率（分子）の構造'!I$52 &lt; 0, 0, '将来負担比率（分子）の構造'!I$52), NA())</f>
        <v>2939</v>
      </c>
      <c r="D67" s="135" t="e">
        <f>NA()</f>
        <v>#N/A</v>
      </c>
      <c r="E67" s="135" t="e">
        <f>NA()</f>
        <v>#N/A</v>
      </c>
      <c r="F67" s="135">
        <f>IF(ISNUMBER('将来負担比率（分子）の構造'!J$52), IF('将来負担比率（分子）の構造'!J$52 &lt; 0, 0, '将来負担比率（分子）の構造'!J$52), NA())</f>
        <v>2682</v>
      </c>
      <c r="G67" s="135" t="e">
        <f>NA()</f>
        <v>#N/A</v>
      </c>
      <c r="H67" s="135" t="e">
        <f>NA()</f>
        <v>#N/A</v>
      </c>
      <c r="I67" s="135">
        <f>IF(ISNUMBER('将来負担比率（分子）の構造'!K$52), IF('将来負担比率（分子）の構造'!K$52 &lt; 0, 0, '将来負担比率（分子）の構造'!K$52), NA())</f>
        <v>4603</v>
      </c>
      <c r="J67" s="135" t="e">
        <f>NA()</f>
        <v>#N/A</v>
      </c>
      <c r="K67" s="135" t="e">
        <f>NA()</f>
        <v>#N/A</v>
      </c>
      <c r="L67" s="135">
        <f>IF(ISNUMBER('将来負担比率（分子）の構造'!L$52), IF('将来負担比率（分子）の構造'!L$52 &lt; 0, 0, '将来負担比率（分子）の構造'!L$52), NA())</f>
        <v>5282</v>
      </c>
      <c r="M67" s="135" t="e">
        <f>NA()</f>
        <v>#N/A</v>
      </c>
      <c r="N67" s="135" t="e">
        <f>NA()</f>
        <v>#N/A</v>
      </c>
      <c r="O67" s="135">
        <f>IF(ISNUMBER('将来負担比率（分子）の構造'!M$52), IF('将来負担比率（分子）の構造'!M$52 &lt; 0, 0, '将来負担比率（分子）の構造'!M$52), NA())</f>
        <v>4532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204</v>
      </c>
      <c r="C5" s="704"/>
      <c r="D5" s="704"/>
      <c r="E5" s="704"/>
      <c r="F5" s="704"/>
      <c r="G5" s="704"/>
      <c r="H5" s="704"/>
      <c r="I5" s="704"/>
      <c r="J5" s="704"/>
      <c r="K5" s="704"/>
      <c r="L5" s="704"/>
      <c r="M5" s="704"/>
      <c r="N5" s="704"/>
      <c r="O5" s="704"/>
      <c r="P5" s="704"/>
      <c r="Q5" s="705"/>
      <c r="R5" s="668">
        <v>4045832</v>
      </c>
      <c r="S5" s="669"/>
      <c r="T5" s="669"/>
      <c r="U5" s="669"/>
      <c r="V5" s="669"/>
      <c r="W5" s="669"/>
      <c r="X5" s="669"/>
      <c r="Y5" s="716"/>
      <c r="Z5" s="729">
        <v>25.9</v>
      </c>
      <c r="AA5" s="729"/>
      <c r="AB5" s="729"/>
      <c r="AC5" s="729"/>
      <c r="AD5" s="730">
        <v>3832354</v>
      </c>
      <c r="AE5" s="730"/>
      <c r="AF5" s="730"/>
      <c r="AG5" s="730"/>
      <c r="AH5" s="730"/>
      <c r="AI5" s="730"/>
      <c r="AJ5" s="730"/>
      <c r="AK5" s="730"/>
      <c r="AL5" s="717">
        <v>43.8</v>
      </c>
      <c r="AM5" s="686"/>
      <c r="AN5" s="686"/>
      <c r="AO5" s="718"/>
      <c r="AP5" s="703" t="s">
        <v>205</v>
      </c>
      <c r="AQ5" s="704"/>
      <c r="AR5" s="704"/>
      <c r="AS5" s="704"/>
      <c r="AT5" s="704"/>
      <c r="AU5" s="704"/>
      <c r="AV5" s="704"/>
      <c r="AW5" s="704"/>
      <c r="AX5" s="704"/>
      <c r="AY5" s="704"/>
      <c r="AZ5" s="704"/>
      <c r="BA5" s="704"/>
      <c r="BB5" s="704"/>
      <c r="BC5" s="704"/>
      <c r="BD5" s="704"/>
      <c r="BE5" s="704"/>
      <c r="BF5" s="705"/>
      <c r="BG5" s="618">
        <v>3828936</v>
      </c>
      <c r="BH5" s="619"/>
      <c r="BI5" s="619"/>
      <c r="BJ5" s="619"/>
      <c r="BK5" s="619"/>
      <c r="BL5" s="619"/>
      <c r="BM5" s="619"/>
      <c r="BN5" s="620"/>
      <c r="BO5" s="671">
        <v>94.6</v>
      </c>
      <c r="BP5" s="671"/>
      <c r="BQ5" s="671"/>
      <c r="BR5" s="671"/>
      <c r="BS5" s="672">
        <v>45542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173691</v>
      </c>
      <c r="S6" s="619"/>
      <c r="T6" s="619"/>
      <c r="U6" s="619"/>
      <c r="V6" s="619"/>
      <c r="W6" s="619"/>
      <c r="X6" s="619"/>
      <c r="Y6" s="620"/>
      <c r="Z6" s="671">
        <v>1.1000000000000001</v>
      </c>
      <c r="AA6" s="671"/>
      <c r="AB6" s="671"/>
      <c r="AC6" s="671"/>
      <c r="AD6" s="672">
        <v>173691</v>
      </c>
      <c r="AE6" s="672"/>
      <c r="AF6" s="672"/>
      <c r="AG6" s="672"/>
      <c r="AH6" s="672"/>
      <c r="AI6" s="672"/>
      <c r="AJ6" s="672"/>
      <c r="AK6" s="672"/>
      <c r="AL6" s="641">
        <v>2</v>
      </c>
      <c r="AM6" s="673"/>
      <c r="AN6" s="673"/>
      <c r="AO6" s="674"/>
      <c r="AP6" s="615" t="s">
        <v>210</v>
      </c>
      <c r="AQ6" s="616"/>
      <c r="AR6" s="616"/>
      <c r="AS6" s="616"/>
      <c r="AT6" s="616"/>
      <c r="AU6" s="616"/>
      <c r="AV6" s="616"/>
      <c r="AW6" s="616"/>
      <c r="AX6" s="616"/>
      <c r="AY6" s="616"/>
      <c r="AZ6" s="616"/>
      <c r="BA6" s="616"/>
      <c r="BB6" s="616"/>
      <c r="BC6" s="616"/>
      <c r="BD6" s="616"/>
      <c r="BE6" s="616"/>
      <c r="BF6" s="617"/>
      <c r="BG6" s="618">
        <v>3828936</v>
      </c>
      <c r="BH6" s="619"/>
      <c r="BI6" s="619"/>
      <c r="BJ6" s="619"/>
      <c r="BK6" s="619"/>
      <c r="BL6" s="619"/>
      <c r="BM6" s="619"/>
      <c r="BN6" s="620"/>
      <c r="BO6" s="671">
        <v>94.6</v>
      </c>
      <c r="BP6" s="671"/>
      <c r="BQ6" s="671"/>
      <c r="BR6" s="671"/>
      <c r="BS6" s="672">
        <v>45542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154616</v>
      </c>
      <c r="CS6" s="619"/>
      <c r="CT6" s="619"/>
      <c r="CU6" s="619"/>
      <c r="CV6" s="619"/>
      <c r="CW6" s="619"/>
      <c r="CX6" s="619"/>
      <c r="CY6" s="620"/>
      <c r="CZ6" s="671">
        <v>1</v>
      </c>
      <c r="DA6" s="671"/>
      <c r="DB6" s="671"/>
      <c r="DC6" s="671"/>
      <c r="DD6" s="624" t="s">
        <v>212</v>
      </c>
      <c r="DE6" s="619"/>
      <c r="DF6" s="619"/>
      <c r="DG6" s="619"/>
      <c r="DH6" s="619"/>
      <c r="DI6" s="619"/>
      <c r="DJ6" s="619"/>
      <c r="DK6" s="619"/>
      <c r="DL6" s="619"/>
      <c r="DM6" s="619"/>
      <c r="DN6" s="619"/>
      <c r="DO6" s="619"/>
      <c r="DP6" s="620"/>
      <c r="DQ6" s="624">
        <v>154616</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5204</v>
      </c>
      <c r="S7" s="619"/>
      <c r="T7" s="619"/>
      <c r="U7" s="619"/>
      <c r="V7" s="619"/>
      <c r="W7" s="619"/>
      <c r="X7" s="619"/>
      <c r="Y7" s="620"/>
      <c r="Z7" s="671">
        <v>0</v>
      </c>
      <c r="AA7" s="671"/>
      <c r="AB7" s="671"/>
      <c r="AC7" s="671"/>
      <c r="AD7" s="672">
        <v>5204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1646319</v>
      </c>
      <c r="BH7" s="619"/>
      <c r="BI7" s="619"/>
      <c r="BJ7" s="619"/>
      <c r="BK7" s="619"/>
      <c r="BL7" s="619"/>
      <c r="BM7" s="619"/>
      <c r="BN7" s="620"/>
      <c r="BO7" s="671">
        <v>40.700000000000003</v>
      </c>
      <c r="BP7" s="671"/>
      <c r="BQ7" s="671"/>
      <c r="BR7" s="671"/>
      <c r="BS7" s="672">
        <v>45542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1727658</v>
      </c>
      <c r="CS7" s="619"/>
      <c r="CT7" s="619"/>
      <c r="CU7" s="619"/>
      <c r="CV7" s="619"/>
      <c r="CW7" s="619"/>
      <c r="CX7" s="619"/>
      <c r="CY7" s="620"/>
      <c r="CZ7" s="671">
        <v>11.4</v>
      </c>
      <c r="DA7" s="671"/>
      <c r="DB7" s="671"/>
      <c r="DC7" s="671"/>
      <c r="DD7" s="624">
        <v>12141</v>
      </c>
      <c r="DE7" s="619"/>
      <c r="DF7" s="619"/>
      <c r="DG7" s="619"/>
      <c r="DH7" s="619"/>
      <c r="DI7" s="619"/>
      <c r="DJ7" s="619"/>
      <c r="DK7" s="619"/>
      <c r="DL7" s="619"/>
      <c r="DM7" s="619"/>
      <c r="DN7" s="619"/>
      <c r="DO7" s="619"/>
      <c r="DP7" s="620"/>
      <c r="DQ7" s="624">
        <v>1538757</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14568</v>
      </c>
      <c r="S8" s="619"/>
      <c r="T8" s="619"/>
      <c r="U8" s="619"/>
      <c r="V8" s="619"/>
      <c r="W8" s="619"/>
      <c r="X8" s="619"/>
      <c r="Y8" s="620"/>
      <c r="Z8" s="671">
        <v>0.1</v>
      </c>
      <c r="AA8" s="671"/>
      <c r="AB8" s="671"/>
      <c r="AC8" s="671"/>
      <c r="AD8" s="672">
        <v>14568</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53520</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4086788</v>
      </c>
      <c r="CS8" s="619"/>
      <c r="CT8" s="619"/>
      <c r="CU8" s="619"/>
      <c r="CV8" s="619"/>
      <c r="CW8" s="619"/>
      <c r="CX8" s="619"/>
      <c r="CY8" s="620"/>
      <c r="CZ8" s="671">
        <v>27.1</v>
      </c>
      <c r="DA8" s="671"/>
      <c r="DB8" s="671"/>
      <c r="DC8" s="671"/>
      <c r="DD8" s="624">
        <v>44920</v>
      </c>
      <c r="DE8" s="619"/>
      <c r="DF8" s="619"/>
      <c r="DG8" s="619"/>
      <c r="DH8" s="619"/>
      <c r="DI8" s="619"/>
      <c r="DJ8" s="619"/>
      <c r="DK8" s="619"/>
      <c r="DL8" s="619"/>
      <c r="DM8" s="619"/>
      <c r="DN8" s="619"/>
      <c r="DO8" s="619"/>
      <c r="DP8" s="620"/>
      <c r="DQ8" s="624">
        <v>2380728</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14999</v>
      </c>
      <c r="S9" s="619"/>
      <c r="T9" s="619"/>
      <c r="U9" s="619"/>
      <c r="V9" s="619"/>
      <c r="W9" s="619"/>
      <c r="X9" s="619"/>
      <c r="Y9" s="620"/>
      <c r="Z9" s="671">
        <v>0.1</v>
      </c>
      <c r="AA9" s="671"/>
      <c r="AB9" s="671"/>
      <c r="AC9" s="671"/>
      <c r="AD9" s="672">
        <v>14999</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1220771</v>
      </c>
      <c r="BH9" s="619"/>
      <c r="BI9" s="619"/>
      <c r="BJ9" s="619"/>
      <c r="BK9" s="619"/>
      <c r="BL9" s="619"/>
      <c r="BM9" s="619"/>
      <c r="BN9" s="620"/>
      <c r="BO9" s="671">
        <v>30.2</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1369173</v>
      </c>
      <c r="CS9" s="619"/>
      <c r="CT9" s="619"/>
      <c r="CU9" s="619"/>
      <c r="CV9" s="619"/>
      <c r="CW9" s="619"/>
      <c r="CX9" s="619"/>
      <c r="CY9" s="620"/>
      <c r="CZ9" s="671">
        <v>9.1</v>
      </c>
      <c r="DA9" s="671"/>
      <c r="DB9" s="671"/>
      <c r="DC9" s="671"/>
      <c r="DD9" s="624">
        <v>40672</v>
      </c>
      <c r="DE9" s="619"/>
      <c r="DF9" s="619"/>
      <c r="DG9" s="619"/>
      <c r="DH9" s="619"/>
      <c r="DI9" s="619"/>
      <c r="DJ9" s="619"/>
      <c r="DK9" s="619"/>
      <c r="DL9" s="619"/>
      <c r="DM9" s="619"/>
      <c r="DN9" s="619"/>
      <c r="DO9" s="619"/>
      <c r="DP9" s="620"/>
      <c r="DQ9" s="624">
        <v>1289372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601109</v>
      </c>
      <c r="S10" s="619"/>
      <c r="T10" s="619"/>
      <c r="U10" s="619"/>
      <c r="V10" s="619"/>
      <c r="W10" s="619"/>
      <c r="X10" s="619"/>
      <c r="Y10" s="620"/>
      <c r="Z10" s="671">
        <v>3.8</v>
      </c>
      <c r="AA10" s="671"/>
      <c r="AB10" s="671"/>
      <c r="AC10" s="671"/>
      <c r="AD10" s="672">
        <v>601109</v>
      </c>
      <c r="AE10" s="672"/>
      <c r="AF10" s="672"/>
      <c r="AG10" s="672"/>
      <c r="AH10" s="672"/>
      <c r="AI10" s="672"/>
      <c r="AJ10" s="672"/>
      <c r="AK10" s="672"/>
      <c r="AL10" s="641">
        <v>6.9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84382</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10057</v>
      </c>
      <c r="S11" s="619"/>
      <c r="T11" s="619"/>
      <c r="U11" s="619"/>
      <c r="V11" s="619"/>
      <c r="W11" s="619"/>
      <c r="X11" s="619"/>
      <c r="Y11" s="620"/>
      <c r="Z11" s="671">
        <v>0.1</v>
      </c>
      <c r="AA11" s="671"/>
      <c r="AB11" s="671"/>
      <c r="AC11" s="671"/>
      <c r="AD11" s="672">
        <v>10057</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287646</v>
      </c>
      <c r="BH11" s="619"/>
      <c r="BI11" s="619"/>
      <c r="BJ11" s="619"/>
      <c r="BK11" s="619"/>
      <c r="BL11" s="619"/>
      <c r="BM11" s="619"/>
      <c r="BN11" s="620"/>
      <c r="BO11" s="671">
        <v>7.1</v>
      </c>
      <c r="BP11" s="671"/>
      <c r="BQ11" s="671"/>
      <c r="BR11" s="671"/>
      <c r="BS11" s="624">
        <v>45542</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1138923</v>
      </c>
      <c r="CS11" s="619"/>
      <c r="CT11" s="619"/>
      <c r="CU11" s="619"/>
      <c r="CV11" s="619"/>
      <c r="CW11" s="619"/>
      <c r="CX11" s="619"/>
      <c r="CY11" s="620"/>
      <c r="CZ11" s="671">
        <v>7.5</v>
      </c>
      <c r="DA11" s="671"/>
      <c r="DB11" s="671"/>
      <c r="DC11" s="671"/>
      <c r="DD11" s="624">
        <v>162241</v>
      </c>
      <c r="DE11" s="619"/>
      <c r="DF11" s="619"/>
      <c r="DG11" s="619"/>
      <c r="DH11" s="619"/>
      <c r="DI11" s="619"/>
      <c r="DJ11" s="619"/>
      <c r="DK11" s="619"/>
      <c r="DL11" s="619"/>
      <c r="DM11" s="619"/>
      <c r="DN11" s="619"/>
      <c r="DO11" s="619"/>
      <c r="DP11" s="620"/>
      <c r="DQ11" s="624">
        <v>747370</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1882292</v>
      </c>
      <c r="BH12" s="619"/>
      <c r="BI12" s="619"/>
      <c r="BJ12" s="619"/>
      <c r="BK12" s="619"/>
      <c r="BL12" s="619"/>
      <c r="BM12" s="619"/>
      <c r="BN12" s="620"/>
      <c r="BO12" s="671">
        <v>46.5</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1016803</v>
      </c>
      <c r="CS12" s="619"/>
      <c r="CT12" s="619"/>
      <c r="CU12" s="619"/>
      <c r="CV12" s="619"/>
      <c r="CW12" s="619"/>
      <c r="CX12" s="619"/>
      <c r="CY12" s="620"/>
      <c r="CZ12" s="671">
        <v>6.7</v>
      </c>
      <c r="DA12" s="671"/>
      <c r="DB12" s="671"/>
      <c r="DC12" s="671"/>
      <c r="DD12" s="624">
        <v>411111</v>
      </c>
      <c r="DE12" s="619"/>
      <c r="DF12" s="619"/>
      <c r="DG12" s="619"/>
      <c r="DH12" s="619"/>
      <c r="DI12" s="619"/>
      <c r="DJ12" s="619"/>
      <c r="DK12" s="619"/>
      <c r="DL12" s="619"/>
      <c r="DM12" s="619"/>
      <c r="DN12" s="619"/>
      <c r="DO12" s="619"/>
      <c r="DP12" s="620"/>
      <c r="DQ12" s="624">
        <v>493978</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32286</v>
      </c>
      <c r="S13" s="619"/>
      <c r="T13" s="619"/>
      <c r="U13" s="619"/>
      <c r="V13" s="619"/>
      <c r="W13" s="619"/>
      <c r="X13" s="619"/>
      <c r="Y13" s="620"/>
      <c r="Z13" s="671">
        <v>0.2</v>
      </c>
      <c r="AA13" s="671"/>
      <c r="AB13" s="671"/>
      <c r="AC13" s="671"/>
      <c r="AD13" s="672">
        <v>32286</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1863063</v>
      </c>
      <c r="BH13" s="619"/>
      <c r="BI13" s="619"/>
      <c r="BJ13" s="619"/>
      <c r="BK13" s="619"/>
      <c r="BL13" s="619"/>
      <c r="BM13" s="619"/>
      <c r="BN13" s="620"/>
      <c r="BO13" s="671">
        <v>46</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1977277</v>
      </c>
      <c r="CS13" s="619"/>
      <c r="CT13" s="619"/>
      <c r="CU13" s="619"/>
      <c r="CV13" s="619"/>
      <c r="CW13" s="619"/>
      <c r="CX13" s="619"/>
      <c r="CY13" s="620"/>
      <c r="CZ13" s="671">
        <v>13.1</v>
      </c>
      <c r="DA13" s="671"/>
      <c r="DB13" s="671"/>
      <c r="DC13" s="671"/>
      <c r="DD13" s="624">
        <v>497432</v>
      </c>
      <c r="DE13" s="619"/>
      <c r="DF13" s="619"/>
      <c r="DG13" s="619"/>
      <c r="DH13" s="619"/>
      <c r="DI13" s="619"/>
      <c r="DJ13" s="619"/>
      <c r="DK13" s="619"/>
      <c r="DL13" s="619"/>
      <c r="DM13" s="619"/>
      <c r="DN13" s="619"/>
      <c r="DO13" s="619"/>
      <c r="DP13" s="620"/>
      <c r="DQ13" s="624">
        <v>1526250</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84498</v>
      </c>
      <c r="BH14" s="619"/>
      <c r="BI14" s="619"/>
      <c r="BJ14" s="619"/>
      <c r="BK14" s="619"/>
      <c r="BL14" s="619"/>
      <c r="BM14" s="619"/>
      <c r="BN14" s="620"/>
      <c r="BO14" s="671">
        <v>2.1</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471751</v>
      </c>
      <c r="CS14" s="619"/>
      <c r="CT14" s="619"/>
      <c r="CU14" s="619"/>
      <c r="CV14" s="619"/>
      <c r="CW14" s="619"/>
      <c r="CX14" s="619"/>
      <c r="CY14" s="620"/>
      <c r="CZ14" s="671">
        <v>3.1</v>
      </c>
      <c r="DA14" s="671"/>
      <c r="DB14" s="671"/>
      <c r="DC14" s="671"/>
      <c r="DD14" s="624">
        <v>34726</v>
      </c>
      <c r="DE14" s="619"/>
      <c r="DF14" s="619"/>
      <c r="DG14" s="619"/>
      <c r="DH14" s="619"/>
      <c r="DI14" s="619"/>
      <c r="DJ14" s="619"/>
      <c r="DK14" s="619"/>
      <c r="DL14" s="619"/>
      <c r="DM14" s="619"/>
      <c r="DN14" s="619"/>
      <c r="DO14" s="619"/>
      <c r="DP14" s="620"/>
      <c r="DQ14" s="624">
        <v>423167</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15018</v>
      </c>
      <c r="S15" s="619"/>
      <c r="T15" s="619"/>
      <c r="U15" s="619"/>
      <c r="V15" s="619"/>
      <c r="W15" s="619"/>
      <c r="X15" s="619"/>
      <c r="Y15" s="620"/>
      <c r="Z15" s="671">
        <v>0.1</v>
      </c>
      <c r="AA15" s="671"/>
      <c r="AB15" s="671"/>
      <c r="AC15" s="671"/>
      <c r="AD15" s="672">
        <v>15018</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215827</v>
      </c>
      <c r="BH15" s="619"/>
      <c r="BI15" s="619"/>
      <c r="BJ15" s="619"/>
      <c r="BK15" s="619"/>
      <c r="BL15" s="619"/>
      <c r="BM15" s="619"/>
      <c r="BN15" s="620"/>
      <c r="BO15" s="671">
        <v>5.3</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1275822</v>
      </c>
      <c r="CS15" s="619"/>
      <c r="CT15" s="619"/>
      <c r="CU15" s="619"/>
      <c r="CV15" s="619"/>
      <c r="CW15" s="619"/>
      <c r="CX15" s="619"/>
      <c r="CY15" s="620"/>
      <c r="CZ15" s="671">
        <v>8.4</v>
      </c>
      <c r="DA15" s="671"/>
      <c r="DB15" s="671"/>
      <c r="DC15" s="671"/>
      <c r="DD15" s="624">
        <v>264594</v>
      </c>
      <c r="DE15" s="619"/>
      <c r="DF15" s="619"/>
      <c r="DG15" s="619"/>
      <c r="DH15" s="619"/>
      <c r="DI15" s="619"/>
      <c r="DJ15" s="619"/>
      <c r="DK15" s="619"/>
      <c r="DL15" s="619"/>
      <c r="DM15" s="619"/>
      <c r="DN15" s="619"/>
      <c r="DO15" s="619"/>
      <c r="DP15" s="620"/>
      <c r="DQ15" s="624">
        <v>1037474</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4505271</v>
      </c>
      <c r="S16" s="619"/>
      <c r="T16" s="619"/>
      <c r="U16" s="619"/>
      <c r="V16" s="619"/>
      <c r="W16" s="619"/>
      <c r="X16" s="619"/>
      <c r="Y16" s="620"/>
      <c r="Z16" s="671">
        <v>28.8</v>
      </c>
      <c r="AA16" s="671"/>
      <c r="AB16" s="671"/>
      <c r="AC16" s="671"/>
      <c r="AD16" s="672">
        <v>3960935</v>
      </c>
      <c r="AE16" s="672"/>
      <c r="AF16" s="672"/>
      <c r="AG16" s="672"/>
      <c r="AH16" s="672"/>
      <c r="AI16" s="672"/>
      <c r="AJ16" s="672"/>
      <c r="AK16" s="672"/>
      <c r="AL16" s="641">
        <v>45.3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11230</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11230</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3960935</v>
      </c>
      <c r="S17" s="619"/>
      <c r="T17" s="619"/>
      <c r="U17" s="619"/>
      <c r="V17" s="619"/>
      <c r="W17" s="619"/>
      <c r="X17" s="619"/>
      <c r="Y17" s="620"/>
      <c r="Z17" s="671">
        <v>25.3</v>
      </c>
      <c r="AA17" s="671"/>
      <c r="AB17" s="671"/>
      <c r="AC17" s="671"/>
      <c r="AD17" s="672">
        <v>3960935</v>
      </c>
      <c r="AE17" s="672"/>
      <c r="AF17" s="672"/>
      <c r="AG17" s="672"/>
      <c r="AH17" s="672"/>
      <c r="AI17" s="672"/>
      <c r="AJ17" s="672"/>
      <c r="AK17" s="672"/>
      <c r="AL17" s="641">
        <v>45.3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1875047</v>
      </c>
      <c r="CS17" s="619"/>
      <c r="CT17" s="619"/>
      <c r="CU17" s="619"/>
      <c r="CV17" s="619"/>
      <c r="CW17" s="619"/>
      <c r="CX17" s="619"/>
      <c r="CY17" s="620"/>
      <c r="CZ17" s="671">
        <v>12.4</v>
      </c>
      <c r="DA17" s="671"/>
      <c r="DB17" s="671"/>
      <c r="DC17" s="671"/>
      <c r="DD17" s="624" t="s">
        <v>109</v>
      </c>
      <c r="DE17" s="619"/>
      <c r="DF17" s="619"/>
      <c r="DG17" s="619"/>
      <c r="DH17" s="619"/>
      <c r="DI17" s="619"/>
      <c r="DJ17" s="619"/>
      <c r="DK17" s="619"/>
      <c r="DL17" s="619"/>
      <c r="DM17" s="619"/>
      <c r="DN17" s="619"/>
      <c r="DO17" s="619"/>
      <c r="DP17" s="620"/>
      <c r="DQ17" s="624">
        <v>1857995</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544335</v>
      </c>
      <c r="S18" s="619"/>
      <c r="T18" s="619"/>
      <c r="U18" s="619"/>
      <c r="V18" s="619"/>
      <c r="W18" s="619"/>
      <c r="X18" s="619"/>
      <c r="Y18" s="620"/>
      <c r="Z18" s="671">
        <v>3.5</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216896</v>
      </c>
      <c r="BH19" s="619"/>
      <c r="BI19" s="619"/>
      <c r="BJ19" s="619"/>
      <c r="BK19" s="619"/>
      <c r="BL19" s="619"/>
      <c r="BM19" s="619"/>
      <c r="BN19" s="620"/>
      <c r="BO19" s="671">
        <v>5.4</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9418035</v>
      </c>
      <c r="S20" s="619"/>
      <c r="T20" s="619"/>
      <c r="U20" s="619"/>
      <c r="V20" s="619"/>
      <c r="W20" s="619"/>
      <c r="X20" s="619"/>
      <c r="Y20" s="620"/>
      <c r="Z20" s="671">
        <v>60.2</v>
      </c>
      <c r="AA20" s="671"/>
      <c r="AB20" s="671"/>
      <c r="AC20" s="671"/>
      <c r="AD20" s="672">
        <v>8660221</v>
      </c>
      <c r="AE20" s="672"/>
      <c r="AF20" s="672"/>
      <c r="AG20" s="672"/>
      <c r="AH20" s="672"/>
      <c r="AI20" s="672"/>
      <c r="AJ20" s="672"/>
      <c r="AK20" s="672"/>
      <c r="AL20" s="641">
        <v>98.9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216896</v>
      </c>
      <c r="BH20" s="619"/>
      <c r="BI20" s="619"/>
      <c r="BJ20" s="619"/>
      <c r="BK20" s="619"/>
      <c r="BL20" s="619"/>
      <c r="BM20" s="619"/>
      <c r="BN20" s="620"/>
      <c r="BO20" s="671">
        <v>5.4</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15105088</v>
      </c>
      <c r="CS20" s="619"/>
      <c r="CT20" s="619"/>
      <c r="CU20" s="619"/>
      <c r="CV20" s="619"/>
      <c r="CW20" s="619"/>
      <c r="CX20" s="619"/>
      <c r="CY20" s="620"/>
      <c r="CZ20" s="671">
        <v>100</v>
      </c>
      <c r="DA20" s="671"/>
      <c r="DB20" s="671"/>
      <c r="DC20" s="671"/>
      <c r="DD20" s="624">
        <v>1467837</v>
      </c>
      <c r="DE20" s="619"/>
      <c r="DF20" s="619"/>
      <c r="DG20" s="619"/>
      <c r="DH20" s="619"/>
      <c r="DI20" s="619"/>
      <c r="DJ20" s="619"/>
      <c r="DK20" s="619"/>
      <c r="DL20" s="619"/>
      <c r="DM20" s="619"/>
      <c r="DN20" s="619"/>
      <c r="DO20" s="619"/>
      <c r="DP20" s="620"/>
      <c r="DQ20" s="624">
        <v>11460937</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5099</v>
      </c>
      <c r="S21" s="619"/>
      <c r="T21" s="619"/>
      <c r="U21" s="619"/>
      <c r="V21" s="619"/>
      <c r="W21" s="619"/>
      <c r="X21" s="619"/>
      <c r="Y21" s="620"/>
      <c r="Z21" s="671">
        <v>0</v>
      </c>
      <c r="AA21" s="671"/>
      <c r="AB21" s="671"/>
      <c r="AC21" s="671"/>
      <c r="AD21" s="672">
        <v>5099</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3418</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81649</v>
      </c>
      <c r="S22" s="619"/>
      <c r="T22" s="619"/>
      <c r="U22" s="619"/>
      <c r="V22" s="619"/>
      <c r="W22" s="619"/>
      <c r="X22" s="619"/>
      <c r="Y22" s="620"/>
      <c r="Z22" s="671">
        <v>0.5</v>
      </c>
      <c r="AA22" s="671"/>
      <c r="AB22" s="671"/>
      <c r="AC22" s="671"/>
      <c r="AD22" s="672">
        <v>1</v>
      </c>
      <c r="AE22" s="672"/>
      <c r="AF22" s="672"/>
      <c r="AG22" s="672"/>
      <c r="AH22" s="672"/>
      <c r="AI22" s="672"/>
      <c r="AJ22" s="672"/>
      <c r="AK22" s="672"/>
      <c r="AL22" s="641">
        <v>0</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267952</v>
      </c>
      <c r="S23" s="619"/>
      <c r="T23" s="619"/>
      <c r="U23" s="619"/>
      <c r="V23" s="619"/>
      <c r="W23" s="619"/>
      <c r="X23" s="619"/>
      <c r="Y23" s="620"/>
      <c r="Z23" s="671">
        <v>1.7</v>
      </c>
      <c r="AA23" s="671"/>
      <c r="AB23" s="671"/>
      <c r="AC23" s="671"/>
      <c r="AD23" s="672">
        <v>622</v>
      </c>
      <c r="AE23" s="672"/>
      <c r="AF23" s="672"/>
      <c r="AG23" s="672"/>
      <c r="AH23" s="672"/>
      <c r="AI23" s="672"/>
      <c r="AJ23" s="672"/>
      <c r="AK23" s="672"/>
      <c r="AL23" s="641">
        <v>0</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213478</v>
      </c>
      <c r="BH23" s="619"/>
      <c r="BI23" s="619"/>
      <c r="BJ23" s="619"/>
      <c r="BK23" s="619"/>
      <c r="BL23" s="619"/>
      <c r="BM23" s="619"/>
      <c r="BN23" s="620"/>
      <c r="BO23" s="671">
        <v>5.3</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68685</v>
      </c>
      <c r="S24" s="619"/>
      <c r="T24" s="619"/>
      <c r="U24" s="619"/>
      <c r="V24" s="619"/>
      <c r="W24" s="619"/>
      <c r="X24" s="619"/>
      <c r="Y24" s="620"/>
      <c r="Z24" s="671">
        <v>0.4</v>
      </c>
      <c r="AA24" s="671"/>
      <c r="AB24" s="671"/>
      <c r="AC24" s="671"/>
      <c r="AD24" s="672">
        <v>248</v>
      </c>
      <c r="AE24" s="672"/>
      <c r="AF24" s="672"/>
      <c r="AG24" s="672"/>
      <c r="AH24" s="672"/>
      <c r="AI24" s="672"/>
      <c r="AJ24" s="672"/>
      <c r="AK24" s="672"/>
      <c r="AL24" s="641">
        <v>0</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5758908</v>
      </c>
      <c r="CS24" s="669"/>
      <c r="CT24" s="669"/>
      <c r="CU24" s="669"/>
      <c r="CV24" s="669"/>
      <c r="CW24" s="669"/>
      <c r="CX24" s="669"/>
      <c r="CY24" s="716"/>
      <c r="CZ24" s="720">
        <v>38.1</v>
      </c>
      <c r="DA24" s="721"/>
      <c r="DB24" s="721"/>
      <c r="DC24" s="722"/>
      <c r="DD24" s="715">
        <v>4439791</v>
      </c>
      <c r="DE24" s="669"/>
      <c r="DF24" s="669"/>
      <c r="DG24" s="669"/>
      <c r="DH24" s="669"/>
      <c r="DI24" s="669"/>
      <c r="DJ24" s="669"/>
      <c r="DK24" s="716"/>
      <c r="DL24" s="715">
        <v>4128577</v>
      </c>
      <c r="DM24" s="669"/>
      <c r="DN24" s="669"/>
      <c r="DO24" s="669"/>
      <c r="DP24" s="669"/>
      <c r="DQ24" s="669"/>
      <c r="DR24" s="669"/>
      <c r="DS24" s="669"/>
      <c r="DT24" s="669"/>
      <c r="DU24" s="669"/>
      <c r="DV24" s="716"/>
      <c r="DW24" s="717">
        <v>44.2</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1498029</v>
      </c>
      <c r="S25" s="619"/>
      <c r="T25" s="619"/>
      <c r="U25" s="619"/>
      <c r="V25" s="619"/>
      <c r="W25" s="619"/>
      <c r="X25" s="619"/>
      <c r="Y25" s="620"/>
      <c r="Z25" s="671">
        <v>9.6</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2052717</v>
      </c>
      <c r="CS25" s="637"/>
      <c r="CT25" s="637"/>
      <c r="CU25" s="637"/>
      <c r="CV25" s="637"/>
      <c r="CW25" s="637"/>
      <c r="CX25" s="637"/>
      <c r="CY25" s="638"/>
      <c r="CZ25" s="621">
        <v>13.6</v>
      </c>
      <c r="DA25" s="639"/>
      <c r="DB25" s="639"/>
      <c r="DC25" s="640"/>
      <c r="DD25" s="624">
        <v>1947690</v>
      </c>
      <c r="DE25" s="637"/>
      <c r="DF25" s="637"/>
      <c r="DG25" s="637"/>
      <c r="DH25" s="637"/>
      <c r="DI25" s="637"/>
      <c r="DJ25" s="637"/>
      <c r="DK25" s="638"/>
      <c r="DL25" s="624">
        <v>1895549</v>
      </c>
      <c r="DM25" s="637"/>
      <c r="DN25" s="637"/>
      <c r="DO25" s="637"/>
      <c r="DP25" s="637"/>
      <c r="DQ25" s="637"/>
      <c r="DR25" s="637"/>
      <c r="DS25" s="637"/>
      <c r="DT25" s="637"/>
      <c r="DU25" s="637"/>
      <c r="DV25" s="638"/>
      <c r="DW25" s="641">
        <v>20.3</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1317518</v>
      </c>
      <c r="CS26" s="619"/>
      <c r="CT26" s="619"/>
      <c r="CU26" s="619"/>
      <c r="CV26" s="619"/>
      <c r="CW26" s="619"/>
      <c r="CX26" s="619"/>
      <c r="CY26" s="620"/>
      <c r="CZ26" s="621">
        <v>8.6999999999999993</v>
      </c>
      <c r="DA26" s="639"/>
      <c r="DB26" s="639"/>
      <c r="DC26" s="640"/>
      <c r="DD26" s="624">
        <v>1230899</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1140725</v>
      </c>
      <c r="S27" s="619"/>
      <c r="T27" s="619"/>
      <c r="U27" s="619"/>
      <c r="V27" s="619"/>
      <c r="W27" s="619"/>
      <c r="X27" s="619"/>
      <c r="Y27" s="620"/>
      <c r="Z27" s="671">
        <v>7.3</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4045832</v>
      </c>
      <c r="BH27" s="619"/>
      <c r="BI27" s="619"/>
      <c r="BJ27" s="619"/>
      <c r="BK27" s="619"/>
      <c r="BL27" s="619"/>
      <c r="BM27" s="619"/>
      <c r="BN27" s="620"/>
      <c r="BO27" s="671">
        <v>100</v>
      </c>
      <c r="BP27" s="671"/>
      <c r="BQ27" s="671"/>
      <c r="BR27" s="671"/>
      <c r="BS27" s="624">
        <v>45542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1831144</v>
      </c>
      <c r="CS27" s="637"/>
      <c r="CT27" s="637"/>
      <c r="CU27" s="637"/>
      <c r="CV27" s="637"/>
      <c r="CW27" s="637"/>
      <c r="CX27" s="637"/>
      <c r="CY27" s="638"/>
      <c r="CZ27" s="621">
        <v>12.1</v>
      </c>
      <c r="DA27" s="639"/>
      <c r="DB27" s="639"/>
      <c r="DC27" s="640"/>
      <c r="DD27" s="624">
        <v>634106</v>
      </c>
      <c r="DE27" s="637"/>
      <c r="DF27" s="637"/>
      <c r="DG27" s="637"/>
      <c r="DH27" s="637"/>
      <c r="DI27" s="637"/>
      <c r="DJ27" s="637"/>
      <c r="DK27" s="638"/>
      <c r="DL27" s="624">
        <v>619056</v>
      </c>
      <c r="DM27" s="637"/>
      <c r="DN27" s="637"/>
      <c r="DO27" s="637"/>
      <c r="DP27" s="637"/>
      <c r="DQ27" s="637"/>
      <c r="DR27" s="637"/>
      <c r="DS27" s="637"/>
      <c r="DT27" s="637"/>
      <c r="DU27" s="637"/>
      <c r="DV27" s="638"/>
      <c r="DW27" s="641">
        <v>6.6</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373190</v>
      </c>
      <c r="S28" s="619"/>
      <c r="T28" s="619"/>
      <c r="U28" s="619"/>
      <c r="V28" s="619"/>
      <c r="W28" s="619"/>
      <c r="X28" s="619"/>
      <c r="Y28" s="620"/>
      <c r="Z28" s="671">
        <v>2.4</v>
      </c>
      <c r="AA28" s="671"/>
      <c r="AB28" s="671"/>
      <c r="AC28" s="671"/>
      <c r="AD28" s="672">
        <v>81343</v>
      </c>
      <c r="AE28" s="672"/>
      <c r="AF28" s="672"/>
      <c r="AG28" s="672"/>
      <c r="AH28" s="672"/>
      <c r="AI28" s="672"/>
      <c r="AJ28" s="672"/>
      <c r="AK28" s="672"/>
      <c r="AL28" s="641">
        <v>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1875047</v>
      </c>
      <c r="CS28" s="619"/>
      <c r="CT28" s="619"/>
      <c r="CU28" s="619"/>
      <c r="CV28" s="619"/>
      <c r="CW28" s="619"/>
      <c r="CX28" s="619"/>
      <c r="CY28" s="620"/>
      <c r="CZ28" s="621">
        <v>12.4</v>
      </c>
      <c r="DA28" s="639"/>
      <c r="DB28" s="639"/>
      <c r="DC28" s="640"/>
      <c r="DD28" s="624">
        <v>1857995</v>
      </c>
      <c r="DE28" s="619"/>
      <c r="DF28" s="619"/>
      <c r="DG28" s="619"/>
      <c r="DH28" s="619"/>
      <c r="DI28" s="619"/>
      <c r="DJ28" s="619"/>
      <c r="DK28" s="620"/>
      <c r="DL28" s="624">
        <v>1613972</v>
      </c>
      <c r="DM28" s="619"/>
      <c r="DN28" s="619"/>
      <c r="DO28" s="619"/>
      <c r="DP28" s="619"/>
      <c r="DQ28" s="619"/>
      <c r="DR28" s="619"/>
      <c r="DS28" s="619"/>
      <c r="DT28" s="619"/>
      <c r="DU28" s="619"/>
      <c r="DV28" s="620"/>
      <c r="DW28" s="641">
        <v>17.3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55597</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706"/>
      <c r="BI29" s="706"/>
      <c r="BJ29" s="706"/>
      <c r="BK29" s="706"/>
      <c r="BL29" s="706"/>
      <c r="BM29" s="706"/>
      <c r="BN29" s="706"/>
      <c r="BO29" s="706"/>
      <c r="BP29" s="706"/>
      <c r="BQ29" s="707"/>
      <c r="BR29" s="678" t="s">
        <v>283</v>
      </c>
      <c r="BS29" s="706"/>
      <c r="BT29" s="706"/>
      <c r="BU29" s="706"/>
      <c r="BV29" s="706"/>
      <c r="BW29" s="706"/>
      <c r="BX29" s="706"/>
      <c r="BY29" s="706"/>
      <c r="BZ29" s="706"/>
      <c r="CA29" s="706"/>
      <c r="CB29" s="707"/>
      <c r="CD29" s="688" t="s">
        <v>284</v>
      </c>
      <c r="CE29" s="689"/>
      <c r="CF29" s="655" t="s">
        <v>285</v>
      </c>
      <c r="CG29" s="652"/>
      <c r="CH29" s="652"/>
      <c r="CI29" s="652"/>
      <c r="CJ29" s="652"/>
      <c r="CK29" s="652"/>
      <c r="CL29" s="652"/>
      <c r="CM29" s="652"/>
      <c r="CN29" s="652"/>
      <c r="CO29" s="652"/>
      <c r="CP29" s="652"/>
      <c r="CQ29" s="653"/>
      <c r="CR29" s="618">
        <v>1874992</v>
      </c>
      <c r="CS29" s="637"/>
      <c r="CT29" s="637"/>
      <c r="CU29" s="637"/>
      <c r="CV29" s="637"/>
      <c r="CW29" s="637"/>
      <c r="CX29" s="637"/>
      <c r="CY29" s="638"/>
      <c r="CZ29" s="621">
        <v>12.4</v>
      </c>
      <c r="DA29" s="639"/>
      <c r="DB29" s="639"/>
      <c r="DC29" s="640"/>
      <c r="DD29" s="624">
        <v>1857940</v>
      </c>
      <c r="DE29" s="637"/>
      <c r="DF29" s="637"/>
      <c r="DG29" s="637"/>
      <c r="DH29" s="637"/>
      <c r="DI29" s="637"/>
      <c r="DJ29" s="637"/>
      <c r="DK29" s="638"/>
      <c r="DL29" s="624">
        <v>1613917</v>
      </c>
      <c r="DM29" s="637"/>
      <c r="DN29" s="637"/>
      <c r="DO29" s="637"/>
      <c r="DP29" s="637"/>
      <c r="DQ29" s="637"/>
      <c r="DR29" s="637"/>
      <c r="DS29" s="637"/>
      <c r="DT29" s="637"/>
      <c r="DU29" s="637"/>
      <c r="DV29" s="638"/>
      <c r="DW29" s="641">
        <v>17.3</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848890</v>
      </c>
      <c r="S30" s="619"/>
      <c r="T30" s="619"/>
      <c r="U30" s="619"/>
      <c r="V30" s="619"/>
      <c r="W30" s="619"/>
      <c r="X30" s="619"/>
      <c r="Y30" s="620"/>
      <c r="Z30" s="671">
        <v>5.4</v>
      </c>
      <c r="AA30" s="671"/>
      <c r="AB30" s="671"/>
      <c r="AC30" s="671"/>
      <c r="AD30" s="672" t="s">
        <v>109</v>
      </c>
      <c r="AE30" s="672"/>
      <c r="AF30" s="672"/>
      <c r="AG30" s="672"/>
      <c r="AH30" s="672"/>
      <c r="AI30" s="672"/>
      <c r="AJ30" s="672"/>
      <c r="AK30" s="672"/>
      <c r="AL30" s="641" t="s">
        <v>109</v>
      </c>
      <c r="AM30" s="673"/>
      <c r="AN30" s="673"/>
      <c r="AO30" s="674"/>
      <c r="AP30" s="694" t="s">
        <v>287</v>
      </c>
      <c r="AQ30" s="695"/>
      <c r="AR30" s="695"/>
      <c r="AS30" s="695"/>
      <c r="AT30" s="700" t="s">
        <v>288</v>
      </c>
      <c r="AU30" s="182"/>
      <c r="AV30" s="182"/>
      <c r="AW30" s="182"/>
      <c r="AX30" s="703" t="s">
        <v>166</v>
      </c>
      <c r="AY30" s="704"/>
      <c r="AZ30" s="704"/>
      <c r="BA30" s="704"/>
      <c r="BB30" s="704"/>
      <c r="BC30" s="704"/>
      <c r="BD30" s="704"/>
      <c r="BE30" s="704"/>
      <c r="BF30" s="705"/>
      <c r="BG30" s="684">
        <v>98.7</v>
      </c>
      <c r="BH30" s="685"/>
      <c r="BI30" s="685"/>
      <c r="BJ30" s="685"/>
      <c r="BK30" s="685"/>
      <c r="BL30" s="685"/>
      <c r="BM30" s="686">
        <v>95.3</v>
      </c>
      <c r="BN30" s="685"/>
      <c r="BO30" s="685"/>
      <c r="BP30" s="685"/>
      <c r="BQ30" s="687"/>
      <c r="BR30" s="684">
        <v>98.6</v>
      </c>
      <c r="BS30" s="685"/>
      <c r="BT30" s="685"/>
      <c r="BU30" s="685"/>
      <c r="BV30" s="685"/>
      <c r="BW30" s="685"/>
      <c r="BX30" s="686">
        <v>94.8</v>
      </c>
      <c r="BY30" s="685"/>
      <c r="BZ30" s="685"/>
      <c r="CA30" s="685"/>
      <c r="CB30" s="687"/>
      <c r="CD30" s="690"/>
      <c r="CE30" s="691"/>
      <c r="CF30" s="655" t="s">
        <v>289</v>
      </c>
      <c r="CG30" s="652"/>
      <c r="CH30" s="652"/>
      <c r="CI30" s="652"/>
      <c r="CJ30" s="652"/>
      <c r="CK30" s="652"/>
      <c r="CL30" s="652"/>
      <c r="CM30" s="652"/>
      <c r="CN30" s="652"/>
      <c r="CO30" s="652"/>
      <c r="CP30" s="652"/>
      <c r="CQ30" s="653"/>
      <c r="CR30" s="618">
        <v>1721067</v>
      </c>
      <c r="CS30" s="619"/>
      <c r="CT30" s="619"/>
      <c r="CU30" s="619"/>
      <c r="CV30" s="619"/>
      <c r="CW30" s="619"/>
      <c r="CX30" s="619"/>
      <c r="CY30" s="620"/>
      <c r="CZ30" s="621">
        <v>11.4</v>
      </c>
      <c r="DA30" s="639"/>
      <c r="DB30" s="639"/>
      <c r="DC30" s="640"/>
      <c r="DD30" s="624">
        <v>1706336</v>
      </c>
      <c r="DE30" s="619"/>
      <c r="DF30" s="619"/>
      <c r="DG30" s="619"/>
      <c r="DH30" s="619"/>
      <c r="DI30" s="619"/>
      <c r="DJ30" s="619"/>
      <c r="DK30" s="620"/>
      <c r="DL30" s="624">
        <v>1462313</v>
      </c>
      <c r="DM30" s="619"/>
      <c r="DN30" s="619"/>
      <c r="DO30" s="619"/>
      <c r="DP30" s="619"/>
      <c r="DQ30" s="619"/>
      <c r="DR30" s="619"/>
      <c r="DS30" s="619"/>
      <c r="DT30" s="619"/>
      <c r="DU30" s="619"/>
      <c r="DV30" s="620"/>
      <c r="DW30" s="641">
        <v>15.7</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358178</v>
      </c>
      <c r="S31" s="619"/>
      <c r="T31" s="619"/>
      <c r="U31" s="619"/>
      <c r="V31" s="619"/>
      <c r="W31" s="619"/>
      <c r="X31" s="619"/>
      <c r="Y31" s="620"/>
      <c r="Z31" s="671">
        <v>2.2999999999999998</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96.2</v>
      </c>
      <c r="BN31" s="683"/>
      <c r="BO31" s="683"/>
      <c r="BP31" s="683"/>
      <c r="BQ31" s="647"/>
      <c r="BR31" s="682">
        <v>98.8</v>
      </c>
      <c r="BS31" s="637"/>
      <c r="BT31" s="637"/>
      <c r="BU31" s="637"/>
      <c r="BV31" s="637"/>
      <c r="BW31" s="637"/>
      <c r="BX31" s="673">
        <v>95.8</v>
      </c>
      <c r="BY31" s="683"/>
      <c r="BZ31" s="683"/>
      <c r="CA31" s="683"/>
      <c r="CB31" s="647"/>
      <c r="CD31" s="690"/>
      <c r="CE31" s="691"/>
      <c r="CF31" s="655" t="s">
        <v>293</v>
      </c>
      <c r="CG31" s="652"/>
      <c r="CH31" s="652"/>
      <c r="CI31" s="652"/>
      <c r="CJ31" s="652"/>
      <c r="CK31" s="652"/>
      <c r="CL31" s="652"/>
      <c r="CM31" s="652"/>
      <c r="CN31" s="652"/>
      <c r="CO31" s="652"/>
      <c r="CP31" s="652"/>
      <c r="CQ31" s="653"/>
      <c r="CR31" s="618">
        <v>153925</v>
      </c>
      <c r="CS31" s="637"/>
      <c r="CT31" s="637"/>
      <c r="CU31" s="637"/>
      <c r="CV31" s="637"/>
      <c r="CW31" s="637"/>
      <c r="CX31" s="637"/>
      <c r="CY31" s="638"/>
      <c r="CZ31" s="621">
        <v>1</v>
      </c>
      <c r="DA31" s="639"/>
      <c r="DB31" s="639"/>
      <c r="DC31" s="640"/>
      <c r="DD31" s="624">
        <v>151604</v>
      </c>
      <c r="DE31" s="637"/>
      <c r="DF31" s="637"/>
      <c r="DG31" s="637"/>
      <c r="DH31" s="637"/>
      <c r="DI31" s="637"/>
      <c r="DJ31" s="637"/>
      <c r="DK31" s="638"/>
      <c r="DL31" s="624">
        <v>151604</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633471</v>
      </c>
      <c r="S32" s="619"/>
      <c r="T32" s="619"/>
      <c r="U32" s="619"/>
      <c r="V32" s="619"/>
      <c r="W32" s="619"/>
      <c r="X32" s="619"/>
      <c r="Y32" s="620"/>
      <c r="Z32" s="671">
        <v>4</v>
      </c>
      <c r="AA32" s="671"/>
      <c r="AB32" s="671"/>
      <c r="AC32" s="671"/>
      <c r="AD32" s="672">
        <v>5482</v>
      </c>
      <c r="AE32" s="672"/>
      <c r="AF32" s="672"/>
      <c r="AG32" s="672"/>
      <c r="AH32" s="672"/>
      <c r="AI32" s="672"/>
      <c r="AJ32" s="672"/>
      <c r="AK32" s="672"/>
      <c r="AL32" s="641">
        <v>0.1</v>
      </c>
      <c r="AM32" s="673"/>
      <c r="AN32" s="673"/>
      <c r="AO32" s="674"/>
      <c r="AP32" s="698"/>
      <c r="AQ32" s="699"/>
      <c r="AR32" s="699"/>
      <c r="AS32" s="699"/>
      <c r="AT32" s="702"/>
      <c r="AU32" s="183"/>
      <c r="AV32" s="183"/>
      <c r="AW32" s="183"/>
      <c r="AX32" s="599" t="s">
        <v>295</v>
      </c>
      <c r="AY32" s="600"/>
      <c r="AZ32" s="600"/>
      <c r="BA32" s="600"/>
      <c r="BB32" s="600"/>
      <c r="BC32" s="600"/>
      <c r="BD32" s="600"/>
      <c r="BE32" s="600"/>
      <c r="BF32" s="601"/>
      <c r="BG32" s="681">
        <v>98.6</v>
      </c>
      <c r="BH32" s="603"/>
      <c r="BI32" s="603"/>
      <c r="BJ32" s="603"/>
      <c r="BK32" s="603"/>
      <c r="BL32" s="603"/>
      <c r="BM32" s="666">
        <v>94</v>
      </c>
      <c r="BN32" s="603"/>
      <c r="BO32" s="603"/>
      <c r="BP32" s="603"/>
      <c r="BQ32" s="660"/>
      <c r="BR32" s="681">
        <v>98.2</v>
      </c>
      <c r="BS32" s="603"/>
      <c r="BT32" s="603"/>
      <c r="BU32" s="603"/>
      <c r="BV32" s="603"/>
      <c r="BW32" s="603"/>
      <c r="BX32" s="666">
        <v>93.5</v>
      </c>
      <c r="BY32" s="603"/>
      <c r="BZ32" s="603"/>
      <c r="CA32" s="603"/>
      <c r="CB32" s="660"/>
      <c r="CD32" s="692"/>
      <c r="CE32" s="693"/>
      <c r="CF32" s="655" t="s">
        <v>296</v>
      </c>
      <c r="CG32" s="652"/>
      <c r="CH32" s="652"/>
      <c r="CI32" s="652"/>
      <c r="CJ32" s="652"/>
      <c r="CK32" s="652"/>
      <c r="CL32" s="652"/>
      <c r="CM32" s="652"/>
      <c r="CN32" s="652"/>
      <c r="CO32" s="652"/>
      <c r="CP32" s="652"/>
      <c r="CQ32" s="653"/>
      <c r="CR32" s="618">
        <v>55</v>
      </c>
      <c r="CS32" s="619"/>
      <c r="CT32" s="619"/>
      <c r="CU32" s="619"/>
      <c r="CV32" s="619"/>
      <c r="CW32" s="619"/>
      <c r="CX32" s="619"/>
      <c r="CY32" s="620"/>
      <c r="CZ32" s="621">
        <v>0</v>
      </c>
      <c r="DA32" s="639"/>
      <c r="DB32" s="639"/>
      <c r="DC32" s="640"/>
      <c r="DD32" s="624">
        <v>55</v>
      </c>
      <c r="DE32" s="619"/>
      <c r="DF32" s="619"/>
      <c r="DG32" s="619"/>
      <c r="DH32" s="619"/>
      <c r="DI32" s="619"/>
      <c r="DJ32" s="619"/>
      <c r="DK32" s="620"/>
      <c r="DL32" s="624">
        <v>55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891800</v>
      </c>
      <c r="S33" s="619"/>
      <c r="T33" s="619"/>
      <c r="U33" s="619"/>
      <c r="V33" s="619"/>
      <c r="W33" s="619"/>
      <c r="X33" s="619"/>
      <c r="Y33" s="620"/>
      <c r="Z33" s="671">
        <v>5.7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7867113</v>
      </c>
      <c r="CS33" s="637"/>
      <c r="CT33" s="637"/>
      <c r="CU33" s="637"/>
      <c r="CV33" s="637"/>
      <c r="CW33" s="637"/>
      <c r="CX33" s="637"/>
      <c r="CY33" s="638"/>
      <c r="CZ33" s="621">
        <v>52.1</v>
      </c>
      <c r="DA33" s="639"/>
      <c r="DB33" s="639"/>
      <c r="DC33" s="640"/>
      <c r="DD33" s="624">
        <v>6517456</v>
      </c>
      <c r="DE33" s="637"/>
      <c r="DF33" s="637"/>
      <c r="DG33" s="637"/>
      <c r="DH33" s="637"/>
      <c r="DI33" s="637"/>
      <c r="DJ33" s="637"/>
      <c r="DK33" s="638"/>
      <c r="DL33" s="624">
        <v>4055844</v>
      </c>
      <c r="DM33" s="637"/>
      <c r="DN33" s="637"/>
      <c r="DO33" s="637"/>
      <c r="DP33" s="637"/>
      <c r="DQ33" s="637"/>
      <c r="DR33" s="637"/>
      <c r="DS33" s="637"/>
      <c r="DT33" s="637"/>
      <c r="DU33" s="637"/>
      <c r="DV33" s="638"/>
      <c r="DW33" s="641">
        <v>43.5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2206297</v>
      </c>
      <c r="CS34" s="619"/>
      <c r="CT34" s="619"/>
      <c r="CU34" s="619"/>
      <c r="CV34" s="619"/>
      <c r="CW34" s="619"/>
      <c r="CX34" s="619"/>
      <c r="CY34" s="620"/>
      <c r="CZ34" s="621">
        <v>14.6</v>
      </c>
      <c r="DA34" s="639"/>
      <c r="DB34" s="639"/>
      <c r="DC34" s="640"/>
      <c r="DD34" s="624">
        <v>1773479</v>
      </c>
      <c r="DE34" s="619"/>
      <c r="DF34" s="619"/>
      <c r="DG34" s="619"/>
      <c r="DH34" s="619"/>
      <c r="DI34" s="619"/>
      <c r="DJ34" s="619"/>
      <c r="DK34" s="620"/>
      <c r="DL34" s="624">
        <v>1425202</v>
      </c>
      <c r="DM34" s="619"/>
      <c r="DN34" s="619"/>
      <c r="DO34" s="619"/>
      <c r="DP34" s="619"/>
      <c r="DQ34" s="619"/>
      <c r="DR34" s="619"/>
      <c r="DS34" s="619"/>
      <c r="DT34" s="619"/>
      <c r="DU34" s="619"/>
      <c r="DV34" s="620"/>
      <c r="DW34" s="641">
        <v>15.3</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579700</v>
      </c>
      <c r="S35" s="619"/>
      <c r="T35" s="619"/>
      <c r="U35" s="619"/>
      <c r="V35" s="619"/>
      <c r="W35" s="619"/>
      <c r="X35" s="619"/>
      <c r="Y35" s="620"/>
      <c r="Z35" s="671">
        <v>3.7</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2795270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207103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114400</v>
      </c>
      <c r="CS35" s="637"/>
      <c r="CT35" s="637"/>
      <c r="CU35" s="637"/>
      <c r="CV35" s="637"/>
      <c r="CW35" s="637"/>
      <c r="CX35" s="637"/>
      <c r="CY35" s="638"/>
      <c r="CZ35" s="621">
        <v>0.8</v>
      </c>
      <c r="DA35" s="639"/>
      <c r="DB35" s="639"/>
      <c r="DC35" s="640"/>
      <c r="DD35" s="624">
        <v>64862</v>
      </c>
      <c r="DE35" s="637"/>
      <c r="DF35" s="637"/>
      <c r="DG35" s="637"/>
      <c r="DH35" s="637"/>
      <c r="DI35" s="637"/>
      <c r="DJ35" s="637"/>
      <c r="DK35" s="638"/>
      <c r="DL35" s="624">
        <v>13443</v>
      </c>
      <c r="DM35" s="637"/>
      <c r="DN35" s="637"/>
      <c r="DO35" s="637"/>
      <c r="DP35" s="637"/>
      <c r="DQ35" s="637"/>
      <c r="DR35" s="637"/>
      <c r="DS35" s="637"/>
      <c r="DT35" s="637"/>
      <c r="DU35" s="637"/>
      <c r="DV35" s="638"/>
      <c r="DW35" s="641">
        <v>0.1</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15641300</v>
      </c>
      <c r="S36" s="659"/>
      <c r="T36" s="659"/>
      <c r="U36" s="659"/>
      <c r="V36" s="659"/>
      <c r="W36" s="659"/>
      <c r="X36" s="659"/>
      <c r="Y36" s="662"/>
      <c r="Z36" s="663">
        <v>100</v>
      </c>
      <c r="AA36" s="663"/>
      <c r="AB36" s="663"/>
      <c r="AC36" s="663"/>
      <c r="AD36" s="664">
        <v>8753016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1220296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195129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3228611</v>
      </c>
      <c r="CS36" s="619"/>
      <c r="CT36" s="619"/>
      <c r="CU36" s="619"/>
      <c r="CV36" s="619"/>
      <c r="CW36" s="619"/>
      <c r="CX36" s="619"/>
      <c r="CY36" s="620"/>
      <c r="CZ36" s="621">
        <v>21.4</v>
      </c>
      <c r="DA36" s="639"/>
      <c r="DB36" s="639"/>
      <c r="DC36" s="640"/>
      <c r="DD36" s="624">
        <v>2827578</v>
      </c>
      <c r="DE36" s="619"/>
      <c r="DF36" s="619"/>
      <c r="DG36" s="619"/>
      <c r="DH36" s="619"/>
      <c r="DI36" s="619"/>
      <c r="DJ36" s="619"/>
      <c r="DK36" s="620"/>
      <c r="DL36" s="624">
        <v>1848191</v>
      </c>
      <c r="DM36" s="619"/>
      <c r="DN36" s="619"/>
      <c r="DO36" s="619"/>
      <c r="DP36" s="619"/>
      <c r="DQ36" s="619"/>
      <c r="DR36" s="619"/>
      <c r="DS36" s="619"/>
      <c r="DT36" s="619"/>
      <c r="DU36" s="619"/>
      <c r="DV36" s="620"/>
      <c r="DW36" s="641">
        <v>19.8</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514907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4574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673640</v>
      </c>
      <c r="CS37" s="637"/>
      <c r="CT37" s="637"/>
      <c r="CU37" s="637"/>
      <c r="CV37" s="637"/>
      <c r="CW37" s="637"/>
      <c r="CX37" s="637"/>
      <c r="CY37" s="638"/>
      <c r="CZ37" s="621">
        <v>4.5</v>
      </c>
      <c r="DA37" s="639"/>
      <c r="DB37" s="639"/>
      <c r="DC37" s="640"/>
      <c r="DD37" s="624">
        <v>670615</v>
      </c>
      <c r="DE37" s="637"/>
      <c r="DF37" s="637"/>
      <c r="DG37" s="637"/>
      <c r="DH37" s="637"/>
      <c r="DI37" s="637"/>
      <c r="DJ37" s="637"/>
      <c r="DK37" s="638"/>
      <c r="DL37" s="624">
        <v>621026</v>
      </c>
      <c r="DM37" s="637"/>
      <c r="DN37" s="637"/>
      <c r="DO37" s="637"/>
      <c r="DP37" s="637"/>
      <c r="DQ37" s="637"/>
      <c r="DR37" s="637"/>
      <c r="DS37" s="637"/>
      <c r="DT37" s="637"/>
      <c r="DU37" s="637"/>
      <c r="DV37" s="638"/>
      <c r="DW37" s="641">
        <v>6.7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8863</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7907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1080936</v>
      </c>
      <c r="CS38" s="619"/>
      <c r="CT38" s="619"/>
      <c r="CU38" s="619"/>
      <c r="CV38" s="619"/>
      <c r="CW38" s="619"/>
      <c r="CX38" s="619"/>
      <c r="CY38" s="620"/>
      <c r="CZ38" s="621">
        <v>7.2</v>
      </c>
      <c r="DA38" s="639"/>
      <c r="DB38" s="639"/>
      <c r="DC38" s="640"/>
      <c r="DD38" s="624">
        <v>917144</v>
      </c>
      <c r="DE38" s="619"/>
      <c r="DF38" s="619"/>
      <c r="DG38" s="619"/>
      <c r="DH38" s="619"/>
      <c r="DI38" s="619"/>
      <c r="DJ38" s="619"/>
      <c r="DK38" s="620"/>
      <c r="DL38" s="624">
        <v>759408</v>
      </c>
      <c r="DM38" s="619"/>
      <c r="DN38" s="619"/>
      <c r="DO38" s="619"/>
      <c r="DP38" s="619"/>
      <c r="DQ38" s="619"/>
      <c r="DR38" s="619"/>
      <c r="DS38" s="619"/>
      <c r="DT38" s="619"/>
      <c r="DU38" s="619"/>
      <c r="DV38" s="620"/>
      <c r="DW38" s="641">
        <v>8.1</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1296</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278858</v>
      </c>
      <c r="CS39" s="637"/>
      <c r="CT39" s="637"/>
      <c r="CU39" s="637"/>
      <c r="CV39" s="637"/>
      <c r="CW39" s="637"/>
      <c r="CX39" s="637"/>
      <c r="CY39" s="638"/>
      <c r="CZ39" s="621">
        <v>1.8</v>
      </c>
      <c r="DA39" s="639"/>
      <c r="DB39" s="639"/>
      <c r="DC39" s="640"/>
      <c r="DD39" s="624">
        <v>217382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314679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958011</v>
      </c>
      <c r="CS40" s="619"/>
      <c r="CT40" s="619"/>
      <c r="CU40" s="619"/>
      <c r="CV40" s="619"/>
      <c r="CW40" s="619"/>
      <c r="CX40" s="619"/>
      <c r="CY40" s="620"/>
      <c r="CZ40" s="621">
        <v>6.3</v>
      </c>
      <c r="DA40" s="639"/>
      <c r="DB40" s="639"/>
      <c r="DC40" s="640"/>
      <c r="DD40" s="624">
        <v>717011</v>
      </c>
      <c r="DE40" s="619"/>
      <c r="DF40" s="619"/>
      <c r="DG40" s="619"/>
      <c r="DH40" s="619"/>
      <c r="DI40" s="619"/>
      <c r="DJ40" s="619"/>
      <c r="DK40" s="620"/>
      <c r="DL40" s="624">
        <v>9600</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735229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1479067</v>
      </c>
      <c r="CS42" s="619"/>
      <c r="CT42" s="619"/>
      <c r="CU42" s="619"/>
      <c r="CV42" s="619"/>
      <c r="CW42" s="619"/>
      <c r="CX42" s="619"/>
      <c r="CY42" s="620"/>
      <c r="CZ42" s="621">
        <v>9.8000000000000007</v>
      </c>
      <c r="DA42" s="622"/>
      <c r="DB42" s="622"/>
      <c r="DC42" s="623"/>
      <c r="DD42" s="624">
        <v>503690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9942</v>
      </c>
      <c r="CS43" s="637"/>
      <c r="CT43" s="637"/>
      <c r="CU43" s="637"/>
      <c r="CV43" s="637"/>
      <c r="CW43" s="637"/>
      <c r="CX43" s="637"/>
      <c r="CY43" s="638"/>
      <c r="CZ43" s="621">
        <v>0.1</v>
      </c>
      <c r="DA43" s="639"/>
      <c r="DB43" s="639"/>
      <c r="DC43" s="640"/>
      <c r="DD43" s="624">
        <v>9942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1467837</v>
      </c>
      <c r="CS44" s="619"/>
      <c r="CT44" s="619"/>
      <c r="CU44" s="619"/>
      <c r="CV44" s="619"/>
      <c r="CW44" s="619"/>
      <c r="CX44" s="619"/>
      <c r="CY44" s="620"/>
      <c r="CZ44" s="621">
        <v>9.6999999999999993</v>
      </c>
      <c r="DA44" s="622"/>
      <c r="DB44" s="622"/>
      <c r="DC44" s="623"/>
      <c r="DD44" s="624">
        <v>492460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910214</v>
      </c>
      <c r="CS45" s="637"/>
      <c r="CT45" s="637"/>
      <c r="CU45" s="637"/>
      <c r="CV45" s="637"/>
      <c r="CW45" s="637"/>
      <c r="CX45" s="637"/>
      <c r="CY45" s="638"/>
      <c r="CZ45" s="621">
        <v>6</v>
      </c>
      <c r="DA45" s="639"/>
      <c r="DB45" s="639"/>
      <c r="DC45" s="640"/>
      <c r="DD45" s="624">
        <v>254439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493752</v>
      </c>
      <c r="CS46" s="619"/>
      <c r="CT46" s="619"/>
      <c r="CU46" s="619"/>
      <c r="CV46" s="619"/>
      <c r="CW46" s="619"/>
      <c r="CX46" s="619"/>
      <c r="CY46" s="620"/>
      <c r="CZ46" s="621">
        <v>3.3</v>
      </c>
      <c r="DA46" s="622"/>
      <c r="DB46" s="622"/>
      <c r="DC46" s="623"/>
      <c r="DD46" s="624">
        <v>198570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11230</v>
      </c>
      <c r="CS47" s="637"/>
      <c r="CT47" s="637"/>
      <c r="CU47" s="637"/>
      <c r="CV47" s="637"/>
      <c r="CW47" s="637"/>
      <c r="CX47" s="637"/>
      <c r="CY47" s="638"/>
      <c r="CZ47" s="621">
        <v>0.1</v>
      </c>
      <c r="DA47" s="639"/>
      <c r="DB47" s="639"/>
      <c r="DC47" s="640"/>
      <c r="DD47" s="624">
        <v>11230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15105088</v>
      </c>
      <c r="CS49" s="603"/>
      <c r="CT49" s="603"/>
      <c r="CU49" s="603"/>
      <c r="CV49" s="603"/>
      <c r="CW49" s="603"/>
      <c r="CX49" s="603"/>
      <c r="CY49" s="604"/>
      <c r="CZ49" s="605">
        <v>100</v>
      </c>
      <c r="DA49" s="606"/>
      <c r="DB49" s="606"/>
      <c r="DC49" s="607"/>
      <c r="DD49" s="608">
        <v>11460937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15656</v>
      </c>
      <c r="R7" s="1131"/>
      <c r="S7" s="1131"/>
      <c r="T7" s="1131"/>
      <c r="U7" s="1131"/>
      <c r="V7" s="1131">
        <v>15114</v>
      </c>
      <c r="W7" s="1131"/>
      <c r="X7" s="1131"/>
      <c r="Y7" s="1131"/>
      <c r="Z7" s="1131"/>
      <c r="AA7" s="1131">
        <v>542</v>
      </c>
      <c r="AB7" s="1131"/>
      <c r="AC7" s="1131"/>
      <c r="AD7" s="1131"/>
      <c r="AE7" s="1132"/>
      <c r="AF7" s="1133">
        <v>513</v>
      </c>
      <c r="AG7" s="1134"/>
      <c r="AH7" s="1134"/>
      <c r="AI7" s="1134"/>
      <c r="AJ7" s="1135"/>
      <c r="AK7" s="1117">
        <v>849</v>
      </c>
      <c r="AL7" s="1118"/>
      <c r="AM7" s="1118"/>
      <c r="AN7" s="1118"/>
      <c r="AO7" s="1118"/>
      <c r="AP7" s="1118">
        <v>21172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550</v>
      </c>
      <c r="BT7" s="1122"/>
      <c r="BU7" s="1122"/>
      <c r="BV7" s="1122"/>
      <c r="BW7" s="1122"/>
      <c r="BX7" s="1122"/>
      <c r="BY7" s="1122"/>
      <c r="BZ7" s="1122"/>
      <c r="CA7" s="1122"/>
      <c r="CB7" s="1122"/>
      <c r="CC7" s="1122"/>
      <c r="CD7" s="1122"/>
      <c r="CE7" s="1122"/>
      <c r="CF7" s="1122"/>
      <c r="CG7" s="1123"/>
      <c r="CH7" s="1114">
        <v>-2</v>
      </c>
      <c r="CI7" s="1115"/>
      <c r="CJ7" s="1115"/>
      <c r="CK7" s="1115"/>
      <c r="CL7" s="1116"/>
      <c r="CM7" s="1114">
        <v>29</v>
      </c>
      <c r="CN7" s="1115"/>
      <c r="CO7" s="1115"/>
      <c r="CP7" s="1115"/>
      <c r="CQ7" s="1116"/>
      <c r="CR7" s="1114">
        <v>8</v>
      </c>
      <c r="CS7" s="1115"/>
      <c r="CT7" s="1115"/>
      <c r="CU7" s="1115"/>
      <c r="CV7" s="1116"/>
      <c r="CW7" s="1114" t="s">
        <v>469</v>
      </c>
      <c r="CX7" s="1115"/>
      <c r="CY7" s="1115"/>
      <c r="CZ7" s="1115"/>
      <c r="DA7" s="1116"/>
      <c r="DB7" s="1114" t="s">
        <v>469</v>
      </c>
      <c r="DC7" s="1115"/>
      <c r="DD7" s="1115"/>
      <c r="DE7" s="1115"/>
      <c r="DF7" s="1116"/>
      <c r="DG7" s="1114" t="s">
        <v>469</v>
      </c>
      <c r="DH7" s="1115"/>
      <c r="DI7" s="1115"/>
      <c r="DJ7" s="1115"/>
      <c r="DK7" s="1116"/>
      <c r="DL7" s="1114" t="s">
        <v>469</v>
      </c>
      <c r="DM7" s="1115"/>
      <c r="DN7" s="1115"/>
      <c r="DO7" s="1115"/>
      <c r="DP7" s="1116"/>
      <c r="DQ7" s="1114" t="s">
        <v>469</v>
      </c>
      <c r="DR7" s="1115"/>
      <c r="DS7" s="1115"/>
      <c r="DT7" s="1115"/>
      <c r="DU7" s="1116"/>
      <c r="DV7" s="1141"/>
      <c r="DW7" s="1142"/>
      <c r="DX7" s="1142"/>
      <c r="DY7" s="1142"/>
      <c r="DZ7" s="1143"/>
      <c r="EA7" s="205"/>
    </row>
    <row r="8" spans="1:131" s="206" customFormat="1" ht="26.25" customHeight="1" x14ac:dyDescent="0.15">
      <c r="A8" s="212">
        <v>2</v>
      </c>
      <c r="B8" s="1057" t="s">
        <v>361</v>
      </c>
      <c r="C8" s="1058"/>
      <c r="D8" s="1058"/>
      <c r="E8" s="1058"/>
      <c r="F8" s="1058"/>
      <c r="G8" s="1058"/>
      <c r="H8" s="1058"/>
      <c r="I8" s="1058"/>
      <c r="J8" s="1058"/>
      <c r="K8" s="1058"/>
      <c r="L8" s="1058"/>
      <c r="M8" s="1058"/>
      <c r="N8" s="1058"/>
      <c r="O8" s="1058"/>
      <c r="P8" s="1059"/>
      <c r="Q8" s="1069">
        <v>4</v>
      </c>
      <c r="R8" s="1070"/>
      <c r="S8" s="1070"/>
      <c r="T8" s="1070"/>
      <c r="U8" s="1070"/>
      <c r="V8" s="1070">
        <v>10</v>
      </c>
      <c r="W8" s="1070"/>
      <c r="X8" s="1070"/>
      <c r="Y8" s="1070"/>
      <c r="Z8" s="1070"/>
      <c r="AA8" s="1070">
        <v>-6</v>
      </c>
      <c r="AB8" s="1070"/>
      <c r="AC8" s="1070"/>
      <c r="AD8" s="1070"/>
      <c r="AE8" s="1071"/>
      <c r="AF8" s="1063">
        <v>-6</v>
      </c>
      <c r="AG8" s="1064"/>
      <c r="AH8" s="1064"/>
      <c r="AI8" s="1064"/>
      <c r="AJ8" s="1065"/>
      <c r="AK8" s="1112" t="s">
        <v>469</v>
      </c>
      <c r="AL8" s="1113"/>
      <c r="AM8" s="1113"/>
      <c r="AN8" s="1113"/>
      <c r="AO8" s="1113"/>
      <c r="AP8" s="1113">
        <v>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554</v>
      </c>
      <c r="BS8" s="1040" t="s">
        <v>551</v>
      </c>
      <c r="BT8" s="1041"/>
      <c r="BU8" s="1041"/>
      <c r="BV8" s="1041"/>
      <c r="BW8" s="1041"/>
      <c r="BX8" s="1041"/>
      <c r="BY8" s="1041"/>
      <c r="BZ8" s="1041"/>
      <c r="CA8" s="1041"/>
      <c r="CB8" s="1041"/>
      <c r="CC8" s="1041"/>
      <c r="CD8" s="1041"/>
      <c r="CE8" s="1041"/>
      <c r="CF8" s="1041"/>
      <c r="CG8" s="1042"/>
      <c r="CH8" s="1015">
        <v>-6</v>
      </c>
      <c r="CI8" s="1016"/>
      <c r="CJ8" s="1016"/>
      <c r="CK8" s="1016"/>
      <c r="CL8" s="1017"/>
      <c r="CM8" s="1015">
        <v>238</v>
      </c>
      <c r="CN8" s="1016"/>
      <c r="CO8" s="1016"/>
      <c r="CP8" s="1016"/>
      <c r="CQ8" s="1017"/>
      <c r="CR8" s="1015">
        <v>286</v>
      </c>
      <c r="CS8" s="1016"/>
      <c r="CT8" s="1016"/>
      <c r="CU8" s="1016"/>
      <c r="CV8" s="1017"/>
      <c r="CW8" s="1015" t="s">
        <v>469</v>
      </c>
      <c r="CX8" s="1016"/>
      <c r="CY8" s="1016"/>
      <c r="CZ8" s="1016"/>
      <c r="DA8" s="1017"/>
      <c r="DB8" s="1015">
        <v>200</v>
      </c>
      <c r="DC8" s="1016"/>
      <c r="DD8" s="1016"/>
      <c r="DE8" s="1016"/>
      <c r="DF8" s="1017"/>
      <c r="DG8" s="1015" t="s">
        <v>469</v>
      </c>
      <c r="DH8" s="1016"/>
      <c r="DI8" s="1016"/>
      <c r="DJ8" s="1016"/>
      <c r="DK8" s="1017"/>
      <c r="DL8" s="1015" t="s">
        <v>469</v>
      </c>
      <c r="DM8" s="1016"/>
      <c r="DN8" s="1016"/>
      <c r="DO8" s="1016"/>
      <c r="DP8" s="1017"/>
      <c r="DQ8" s="1015" t="s">
        <v>469</v>
      </c>
      <c r="DR8" s="1016"/>
      <c r="DS8" s="1016"/>
      <c r="DT8" s="1016"/>
      <c r="DU8" s="1017"/>
      <c r="DV8" s="1018"/>
      <c r="DW8" s="1019"/>
      <c r="DX8" s="1019"/>
      <c r="DY8" s="1019"/>
      <c r="DZ8" s="1020"/>
      <c r="EA8" s="205"/>
    </row>
    <row r="9" spans="1:131" s="206" customFormat="1" ht="26.25" customHeight="1" x14ac:dyDescent="0.15">
      <c r="A9" s="212">
        <v>3</v>
      </c>
      <c r="B9" s="1057" t="s">
        <v>362</v>
      </c>
      <c r="C9" s="1058"/>
      <c r="D9" s="1058"/>
      <c r="E9" s="1058"/>
      <c r="F9" s="1058"/>
      <c r="G9" s="1058"/>
      <c r="H9" s="1058"/>
      <c r="I9" s="1058"/>
      <c r="J9" s="1058"/>
      <c r="K9" s="1058"/>
      <c r="L9" s="1058"/>
      <c r="M9" s="1058"/>
      <c r="N9" s="1058"/>
      <c r="O9" s="1058"/>
      <c r="P9" s="1059"/>
      <c r="Q9" s="1069" t="s">
        <v>469</v>
      </c>
      <c r="R9" s="1070"/>
      <c r="S9" s="1070"/>
      <c r="T9" s="1070"/>
      <c r="U9" s="1070"/>
      <c r="V9" s="1070" t="s">
        <v>469</v>
      </c>
      <c r="W9" s="1070"/>
      <c r="X9" s="1070"/>
      <c r="Y9" s="1070"/>
      <c r="Z9" s="1070"/>
      <c r="AA9" s="1070" t="s">
        <v>469</v>
      </c>
      <c r="AB9" s="1070"/>
      <c r="AC9" s="1070"/>
      <c r="AD9" s="1070"/>
      <c r="AE9" s="1071"/>
      <c r="AF9" s="1063" t="s">
        <v>109</v>
      </c>
      <c r="AG9" s="1064"/>
      <c r="AH9" s="1064"/>
      <c r="AI9" s="1064"/>
      <c r="AJ9" s="1065"/>
      <c r="AK9" s="1112" t="s">
        <v>469</v>
      </c>
      <c r="AL9" s="1113"/>
      <c r="AM9" s="1113"/>
      <c r="AN9" s="1113"/>
      <c r="AO9" s="1113"/>
      <c r="AP9" s="1113" t="s">
        <v>469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552</v>
      </c>
      <c r="BT9" s="1041"/>
      <c r="BU9" s="1041"/>
      <c r="BV9" s="1041"/>
      <c r="BW9" s="1041"/>
      <c r="BX9" s="1041"/>
      <c r="BY9" s="1041"/>
      <c r="BZ9" s="1041"/>
      <c r="CA9" s="1041"/>
      <c r="CB9" s="1041"/>
      <c r="CC9" s="1041"/>
      <c r="CD9" s="1041"/>
      <c r="CE9" s="1041"/>
      <c r="CF9" s="1041"/>
      <c r="CG9" s="1042"/>
      <c r="CH9" s="1015">
        <v>-6</v>
      </c>
      <c r="CI9" s="1016"/>
      <c r="CJ9" s="1016"/>
      <c r="CK9" s="1016"/>
      <c r="CL9" s="1017"/>
      <c r="CM9" s="1015">
        <v>106</v>
      </c>
      <c r="CN9" s="1016"/>
      <c r="CO9" s="1016"/>
      <c r="CP9" s="1016"/>
      <c r="CQ9" s="1017"/>
      <c r="CR9" s="1015">
        <v>95</v>
      </c>
      <c r="CS9" s="1016"/>
      <c r="CT9" s="1016"/>
      <c r="CU9" s="1016"/>
      <c r="CV9" s="1017"/>
      <c r="CW9" s="1015" t="s">
        <v>469</v>
      </c>
      <c r="CX9" s="1016"/>
      <c r="CY9" s="1016"/>
      <c r="CZ9" s="1016"/>
      <c r="DA9" s="1017"/>
      <c r="DB9" s="1015" t="s">
        <v>469</v>
      </c>
      <c r="DC9" s="1016"/>
      <c r="DD9" s="1016"/>
      <c r="DE9" s="1016"/>
      <c r="DF9" s="1017"/>
      <c r="DG9" s="1015" t="s">
        <v>469</v>
      </c>
      <c r="DH9" s="1016"/>
      <c r="DI9" s="1016"/>
      <c r="DJ9" s="1016"/>
      <c r="DK9" s="1017"/>
      <c r="DL9" s="1015" t="s">
        <v>469</v>
      </c>
      <c r="DM9" s="1016"/>
      <c r="DN9" s="1016"/>
      <c r="DO9" s="1016"/>
      <c r="DP9" s="1017"/>
      <c r="DQ9" s="1015" t="s">
        <v>469</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553</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3</v>
      </c>
      <c r="CN10" s="1016"/>
      <c r="CO10" s="1016"/>
      <c r="CP10" s="1016"/>
      <c r="CQ10" s="1017"/>
      <c r="CR10" s="1015">
        <v>3</v>
      </c>
      <c r="CS10" s="1016"/>
      <c r="CT10" s="1016"/>
      <c r="CU10" s="1016"/>
      <c r="CV10" s="1017"/>
      <c r="CW10" s="1015">
        <v>8</v>
      </c>
      <c r="CX10" s="1016"/>
      <c r="CY10" s="1016"/>
      <c r="CZ10" s="1016"/>
      <c r="DA10" s="1017"/>
      <c r="DB10" s="1015" t="s">
        <v>469</v>
      </c>
      <c r="DC10" s="1016"/>
      <c r="DD10" s="1016"/>
      <c r="DE10" s="1016"/>
      <c r="DF10" s="1017"/>
      <c r="DG10" s="1015" t="s">
        <v>469</v>
      </c>
      <c r="DH10" s="1016"/>
      <c r="DI10" s="1016"/>
      <c r="DJ10" s="1016"/>
      <c r="DK10" s="1017"/>
      <c r="DL10" s="1015" t="s">
        <v>469</v>
      </c>
      <c r="DM10" s="1016"/>
      <c r="DN10" s="1016"/>
      <c r="DO10" s="1016"/>
      <c r="DP10" s="1017"/>
      <c r="DQ10" s="1015" t="s">
        <v>469</v>
      </c>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15661</v>
      </c>
      <c r="R23" s="1095"/>
      <c r="S23" s="1095"/>
      <c r="T23" s="1095"/>
      <c r="U23" s="1095"/>
      <c r="V23" s="1095">
        <v>15125</v>
      </c>
      <c r="W23" s="1095"/>
      <c r="X23" s="1095"/>
      <c r="Y23" s="1095"/>
      <c r="Z23" s="1095"/>
      <c r="AA23" s="1095">
        <v>536</v>
      </c>
      <c r="AB23" s="1095"/>
      <c r="AC23" s="1095"/>
      <c r="AD23" s="1095"/>
      <c r="AE23" s="1096"/>
      <c r="AF23" s="1097">
        <v>507</v>
      </c>
      <c r="AG23" s="1095"/>
      <c r="AH23" s="1095"/>
      <c r="AI23" s="1095"/>
      <c r="AJ23" s="1098"/>
      <c r="AK23" s="1099"/>
      <c r="AL23" s="1100"/>
      <c r="AM23" s="1100"/>
      <c r="AN23" s="1100"/>
      <c r="AO23" s="1100"/>
      <c r="AP23" s="1095">
        <v>21176</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527</v>
      </c>
      <c r="C28" s="1077"/>
      <c r="D28" s="1077"/>
      <c r="E28" s="1077"/>
      <c r="F28" s="1077"/>
      <c r="G28" s="1077"/>
      <c r="H28" s="1077"/>
      <c r="I28" s="1077"/>
      <c r="J28" s="1077"/>
      <c r="K28" s="1077"/>
      <c r="L28" s="1077"/>
      <c r="M28" s="1077"/>
      <c r="N28" s="1077"/>
      <c r="O28" s="1077"/>
      <c r="P28" s="1078"/>
      <c r="Q28" s="1079">
        <v>3959</v>
      </c>
      <c r="R28" s="1080"/>
      <c r="S28" s="1080"/>
      <c r="T28" s="1080"/>
      <c r="U28" s="1080"/>
      <c r="V28" s="1080">
        <v>3752</v>
      </c>
      <c r="W28" s="1080"/>
      <c r="X28" s="1080"/>
      <c r="Y28" s="1080"/>
      <c r="Z28" s="1080"/>
      <c r="AA28" s="1080">
        <v>207</v>
      </c>
      <c r="AB28" s="1080"/>
      <c r="AC28" s="1080"/>
      <c r="AD28" s="1080"/>
      <c r="AE28" s="1081"/>
      <c r="AF28" s="1082">
        <v>207</v>
      </c>
      <c r="AG28" s="1080"/>
      <c r="AH28" s="1080"/>
      <c r="AI28" s="1080"/>
      <c r="AJ28" s="1083"/>
      <c r="AK28" s="1084" t="s">
        <v>469</v>
      </c>
      <c r="AL28" s="1072"/>
      <c r="AM28" s="1072"/>
      <c r="AN28" s="1072"/>
      <c r="AO28" s="1072"/>
      <c r="AP28" s="1072" t="s">
        <v>469</v>
      </c>
      <c r="AQ28" s="1072"/>
      <c r="AR28" s="1072"/>
      <c r="AS28" s="1072"/>
      <c r="AT28" s="1072"/>
      <c r="AU28" s="1072" t="s">
        <v>469</v>
      </c>
      <c r="AV28" s="1072"/>
      <c r="AW28" s="1072"/>
      <c r="AX28" s="1072"/>
      <c r="AY28" s="1072"/>
      <c r="AZ28" s="1073" t="s">
        <v>469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529</v>
      </c>
      <c r="C29" s="1058"/>
      <c r="D29" s="1058"/>
      <c r="E29" s="1058"/>
      <c r="F29" s="1058"/>
      <c r="G29" s="1058"/>
      <c r="H29" s="1058"/>
      <c r="I29" s="1058"/>
      <c r="J29" s="1058"/>
      <c r="K29" s="1058"/>
      <c r="L29" s="1058"/>
      <c r="M29" s="1058"/>
      <c r="N29" s="1058"/>
      <c r="O29" s="1058"/>
      <c r="P29" s="1059"/>
      <c r="Q29" s="1069">
        <v>2701</v>
      </c>
      <c r="R29" s="1070"/>
      <c r="S29" s="1070"/>
      <c r="T29" s="1070"/>
      <c r="U29" s="1070"/>
      <c r="V29" s="1070">
        <v>2667</v>
      </c>
      <c r="W29" s="1070"/>
      <c r="X29" s="1070"/>
      <c r="Y29" s="1070"/>
      <c r="Z29" s="1070"/>
      <c r="AA29" s="1070">
        <v>33</v>
      </c>
      <c r="AB29" s="1070"/>
      <c r="AC29" s="1070"/>
      <c r="AD29" s="1070"/>
      <c r="AE29" s="1071"/>
      <c r="AF29" s="1063">
        <v>33</v>
      </c>
      <c r="AG29" s="1064"/>
      <c r="AH29" s="1064"/>
      <c r="AI29" s="1064"/>
      <c r="AJ29" s="1065"/>
      <c r="AK29" s="1006" t="s">
        <v>469</v>
      </c>
      <c r="AL29" s="997"/>
      <c r="AM29" s="997"/>
      <c r="AN29" s="997"/>
      <c r="AO29" s="997"/>
      <c r="AP29" s="997" t="s">
        <v>469</v>
      </c>
      <c r="AQ29" s="997"/>
      <c r="AR29" s="997"/>
      <c r="AS29" s="997"/>
      <c r="AT29" s="997"/>
      <c r="AU29" s="997" t="s">
        <v>469</v>
      </c>
      <c r="AV29" s="997"/>
      <c r="AW29" s="997"/>
      <c r="AX29" s="997"/>
      <c r="AY29" s="997"/>
      <c r="AZ29" s="1068" t="s">
        <v>469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530</v>
      </c>
      <c r="C30" s="1058"/>
      <c r="D30" s="1058"/>
      <c r="E30" s="1058"/>
      <c r="F30" s="1058"/>
      <c r="G30" s="1058"/>
      <c r="H30" s="1058"/>
      <c r="I30" s="1058"/>
      <c r="J30" s="1058"/>
      <c r="K30" s="1058"/>
      <c r="L30" s="1058"/>
      <c r="M30" s="1058"/>
      <c r="N30" s="1058"/>
      <c r="O30" s="1058"/>
      <c r="P30" s="1059"/>
      <c r="Q30" s="1069">
        <v>280</v>
      </c>
      <c r="R30" s="1070"/>
      <c r="S30" s="1070"/>
      <c r="T30" s="1070"/>
      <c r="U30" s="1070"/>
      <c r="V30" s="1070">
        <v>271</v>
      </c>
      <c r="W30" s="1070"/>
      <c r="X30" s="1070"/>
      <c r="Y30" s="1070"/>
      <c r="Z30" s="1070"/>
      <c r="AA30" s="1070">
        <v>9</v>
      </c>
      <c r="AB30" s="1070"/>
      <c r="AC30" s="1070"/>
      <c r="AD30" s="1070"/>
      <c r="AE30" s="1071"/>
      <c r="AF30" s="1063">
        <v>9</v>
      </c>
      <c r="AG30" s="1064"/>
      <c r="AH30" s="1064"/>
      <c r="AI30" s="1064"/>
      <c r="AJ30" s="1065"/>
      <c r="AK30" s="1006" t="s">
        <v>469</v>
      </c>
      <c r="AL30" s="997"/>
      <c r="AM30" s="997"/>
      <c r="AN30" s="997"/>
      <c r="AO30" s="997"/>
      <c r="AP30" s="997" t="s">
        <v>469</v>
      </c>
      <c r="AQ30" s="997"/>
      <c r="AR30" s="997"/>
      <c r="AS30" s="997"/>
      <c r="AT30" s="997"/>
      <c r="AU30" s="997" t="s">
        <v>469</v>
      </c>
      <c r="AV30" s="997"/>
      <c r="AW30" s="997"/>
      <c r="AX30" s="997"/>
      <c r="AY30" s="997"/>
      <c r="AZ30" s="1068" t="s">
        <v>469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526</v>
      </c>
      <c r="C31" s="1058"/>
      <c r="D31" s="1058"/>
      <c r="E31" s="1058"/>
      <c r="F31" s="1058"/>
      <c r="G31" s="1058"/>
      <c r="H31" s="1058"/>
      <c r="I31" s="1058"/>
      <c r="J31" s="1058"/>
      <c r="K31" s="1058"/>
      <c r="L31" s="1058"/>
      <c r="M31" s="1058"/>
      <c r="N31" s="1058"/>
      <c r="O31" s="1058"/>
      <c r="P31" s="1059"/>
      <c r="Q31" s="1069">
        <v>687</v>
      </c>
      <c r="R31" s="1070"/>
      <c r="S31" s="1070"/>
      <c r="T31" s="1070"/>
      <c r="U31" s="1070"/>
      <c r="V31" s="1070">
        <v>580</v>
      </c>
      <c r="W31" s="1070"/>
      <c r="X31" s="1070"/>
      <c r="Y31" s="1070"/>
      <c r="Z31" s="1070"/>
      <c r="AA31" s="1070">
        <v>107</v>
      </c>
      <c r="AB31" s="1070"/>
      <c r="AC31" s="1070"/>
      <c r="AD31" s="1070"/>
      <c r="AE31" s="1071"/>
      <c r="AF31" s="1063">
        <v>400</v>
      </c>
      <c r="AG31" s="1064"/>
      <c r="AH31" s="1064"/>
      <c r="AI31" s="1064"/>
      <c r="AJ31" s="1065"/>
      <c r="AK31" s="1006">
        <v>9</v>
      </c>
      <c r="AL31" s="997"/>
      <c r="AM31" s="997"/>
      <c r="AN31" s="997"/>
      <c r="AO31" s="997"/>
      <c r="AP31" s="997">
        <v>3005</v>
      </c>
      <c r="AQ31" s="997"/>
      <c r="AR31" s="997"/>
      <c r="AS31" s="997"/>
      <c r="AT31" s="997"/>
      <c r="AU31" s="997">
        <v>65</v>
      </c>
      <c r="AV31" s="997"/>
      <c r="AW31" s="997"/>
      <c r="AX31" s="997"/>
      <c r="AY31" s="997"/>
      <c r="AZ31" s="1068" t="s">
        <v>469</v>
      </c>
      <c r="BA31" s="1068"/>
      <c r="BB31" s="1068"/>
      <c r="BC31" s="1068"/>
      <c r="BD31" s="1068"/>
      <c r="BE31" s="1052" t="s">
        <v>378</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525</v>
      </c>
      <c r="C32" s="1058"/>
      <c r="D32" s="1058"/>
      <c r="E32" s="1058"/>
      <c r="F32" s="1058"/>
      <c r="G32" s="1058"/>
      <c r="H32" s="1058"/>
      <c r="I32" s="1058"/>
      <c r="J32" s="1058"/>
      <c r="K32" s="1058"/>
      <c r="L32" s="1058"/>
      <c r="M32" s="1058"/>
      <c r="N32" s="1058"/>
      <c r="O32" s="1058"/>
      <c r="P32" s="1059"/>
      <c r="Q32" s="1069">
        <v>952</v>
      </c>
      <c r="R32" s="1070"/>
      <c r="S32" s="1070"/>
      <c r="T32" s="1070"/>
      <c r="U32" s="1070"/>
      <c r="V32" s="1070">
        <v>845</v>
      </c>
      <c r="W32" s="1070"/>
      <c r="X32" s="1070"/>
      <c r="Y32" s="1070"/>
      <c r="Z32" s="1070"/>
      <c r="AA32" s="1070">
        <v>106</v>
      </c>
      <c r="AB32" s="1070"/>
      <c r="AC32" s="1070"/>
      <c r="AD32" s="1070"/>
      <c r="AE32" s="1071"/>
      <c r="AF32" s="1063">
        <v>366</v>
      </c>
      <c r="AG32" s="1064"/>
      <c r="AH32" s="1064"/>
      <c r="AI32" s="1064"/>
      <c r="AJ32" s="1065"/>
      <c r="AK32" s="1006">
        <v>844</v>
      </c>
      <c r="AL32" s="997"/>
      <c r="AM32" s="997"/>
      <c r="AN32" s="997"/>
      <c r="AO32" s="997"/>
      <c r="AP32" s="997">
        <v>7017</v>
      </c>
      <c r="AQ32" s="997"/>
      <c r="AR32" s="997"/>
      <c r="AS32" s="997"/>
      <c r="AT32" s="997"/>
      <c r="AU32" s="997">
        <v>5905</v>
      </c>
      <c r="AV32" s="997"/>
      <c r="AW32" s="997"/>
      <c r="AX32" s="997"/>
      <c r="AY32" s="997"/>
      <c r="AZ32" s="1068" t="s">
        <v>469</v>
      </c>
      <c r="BA32" s="1068"/>
      <c r="BB32" s="1068"/>
      <c r="BC32" s="1068"/>
      <c r="BD32" s="1068"/>
      <c r="BE32" s="1052" t="s">
        <v>378</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533</v>
      </c>
      <c r="C33" s="1058"/>
      <c r="D33" s="1058"/>
      <c r="E33" s="1058"/>
      <c r="F33" s="1058"/>
      <c r="G33" s="1058"/>
      <c r="H33" s="1058"/>
      <c r="I33" s="1058"/>
      <c r="J33" s="1058"/>
      <c r="K33" s="1058"/>
      <c r="L33" s="1058"/>
      <c r="M33" s="1058"/>
      <c r="N33" s="1058"/>
      <c r="O33" s="1058"/>
      <c r="P33" s="1059"/>
      <c r="Q33" s="1069">
        <v>101</v>
      </c>
      <c r="R33" s="1070"/>
      <c r="S33" s="1070"/>
      <c r="T33" s="1070"/>
      <c r="U33" s="1070"/>
      <c r="V33" s="1070">
        <v>96</v>
      </c>
      <c r="W33" s="1070"/>
      <c r="X33" s="1070"/>
      <c r="Y33" s="1070"/>
      <c r="Z33" s="1070"/>
      <c r="AA33" s="1070">
        <v>5</v>
      </c>
      <c r="AB33" s="1070"/>
      <c r="AC33" s="1070"/>
      <c r="AD33" s="1070"/>
      <c r="AE33" s="1071"/>
      <c r="AF33" s="1063">
        <v>18</v>
      </c>
      <c r="AG33" s="1064"/>
      <c r="AH33" s="1064"/>
      <c r="AI33" s="1064"/>
      <c r="AJ33" s="1065"/>
      <c r="AK33" s="1006">
        <v>89</v>
      </c>
      <c r="AL33" s="997"/>
      <c r="AM33" s="997"/>
      <c r="AN33" s="997"/>
      <c r="AO33" s="997"/>
      <c r="AP33" s="997">
        <v>908</v>
      </c>
      <c r="AQ33" s="997"/>
      <c r="AR33" s="997"/>
      <c r="AS33" s="997"/>
      <c r="AT33" s="997"/>
      <c r="AU33" s="997">
        <v>770</v>
      </c>
      <c r="AV33" s="997"/>
      <c r="AW33" s="997"/>
      <c r="AX33" s="997"/>
      <c r="AY33" s="997"/>
      <c r="AZ33" s="1068" t="s">
        <v>469</v>
      </c>
      <c r="BA33" s="1068"/>
      <c r="BB33" s="1068"/>
      <c r="BC33" s="1068"/>
      <c r="BD33" s="1068"/>
      <c r="BE33" s="1052" t="s">
        <v>378</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534</v>
      </c>
      <c r="C34" s="1058"/>
      <c r="D34" s="1058"/>
      <c r="E34" s="1058"/>
      <c r="F34" s="1058"/>
      <c r="G34" s="1058"/>
      <c r="H34" s="1058"/>
      <c r="I34" s="1058"/>
      <c r="J34" s="1058"/>
      <c r="K34" s="1058"/>
      <c r="L34" s="1058"/>
      <c r="M34" s="1058"/>
      <c r="N34" s="1058"/>
      <c r="O34" s="1058"/>
      <c r="P34" s="1059"/>
      <c r="Q34" s="1069">
        <v>399</v>
      </c>
      <c r="R34" s="1070"/>
      <c r="S34" s="1070"/>
      <c r="T34" s="1070"/>
      <c r="U34" s="1070"/>
      <c r="V34" s="1070">
        <v>378</v>
      </c>
      <c r="W34" s="1070"/>
      <c r="X34" s="1070"/>
      <c r="Y34" s="1070"/>
      <c r="Z34" s="1070"/>
      <c r="AA34" s="1070">
        <v>21</v>
      </c>
      <c r="AB34" s="1070"/>
      <c r="AC34" s="1070"/>
      <c r="AD34" s="1070"/>
      <c r="AE34" s="1071"/>
      <c r="AF34" s="1063">
        <v>73</v>
      </c>
      <c r="AG34" s="1064"/>
      <c r="AH34" s="1064"/>
      <c r="AI34" s="1064"/>
      <c r="AJ34" s="1065"/>
      <c r="AK34" s="1006">
        <v>252</v>
      </c>
      <c r="AL34" s="997"/>
      <c r="AM34" s="997"/>
      <c r="AN34" s="997"/>
      <c r="AO34" s="997"/>
      <c r="AP34" s="997">
        <v>2223</v>
      </c>
      <c r="AQ34" s="997"/>
      <c r="AR34" s="997"/>
      <c r="AS34" s="997"/>
      <c r="AT34" s="997"/>
      <c r="AU34" s="997">
        <v>1883</v>
      </c>
      <c r="AV34" s="997"/>
      <c r="AW34" s="997"/>
      <c r="AX34" s="997"/>
      <c r="AY34" s="997"/>
      <c r="AZ34" s="1068" t="s">
        <v>469</v>
      </c>
      <c r="BA34" s="1068"/>
      <c r="BB34" s="1068"/>
      <c r="BC34" s="1068"/>
      <c r="BD34" s="1068"/>
      <c r="BE34" s="1052" t="s">
        <v>535</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528</v>
      </c>
      <c r="C35" s="1058"/>
      <c r="D35" s="1058"/>
      <c r="E35" s="1058"/>
      <c r="F35" s="1058"/>
      <c r="G35" s="1058"/>
      <c r="H35" s="1058"/>
      <c r="I35" s="1058"/>
      <c r="J35" s="1058"/>
      <c r="K35" s="1058"/>
      <c r="L35" s="1058"/>
      <c r="M35" s="1058"/>
      <c r="N35" s="1058"/>
      <c r="O35" s="1058"/>
      <c r="P35" s="1059"/>
      <c r="Q35" s="1069">
        <v>1836</v>
      </c>
      <c r="R35" s="1070"/>
      <c r="S35" s="1070"/>
      <c r="T35" s="1070"/>
      <c r="U35" s="1070"/>
      <c r="V35" s="1070">
        <v>1868</v>
      </c>
      <c r="W35" s="1070"/>
      <c r="X35" s="1070"/>
      <c r="Y35" s="1070"/>
      <c r="Z35" s="1070"/>
      <c r="AA35" s="1070">
        <v>-32</v>
      </c>
      <c r="AB35" s="1070"/>
      <c r="AC35" s="1070"/>
      <c r="AD35" s="1070"/>
      <c r="AE35" s="1071"/>
      <c r="AF35" s="1063">
        <v>74</v>
      </c>
      <c r="AG35" s="1064"/>
      <c r="AH35" s="1064"/>
      <c r="AI35" s="1064"/>
      <c r="AJ35" s="1065"/>
      <c r="AK35" s="1006">
        <v>515</v>
      </c>
      <c r="AL35" s="997"/>
      <c r="AM35" s="997"/>
      <c r="AN35" s="997"/>
      <c r="AO35" s="997"/>
      <c r="AP35" s="997">
        <v>1782</v>
      </c>
      <c r="AQ35" s="997"/>
      <c r="AR35" s="997"/>
      <c r="AS35" s="997"/>
      <c r="AT35" s="997"/>
      <c r="AU35" s="997">
        <v>1022</v>
      </c>
      <c r="AV35" s="997"/>
      <c r="AW35" s="997"/>
      <c r="AX35" s="997"/>
      <c r="AY35" s="997"/>
      <c r="AZ35" s="1068" t="s">
        <v>469</v>
      </c>
      <c r="BA35" s="1068"/>
      <c r="BB35" s="1068"/>
      <c r="BC35" s="1068"/>
      <c r="BD35" s="1068"/>
      <c r="BE35" s="1052" t="s">
        <v>535</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381</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1180</v>
      </c>
      <c r="AG63" s="985"/>
      <c r="AH63" s="985"/>
      <c r="AI63" s="985"/>
      <c r="AJ63" s="1050"/>
      <c r="AK63" s="1051"/>
      <c r="AL63" s="989"/>
      <c r="AM63" s="989"/>
      <c r="AN63" s="989"/>
      <c r="AO63" s="989"/>
      <c r="AP63" s="985">
        <v>14935</v>
      </c>
      <c r="AQ63" s="985"/>
      <c r="AR63" s="985"/>
      <c r="AS63" s="985"/>
      <c r="AT63" s="985"/>
      <c r="AU63" s="985">
        <v>9645</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v>151</v>
      </c>
      <c r="AG68" s="1008"/>
      <c r="AH68" s="1008"/>
      <c r="AI68" s="1008"/>
      <c r="AJ68" s="1008"/>
      <c r="AK68" s="1008"/>
      <c r="AL68" s="1008"/>
      <c r="AM68" s="1008"/>
      <c r="AN68" s="1008"/>
      <c r="AO68" s="1008"/>
      <c r="AP68" s="1008" t="s">
        <v>469</v>
      </c>
      <c r="AQ68" s="1008"/>
      <c r="AR68" s="1008"/>
      <c r="AS68" s="1008"/>
      <c r="AT68" s="1008"/>
      <c r="AU68" s="1008" t="s">
        <v>469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c r="R69" s="997"/>
      <c r="S69" s="997"/>
      <c r="T69" s="997"/>
      <c r="U69" s="997"/>
      <c r="V69" s="997"/>
      <c r="W69" s="997"/>
      <c r="X69" s="997"/>
      <c r="Y69" s="997"/>
      <c r="Z69" s="997"/>
      <c r="AA69" s="997"/>
      <c r="AB69" s="997"/>
      <c r="AC69" s="997"/>
      <c r="AD69" s="997"/>
      <c r="AE69" s="997"/>
      <c r="AF69" s="997">
        <v>68</v>
      </c>
      <c r="AG69" s="997"/>
      <c r="AH69" s="997"/>
      <c r="AI69" s="997"/>
      <c r="AJ69" s="997"/>
      <c r="AK69" s="997"/>
      <c r="AL69" s="997"/>
      <c r="AM69" s="997"/>
      <c r="AN69" s="997"/>
      <c r="AO69" s="997"/>
      <c r="AP69" s="997" t="s">
        <v>469</v>
      </c>
      <c r="AQ69" s="997"/>
      <c r="AR69" s="997"/>
      <c r="AS69" s="997"/>
      <c r="AT69" s="997"/>
      <c r="AU69" s="997" t="s">
        <v>469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v>14</v>
      </c>
      <c r="AG70" s="997"/>
      <c r="AH70" s="997"/>
      <c r="AI70" s="997"/>
      <c r="AJ70" s="997"/>
      <c r="AK70" s="997"/>
      <c r="AL70" s="997"/>
      <c r="AM70" s="997"/>
      <c r="AN70" s="997"/>
      <c r="AO70" s="997"/>
      <c r="AP70" s="997" t="s">
        <v>469</v>
      </c>
      <c r="AQ70" s="997"/>
      <c r="AR70" s="997"/>
      <c r="AS70" s="997"/>
      <c r="AT70" s="997"/>
      <c r="AU70" s="997" t="s">
        <v>469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v>24</v>
      </c>
      <c r="AG71" s="997"/>
      <c r="AH71" s="997"/>
      <c r="AI71" s="997"/>
      <c r="AJ71" s="997"/>
      <c r="AK71" s="997"/>
      <c r="AL71" s="997"/>
      <c r="AM71" s="997"/>
      <c r="AN71" s="997"/>
      <c r="AO71" s="997"/>
      <c r="AP71" s="997">
        <v>1876</v>
      </c>
      <c r="AQ71" s="997"/>
      <c r="AR71" s="997"/>
      <c r="AS71" s="997"/>
      <c r="AT71" s="997"/>
      <c r="AU71" s="997">
        <v>304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v>15</v>
      </c>
      <c r="AG72" s="997"/>
      <c r="AH72" s="997"/>
      <c r="AI72" s="997"/>
      <c r="AJ72" s="997"/>
      <c r="AK72" s="997"/>
      <c r="AL72" s="997"/>
      <c r="AM72" s="997"/>
      <c r="AN72" s="997"/>
      <c r="AO72" s="997"/>
      <c r="AP72" s="997">
        <v>3</v>
      </c>
      <c r="AQ72" s="997"/>
      <c r="AR72" s="997"/>
      <c r="AS72" s="997"/>
      <c r="AT72" s="997"/>
      <c r="AU72" s="997">
        <v>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v>15</v>
      </c>
      <c r="AG73" s="997"/>
      <c r="AH73" s="997"/>
      <c r="AI73" s="997"/>
      <c r="AJ73" s="997"/>
      <c r="AK73" s="997"/>
      <c r="AL73" s="997"/>
      <c r="AM73" s="997"/>
      <c r="AN73" s="997"/>
      <c r="AO73" s="997"/>
      <c r="AP73" s="997">
        <v>508</v>
      </c>
      <c r="AQ73" s="997"/>
      <c r="AR73" s="997"/>
      <c r="AS73" s="997"/>
      <c r="AT73" s="997"/>
      <c r="AU73" s="997">
        <v>132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v>74</v>
      </c>
      <c r="AG74" s="997"/>
      <c r="AH74" s="997"/>
      <c r="AI74" s="997"/>
      <c r="AJ74" s="997"/>
      <c r="AK74" s="997"/>
      <c r="AL74" s="997"/>
      <c r="AM74" s="997"/>
      <c r="AN74" s="997"/>
      <c r="AO74" s="997"/>
      <c r="AP74" s="997" t="s">
        <v>469</v>
      </c>
      <c r="AQ74" s="997"/>
      <c r="AR74" s="997"/>
      <c r="AS74" s="997"/>
      <c r="AT74" s="997"/>
      <c r="AU74" s="997" t="s">
        <v>469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v>10444</v>
      </c>
      <c r="AG75" s="1005"/>
      <c r="AH75" s="1005"/>
      <c r="AI75" s="1005"/>
      <c r="AJ75" s="1006"/>
      <c r="AK75" s="1007"/>
      <c r="AL75" s="1005"/>
      <c r="AM75" s="1005"/>
      <c r="AN75" s="1005"/>
      <c r="AO75" s="1006"/>
      <c r="AP75" s="1007" t="s">
        <v>469</v>
      </c>
      <c r="AQ75" s="1005"/>
      <c r="AR75" s="1005"/>
      <c r="AS75" s="1005"/>
      <c r="AT75" s="1006"/>
      <c r="AU75" s="1007" t="s">
        <v>469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544</v>
      </c>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v>12</v>
      </c>
      <c r="AG76" s="1005"/>
      <c r="AH76" s="1005"/>
      <c r="AI76" s="1005"/>
      <c r="AJ76" s="1006"/>
      <c r="AK76" s="1007"/>
      <c r="AL76" s="1005"/>
      <c r="AM76" s="1005"/>
      <c r="AN76" s="1005"/>
      <c r="AO76" s="1006"/>
      <c r="AP76" s="1007" t="s">
        <v>469</v>
      </c>
      <c r="AQ76" s="1005"/>
      <c r="AR76" s="1005"/>
      <c r="AS76" s="1005"/>
      <c r="AT76" s="1006"/>
      <c r="AU76" s="1007" t="s">
        <v>469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545</v>
      </c>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v>17</v>
      </c>
      <c r="AG77" s="1005"/>
      <c r="AH77" s="1005"/>
      <c r="AI77" s="1005"/>
      <c r="AJ77" s="1006"/>
      <c r="AK77" s="1007"/>
      <c r="AL77" s="1005"/>
      <c r="AM77" s="1005"/>
      <c r="AN77" s="1005"/>
      <c r="AO77" s="1006"/>
      <c r="AP77" s="1007">
        <v>307</v>
      </c>
      <c r="AQ77" s="1005"/>
      <c r="AR77" s="1005"/>
      <c r="AS77" s="1005"/>
      <c r="AT77" s="1006"/>
      <c r="AU77" s="1007">
        <v>27</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546</v>
      </c>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v>6506</v>
      </c>
      <c r="AG78" s="997"/>
      <c r="AH78" s="997"/>
      <c r="AI78" s="997"/>
      <c r="AJ78" s="997"/>
      <c r="AK78" s="997"/>
      <c r="AL78" s="997"/>
      <c r="AM78" s="997"/>
      <c r="AN78" s="997"/>
      <c r="AO78" s="997"/>
      <c r="AP78" s="997" t="s">
        <v>469</v>
      </c>
      <c r="AQ78" s="997"/>
      <c r="AR78" s="997"/>
      <c r="AS78" s="997"/>
      <c r="AT78" s="997"/>
      <c r="AU78" s="997" t="s">
        <v>469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549</v>
      </c>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v>3</v>
      </c>
      <c r="AG79" s="997"/>
      <c r="AH79" s="997"/>
      <c r="AI79" s="997"/>
      <c r="AJ79" s="997"/>
      <c r="AK79" s="997"/>
      <c r="AL79" s="997"/>
      <c r="AM79" s="997"/>
      <c r="AN79" s="997"/>
      <c r="AO79" s="997"/>
      <c r="AP79" s="997" t="s">
        <v>469</v>
      </c>
      <c r="AQ79" s="997"/>
      <c r="AR79" s="997"/>
      <c r="AS79" s="997"/>
      <c r="AT79" s="997"/>
      <c r="AU79" s="997" t="s">
        <v>469</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547</v>
      </c>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v>8</v>
      </c>
      <c r="AG80" s="997"/>
      <c r="AH80" s="997"/>
      <c r="AI80" s="997"/>
      <c r="AJ80" s="997"/>
      <c r="AK80" s="997"/>
      <c r="AL80" s="997"/>
      <c r="AM80" s="997"/>
      <c r="AN80" s="997"/>
      <c r="AO80" s="997"/>
      <c r="AP80" s="997" t="s">
        <v>469</v>
      </c>
      <c r="AQ80" s="997"/>
      <c r="AR80" s="997"/>
      <c r="AS80" s="997"/>
      <c r="AT80" s="997"/>
      <c r="AU80" s="997" t="s">
        <v>469</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548</v>
      </c>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v>5</v>
      </c>
      <c r="AG81" s="997"/>
      <c r="AH81" s="997"/>
      <c r="AI81" s="997"/>
      <c r="AJ81" s="997"/>
      <c r="AK81" s="997"/>
      <c r="AL81" s="997"/>
      <c r="AM81" s="997"/>
      <c r="AN81" s="997"/>
      <c r="AO81" s="997"/>
      <c r="AP81" s="997" t="s">
        <v>469</v>
      </c>
      <c r="AQ81" s="997"/>
      <c r="AR81" s="997"/>
      <c r="AS81" s="997"/>
      <c r="AT81" s="997"/>
      <c r="AU81" s="997" t="s">
        <v>469</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17356</v>
      </c>
      <c r="AG88" s="985"/>
      <c r="AH88" s="985"/>
      <c r="AI88" s="985"/>
      <c r="AJ88" s="985"/>
      <c r="AK88" s="989"/>
      <c r="AL88" s="989"/>
      <c r="AM88" s="989"/>
      <c r="AN88" s="989"/>
      <c r="AO88" s="989"/>
      <c r="AP88" s="985">
        <v>2694</v>
      </c>
      <c r="AQ88" s="985"/>
      <c r="AR88" s="985"/>
      <c r="AS88" s="985"/>
      <c r="AT88" s="985"/>
      <c r="AU88" s="985">
        <v>466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392</v>
      </c>
      <c r="CS102" s="977"/>
      <c r="CT102" s="977"/>
      <c r="CU102" s="977"/>
      <c r="CV102" s="978"/>
      <c r="CW102" s="976">
        <v>8</v>
      </c>
      <c r="CX102" s="977"/>
      <c r="CY102" s="977"/>
      <c r="CZ102" s="977"/>
      <c r="DA102" s="978"/>
      <c r="DB102" s="976">
        <v>200</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283</v>
      </c>
      <c r="AG109" s="918"/>
      <c r="AH109" s="918"/>
      <c r="AI109" s="918"/>
      <c r="AJ109" s="919"/>
      <c r="AK109" s="920" t="s">
        <v>282</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283</v>
      </c>
      <c r="BW109" s="918"/>
      <c r="BX109" s="918"/>
      <c r="BY109" s="918"/>
      <c r="BZ109" s="919"/>
      <c r="CA109" s="920" t="s">
        <v>282</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283</v>
      </c>
      <c r="DM109" s="918"/>
      <c r="DN109" s="918"/>
      <c r="DO109" s="918"/>
      <c r="DP109" s="919"/>
      <c r="DQ109" s="920" t="s">
        <v>282</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1351546</v>
      </c>
      <c r="AB110" s="903"/>
      <c r="AC110" s="903"/>
      <c r="AD110" s="903"/>
      <c r="AE110" s="904"/>
      <c r="AF110" s="905">
        <v>1628170</v>
      </c>
      <c r="AG110" s="903"/>
      <c r="AH110" s="903"/>
      <c r="AI110" s="903"/>
      <c r="AJ110" s="904"/>
      <c r="AK110" s="905">
        <v>1630969</v>
      </c>
      <c r="AL110" s="903"/>
      <c r="AM110" s="903"/>
      <c r="AN110" s="903"/>
      <c r="AO110" s="904"/>
      <c r="AP110" s="906">
        <v>22.7</v>
      </c>
      <c r="AQ110" s="907"/>
      <c r="AR110" s="907"/>
      <c r="AS110" s="907"/>
      <c r="AT110" s="908"/>
      <c r="AU110" s="950" t="s">
        <v>61</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21056753</v>
      </c>
      <c r="BR110" s="830"/>
      <c r="BS110" s="830"/>
      <c r="BT110" s="830"/>
      <c r="BU110" s="830"/>
      <c r="BV110" s="830">
        <v>22005759</v>
      </c>
      <c r="BW110" s="830"/>
      <c r="BX110" s="830"/>
      <c r="BY110" s="830"/>
      <c r="BZ110" s="830"/>
      <c r="CA110" s="830">
        <v>21176492</v>
      </c>
      <c r="CB110" s="830"/>
      <c r="CC110" s="830"/>
      <c r="CD110" s="830"/>
      <c r="CE110" s="830"/>
      <c r="CF110" s="891">
        <v>294.2</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342916</v>
      </c>
      <c r="BR111" s="801"/>
      <c r="BS111" s="801"/>
      <c r="BT111" s="801"/>
      <c r="BU111" s="801"/>
      <c r="BV111" s="801">
        <v>117610</v>
      </c>
      <c r="BW111" s="801"/>
      <c r="BX111" s="801"/>
      <c r="BY111" s="801"/>
      <c r="BZ111" s="801"/>
      <c r="CA111" s="801">
        <v>30069</v>
      </c>
      <c r="CB111" s="801"/>
      <c r="CC111" s="801"/>
      <c r="CD111" s="801"/>
      <c r="CE111" s="801"/>
      <c r="CF111" s="878">
        <v>0.4</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9631829</v>
      </c>
      <c r="BR112" s="801"/>
      <c r="BS112" s="801"/>
      <c r="BT112" s="801"/>
      <c r="BU112" s="801"/>
      <c r="BV112" s="801">
        <v>8548063</v>
      </c>
      <c r="BW112" s="801"/>
      <c r="BX112" s="801"/>
      <c r="BY112" s="801"/>
      <c r="BZ112" s="801"/>
      <c r="CA112" s="801">
        <v>7509387</v>
      </c>
      <c r="CB112" s="801"/>
      <c r="CC112" s="801"/>
      <c r="CD112" s="801"/>
      <c r="CE112" s="801"/>
      <c r="CF112" s="878">
        <v>104.3</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863254</v>
      </c>
      <c r="AB113" s="939"/>
      <c r="AC113" s="939"/>
      <c r="AD113" s="939"/>
      <c r="AE113" s="940"/>
      <c r="AF113" s="941">
        <v>787977</v>
      </c>
      <c r="AG113" s="939"/>
      <c r="AH113" s="939"/>
      <c r="AI113" s="939"/>
      <c r="AJ113" s="940"/>
      <c r="AK113" s="941">
        <v>762827</v>
      </c>
      <c r="AL113" s="939"/>
      <c r="AM113" s="939"/>
      <c r="AN113" s="939"/>
      <c r="AO113" s="940"/>
      <c r="AP113" s="942">
        <v>10.6</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268746</v>
      </c>
      <c r="BR113" s="801"/>
      <c r="BS113" s="801"/>
      <c r="BT113" s="801"/>
      <c r="BU113" s="801"/>
      <c r="BV113" s="801">
        <v>537587</v>
      </c>
      <c r="BW113" s="801"/>
      <c r="BX113" s="801"/>
      <c r="BY113" s="801"/>
      <c r="BZ113" s="801"/>
      <c r="CA113" s="801">
        <v>466186</v>
      </c>
      <c r="CB113" s="801"/>
      <c r="CC113" s="801"/>
      <c r="CD113" s="801"/>
      <c r="CE113" s="801"/>
      <c r="CF113" s="878">
        <v>6.5</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26200</v>
      </c>
      <c r="AB114" s="814"/>
      <c r="AC114" s="814"/>
      <c r="AD114" s="814"/>
      <c r="AE114" s="815"/>
      <c r="AF114" s="816">
        <v>28208</v>
      </c>
      <c r="AG114" s="814"/>
      <c r="AH114" s="814"/>
      <c r="AI114" s="814"/>
      <c r="AJ114" s="815"/>
      <c r="AK114" s="816">
        <v>30550</v>
      </c>
      <c r="AL114" s="814"/>
      <c r="AM114" s="814"/>
      <c r="AN114" s="814"/>
      <c r="AO114" s="815"/>
      <c r="AP114" s="784">
        <v>0.4</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1876405</v>
      </c>
      <c r="BR114" s="801"/>
      <c r="BS114" s="801"/>
      <c r="BT114" s="801"/>
      <c r="BU114" s="801"/>
      <c r="BV114" s="801">
        <v>1752113</v>
      </c>
      <c r="BW114" s="801"/>
      <c r="BX114" s="801"/>
      <c r="BY114" s="801"/>
      <c r="BZ114" s="801"/>
      <c r="CA114" s="801">
        <v>1787151</v>
      </c>
      <c r="CB114" s="801"/>
      <c r="CC114" s="801"/>
      <c r="CD114" s="801"/>
      <c r="CE114" s="801"/>
      <c r="CF114" s="878">
        <v>24.8</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656001</v>
      </c>
      <c r="AB115" s="939"/>
      <c r="AC115" s="939"/>
      <c r="AD115" s="939"/>
      <c r="AE115" s="940"/>
      <c r="AF115" s="941">
        <v>229965</v>
      </c>
      <c r="AG115" s="939"/>
      <c r="AH115" s="939"/>
      <c r="AI115" s="939"/>
      <c r="AJ115" s="940"/>
      <c r="AK115" s="941">
        <v>89831</v>
      </c>
      <c r="AL115" s="939"/>
      <c r="AM115" s="939"/>
      <c r="AN115" s="939"/>
      <c r="AO115" s="940"/>
      <c r="AP115" s="942">
        <v>1.2</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v>8100</v>
      </c>
      <c r="BR115" s="801"/>
      <c r="BS115" s="801"/>
      <c r="BT115" s="801"/>
      <c r="BU115" s="801"/>
      <c r="BV115" s="801">
        <v>8100</v>
      </c>
      <c r="BW115" s="801"/>
      <c r="BX115" s="801"/>
      <c r="BY115" s="801"/>
      <c r="BZ115" s="801"/>
      <c r="CA115" s="801" t="s">
        <v>109</v>
      </c>
      <c r="CB115" s="801"/>
      <c r="CC115" s="801"/>
      <c r="CD115" s="801"/>
      <c r="CE115" s="801"/>
      <c r="CF115" s="878" t="s">
        <v>109</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120754</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16565</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2897001</v>
      </c>
      <c r="AB117" s="925"/>
      <c r="AC117" s="925"/>
      <c r="AD117" s="925"/>
      <c r="AE117" s="926"/>
      <c r="AF117" s="928">
        <v>2674320</v>
      </c>
      <c r="AG117" s="925"/>
      <c r="AH117" s="925"/>
      <c r="AI117" s="925"/>
      <c r="AJ117" s="926"/>
      <c r="AK117" s="928">
        <v>2514177</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283</v>
      </c>
      <c r="AG118" s="918"/>
      <c r="AH118" s="918"/>
      <c r="AI118" s="918"/>
      <c r="AJ118" s="919"/>
      <c r="AK118" s="920" t="s">
        <v>282</v>
      </c>
      <c r="AL118" s="918"/>
      <c r="AM118" s="918"/>
      <c r="AN118" s="918"/>
      <c r="AO118" s="919"/>
      <c r="AP118" s="921" t="s">
        <v>396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424</v>
      </c>
      <c r="BP118" s="868"/>
      <c r="BQ118" s="887">
        <v>33184749</v>
      </c>
      <c r="BR118" s="888"/>
      <c r="BS118" s="888"/>
      <c r="BT118" s="888"/>
      <c r="BU118" s="888"/>
      <c r="BV118" s="888">
        <v>32969232</v>
      </c>
      <c r="BW118" s="888"/>
      <c r="BX118" s="888"/>
      <c r="BY118" s="888"/>
      <c r="BZ118" s="888"/>
      <c r="CA118" s="888">
        <v>30969285</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426</v>
      </c>
      <c r="AV119" s="910"/>
      <c r="AW119" s="910"/>
      <c r="AX119" s="910"/>
      <c r="AY119" s="911"/>
      <c r="AZ119" s="846" t="s">
        <v>427</v>
      </c>
      <c r="BA119" s="788"/>
      <c r="BB119" s="788"/>
      <c r="BC119" s="788"/>
      <c r="BD119" s="788"/>
      <c r="BE119" s="788"/>
      <c r="BF119" s="788"/>
      <c r="BG119" s="788"/>
      <c r="BH119" s="788"/>
      <c r="BI119" s="788"/>
      <c r="BJ119" s="788"/>
      <c r="BK119" s="788"/>
      <c r="BL119" s="788"/>
      <c r="BM119" s="788"/>
      <c r="BN119" s="788"/>
      <c r="BO119" s="788"/>
      <c r="BP119" s="789"/>
      <c r="BQ119" s="829">
        <v>6124627</v>
      </c>
      <c r="BR119" s="830"/>
      <c r="BS119" s="830"/>
      <c r="BT119" s="830"/>
      <c r="BU119" s="830"/>
      <c r="BV119" s="830">
        <v>5843577</v>
      </c>
      <c r="BW119" s="830"/>
      <c r="BX119" s="830"/>
      <c r="BY119" s="830"/>
      <c r="BZ119" s="830"/>
      <c r="CA119" s="830">
        <v>5460664</v>
      </c>
      <c r="CB119" s="830"/>
      <c r="CC119" s="830"/>
      <c r="CD119" s="830"/>
      <c r="CE119" s="830"/>
      <c r="CF119" s="891">
        <v>75.900000000000006</v>
      </c>
      <c r="CG119" s="892"/>
      <c r="CH119" s="892"/>
      <c r="CI119" s="892"/>
      <c r="CJ119" s="892"/>
      <c r="CK119" s="948"/>
      <c r="CL119" s="898"/>
      <c r="CM119" s="855" t="s">
        <v>428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205597</v>
      </c>
      <c r="DH119" s="747"/>
      <c r="DI119" s="747"/>
      <c r="DJ119" s="747"/>
      <c r="DK119" s="748"/>
      <c r="DL119" s="749">
        <v>117610</v>
      </c>
      <c r="DM119" s="747"/>
      <c r="DN119" s="747"/>
      <c r="DO119" s="747"/>
      <c r="DP119" s="748"/>
      <c r="DQ119" s="749">
        <v>30069</v>
      </c>
      <c r="DR119" s="747"/>
      <c r="DS119" s="747"/>
      <c r="DT119" s="747"/>
      <c r="DU119" s="748"/>
      <c r="DV119" s="837">
        <v>0.4</v>
      </c>
      <c r="DW119" s="838"/>
      <c r="DX119" s="838"/>
      <c r="DY119" s="838"/>
      <c r="DZ119" s="839"/>
    </row>
    <row r="120" spans="1:130" s="197" customFormat="1" ht="26.25" customHeight="1" x14ac:dyDescent="0.15">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429</v>
      </c>
      <c r="BA120" s="798"/>
      <c r="BB120" s="798"/>
      <c r="BC120" s="798"/>
      <c r="BD120" s="798"/>
      <c r="BE120" s="798"/>
      <c r="BF120" s="798"/>
      <c r="BG120" s="798"/>
      <c r="BH120" s="798"/>
      <c r="BI120" s="798"/>
      <c r="BJ120" s="798"/>
      <c r="BK120" s="798"/>
      <c r="BL120" s="798"/>
      <c r="BM120" s="798"/>
      <c r="BN120" s="798"/>
      <c r="BO120" s="798"/>
      <c r="BP120" s="799"/>
      <c r="BQ120" s="800">
        <v>1858511</v>
      </c>
      <c r="BR120" s="801"/>
      <c r="BS120" s="801"/>
      <c r="BT120" s="801"/>
      <c r="BU120" s="801"/>
      <c r="BV120" s="801">
        <v>1652452</v>
      </c>
      <c r="BW120" s="801"/>
      <c r="BX120" s="801"/>
      <c r="BY120" s="801"/>
      <c r="BZ120" s="801"/>
      <c r="CA120" s="801">
        <v>1527351</v>
      </c>
      <c r="CB120" s="801"/>
      <c r="CC120" s="801"/>
      <c r="CD120" s="801"/>
      <c r="CE120" s="801"/>
      <c r="CF120" s="878">
        <v>21.2</v>
      </c>
      <c r="CG120" s="879"/>
      <c r="CH120" s="879"/>
      <c r="CI120" s="879"/>
      <c r="CJ120" s="879"/>
      <c r="CK120" s="880" t="s">
        <v>430</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8490903</v>
      </c>
      <c r="DH120" s="830"/>
      <c r="DI120" s="830"/>
      <c r="DJ120" s="830"/>
      <c r="DK120" s="830"/>
      <c r="DL120" s="830">
        <v>7452100</v>
      </c>
      <c r="DM120" s="830"/>
      <c r="DN120" s="830"/>
      <c r="DO120" s="830"/>
      <c r="DP120" s="830"/>
      <c r="DQ120" s="830">
        <v>6433805</v>
      </c>
      <c r="DR120" s="830"/>
      <c r="DS120" s="830"/>
      <c r="DT120" s="830"/>
      <c r="DU120" s="830"/>
      <c r="DV120" s="831">
        <v>89.4</v>
      </c>
      <c r="DW120" s="831"/>
      <c r="DX120" s="831"/>
      <c r="DY120" s="831"/>
      <c r="DZ120" s="832"/>
    </row>
    <row r="121" spans="1:130" s="197" customFormat="1" ht="26.25" customHeight="1" x14ac:dyDescent="0.15">
      <c r="A121" s="895"/>
      <c r="B121" s="896"/>
      <c r="C121" s="872" t="s">
        <v>431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432</v>
      </c>
      <c r="BA121" s="876"/>
      <c r="BB121" s="876"/>
      <c r="BC121" s="876"/>
      <c r="BD121" s="876"/>
      <c r="BE121" s="876"/>
      <c r="BF121" s="876"/>
      <c r="BG121" s="876"/>
      <c r="BH121" s="876"/>
      <c r="BI121" s="876"/>
      <c r="BJ121" s="876"/>
      <c r="BK121" s="876"/>
      <c r="BL121" s="876"/>
      <c r="BM121" s="876"/>
      <c r="BN121" s="876"/>
      <c r="BO121" s="876"/>
      <c r="BP121" s="877"/>
      <c r="BQ121" s="887">
        <v>20599046</v>
      </c>
      <c r="BR121" s="888"/>
      <c r="BS121" s="888"/>
      <c r="BT121" s="888"/>
      <c r="BU121" s="888"/>
      <c r="BV121" s="888">
        <v>20191181</v>
      </c>
      <c r="BW121" s="888"/>
      <c r="BX121" s="888"/>
      <c r="BY121" s="888"/>
      <c r="BZ121" s="888"/>
      <c r="CA121" s="888">
        <v>19448775</v>
      </c>
      <c r="CB121" s="888"/>
      <c r="CC121" s="888"/>
      <c r="CD121" s="888"/>
      <c r="CE121" s="888"/>
      <c r="CF121" s="889">
        <v>270.2</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1079814</v>
      </c>
      <c r="DH121" s="801"/>
      <c r="DI121" s="801"/>
      <c r="DJ121" s="801"/>
      <c r="DK121" s="801"/>
      <c r="DL121" s="801">
        <v>1037015</v>
      </c>
      <c r="DM121" s="801"/>
      <c r="DN121" s="801"/>
      <c r="DO121" s="801"/>
      <c r="DP121" s="801"/>
      <c r="DQ121" s="801">
        <v>1021503</v>
      </c>
      <c r="DR121" s="801"/>
      <c r="DS121" s="801"/>
      <c r="DT121" s="801"/>
      <c r="DU121" s="801"/>
      <c r="DV121" s="853">
        <v>14.2</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433</v>
      </c>
      <c r="BP122" s="868"/>
      <c r="BQ122" s="869">
        <v>28582184</v>
      </c>
      <c r="BR122" s="870"/>
      <c r="BS122" s="870"/>
      <c r="BT122" s="870"/>
      <c r="BU122" s="870"/>
      <c r="BV122" s="870">
        <v>27687210</v>
      </c>
      <c r="BW122" s="870"/>
      <c r="BX122" s="870"/>
      <c r="BY122" s="870"/>
      <c r="BZ122" s="870"/>
      <c r="CA122" s="870">
        <v>26436790</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v>61112</v>
      </c>
      <c r="DH122" s="801"/>
      <c r="DI122" s="801"/>
      <c r="DJ122" s="801"/>
      <c r="DK122" s="801"/>
      <c r="DL122" s="801">
        <v>58948</v>
      </c>
      <c r="DM122" s="801"/>
      <c r="DN122" s="801"/>
      <c r="DO122" s="801"/>
      <c r="DP122" s="801"/>
      <c r="DQ122" s="801">
        <v>54079</v>
      </c>
      <c r="DR122" s="801"/>
      <c r="DS122" s="801"/>
      <c r="DT122" s="801"/>
      <c r="DU122" s="801"/>
      <c r="DV122" s="853">
        <v>0.8</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62.5</v>
      </c>
      <c r="BR123" s="862"/>
      <c r="BS123" s="862"/>
      <c r="BT123" s="862"/>
      <c r="BU123" s="862"/>
      <c r="BV123" s="862">
        <v>73.7</v>
      </c>
      <c r="BW123" s="862"/>
      <c r="BX123" s="862"/>
      <c r="BY123" s="862"/>
      <c r="BZ123" s="862"/>
      <c r="CA123" s="862">
        <v>62.9</v>
      </c>
      <c r="CB123" s="862"/>
      <c r="CC123" s="862"/>
      <c r="CD123" s="862"/>
      <c r="CE123" s="862"/>
      <c r="CF123" s="760"/>
      <c r="CG123" s="761"/>
      <c r="CH123" s="761"/>
      <c r="CI123" s="761"/>
      <c r="CJ123" s="863"/>
      <c r="CK123" s="881"/>
      <c r="CL123" s="842"/>
      <c r="CM123" s="842"/>
      <c r="CN123" s="842"/>
      <c r="CO123" s="843"/>
      <c r="CP123" s="858" t="s">
        <v>376</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15">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435</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436</v>
      </c>
      <c r="CL125" s="840"/>
      <c r="CM125" s="840"/>
      <c r="CN125" s="840"/>
      <c r="CO125" s="841"/>
      <c r="CP125" s="846" t="s">
        <v>437</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428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637935</v>
      </c>
      <c r="AB126" s="814"/>
      <c r="AC126" s="814"/>
      <c r="AD126" s="814"/>
      <c r="AE126" s="815"/>
      <c r="AF126" s="816">
        <v>212361</v>
      </c>
      <c r="AG126" s="814"/>
      <c r="AH126" s="814"/>
      <c r="AI126" s="814"/>
      <c r="AJ126" s="815"/>
      <c r="AK126" s="816">
        <v>88949</v>
      </c>
      <c r="AL126" s="814"/>
      <c r="AM126" s="814"/>
      <c r="AN126" s="814"/>
      <c r="AO126" s="815"/>
      <c r="AP126" s="784">
        <v>1.2</v>
      </c>
      <c r="AQ126" s="785"/>
      <c r="AR126" s="785"/>
      <c r="AS126" s="785"/>
      <c r="AT126" s="786"/>
      <c r="AU126" s="233"/>
      <c r="AV126" s="233"/>
      <c r="AW126" s="233"/>
      <c r="AX126" s="836" t="s">
        <v>438</v>
      </c>
      <c r="AY126" s="794"/>
      <c r="AZ126" s="794"/>
      <c r="BA126" s="794"/>
      <c r="BB126" s="794"/>
      <c r="BC126" s="794"/>
      <c r="BD126" s="794"/>
      <c r="BE126" s="795"/>
      <c r="BF126" s="793" t="s">
        <v>439</v>
      </c>
      <c r="BG126" s="794"/>
      <c r="BH126" s="794"/>
      <c r="BI126" s="794"/>
      <c r="BJ126" s="794"/>
      <c r="BK126" s="794"/>
      <c r="BL126" s="795"/>
      <c r="BM126" s="793" t="s">
        <v>440</v>
      </c>
      <c r="BN126" s="794"/>
      <c r="BO126" s="794"/>
      <c r="BP126" s="794"/>
      <c r="BQ126" s="794"/>
      <c r="BR126" s="794"/>
      <c r="BS126" s="795"/>
      <c r="BT126" s="793" t="s">
        <v>441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442</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18066</v>
      </c>
      <c r="AB127" s="814"/>
      <c r="AC127" s="814"/>
      <c r="AD127" s="814"/>
      <c r="AE127" s="815"/>
      <c r="AF127" s="816">
        <v>17604</v>
      </c>
      <c r="AG127" s="814"/>
      <c r="AH127" s="814"/>
      <c r="AI127" s="814"/>
      <c r="AJ127" s="815"/>
      <c r="AK127" s="816">
        <v>882</v>
      </c>
      <c r="AL127" s="814"/>
      <c r="AM127" s="814"/>
      <c r="AN127" s="814"/>
      <c r="AO127" s="815"/>
      <c r="AP127" s="784">
        <v>0</v>
      </c>
      <c r="AQ127" s="785"/>
      <c r="AR127" s="785"/>
      <c r="AS127" s="785"/>
      <c r="AT127" s="786"/>
      <c r="AU127" s="233"/>
      <c r="AV127" s="233"/>
      <c r="AW127" s="233"/>
      <c r="AX127" s="787" t="s">
        <v>444</v>
      </c>
      <c r="AY127" s="788"/>
      <c r="AZ127" s="788"/>
      <c r="BA127" s="788"/>
      <c r="BB127" s="788"/>
      <c r="BC127" s="788"/>
      <c r="BD127" s="788"/>
      <c r="BE127" s="789"/>
      <c r="BF127" s="790" t="s">
        <v>109</v>
      </c>
      <c r="BG127" s="791"/>
      <c r="BH127" s="791"/>
      <c r="BI127" s="791"/>
      <c r="BJ127" s="791"/>
      <c r="BK127" s="791"/>
      <c r="BL127" s="792"/>
      <c r="BM127" s="790">
        <v>13.51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445</v>
      </c>
      <c r="CQ127" s="782"/>
      <c r="CR127" s="782"/>
      <c r="CS127" s="782"/>
      <c r="CT127" s="782"/>
      <c r="CU127" s="782"/>
      <c r="CV127" s="782"/>
      <c r="CW127" s="782"/>
      <c r="CX127" s="782"/>
      <c r="CY127" s="782"/>
      <c r="CZ127" s="782"/>
      <c r="DA127" s="782"/>
      <c r="DB127" s="782"/>
      <c r="DC127" s="782"/>
      <c r="DD127" s="782"/>
      <c r="DE127" s="782"/>
      <c r="DF127" s="783"/>
      <c r="DG127" s="849">
        <v>8100</v>
      </c>
      <c r="DH127" s="850"/>
      <c r="DI127" s="850"/>
      <c r="DJ127" s="850"/>
      <c r="DK127" s="850"/>
      <c r="DL127" s="850">
        <v>8100</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446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447</v>
      </c>
      <c r="X128" s="827"/>
      <c r="Y128" s="827"/>
      <c r="Z128" s="828"/>
      <c r="AA128" s="753">
        <v>198197</v>
      </c>
      <c r="AB128" s="754"/>
      <c r="AC128" s="754"/>
      <c r="AD128" s="754"/>
      <c r="AE128" s="755"/>
      <c r="AF128" s="756">
        <v>160612</v>
      </c>
      <c r="AG128" s="754"/>
      <c r="AH128" s="754"/>
      <c r="AI128" s="754"/>
      <c r="AJ128" s="755"/>
      <c r="AK128" s="756">
        <v>146428</v>
      </c>
      <c r="AL128" s="754"/>
      <c r="AM128" s="754"/>
      <c r="AN128" s="754"/>
      <c r="AO128" s="755"/>
      <c r="AP128" s="757"/>
      <c r="AQ128" s="758"/>
      <c r="AR128" s="758"/>
      <c r="AS128" s="758"/>
      <c r="AT128" s="759"/>
      <c r="AU128" s="235"/>
      <c r="AV128" s="235"/>
      <c r="AW128" s="235"/>
      <c r="AX128" s="802" t="s">
        <v>448</v>
      </c>
      <c r="AY128" s="798"/>
      <c r="AZ128" s="798"/>
      <c r="BA128" s="798"/>
      <c r="BB128" s="798"/>
      <c r="BC128" s="798"/>
      <c r="BD128" s="798"/>
      <c r="BE128" s="799"/>
      <c r="BF128" s="820" t="s">
        <v>109</v>
      </c>
      <c r="BG128" s="821"/>
      <c r="BH128" s="821"/>
      <c r="BI128" s="821"/>
      <c r="BJ128" s="821"/>
      <c r="BK128" s="821"/>
      <c r="BL128" s="822"/>
      <c r="BM128" s="820">
        <v>18.510000000000002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449</v>
      </c>
      <c r="X129" s="811"/>
      <c r="Y129" s="811"/>
      <c r="Z129" s="812"/>
      <c r="AA129" s="813">
        <v>9168105</v>
      </c>
      <c r="AB129" s="814"/>
      <c r="AC129" s="814"/>
      <c r="AD129" s="814"/>
      <c r="AE129" s="815"/>
      <c r="AF129" s="816">
        <v>9032876</v>
      </c>
      <c r="AG129" s="814"/>
      <c r="AH129" s="814"/>
      <c r="AI129" s="814"/>
      <c r="AJ129" s="815"/>
      <c r="AK129" s="816">
        <v>9028796</v>
      </c>
      <c r="AL129" s="814"/>
      <c r="AM129" s="814"/>
      <c r="AN129" s="814"/>
      <c r="AO129" s="815"/>
      <c r="AP129" s="817"/>
      <c r="AQ129" s="818"/>
      <c r="AR129" s="818"/>
      <c r="AS129" s="818"/>
      <c r="AT129" s="819"/>
      <c r="AU129" s="235"/>
      <c r="AV129" s="235"/>
      <c r="AW129" s="235"/>
      <c r="AX129" s="802" t="s">
        <v>450</v>
      </c>
      <c r="AY129" s="798"/>
      <c r="AZ129" s="798"/>
      <c r="BA129" s="798"/>
      <c r="BB129" s="798"/>
      <c r="BC129" s="798"/>
      <c r="BD129" s="798"/>
      <c r="BE129" s="799"/>
      <c r="BF129" s="803">
        <v>9.5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452</v>
      </c>
      <c r="X130" s="811"/>
      <c r="Y130" s="811"/>
      <c r="Z130" s="812"/>
      <c r="AA130" s="813">
        <v>1810866</v>
      </c>
      <c r="AB130" s="814"/>
      <c r="AC130" s="814"/>
      <c r="AD130" s="814"/>
      <c r="AE130" s="815"/>
      <c r="AF130" s="816">
        <v>1871276</v>
      </c>
      <c r="AG130" s="814"/>
      <c r="AH130" s="814"/>
      <c r="AI130" s="814"/>
      <c r="AJ130" s="815"/>
      <c r="AK130" s="816">
        <v>1830133</v>
      </c>
      <c r="AL130" s="814"/>
      <c r="AM130" s="814"/>
      <c r="AN130" s="814"/>
      <c r="AO130" s="815"/>
      <c r="AP130" s="817"/>
      <c r="AQ130" s="818"/>
      <c r="AR130" s="818"/>
      <c r="AS130" s="818"/>
      <c r="AT130" s="819"/>
      <c r="AU130" s="235"/>
      <c r="AV130" s="235"/>
      <c r="AW130" s="235"/>
      <c r="AX130" s="781" t="s">
        <v>453</v>
      </c>
      <c r="AY130" s="782"/>
      <c r="AZ130" s="782"/>
      <c r="BA130" s="782"/>
      <c r="BB130" s="782"/>
      <c r="BC130" s="782"/>
      <c r="BD130" s="782"/>
      <c r="BE130" s="783"/>
      <c r="BF130" s="735">
        <v>62.9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454</v>
      </c>
      <c r="X131" s="744"/>
      <c r="Y131" s="744"/>
      <c r="Z131" s="745"/>
      <c r="AA131" s="746">
        <v>7357239</v>
      </c>
      <c r="AB131" s="747"/>
      <c r="AC131" s="747"/>
      <c r="AD131" s="747"/>
      <c r="AE131" s="748"/>
      <c r="AF131" s="749">
        <v>7161600</v>
      </c>
      <c r="AG131" s="747"/>
      <c r="AH131" s="747"/>
      <c r="AI131" s="747"/>
      <c r="AJ131" s="748"/>
      <c r="AK131" s="749">
        <v>7198663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456</v>
      </c>
      <c r="W132" s="767"/>
      <c r="X132" s="767"/>
      <c r="Y132" s="767"/>
      <c r="Z132" s="768"/>
      <c r="AA132" s="769">
        <v>12.06890248</v>
      </c>
      <c r="AB132" s="770"/>
      <c r="AC132" s="770"/>
      <c r="AD132" s="770"/>
      <c r="AE132" s="771"/>
      <c r="AF132" s="772">
        <v>8.9705093829999996</v>
      </c>
      <c r="AG132" s="770"/>
      <c r="AH132" s="770"/>
      <c r="AI132" s="770"/>
      <c r="AJ132" s="771"/>
      <c r="AK132" s="772">
        <v>7.468275706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457</v>
      </c>
      <c r="W133" s="776"/>
      <c r="X133" s="776"/>
      <c r="Y133" s="776"/>
      <c r="Z133" s="777"/>
      <c r="AA133" s="778">
        <v>9</v>
      </c>
      <c r="AB133" s="779"/>
      <c r="AC133" s="779"/>
      <c r="AD133" s="779"/>
      <c r="AE133" s="780"/>
      <c r="AF133" s="778">
        <v>9.4</v>
      </c>
      <c r="AG133" s="779"/>
      <c r="AH133" s="779"/>
      <c r="AI133" s="779"/>
      <c r="AJ133" s="780"/>
      <c r="AK133" s="778">
        <v>9.5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458</v>
      </c>
      <c r="B5" s="246"/>
      <c r="C5" s="246"/>
      <c r="D5" s="246"/>
      <c r="E5" s="246"/>
      <c r="F5" s="246"/>
      <c r="G5" s="246"/>
      <c r="H5" s="246"/>
      <c r="I5" s="246"/>
      <c r="J5" s="246"/>
      <c r="K5" s="246"/>
      <c r="L5" s="246"/>
      <c r="M5" s="246"/>
      <c r="N5" s="246"/>
      <c r="O5" s="247"/>
    </row>
    <row r="6" spans="1:16" x14ac:dyDescent="0.15">
      <c r="A6" s="248"/>
      <c r="B6" s="244"/>
      <c r="C6" s="244"/>
      <c r="D6" s="244"/>
      <c r="E6" s="244"/>
      <c r="F6" s="244"/>
      <c r="G6" s="249" t="s">
        <v>459</v>
      </c>
      <c r="H6" s="249"/>
      <c r="I6" s="249"/>
      <c r="J6" s="249"/>
      <c r="K6" s="244"/>
      <c r="L6" s="244"/>
      <c r="M6" s="244"/>
      <c r="N6" s="244"/>
    </row>
    <row r="7" spans="1:16" x14ac:dyDescent="0.15">
      <c r="A7" s="248"/>
      <c r="B7" s="244"/>
      <c r="C7" s="244"/>
      <c r="D7" s="244"/>
      <c r="E7" s="244"/>
      <c r="F7" s="244"/>
      <c r="G7" s="251"/>
      <c r="H7" s="252"/>
      <c r="I7" s="252"/>
      <c r="J7" s="253"/>
      <c r="K7" s="1149" t="s">
        <v>460</v>
      </c>
      <c r="L7" s="254"/>
      <c r="M7" s="255" t="s">
        <v>461</v>
      </c>
      <c r="N7" s="256"/>
    </row>
    <row r="8" spans="1:16" x14ac:dyDescent="0.15">
      <c r="A8" s="248"/>
      <c r="B8" s="244"/>
      <c r="C8" s="244"/>
      <c r="D8" s="244"/>
      <c r="E8" s="244"/>
      <c r="F8" s="244"/>
      <c r="G8" s="257"/>
      <c r="H8" s="258"/>
      <c r="I8" s="258"/>
      <c r="J8" s="259"/>
      <c r="K8" s="1150"/>
      <c r="L8" s="260" t="s">
        <v>462</v>
      </c>
      <c r="M8" s="261" t="s">
        <v>463</v>
      </c>
      <c r="N8" s="262" t="s">
        <v>464</v>
      </c>
    </row>
    <row r="9" spans="1:16" x14ac:dyDescent="0.15">
      <c r="A9" s="248"/>
      <c r="B9" s="244"/>
      <c r="C9" s="244"/>
      <c r="D9" s="244"/>
      <c r="E9" s="244"/>
      <c r="F9" s="244"/>
      <c r="G9" s="1163" t="s">
        <v>465</v>
      </c>
      <c r="H9" s="1164"/>
      <c r="I9" s="1164"/>
      <c r="J9" s="1165"/>
      <c r="K9" s="263">
        <v>2052717</v>
      </c>
      <c r="L9" s="264">
        <v>66679</v>
      </c>
      <c r="M9" s="265">
        <v>83726</v>
      </c>
      <c r="N9" s="266">
        <v>-20.399999999999999</v>
      </c>
    </row>
    <row r="10" spans="1:16" x14ac:dyDescent="0.15">
      <c r="A10" s="248"/>
      <c r="B10" s="244"/>
      <c r="C10" s="244"/>
      <c r="D10" s="244"/>
      <c r="E10" s="244"/>
      <c r="F10" s="244"/>
      <c r="G10" s="1163" t="s">
        <v>466</v>
      </c>
      <c r="H10" s="1164"/>
      <c r="I10" s="1164"/>
      <c r="J10" s="1165"/>
      <c r="K10" s="267">
        <v>529256</v>
      </c>
      <c r="L10" s="268">
        <v>17192</v>
      </c>
      <c r="M10" s="269">
        <v>6181</v>
      </c>
      <c r="N10" s="270">
        <v>178.1</v>
      </c>
    </row>
    <row r="11" spans="1:16" ht="13.5" customHeight="1" x14ac:dyDescent="0.15">
      <c r="A11" s="248"/>
      <c r="B11" s="244"/>
      <c r="C11" s="244"/>
      <c r="D11" s="244"/>
      <c r="E11" s="244"/>
      <c r="F11" s="244"/>
      <c r="G11" s="1163" t="s">
        <v>467</v>
      </c>
      <c r="H11" s="1164"/>
      <c r="I11" s="1164"/>
      <c r="J11" s="1165"/>
      <c r="K11" s="267">
        <v>309617</v>
      </c>
      <c r="L11" s="268">
        <v>10057</v>
      </c>
      <c r="M11" s="269">
        <v>9526</v>
      </c>
      <c r="N11" s="270">
        <v>5.6</v>
      </c>
    </row>
    <row r="12" spans="1:16" ht="13.5" customHeight="1" x14ac:dyDescent="0.15">
      <c r="A12" s="248"/>
      <c r="B12" s="244"/>
      <c r="C12" s="244"/>
      <c r="D12" s="244"/>
      <c r="E12" s="244"/>
      <c r="F12" s="244"/>
      <c r="G12" s="1163" t="s">
        <v>468</v>
      </c>
      <c r="H12" s="1164"/>
      <c r="I12" s="1164"/>
      <c r="J12" s="1165"/>
      <c r="K12" s="267" t="s">
        <v>469</v>
      </c>
      <c r="L12" s="268" t="s">
        <v>469</v>
      </c>
      <c r="M12" s="269">
        <v>1067</v>
      </c>
      <c r="N12" s="270" t="s">
        <v>469</v>
      </c>
    </row>
    <row r="13" spans="1:16" ht="13.5" customHeight="1" x14ac:dyDescent="0.15">
      <c r="A13" s="248"/>
      <c r="B13" s="244"/>
      <c r="C13" s="244"/>
      <c r="D13" s="244"/>
      <c r="E13" s="244"/>
      <c r="F13" s="244"/>
      <c r="G13" s="1163" t="s">
        <v>470</v>
      </c>
      <c r="H13" s="1164"/>
      <c r="I13" s="1164"/>
      <c r="J13" s="1165"/>
      <c r="K13" s="267" t="s">
        <v>469</v>
      </c>
      <c r="L13" s="268" t="s">
        <v>469</v>
      </c>
      <c r="M13" s="269" t="s">
        <v>469</v>
      </c>
      <c r="N13" s="270" t="s">
        <v>469</v>
      </c>
    </row>
    <row r="14" spans="1:16" ht="13.5" customHeight="1" x14ac:dyDescent="0.15">
      <c r="A14" s="248"/>
      <c r="B14" s="244"/>
      <c r="C14" s="244"/>
      <c r="D14" s="244"/>
      <c r="E14" s="244"/>
      <c r="F14" s="244"/>
      <c r="G14" s="1163" t="s">
        <v>471</v>
      </c>
      <c r="H14" s="1164"/>
      <c r="I14" s="1164"/>
      <c r="J14" s="1165"/>
      <c r="K14" s="267">
        <v>52112</v>
      </c>
      <c r="L14" s="268">
        <v>1693</v>
      </c>
      <c r="M14" s="269">
        <v>3706</v>
      </c>
      <c r="N14" s="270">
        <v>-54.3</v>
      </c>
    </row>
    <row r="15" spans="1:16" ht="13.5" customHeight="1" x14ac:dyDescent="0.15">
      <c r="A15" s="248"/>
      <c r="B15" s="244"/>
      <c r="C15" s="244"/>
      <c r="D15" s="244"/>
      <c r="E15" s="244"/>
      <c r="F15" s="244"/>
      <c r="G15" s="1163" t="s">
        <v>472</v>
      </c>
      <c r="H15" s="1164"/>
      <c r="I15" s="1164"/>
      <c r="J15" s="1165"/>
      <c r="K15" s="267">
        <v>9942</v>
      </c>
      <c r="L15" s="268">
        <v>323</v>
      </c>
      <c r="M15" s="269">
        <v>1837</v>
      </c>
      <c r="N15" s="270">
        <v>-82.4</v>
      </c>
    </row>
    <row r="16" spans="1:16" x14ac:dyDescent="0.15">
      <c r="A16" s="248"/>
      <c r="B16" s="244"/>
      <c r="C16" s="244"/>
      <c r="D16" s="244"/>
      <c r="E16" s="244"/>
      <c r="F16" s="244"/>
      <c r="G16" s="1166" t="s">
        <v>473</v>
      </c>
      <c r="H16" s="1167"/>
      <c r="I16" s="1167"/>
      <c r="J16" s="1168"/>
      <c r="K16" s="268">
        <v>-120682</v>
      </c>
      <c r="L16" s="268">
        <v>-3920</v>
      </c>
      <c r="M16" s="269">
        <v>-8822</v>
      </c>
      <c r="N16" s="270">
        <v>-55.6</v>
      </c>
    </row>
    <row r="17" spans="1:16" x14ac:dyDescent="0.15">
      <c r="A17" s="248"/>
      <c r="B17" s="244"/>
      <c r="C17" s="244"/>
      <c r="D17" s="244"/>
      <c r="E17" s="244"/>
      <c r="F17" s="244"/>
      <c r="G17" s="1166" t="s">
        <v>166</v>
      </c>
      <c r="H17" s="1167"/>
      <c r="I17" s="1167"/>
      <c r="J17" s="1168"/>
      <c r="K17" s="268">
        <v>2832962</v>
      </c>
      <c r="L17" s="268">
        <v>92024</v>
      </c>
      <c r="M17" s="269">
        <v>97219</v>
      </c>
      <c r="N17" s="270">
        <v>-5.3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474</v>
      </c>
      <c r="H19" s="244"/>
      <c r="I19" s="244"/>
      <c r="J19" s="244"/>
      <c r="K19" s="244"/>
      <c r="L19" s="244"/>
      <c r="M19" s="244"/>
      <c r="N19" s="244"/>
    </row>
    <row r="20" spans="1:16" x14ac:dyDescent="0.15">
      <c r="A20" s="248"/>
      <c r="B20" s="244"/>
      <c r="C20" s="244"/>
      <c r="D20" s="244"/>
      <c r="E20" s="244"/>
      <c r="F20" s="244"/>
      <c r="G20" s="272"/>
      <c r="H20" s="273"/>
      <c r="I20" s="273"/>
      <c r="J20" s="274"/>
      <c r="K20" s="275" t="s">
        <v>475</v>
      </c>
      <c r="L20" s="276" t="s">
        <v>476</v>
      </c>
      <c r="M20" s="277" t="s">
        <v>477</v>
      </c>
      <c r="N20" s="278"/>
    </row>
    <row r="21" spans="1:16" s="284" customFormat="1" x14ac:dyDescent="0.15">
      <c r="A21" s="279"/>
      <c r="B21" s="249"/>
      <c r="C21" s="249"/>
      <c r="D21" s="249"/>
      <c r="E21" s="249"/>
      <c r="F21" s="249"/>
      <c r="G21" s="1160" t="s">
        <v>478</v>
      </c>
      <c r="H21" s="1161"/>
      <c r="I21" s="1161"/>
      <c r="J21" s="1162"/>
      <c r="K21" s="280">
        <v>8.02</v>
      </c>
      <c r="L21" s="281">
        <v>9.31</v>
      </c>
      <c r="M21" s="282">
        <v>-1.29</v>
      </c>
      <c r="N21" s="249"/>
      <c r="O21" s="283"/>
      <c r="P21" s="279"/>
    </row>
    <row r="22" spans="1:16" s="284" customFormat="1" x14ac:dyDescent="0.15">
      <c r="A22" s="279"/>
      <c r="B22" s="249"/>
      <c r="C22" s="249"/>
      <c r="D22" s="249"/>
      <c r="E22" s="249"/>
      <c r="F22" s="249"/>
      <c r="G22" s="1160" t="s">
        <v>479</v>
      </c>
      <c r="H22" s="1161"/>
      <c r="I22" s="1161"/>
      <c r="J22" s="1162"/>
      <c r="K22" s="285">
        <v>97.6</v>
      </c>
      <c r="L22" s="286">
        <v>97.7</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482</v>
      </c>
      <c r="H29" s="249"/>
      <c r="I29" s="249"/>
      <c r="J29" s="249"/>
      <c r="K29" s="244"/>
      <c r="L29" s="244"/>
      <c r="M29" s="244"/>
      <c r="N29" s="244"/>
      <c r="O29" s="293"/>
    </row>
    <row r="30" spans="1:16" x14ac:dyDescent="0.15">
      <c r="A30" s="248"/>
      <c r="B30" s="244"/>
      <c r="C30" s="244"/>
      <c r="D30" s="244"/>
      <c r="E30" s="244"/>
      <c r="F30" s="244"/>
      <c r="G30" s="251"/>
      <c r="H30" s="252"/>
      <c r="I30" s="252"/>
      <c r="J30" s="253"/>
      <c r="K30" s="1149" t="s">
        <v>460</v>
      </c>
      <c r="L30" s="254"/>
      <c r="M30" s="255" t="s">
        <v>461</v>
      </c>
      <c r="N30" s="256"/>
    </row>
    <row r="31" spans="1:16" x14ac:dyDescent="0.15">
      <c r="A31" s="248"/>
      <c r="B31" s="244"/>
      <c r="C31" s="244"/>
      <c r="D31" s="244"/>
      <c r="E31" s="244"/>
      <c r="F31" s="244"/>
      <c r="G31" s="257"/>
      <c r="H31" s="258"/>
      <c r="I31" s="258"/>
      <c r="J31" s="259"/>
      <c r="K31" s="1150"/>
      <c r="L31" s="260" t="s">
        <v>462</v>
      </c>
      <c r="M31" s="261" t="s">
        <v>463</v>
      </c>
      <c r="N31" s="262" t="s">
        <v>464</v>
      </c>
    </row>
    <row r="32" spans="1:16" ht="27" customHeight="1" x14ac:dyDescent="0.15">
      <c r="A32" s="248"/>
      <c r="B32" s="244"/>
      <c r="C32" s="244"/>
      <c r="D32" s="244"/>
      <c r="E32" s="244"/>
      <c r="F32" s="244"/>
      <c r="G32" s="1151" t="s">
        <v>483</v>
      </c>
      <c r="H32" s="1152"/>
      <c r="I32" s="1152"/>
      <c r="J32" s="1153"/>
      <c r="K32" s="294">
        <v>1630969</v>
      </c>
      <c r="L32" s="294">
        <v>52979</v>
      </c>
      <c r="M32" s="295">
        <v>63533</v>
      </c>
      <c r="N32" s="296">
        <v>-16.600000000000001</v>
      </c>
    </row>
    <row r="33" spans="1:16" ht="13.5" customHeight="1" x14ac:dyDescent="0.15">
      <c r="A33" s="248"/>
      <c r="B33" s="244"/>
      <c r="C33" s="244"/>
      <c r="D33" s="244"/>
      <c r="E33" s="244"/>
      <c r="F33" s="244"/>
      <c r="G33" s="1151" t="s">
        <v>484</v>
      </c>
      <c r="H33" s="1152"/>
      <c r="I33" s="1152"/>
      <c r="J33" s="1153"/>
      <c r="K33" s="294" t="s">
        <v>469</v>
      </c>
      <c r="L33" s="294" t="s">
        <v>469</v>
      </c>
      <c r="M33" s="295" t="s">
        <v>469</v>
      </c>
      <c r="N33" s="296" t="s">
        <v>469</v>
      </c>
    </row>
    <row r="34" spans="1:16" ht="27" customHeight="1" x14ac:dyDescent="0.15">
      <c r="A34" s="248"/>
      <c r="B34" s="244"/>
      <c r="C34" s="244"/>
      <c r="D34" s="244"/>
      <c r="E34" s="244"/>
      <c r="F34" s="244"/>
      <c r="G34" s="1151" t="s">
        <v>485</v>
      </c>
      <c r="H34" s="1152"/>
      <c r="I34" s="1152"/>
      <c r="J34" s="1153"/>
      <c r="K34" s="294" t="s">
        <v>469</v>
      </c>
      <c r="L34" s="294" t="s">
        <v>469</v>
      </c>
      <c r="M34" s="295">
        <v>30</v>
      </c>
      <c r="N34" s="296" t="s">
        <v>469</v>
      </c>
    </row>
    <row r="35" spans="1:16" ht="27" customHeight="1" x14ac:dyDescent="0.15">
      <c r="A35" s="248"/>
      <c r="B35" s="244"/>
      <c r="C35" s="244"/>
      <c r="D35" s="244"/>
      <c r="E35" s="244"/>
      <c r="F35" s="244"/>
      <c r="G35" s="1151" t="s">
        <v>486</v>
      </c>
      <c r="H35" s="1152"/>
      <c r="I35" s="1152"/>
      <c r="J35" s="1153"/>
      <c r="K35" s="294">
        <v>762827</v>
      </c>
      <c r="L35" s="294">
        <v>24779</v>
      </c>
      <c r="M35" s="295">
        <v>18078</v>
      </c>
      <c r="N35" s="296">
        <v>37.1</v>
      </c>
    </row>
    <row r="36" spans="1:16" ht="27" customHeight="1" x14ac:dyDescent="0.15">
      <c r="A36" s="248"/>
      <c r="B36" s="244"/>
      <c r="C36" s="244"/>
      <c r="D36" s="244"/>
      <c r="E36" s="244"/>
      <c r="F36" s="244"/>
      <c r="G36" s="1151" t="s">
        <v>487</v>
      </c>
      <c r="H36" s="1152"/>
      <c r="I36" s="1152"/>
      <c r="J36" s="1153"/>
      <c r="K36" s="294">
        <v>30550</v>
      </c>
      <c r="L36" s="294">
        <v>992</v>
      </c>
      <c r="M36" s="295">
        <v>3217</v>
      </c>
      <c r="N36" s="296">
        <v>-69.2</v>
      </c>
    </row>
    <row r="37" spans="1:16" ht="13.5" customHeight="1" x14ac:dyDescent="0.15">
      <c r="A37" s="248"/>
      <c r="B37" s="244"/>
      <c r="C37" s="244"/>
      <c r="D37" s="244"/>
      <c r="E37" s="244"/>
      <c r="F37" s="244"/>
      <c r="G37" s="1151" t="s">
        <v>488</v>
      </c>
      <c r="H37" s="1152"/>
      <c r="I37" s="1152"/>
      <c r="J37" s="1153"/>
      <c r="K37" s="294">
        <v>89831</v>
      </c>
      <c r="L37" s="294">
        <v>2918</v>
      </c>
      <c r="M37" s="295">
        <v>1541</v>
      </c>
      <c r="N37" s="296">
        <v>89.4</v>
      </c>
    </row>
    <row r="38" spans="1:16" ht="27" customHeight="1" x14ac:dyDescent="0.15">
      <c r="A38" s="248"/>
      <c r="B38" s="244"/>
      <c r="C38" s="244"/>
      <c r="D38" s="244"/>
      <c r="E38" s="244"/>
      <c r="F38" s="244"/>
      <c r="G38" s="1154" t="s">
        <v>489</v>
      </c>
      <c r="H38" s="1155"/>
      <c r="I38" s="1155"/>
      <c r="J38" s="1156"/>
      <c r="K38" s="297" t="s">
        <v>469</v>
      </c>
      <c r="L38" s="297" t="s">
        <v>469</v>
      </c>
      <c r="M38" s="298">
        <v>6</v>
      </c>
      <c r="N38" s="299" t="s">
        <v>469</v>
      </c>
      <c r="O38" s="293"/>
    </row>
    <row r="39" spans="1:16" x14ac:dyDescent="0.15">
      <c r="A39" s="248"/>
      <c r="B39" s="244"/>
      <c r="C39" s="244"/>
      <c r="D39" s="244"/>
      <c r="E39" s="244"/>
      <c r="F39" s="244"/>
      <c r="G39" s="1154" t="s">
        <v>490</v>
      </c>
      <c r="H39" s="1155"/>
      <c r="I39" s="1155"/>
      <c r="J39" s="1156"/>
      <c r="K39" s="300">
        <v>-146428</v>
      </c>
      <c r="L39" s="300">
        <v>-4756</v>
      </c>
      <c r="M39" s="301">
        <v>-3335</v>
      </c>
      <c r="N39" s="302">
        <v>42.6</v>
      </c>
      <c r="O39" s="293"/>
    </row>
    <row r="40" spans="1:16" ht="27" customHeight="1" x14ac:dyDescent="0.15">
      <c r="A40" s="248"/>
      <c r="B40" s="244"/>
      <c r="C40" s="244"/>
      <c r="D40" s="244"/>
      <c r="E40" s="244"/>
      <c r="F40" s="244"/>
      <c r="G40" s="1151" t="s">
        <v>491</v>
      </c>
      <c r="H40" s="1152"/>
      <c r="I40" s="1152"/>
      <c r="J40" s="1153"/>
      <c r="K40" s="300">
        <v>-1830133</v>
      </c>
      <c r="L40" s="300">
        <v>-59449</v>
      </c>
      <c r="M40" s="301">
        <v>-59229</v>
      </c>
      <c r="N40" s="302">
        <v>0.4</v>
      </c>
      <c r="O40" s="293"/>
    </row>
    <row r="41" spans="1:16" x14ac:dyDescent="0.15">
      <c r="A41" s="248"/>
      <c r="B41" s="244"/>
      <c r="C41" s="244"/>
      <c r="D41" s="244"/>
      <c r="E41" s="244"/>
      <c r="F41" s="244"/>
      <c r="G41" s="1157" t="s">
        <v>277</v>
      </c>
      <c r="H41" s="1158"/>
      <c r="I41" s="1158"/>
      <c r="J41" s="1159"/>
      <c r="K41" s="294">
        <v>537616</v>
      </c>
      <c r="L41" s="300">
        <v>17464</v>
      </c>
      <c r="M41" s="301">
        <v>23841</v>
      </c>
      <c r="N41" s="302">
        <v>-26.7</v>
      </c>
      <c r="O41" s="293"/>
    </row>
    <row r="42" spans="1:16" x14ac:dyDescent="0.15">
      <c r="A42" s="248"/>
      <c r="B42" s="244"/>
      <c r="C42" s="244"/>
      <c r="D42" s="244"/>
      <c r="E42" s="244"/>
      <c r="F42" s="244"/>
      <c r="G42" s="303" t="s">
        <v>492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494</v>
      </c>
      <c r="H48" s="308"/>
      <c r="I48" s="308"/>
      <c r="J48" s="308"/>
      <c r="K48" s="308"/>
      <c r="L48" s="308"/>
      <c r="M48" s="309"/>
      <c r="N48" s="308"/>
    </row>
    <row r="49" spans="1:14" ht="13.5" customHeight="1" x14ac:dyDescent="0.15">
      <c r="A49" s="248"/>
      <c r="B49" s="244"/>
      <c r="C49" s="244"/>
      <c r="D49" s="244"/>
      <c r="E49" s="244"/>
      <c r="F49" s="244"/>
      <c r="G49" s="310"/>
      <c r="H49" s="311"/>
      <c r="I49" s="1144" t="s">
        <v>460</v>
      </c>
      <c r="J49" s="1146" t="s">
        <v>495</v>
      </c>
      <c r="K49" s="1147"/>
      <c r="L49" s="1147"/>
      <c r="M49" s="1147"/>
      <c r="N49" s="1148"/>
    </row>
    <row r="50" spans="1:14" x14ac:dyDescent="0.15">
      <c r="A50" s="248"/>
      <c r="B50" s="244"/>
      <c r="C50" s="244"/>
      <c r="D50" s="244"/>
      <c r="E50" s="244"/>
      <c r="F50" s="244"/>
      <c r="G50" s="312"/>
      <c r="H50" s="313"/>
      <c r="I50" s="1145"/>
      <c r="J50" s="314" t="s">
        <v>496</v>
      </c>
      <c r="K50" s="315" t="s">
        <v>497</v>
      </c>
      <c r="L50" s="316" t="s">
        <v>498</v>
      </c>
      <c r="M50" s="317" t="s">
        <v>499</v>
      </c>
      <c r="N50" s="318" t="s">
        <v>500</v>
      </c>
    </row>
    <row r="51" spans="1:14" x14ac:dyDescent="0.15">
      <c r="A51" s="248"/>
      <c r="B51" s="244"/>
      <c r="C51" s="244"/>
      <c r="D51" s="244"/>
      <c r="E51" s="244"/>
      <c r="F51" s="244"/>
      <c r="G51" s="310" t="s">
        <v>501</v>
      </c>
      <c r="H51" s="311"/>
      <c r="I51" s="319">
        <v>1857666</v>
      </c>
      <c r="J51" s="320">
        <v>60271</v>
      </c>
      <c r="K51" s="321">
        <v>9.4</v>
      </c>
      <c r="L51" s="322">
        <v>67088</v>
      </c>
      <c r="M51" s="323">
        <v>-22.3</v>
      </c>
      <c r="N51" s="324">
        <v>31.7</v>
      </c>
    </row>
    <row r="52" spans="1:14" x14ac:dyDescent="0.15">
      <c r="A52" s="248"/>
      <c r="B52" s="244"/>
      <c r="C52" s="244"/>
      <c r="D52" s="244"/>
      <c r="E52" s="244"/>
      <c r="F52" s="244"/>
      <c r="G52" s="325"/>
      <c r="H52" s="326" t="s">
        <v>502</v>
      </c>
      <c r="I52" s="327">
        <v>1540041</v>
      </c>
      <c r="J52" s="328">
        <v>49966</v>
      </c>
      <c r="K52" s="329">
        <v>5.3</v>
      </c>
      <c r="L52" s="330">
        <v>37146</v>
      </c>
      <c r="M52" s="331">
        <v>-9.9</v>
      </c>
      <c r="N52" s="332">
        <v>15.2</v>
      </c>
    </row>
    <row r="53" spans="1:14" x14ac:dyDescent="0.15">
      <c r="A53" s="248"/>
      <c r="B53" s="244"/>
      <c r="C53" s="244"/>
      <c r="D53" s="244"/>
      <c r="E53" s="244"/>
      <c r="F53" s="244"/>
      <c r="G53" s="310" t="s">
        <v>503</v>
      </c>
      <c r="H53" s="311"/>
      <c r="I53" s="319">
        <v>3188682</v>
      </c>
      <c r="J53" s="320">
        <v>102074</v>
      </c>
      <c r="K53" s="321">
        <v>69.400000000000006</v>
      </c>
      <c r="L53" s="322">
        <v>70489</v>
      </c>
      <c r="M53" s="323">
        <v>5.0999999999999996</v>
      </c>
      <c r="N53" s="324">
        <v>64.3</v>
      </c>
    </row>
    <row r="54" spans="1:14" x14ac:dyDescent="0.15">
      <c r="A54" s="248"/>
      <c r="B54" s="244"/>
      <c r="C54" s="244"/>
      <c r="D54" s="244"/>
      <c r="E54" s="244"/>
      <c r="F54" s="244"/>
      <c r="G54" s="325"/>
      <c r="H54" s="326" t="s">
        <v>502</v>
      </c>
      <c r="I54" s="327">
        <v>2715526</v>
      </c>
      <c r="J54" s="328">
        <v>86927</v>
      </c>
      <c r="K54" s="329">
        <v>74</v>
      </c>
      <c r="L54" s="330">
        <v>37817</v>
      </c>
      <c r="M54" s="331">
        <v>1.8</v>
      </c>
      <c r="N54" s="332">
        <v>72.2</v>
      </c>
    </row>
    <row r="55" spans="1:14" x14ac:dyDescent="0.15">
      <c r="A55" s="248"/>
      <c r="B55" s="244"/>
      <c r="C55" s="244"/>
      <c r="D55" s="244"/>
      <c r="E55" s="244"/>
      <c r="F55" s="244"/>
      <c r="G55" s="310" t="s">
        <v>504</v>
      </c>
      <c r="H55" s="311"/>
      <c r="I55" s="319">
        <v>3960698</v>
      </c>
      <c r="J55" s="320">
        <v>127072</v>
      </c>
      <c r="K55" s="321">
        <v>24.5</v>
      </c>
      <c r="L55" s="322">
        <v>84389</v>
      </c>
      <c r="M55" s="323">
        <v>19.7</v>
      </c>
      <c r="N55" s="324">
        <v>4.8</v>
      </c>
    </row>
    <row r="56" spans="1:14" x14ac:dyDescent="0.15">
      <c r="A56" s="248"/>
      <c r="B56" s="244"/>
      <c r="C56" s="244"/>
      <c r="D56" s="244"/>
      <c r="E56" s="244"/>
      <c r="F56" s="244"/>
      <c r="G56" s="325"/>
      <c r="H56" s="326" t="s">
        <v>502</v>
      </c>
      <c r="I56" s="327">
        <v>3232117</v>
      </c>
      <c r="J56" s="328">
        <v>103697</v>
      </c>
      <c r="K56" s="329">
        <v>19.3</v>
      </c>
      <c r="L56" s="330">
        <v>44339</v>
      </c>
      <c r="M56" s="331">
        <v>17.2</v>
      </c>
      <c r="N56" s="332">
        <v>2.1</v>
      </c>
    </row>
    <row r="57" spans="1:14" x14ac:dyDescent="0.15">
      <c r="A57" s="248"/>
      <c r="B57" s="244"/>
      <c r="C57" s="244"/>
      <c r="D57" s="244"/>
      <c r="E57" s="244"/>
      <c r="F57" s="244"/>
      <c r="G57" s="310" t="s">
        <v>505</v>
      </c>
      <c r="H57" s="311"/>
      <c r="I57" s="319">
        <v>3396765</v>
      </c>
      <c r="J57" s="320">
        <v>109800</v>
      </c>
      <c r="K57" s="321">
        <v>-13.6</v>
      </c>
      <c r="L57" s="322">
        <v>83623</v>
      </c>
      <c r="M57" s="323">
        <v>-0.9</v>
      </c>
      <c r="N57" s="324">
        <v>-12.7</v>
      </c>
    </row>
    <row r="58" spans="1:14" x14ac:dyDescent="0.15">
      <c r="A58" s="248"/>
      <c r="B58" s="244"/>
      <c r="C58" s="244"/>
      <c r="D58" s="244"/>
      <c r="E58" s="244"/>
      <c r="F58" s="244"/>
      <c r="G58" s="325"/>
      <c r="H58" s="326" t="s">
        <v>502</v>
      </c>
      <c r="I58" s="327">
        <v>1187432</v>
      </c>
      <c r="J58" s="328">
        <v>38384</v>
      </c>
      <c r="K58" s="329">
        <v>-63</v>
      </c>
      <c r="L58" s="330">
        <v>48787</v>
      </c>
      <c r="M58" s="331">
        <v>10</v>
      </c>
      <c r="N58" s="332">
        <v>-73</v>
      </c>
    </row>
    <row r="59" spans="1:14" x14ac:dyDescent="0.15">
      <c r="A59" s="248"/>
      <c r="B59" s="244"/>
      <c r="C59" s="244"/>
      <c r="D59" s="244"/>
      <c r="E59" s="244"/>
      <c r="F59" s="244"/>
      <c r="G59" s="310" t="s">
        <v>506</v>
      </c>
      <c r="H59" s="311"/>
      <c r="I59" s="319">
        <v>1467837</v>
      </c>
      <c r="J59" s="320">
        <v>47680</v>
      </c>
      <c r="K59" s="321">
        <v>-56.6</v>
      </c>
      <c r="L59" s="322">
        <v>87974</v>
      </c>
      <c r="M59" s="323">
        <v>5.2</v>
      </c>
      <c r="N59" s="324">
        <v>-61.8</v>
      </c>
    </row>
    <row r="60" spans="1:14" x14ac:dyDescent="0.15">
      <c r="A60" s="248"/>
      <c r="B60" s="244"/>
      <c r="C60" s="244"/>
      <c r="D60" s="244"/>
      <c r="E60" s="244"/>
      <c r="F60" s="244"/>
      <c r="G60" s="325"/>
      <c r="H60" s="326" t="s">
        <v>502</v>
      </c>
      <c r="I60" s="333">
        <v>493752</v>
      </c>
      <c r="J60" s="328">
        <v>16039</v>
      </c>
      <c r="K60" s="329">
        <v>-58.2</v>
      </c>
      <c r="L60" s="330">
        <v>48183</v>
      </c>
      <c r="M60" s="331">
        <v>-1.2</v>
      </c>
      <c r="N60" s="332">
        <v>-57</v>
      </c>
    </row>
    <row r="61" spans="1:14" x14ac:dyDescent="0.15">
      <c r="A61" s="248"/>
      <c r="B61" s="244"/>
      <c r="C61" s="244"/>
      <c r="D61" s="244"/>
      <c r="E61" s="244"/>
      <c r="F61" s="244"/>
      <c r="G61" s="310" t="s">
        <v>507</v>
      </c>
      <c r="H61" s="334"/>
      <c r="I61" s="335">
        <v>2774330</v>
      </c>
      <c r="J61" s="336">
        <v>89379</v>
      </c>
      <c r="K61" s="337">
        <v>6.6</v>
      </c>
      <c r="L61" s="338">
        <v>78713</v>
      </c>
      <c r="M61" s="339">
        <v>1.4</v>
      </c>
      <c r="N61" s="324">
        <v>5.2</v>
      </c>
    </row>
    <row r="62" spans="1:14" x14ac:dyDescent="0.15">
      <c r="A62" s="248"/>
      <c r="B62" s="244"/>
      <c r="C62" s="244"/>
      <c r="D62" s="244"/>
      <c r="E62" s="244"/>
      <c r="F62" s="244"/>
      <c r="G62" s="325"/>
      <c r="H62" s="326" t="s">
        <v>502</v>
      </c>
      <c r="I62" s="327">
        <v>1833774</v>
      </c>
      <c r="J62" s="328">
        <v>59003</v>
      </c>
      <c r="K62" s="329">
        <v>-4.5</v>
      </c>
      <c r="L62" s="330">
        <v>43254</v>
      </c>
      <c r="M62" s="331">
        <v>3.6</v>
      </c>
      <c r="N62" s="332">
        <v>-8.1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69" t="s">
        <v>3</v>
      </c>
      <c r="D47" s="1169"/>
      <c r="E47" s="1170"/>
      <c r="F47" s="11">
        <v>17.47</v>
      </c>
      <c r="G47" s="12">
        <v>16.71</v>
      </c>
      <c r="H47" s="12">
        <v>17.48</v>
      </c>
      <c r="I47" s="12">
        <v>15.41</v>
      </c>
      <c r="J47" s="13">
        <v>15.32</v>
      </c>
    </row>
    <row r="48" spans="2:10" ht="57.75" customHeight="1" x14ac:dyDescent="0.15">
      <c r="B48" s="14"/>
      <c r="C48" s="1171" t="s">
        <v>4</v>
      </c>
      <c r="D48" s="1171"/>
      <c r="E48" s="1172"/>
      <c r="F48" s="15">
        <v>4.66</v>
      </c>
      <c r="G48" s="16">
        <v>4.83</v>
      </c>
      <c r="H48" s="16">
        <v>5.34</v>
      </c>
      <c r="I48" s="16">
        <v>5.26</v>
      </c>
      <c r="J48" s="17">
        <v>5.61</v>
      </c>
    </row>
    <row r="49" spans="2:10" ht="57.75" customHeight="1" thickBot="1" x14ac:dyDescent="0.2">
      <c r="B49" s="18"/>
      <c r="C49" s="1173" t="s">
        <v>5</v>
      </c>
      <c r="D49" s="1173"/>
      <c r="E49" s="1174"/>
      <c r="F49" s="19" t="s">
        <v>514</v>
      </c>
      <c r="G49" s="20" t="s">
        <v>515</v>
      </c>
      <c r="H49" s="20" t="s">
        <v>516</v>
      </c>
      <c r="I49" s="20" t="s">
        <v>517</v>
      </c>
      <c r="J49" s="21">
        <v>0.27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2017-04-19T02:33:50Z</cp:lastPrinted>
  <dcterms:created xsi:type="dcterms:W3CDTF">2017-02-15T18:53:23Z</dcterms:created>
  <dcterms:modified xsi:type="dcterms:W3CDTF">2017-05-17T01:14:38Z</dcterms:modified>
  <cp:category/>
</cp:coreProperties>
</file>