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F88" i="11" l="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CO34" i="9"/>
  <c r="CO35" i="9" s="1"/>
  <c r="BW34" i="9"/>
  <c r="BW35" i="9" s="1"/>
  <c r="BW36" i="9" s="1"/>
  <c r="BW37" i="9" s="1"/>
  <c r="BW38" i="9" s="1"/>
  <c r="BW39" i="9" s="1"/>
  <c r="BW40" i="9" s="1"/>
  <c r="BW41" i="9" s="1"/>
  <c r="BW42" i="9" s="1"/>
  <c r="BW43" i="9" s="1"/>
  <c r="BE34" i="9"/>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<sst xmlns="http://schemas.openxmlformats.org/spreadsheetml/2006/main" count="1057" uniqueCount="568">
  <si>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</si>
  <si>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</si>
  <si>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</si>
  <si>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</si>
  <si>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</si>
  <si>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</si>
  <si>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</si>
  <si>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</si>
  <si>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</si>
  <si>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</si>
  <si>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</si>
  <si>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</si>
  <si>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</si>
  <si>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</si>
  <si>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</si>
  <si>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</si>
  <si>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</si>
  <si>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</si>
  <si>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</si>
  <si>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</si>
  <si>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</si>
  <si>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</si>
  <si>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</si>
  <si>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</si>
  <si>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</si>
  <si>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</si>
  <si>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</si>
  <si>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</si>
  <si>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</si>
  <si>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</si>
  <si>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</si>
  <si>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</si>
  <si>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</si>
  <si>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</si>
  <si>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</si>
  <si>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</si>
  <si>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</si>
  <si>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</si>
  <si>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</si>
  <si>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</si>
  <si>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</si>
  <si>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</si>
  <si>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</si>
  <si>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</si>
  <si>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</si>
  <si>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</si>
  <si>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</si>
  <si>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</si>
  <si>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</si>
  <si>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</si>
  <si>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</si>
  <si>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</si>
  <si>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</si>
  <si>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</si>
  <si>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</si>
  <si>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</si>
  <si>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</si>
  <si>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</si>
  <si>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</si>
  <si>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</si>
  <si>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</si>
  <si>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</si>
  <si>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</si>
  <si>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</si>
  <si>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</si>
  <si>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</si>
  <si>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</si>
  <si>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</si>
  <si>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</si>
  <si>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</si>
  <si>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</si>
  <si>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</si>
  <si>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</si>
  <si>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</si>
  <si>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</si>
  <si>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</si>
  <si>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</si>
  <si>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</si>
  <si>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</si>
  <si>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</si>
  <si>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</si>
  <si>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</si>
  <si>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</si>
  <si>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</si>
  <si>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</si>
  <si>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</si>
  <si>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</si>
  <si>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</si>
  <si>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</si>
  <si>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</si>
  <si>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</si>
  <si>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</si>
  <si>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</si>
  <si>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</si>
  <si>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</si>
  <si>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</si>
  <si>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</si>
  <si>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</si>
  <si>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</si>
  <si>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</si>
  <si>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</si>
  <si>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</si>
  <si>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</si>
  <si>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</si>
  <si>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</si>
  <si>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</si>
  <si>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</si>
  <si>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</si>
  <si>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</si>
  <si>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</si>
  <si>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</si>
  <si>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</si>
  <si>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</si>
  <si>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</si>
  <si>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</si>
  <si>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</si>
  <si>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</si>
  <si>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</si>
  <si>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</si>
  <si>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</si>
  <si>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</si>
  <si>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</si>
  <si>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</si>
  <si>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</si>
  <si>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</si>
  <si>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</si>
  <si>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</si>
  <si>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</si>
  <si>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</si>
  <si>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</si>
  <si>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</si>
  <si>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</si>
  <si>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</si>
  <si>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</si>
  <si>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</si>
  <si>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</si>
  <si>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</si>
  <si>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</si>
  <si>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</si>
  <si>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</si>
  <si>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</si>
  <si>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</si>
  <si>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</si>
  <si>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</si>
  <si>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</si>
  <si>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</si>
  <si>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</si>
  <si>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</si>
  <si>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</si>
  <si>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</si>
  <si>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</si>
  <si>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</si>
  <si>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</si>
  <si>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</si>
  <si>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</si>
  <si>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</si>
  <si>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</si>
  <si>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</si>
  <si>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</si>
  <si>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</si>
  <si>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</si>
  <si>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</si>
  <si>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</si>
  <si>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</si>
  <si>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</si>
  <si>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</si>
  <si>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</si>
  <si>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</si>
  <si>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</si>
  <si>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</si>
  <si>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</si>
  <si>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</si>
  <si>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</si>
  <si>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</si>
  <si>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</si>
  <si>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</si>
  <si>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</si>
  <si>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</si>
  <si>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</si>
  <si>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</si>
  <si>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</si>
  <si>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</si>
  <si>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</si>
  <si>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</si>
  <si>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</si>
  <si>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</si>
  <si>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</si>
  <si>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</si>
  <si>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</si>
  <si>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</si>
  <si>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</si>
  <si>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</si>
  <si>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</si>
  <si>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長野県千曲市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</si>
  <si>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</si>
  <si>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</si>
  <si>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</si>
  <si>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</si>
  <si>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</si>
  <si>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</si>
  <si>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</si>
  <si>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</si>
  <si>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</si>
  <si>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</si>
  <si>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</si>
  <si>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</si>
  <si>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</si>
  <si>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</si>
  <si>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</si>
  <si>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</si>
  <si>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</si>
  <si>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</si>
  <si>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</si>
  <si>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</si>
  <si>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</si>
  <si>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</si>
  <si>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</si>
  <si>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</si>
  <si>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</si>
  <si>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</si>
  <si>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</si>
  <si>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</si>
  <si>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</si>
  <si>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</si>
  <si>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</si>
  <si>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</si>
  <si>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</si>
  <si>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</si>
  <si>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</si>
  <si>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</si>
  <si>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</si>
  <si>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</si>
  <si>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</si>
  <si>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</si>
  <si>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</si>
  <si>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</si>
  <si>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</si>
  <si>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</si>
  <si>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</si>
  <si>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</si>
  <si>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</si>
  <si>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</si>
  <si>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</si>
  <si>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</si>
  <si>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</si>
  <si>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</si>
  <si>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</si>
  <si>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</si>
  <si>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</si>
  <si>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</si>
  <si>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</si>
  <si>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</si>
  <si>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</si>
  <si>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</si>
  <si>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</si>
  <si>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</si>
  <si>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</si>
  <si>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</si>
  <si>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</si>
  <si>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</si>
  <si>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</si>
  <si>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</si>
  <si>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</si>
  <si>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</si>
  <si>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</si>
  <si>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</si>
  <si>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</si>
  <si>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</si>
  <si>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</si>
  <si>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</si>
  <si>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</si>
  <si>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</si>
  <si>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</si>
  <si>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</si>
  <si>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</si>
  <si>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</si>
  <si>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</si>
  <si>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</si>
  <si>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</si>
  <si>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</si>
  <si>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</si>
  <si>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</si>
  <si>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</si>
  <si>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</si>
  <si>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</si>
  <si>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</si>
  <si>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</si>
  <si>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</si>
  <si>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</si>
  <si>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</si>
  <si>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</si>
  <si>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</si>
  <si>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</si>
  <si>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</si>
  <si>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</si>
  <si>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</si>
  <si>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</si>
  <si>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</si>
  <si>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</si>
  <si>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</si>
  <si>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</si>
  <si>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</si>
  <si>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</si>
  <si>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</si>
  <si>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</si>
  <si>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</si>
  <si>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</si>
  <si>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</si>
  <si>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</si>
  <si>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</si>
  <si>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</si>
  <si>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</si>
  <si>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</si>
  <si>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</si>
  <si>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</si>
  <si>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</si>
  <si>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</si>
  <si>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</si>
  <si>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</si>
  <si>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</si>
  <si>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</si>
  <si>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</si>
  <si>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</si>
  <si>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</si>
  <si>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</si>
  <si>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</si>
  <si>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</si>
  <si>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</si>
  <si>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</si>
  <si>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</si>
  <si>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</si>
  <si>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</si>
  <si>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</si>
  <si>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</si>
  <si>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</si>
  <si>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</si>
  <si>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</si>
  <si>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</si>
  <si>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</si>
  <si>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</si>
  <si>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</si>
  <si>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長野県千曲市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</si>
  <si>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</si>
  <si>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</si>
  <si>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</si>
  <si>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</si>
  <si>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</si>
  <si>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</si>
  <si>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</si>
  <si>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</si>
  <si>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</si>
  <si>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</si>
  <si>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</si>
  <si>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</si>
  <si>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</si>
  <si>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</si>
  <si>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</si>
  <si>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</si>
  <si>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</si>
  <si>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</si>
  <si>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</si>
  <si>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</si>
  <si>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</si>
  <si>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</si>
  <si>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</si>
  <si>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</si>
  <si>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</si>
  <si>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</si>
  <si>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</si>
  <si>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</si>
  <si>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</si>
  <si>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</si>
  <si>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</si>
  <si>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</si>
  <si>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</si>
  <si>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</si>
  <si>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</si>
  <si>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</si>
  <si>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</si>
  <si>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</si>
  <si>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</si>
  <si>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</si>
  <si>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</si>
  <si>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</si>
  <si>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</si>
  <si>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</si>
  <si>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</si>
  <si>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</si>
  <si>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</si>
  <si>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</si>
  <si>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</si>
  <si>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</si>
  <si>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</si>
  <si>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</si>
  <si>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</si>
  <si>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</si>
  <si>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</si>
  <si>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</si>
  <si>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</si>
  <si>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</si>
  <si>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</si>
  <si>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</si>
  <si>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</si>
  <si>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</si>
  <si>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</si>
  <si>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</si>
  <si>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</si>
  <si>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</si>
  <si>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</si>
  <si>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</si>
  <si>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</si>
  <si>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</si>
  <si>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</si>
  <si>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</si>
  <si>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</si>
  <si>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</si>
  <si>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</si>
  <si>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</si>
  <si>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</si>
  <si>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</si>
  <si>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</si>
  <si>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</si>
  <si>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</si>
  <si>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</si>
  <si>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</si>
  <si>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</si>
  <si>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</si>
  <si>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</si>
  <si>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</si>
  <si>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</si>
  <si>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</si>
  <si>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</si>
  <si>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</si>
  <si>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</si>
  <si>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</si>
  <si>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</si>
  <si>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</si>
  <si>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</si>
  <si>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</si>
  <si>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西部水道事業会計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</si>
  <si>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</si>
  <si>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</si>
  <si>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</si>
  <si>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</si>
  <si>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</si>
  <si>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</si>
  <si>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</si>
  <si>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</si>
  <si>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</si>
  <si>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</si>
  <si>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</si>
  <si>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</si>
  <si>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</si>
  <si>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</si>
  <si>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</si>
  <si>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</si>
  <si>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</si>
  <si>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</si>
  <si>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</si>
  <si>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</si>
  <si>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</si>
  <si>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</si>
  <si>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</si>
  <si>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</si>
  <si>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</si>
  <si>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</si>
  <si>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</si>
  <si>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</si>
  <si>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</si>
  <si>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</si>
  <si>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</si>
  <si>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</si>
  <si>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</si>
  <si>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</si>
  <si>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</si>
  <si>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</si>
  <si>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</si>
  <si>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</si>
  <si>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</si>
  <si>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</si>
  <si>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</si>
  <si>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</si>
  <si>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</si>
  <si>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</si>
  <si>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</si>
  <si>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</si>
  <si>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</si>
  <si>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</si>
  <si>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</si>
  <si>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</si>
  <si>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</si>
  <si>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</si>
  <si>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</si>
  <si>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</si>
  <si>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</si>
  <si>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</si>
  <si>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</si>
  <si>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</si>
  <si>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</si>
  <si>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</si>
  <si>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</si>
  <si>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</si>
  <si>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</si>
  <si>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</si>
  <si>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</si>
  <si>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</si>
  <si>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</si>
  <si>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</si>
  <si>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</si>
  <si>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</si>
  <si>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</si>
  <si>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</si>
  <si>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</si>
  <si>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</si>
  <si>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</si>
  <si>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</si>
  <si>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</si>
  <si>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</si>
  <si>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</si>
  <si>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</si>
  <si>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</si>
  <si>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</si>
  <si>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</si>
  <si>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</si>
  <si>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</si>
  <si>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</si>
  <si>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0.51</t>
  </si>
  <si>
    <t>下水道事業会計</t>
  </si>
  <si>
    <t>一般会計</t>
  </si>
  <si>
    <t>介護保険特別会計</t>
  </si>
  <si>
    <t>西部水道事業会計</t>
  </si>
  <si>
    <t>後期高齢者医療特別会計</t>
  </si>
  <si>
    <t>同和対策住宅新築資金等貸付事業特別会計</t>
  </si>
  <si>
    <t>国民健康保険特別会計</t>
  </si>
  <si>
    <t>その他会計（赤字）</t>
  </si>
  <si>
    <t>その他会計（黒字）</t>
  </si>
  <si>
    <t>‐</t>
  </si>
  <si>
    <t>(公共下水道事業）</t>
    <rPh sb="1" eb="3">
      <t>コウキョウ</t>
    </rPh>
    <rPh sb="3" eb="6">
      <t>ゲスイドウ</t>
    </rPh>
    <rPh sb="6" eb="8">
      <t>ジギョウ</t>
    </rPh>
    <phoneticPr fontId="2"/>
  </si>
  <si>
    <t>(農業集落排水事業）</t>
    <rPh sb="1" eb="3">
      <t>ノウギョウ</t>
    </rPh>
    <rPh sb="3" eb="5">
      <t>シュウラク</t>
    </rPh>
    <rPh sb="5" eb="7">
      <t>ハイスイ</t>
    </rPh>
    <rPh sb="7" eb="9">
      <t>ジギョウ</t>
    </rPh>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</si>
  <si>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</si>
  <si>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</si>
  <si>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</si>
  <si>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（長野地域ふるさと市町村圏事業特別会計）</t>
    <rPh sb="1" eb="3">
      <t>ナガノ</t>
    </rPh>
    <rPh sb="3" eb="5">
      <t>チイキ</t>
    </rPh>
    <rPh sb="9" eb="12">
      <t>シチョウソン</t>
    </rPh>
    <rPh sb="12" eb="13">
      <t>ケン</t>
    </rPh>
    <rPh sb="13" eb="15">
      <t>ジギョウ</t>
    </rPh>
    <rPh sb="15" eb="17">
      <t>トクベツ</t>
    </rPh>
    <rPh sb="17" eb="19">
      <t>カイケイ</t>
    </rPh>
    <phoneticPr fontId="2"/>
  </si>
  <si>
    <t>（ごみ処理施設建設事業特別会計）</t>
    <rPh sb="3" eb="5">
      <t>ショリ</t>
    </rPh>
    <rPh sb="5" eb="7">
      <t>シセツ</t>
    </rPh>
    <rPh sb="7" eb="9">
      <t>ケンセツ</t>
    </rPh>
    <rPh sb="9" eb="11">
      <t>ジギョウ</t>
    </rPh>
    <rPh sb="11" eb="13">
      <t>トクベツ</t>
    </rPh>
    <rPh sb="13" eb="15">
      <t>カイケイ</t>
    </rPh>
    <phoneticPr fontId="2"/>
  </si>
  <si>
    <t>千曲衛生施設組合</t>
    <rPh sb="0" eb="2">
      <t>チクマ</t>
    </rPh>
    <rPh sb="2" eb="4">
      <t>エイセイ</t>
    </rPh>
    <rPh sb="4" eb="6">
      <t>シセツ</t>
    </rPh>
    <rPh sb="6" eb="8">
      <t>クミアイ</t>
    </rPh>
    <phoneticPr fontId="2"/>
  </si>
  <si>
    <t>千曲坂城消防組合</t>
    <rPh sb="0" eb="2">
      <t>チクマ</t>
    </rPh>
    <rPh sb="2" eb="4">
      <t>サカキ</t>
    </rPh>
    <rPh sb="4" eb="6">
      <t>ショウボウ</t>
    </rPh>
    <rPh sb="6" eb="8">
      <t>クミアイ</t>
    </rPh>
    <phoneticPr fontId="2"/>
  </si>
  <si>
    <t>葛尾組合</t>
    <rPh sb="0" eb="2">
      <t>カツラオ</t>
    </rPh>
    <rPh sb="2" eb="4">
      <t>クミアイ</t>
    </rPh>
    <phoneticPr fontId="2"/>
  </si>
  <si>
    <t>（霊園特別会計）</t>
    <rPh sb="1" eb="3">
      <t>レイエン</t>
    </rPh>
    <rPh sb="3" eb="5">
      <t>トクベツ</t>
    </rPh>
    <rPh sb="5" eb="7">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</si>
  <si>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</si>
  <si>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</si>
  <si>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</si>
  <si>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2">
      <t>ナガノ</t>
    </rPh>
    <rPh sb="2" eb="3">
      <t>ケン</t>
    </rPh>
    <rPh sb="3" eb="6">
      <t>チホウゼイ</t>
    </rPh>
    <rPh sb="6" eb="8">
      <t>タイノウ</t>
    </rPh>
    <rPh sb="8" eb="10">
      <t>セイリ</t>
    </rPh>
    <rPh sb="10" eb="12">
      <t>キコウ</t>
    </rPh>
    <phoneticPr fontId="2"/>
  </si>
  <si>
    <t>六ケ郷用水組合</t>
    <rPh sb="0" eb="1">
      <t>ロク</t>
    </rPh>
    <rPh sb="2" eb="3">
      <t>ゴウ</t>
    </rPh>
    <rPh sb="3" eb="5">
      <t>ヨウスイ</t>
    </rPh>
    <rPh sb="5" eb="7">
      <t>クミアイ</t>
    </rPh>
    <phoneticPr fontId="2"/>
  </si>
  <si>
    <t>千曲市土地開発公社</t>
    <rPh sb="0" eb="2">
      <t>チクマ</t>
    </rPh>
    <rPh sb="2" eb="3">
      <t>シ</t>
    </rPh>
    <rPh sb="3" eb="5">
      <t>トチ</t>
    </rPh>
    <rPh sb="5" eb="7">
      <t>カイハツ</t>
    </rPh>
    <rPh sb="7" eb="9">
      <t>コウシャ</t>
    </rPh>
    <phoneticPr fontId="2"/>
  </si>
  <si>
    <t>千曲市観光協会</t>
    <rPh sb="0" eb="2">
      <t>チクマ</t>
    </rPh>
    <rPh sb="2" eb="3">
      <t>シ</t>
    </rPh>
    <rPh sb="3" eb="5">
      <t>カンコウ</t>
    </rPh>
    <rPh sb="5" eb="7">
      <t>キョウカイ</t>
    </rPh>
    <phoneticPr fontId="2"/>
  </si>
  <si>
    <t>長野県市町村自治振興組合</t>
    <rPh sb="0" eb="2">
      <t>ナガノ</t>
    </rPh>
    <rPh sb="2" eb="3">
      <t>ケン</t>
    </rPh>
    <rPh sb="3" eb="6">
      <t>シチョウソン</t>
    </rPh>
    <rPh sb="6" eb="8">
      <t>ジチ</t>
    </rPh>
    <rPh sb="8" eb="10">
      <t>シンコウ</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</si>
  <si>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</si>
  <si>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</si>
  <si>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</si>
  <si>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</si>
  <si>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</si>
  <si>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</si>
  <si>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</si>
  <si>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</si>
  <si>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</si>
  <si>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</si>
  <si>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</si>
  <si>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近年においては交付税算入率の高い地方債の償還額が増加しているため充当可能な基準財政需要額算入見込額が増加したことにより将来負担比率、実質公債費比率は低下傾向にある。
今後も将来負担が過度に上昇しないよう、また実質公債費比率の上昇に注視しながら健全な財政運営に努める必要がある。</t>
    <rPh sb="0" eb="2">
      <t>キンネン</t>
    </rPh>
    <rPh sb="7" eb="10">
      <t>コウフゼイ</t>
    </rPh>
    <rPh sb="10" eb="12">
      <t>サンニュウ</t>
    </rPh>
    <rPh sb="12" eb="13">
      <t>リツ</t>
    </rPh>
    <rPh sb="14" eb="15">
      <t>タカ</t>
    </rPh>
    <rPh sb="16" eb="19">
      <t>チホウサイ</t>
    </rPh>
    <rPh sb="20" eb="22">
      <t>ショウカン</t>
    </rPh>
    <rPh sb="22" eb="23">
      <t>ガク</t>
    </rPh>
    <rPh sb="24" eb="26">
      <t>ゾウカ</t>
    </rPh>
    <rPh sb="32" eb="34">
      <t>ジュウトウ</t>
    </rPh>
    <rPh sb="34" eb="36">
      <t>カノウ</t>
    </rPh>
    <rPh sb="37" eb="39">
      <t>キジュン</t>
    </rPh>
    <rPh sb="39" eb="41">
      <t>ザイセイ</t>
    </rPh>
    <rPh sb="41" eb="43">
      <t>ジュヨウ</t>
    </rPh>
    <rPh sb="43" eb="44">
      <t>ガク</t>
    </rPh>
    <rPh sb="44" eb="46">
      <t>サンニュウ</t>
    </rPh>
    <rPh sb="46" eb="48">
      <t>ミコミ</t>
    </rPh>
    <rPh sb="48" eb="49">
      <t>ガク</t>
    </rPh>
    <rPh sb="50" eb="52">
      <t>ゾウカ</t>
    </rPh>
    <rPh sb="59" eb="61">
      <t>ショウライ</t>
    </rPh>
    <rPh sb="61" eb="63">
      <t>フタン</t>
    </rPh>
    <rPh sb="63" eb="65">
      <t>ヒリツ</t>
    </rPh>
    <rPh sb="66" eb="68">
      <t>ジッシツ</t>
    </rPh>
    <rPh sb="68" eb="70">
      <t>コウサイ</t>
    </rPh>
    <rPh sb="70" eb="71">
      <t>ヒ</t>
    </rPh>
    <rPh sb="71" eb="73">
      <t>ヒリツ</t>
    </rPh>
    <rPh sb="74" eb="76">
      <t>テイカ</t>
    </rPh>
    <rPh sb="76" eb="78">
      <t>ケイコウ</t>
    </rPh>
    <rPh sb="83" eb="85">
      <t>コンゴ</t>
    </rPh>
    <rPh sb="86" eb="88">
      <t>ショウライ</t>
    </rPh>
    <rPh sb="88" eb="90">
      <t>フタン</t>
    </rPh>
    <rPh sb="91" eb="93">
      <t>カド</t>
    </rPh>
    <rPh sb="94" eb="96">
      <t>ジョウショウ</t>
    </rPh>
    <rPh sb="104" eb="106">
      <t>ジッシツ</t>
    </rPh>
    <rPh sb="106" eb="108">
      <t>コウサイ</t>
    </rPh>
    <rPh sb="108" eb="109">
      <t>ヒ</t>
    </rPh>
    <rPh sb="109" eb="111">
      <t>ヒリツ</t>
    </rPh>
    <rPh sb="112" eb="114">
      <t>ジョウショウ</t>
    </rPh>
    <rPh sb="115" eb="117">
      <t>チュウシ</t>
    </rPh>
    <rPh sb="121" eb="123">
      <t>ケンゼン</t>
    </rPh>
    <rPh sb="124" eb="126">
      <t>ザイセイ</t>
    </rPh>
    <rPh sb="126" eb="128">
      <t>ウンエイ</t>
    </rPh>
    <rPh sb="129" eb="130">
      <t>ツト</t>
    </rPh>
    <rPh sb="132" eb="13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</si>
</sst>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57191</c:v>
                </c:pt>
                <c:pt idx="1">
                  <c:v>58038</c:v>
                </c:pt>
                <c:pt idx="2">
                  <c:v>55133</c:v>
                </c:pt>
                <c:pt idx="3">
                  <c:v>57239</c:v>
                </c:pt>
                <c:pt idx="4">
                  <c:v>80359</c:v>
                </c:pt>
              </c:numCache>
            </c:numRef>
          </c:val>
          <c:smooth val="0"/>
        </c:ser>
        <c:dLbls>
          <c:showLegendKey val="0"/>
          <c:showVal val="0"/>
          <c:showCatName val="0"/>
          <c:showSerName val="0"/>
          <c:showPercent val="0"/>
          <c:showBubbleSize val="0"/>
        </c:dLbls>
        <c:marker val="1"/>
        <c:smooth val="0"/>
        <c:axId val="96186752"/>
        <c:axId val="96188672"/>
      </c:lineChart>
      <c:catAx>
        <c:axId val="96186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88672"/>
        <c:crosses val="autoZero"/>
        <c:auto val="1"/>
        <c:lblAlgn val="ctr"/>
        <c:lblOffset val="100"/>
        <c:tickLblSkip val="1"/>
        <c:tickMarkSkip val="1"/>
        <c:noMultiLvlLbl val="0"/>
      </c:catAx>
      <c:valAx>
        <c:axId val="961886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8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3.31</c:v>
                </c:pt>
                <c:pt idx="1">
                  <c:v>3.74</c:v>
                </c:pt>
                <c:pt idx="2">
                  <c:v>4.3499999999999996</c:v>
                </c:pt>
                <c:pt idx="3">
                  <c:v>3.81</c:v>
                </c:pt>
                <c:pt idx="4">
                  <c:v>4.55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15.83</c:v>
                </c:pt>
                <c:pt idx="1">
                  <c:v>17.82</c:v>
                </c:pt>
                <c:pt idx="2">
                  <c:v>19.46</c:v>
                </c:pt>
                <c:pt idx="3">
                  <c:v>21.9</c:v>
                </c:pt>
                <c:pt idx="4">
                  <c:v>23.51</c:v>
                </c:pt>
              </c:numCache>
            </c:numRef>
          </c:val>
        </c:ser>
        <c:dLbls>
          <c:showLegendKey val="0"/>
          <c:showVal val="0"/>
          <c:showCatName val="0"/>
          <c:showSerName val="0"/>
          <c:showPercent val="0"/>
          <c:showBubbleSize val="0"/>
        </c:dLbls>
        <c:gapWidth val="250"/>
        <c:overlap val="100"/>
        <c:axId val="74486912"/>
        <c:axId val="7448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0.28000000000000003</c:v>
                </c:pt>
                <c:pt idx="1">
                  <c:v>1.57</c:v>
                </c:pt>
                <c:pt idx="2">
                  <c:v>0.7</c:v>
                </c:pt>
                <c:pt idx="3">
                  <c:v>-0.51</c:v>
                </c:pt>
                <c:pt idx="4">
                  <c:v>0.81</c:v>
                </c:pt>
              </c:numCache>
            </c:numRef>
          </c:val>
          <c:smooth val="0"/>
        </c:ser>
        <c:dLbls>
          <c:showLegendKey val="0"/>
          <c:showVal val="0"/>
          <c:showCatName val="0"/>
          <c:showSerName val="0"/>
          <c:showPercent val="0"/>
          <c:showBubbleSize val="0"/>
        </c:dLbls>
        <c:marker val="1"/>
        <c:smooth val="0"/>
        <c:axId val="74486912"/>
        <c:axId val="74488832"/>
      </c:lineChart>
      <c:catAx>
        <c:axId val="744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488832"/>
        <c:crosses val="autoZero"/>
        <c:auto val="1"/>
        <c:lblAlgn val="ctr"/>
        <c:lblOffset val="100"/>
        <c:tickLblSkip val="1"/>
        <c:tickMarkSkip val="1"/>
        <c:noMultiLvlLbl val="0"/>
      </c:catAx>
      <c:valAx>
        <c:axId val="7448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8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1.51</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0.34</c:v>
                </c:pt>
                <c:pt idx="2">
                  <c:v>#N/A</c:v>
                </c:pt>
                <c:pt idx="3">
                  <c:v>0.02</c:v>
                </c:pt>
                <c:pt idx="4">
                  <c:v>#N/A</c:v>
                </c:pt>
                <c:pt idx="5">
                  <c:v>0.01</c:v>
                </c:pt>
                <c:pt idx="6">
                  <c:v>#N/A</c:v>
                </c:pt>
                <c:pt idx="7">
                  <c:v>0.61</c:v>
                </c:pt>
                <c:pt idx="8">
                  <c:v>#N/A</c:v>
                </c:pt>
                <c:pt idx="9">
                  <c:v>0.02</c:v>
                </c:pt>
              </c:numCache>
            </c:numRef>
          </c:val>
        </c:ser>
        <c:ser>
          <c:idx val="4"/>
          <c:order val="4"/>
          <c:tx>
            <c:strRef>
              <c:f>データシート!$A$31</c:f>
              <c:strCache>
                <c:ptCount val="1"/>
                <c:pt idx="0">
                  <c:v>同和対策住宅新築資金等貸付事業特別会計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0.04</c:v>
                </c:pt>
                <c:pt idx="8">
                  <c:v>#N/A</c:v>
                </c:pt>
                <c:pt idx="9">
                  <c:v>0.05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7.0000000000000007E-2</c:v>
                </c:pt>
                <c:pt idx="4">
                  <c:v>#N/A</c:v>
                </c:pt>
                <c:pt idx="5">
                  <c:v>0.06</c:v>
                </c:pt>
                <c:pt idx="6">
                  <c:v>#N/A</c:v>
                </c:pt>
                <c:pt idx="7">
                  <c:v>7.0000000000000007E-2</c:v>
                </c:pt>
                <c:pt idx="8">
                  <c:v>#N/A</c:v>
                </c:pt>
                <c:pt idx="9">
                  <c:v>7.0000000000000007E-2</c:v>
                </c:pt>
              </c:numCache>
            </c:numRef>
          </c:val>
        </c:ser>
        <c:ser>
          <c:idx val="6"/>
          <c:order val="6"/>
          <c:tx>
            <c:strRef>
              <c:f>データシート!$A$33</c:f>
              <c:strCache>
                <c:ptCount val="1"/>
                <c:pt idx="0">
                  <c:v>西部水道事業会計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#N/A</c:v>
                </c:pt>
                <c:pt idx="3">
                  <c:v>1.45</c:v>
                </c:pt>
                <c:pt idx="4">
                  <c:v>#N/A</c:v>
                </c:pt>
                <c:pt idx="5">
                  <c:v>0.61</c:v>
                </c:pt>
                <c:pt idx="6">
                  <c:v>#N/A</c:v>
                </c:pt>
                <c:pt idx="7">
                  <c:v>0.74</c:v>
                </c:pt>
                <c:pt idx="8">
                  <c:v>#N/A</c:v>
                </c:pt>
                <c:pt idx="9">
                  <c:v>0.79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0.83</c:v>
                </c:pt>
                <c:pt idx="4">
                  <c:v>#N/A</c:v>
                </c:pt>
                <c:pt idx="5">
                  <c:v>0.67</c:v>
                </c:pt>
                <c:pt idx="6">
                  <c:v>#N/A</c:v>
                </c:pt>
                <c:pt idx="7">
                  <c:v>1.05</c:v>
                </c:pt>
                <c:pt idx="8">
                  <c:v>#N/A</c:v>
                </c:pt>
                <c:pt idx="9">
                  <c:v>0.94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3.26</c:v>
                </c:pt>
                <c:pt idx="2">
                  <c:v>#N/A</c:v>
                </c:pt>
                <c:pt idx="3">
                  <c:v>3.69</c:v>
                </c:pt>
                <c:pt idx="4">
                  <c:v>#N/A</c:v>
                </c:pt>
                <c:pt idx="5">
                  <c:v>4.3099999999999996</c:v>
                </c:pt>
                <c:pt idx="6">
                  <c:v>#N/A</c:v>
                </c:pt>
                <c:pt idx="7">
                  <c:v>3.76</c:v>
                </c:pt>
                <c:pt idx="8">
                  <c:v>#N/A</c:v>
                </c:pt>
                <c:pt idx="9">
                  <c:v>4.49</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9.77</c:v>
                </c:pt>
                <c:pt idx="2">
                  <c:v>#N/A</c:v>
                </c:pt>
                <c:pt idx="3">
                  <c:v>10.220000000000001</c:v>
                </c:pt>
                <c:pt idx="4">
                  <c:v>#N/A</c:v>
                </c:pt>
                <c:pt idx="5">
                  <c:v>10.24</c:v>
                </c:pt>
                <c:pt idx="6">
                  <c:v>#N/A</c:v>
                </c:pt>
                <c:pt idx="7">
                  <c:v>10.89</c:v>
                </c:pt>
                <c:pt idx="8">
                  <c:v>#N/A</c:v>
                </c:pt>
                <c:pt idx="9">
                  <c:v>11.59</c:v>
                </c:pt>
              </c:numCache>
            </c:numRef>
          </c:val>
        </c:ser>
        <c:dLbls>
          <c:showLegendKey val="0"/>
          <c:showVal val="0"/>
          <c:showCatName val="0"/>
          <c:showSerName val="0"/>
          <c:showPercent val="0"/>
          <c:showBubbleSize val="0"/>
        </c:dLbls>
        <c:gapWidth val="150"/>
        <c:overlap val="100"/>
        <c:axId val="75307648"/>
        <c:axId val="75317632"/>
      </c:barChart>
      <c:catAx>
        <c:axId val="753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317632"/>
        <c:crosses val="autoZero"/>
        <c:auto val="1"/>
        <c:lblAlgn val="ctr"/>
        <c:lblOffset val="100"/>
        <c:tickLblSkip val="1"/>
        <c:tickMarkSkip val="1"/>
        <c:noMultiLvlLbl val="0"/>
      </c:catAx>
      <c:valAx>
        <c:axId val="7531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30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3394</c:v>
                </c:pt>
                <c:pt idx="5">
                  <c:v>3521</c:v>
                </c:pt>
                <c:pt idx="8">
                  <c:v>3670</c:v>
                </c:pt>
                <c:pt idx="11">
                  <c:v>4053</c:v>
                </c:pt>
                <c:pt idx="14">
                  <c:v>4140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26</c:v>
                </c:pt>
                <c:pt idx="6">
                  <c:v>23</c:v>
                </c:pt>
                <c:pt idx="9">
                  <c:v>11</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155</c:v>
                </c:pt>
                <c:pt idx="3">
                  <c:v>131</c:v>
                </c:pt>
                <c:pt idx="6">
                  <c:v>50</c:v>
                </c:pt>
                <c:pt idx="9">
                  <c:v>74</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1342</c:v>
                </c:pt>
                <c:pt idx="3">
                  <c:v>1374</c:v>
                </c:pt>
                <c:pt idx="6">
                  <c:v>1453</c:v>
                </c:pt>
                <c:pt idx="9">
                  <c:v>1492</c:v>
                </c:pt>
                <c:pt idx="12">
                  <c:v>1538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3216</c:v>
                </c:pt>
                <c:pt idx="3">
                  <c:v>3181</c:v>
                </c:pt>
                <c:pt idx="6">
                  <c:v>3038</c:v>
                </c:pt>
                <c:pt idx="9">
                  <c:v>3347</c:v>
                </c:pt>
                <c:pt idx="12">
                  <c:v>3432</c:v>
                </c:pt>
              </c:numCache>
            </c:numRef>
          </c:val>
        </c:ser>
        <c:dLbls>
          <c:showLegendKey val="0"/>
          <c:showVal val="0"/>
          <c:showCatName val="0"/>
          <c:showSerName val="0"/>
          <c:showPercent val="0"/>
          <c:showBubbleSize val="0"/>
        </c:dLbls>
        <c:gapWidth val="100"/>
        <c:overlap val="100"/>
        <c:axId val="2709376"/>
        <c:axId val="271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1350</c:v>
                </c:pt>
                <c:pt idx="2">
                  <c:v>#N/A</c:v>
                </c:pt>
                <c:pt idx="3">
                  <c:v>#N/A</c:v>
                </c:pt>
                <c:pt idx="4">
                  <c:v>1191</c:v>
                </c:pt>
                <c:pt idx="5">
                  <c:v>#N/A</c:v>
                </c:pt>
                <c:pt idx="6">
                  <c:v>#N/A</c:v>
                </c:pt>
                <c:pt idx="7">
                  <c:v>894</c:v>
                </c:pt>
                <c:pt idx="8">
                  <c:v>#N/A</c:v>
                </c:pt>
                <c:pt idx="9">
                  <c:v>#N/A</c:v>
                </c:pt>
                <c:pt idx="10">
                  <c:v>871</c:v>
                </c:pt>
                <c:pt idx="11">
                  <c:v>#N/A</c:v>
                </c:pt>
                <c:pt idx="12">
                  <c:v>#N/A</c:v>
                </c:pt>
                <c:pt idx="13">
                  <c:v>899</c:v>
                </c:pt>
                <c:pt idx="14">
                  <c:v>#N/A</c:v>
                </c:pt>
              </c:numCache>
            </c:numRef>
          </c:val>
          <c:smooth val="0"/>
        </c:ser>
        <c:dLbls>
          <c:showLegendKey val="0"/>
          <c:showVal val="0"/>
          <c:showCatName val="0"/>
          <c:showSerName val="0"/>
          <c:showPercent val="0"/>
          <c:showBubbleSize val="0"/>
        </c:dLbls>
        <c:marker val="1"/>
        <c:smooth val="0"/>
        <c:axId val="2709376"/>
        <c:axId val="2711552"/>
      </c:lineChart>
      <c:catAx>
        <c:axId val="27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1552"/>
        <c:crosses val="autoZero"/>
        <c:auto val="1"/>
        <c:lblAlgn val="ctr"/>
        <c:lblOffset val="100"/>
        <c:tickLblSkip val="1"/>
        <c:tickMarkSkip val="1"/>
        <c:noMultiLvlLbl val="0"/>
      </c:catAx>
      <c:valAx>
        <c:axId val="271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39189</c:v>
                </c:pt>
                <c:pt idx="5">
                  <c:v>38972</c:v>
                </c:pt>
                <c:pt idx="8">
                  <c:v>38585</c:v>
                </c:pt>
                <c:pt idx="11">
                  <c:v>36864</c:v>
                </c:pt>
                <c:pt idx="14">
                  <c:v>37442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4152</c:v>
                </c:pt>
                <c:pt idx="5">
                  <c:v>3907</c:v>
                </c:pt>
                <c:pt idx="8">
                  <c:v>3622</c:v>
                </c:pt>
                <c:pt idx="11">
                  <c:v>3400</c:v>
                </c:pt>
                <c:pt idx="14">
                  <c:v>3278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7471</c:v>
                </c:pt>
                <c:pt idx="5">
                  <c:v>8386</c:v>
                </c:pt>
                <c:pt idx="8">
                  <c:v>9595</c:v>
                </c:pt>
                <c:pt idx="11">
                  <c:v>10553</c:v>
                </c:pt>
                <c:pt idx="14">
                  <c:v>11457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1019</c:v>
                </c:pt>
                <c:pt idx="3">
                  <c:v>442</c:v>
                </c:pt>
                <c:pt idx="6">
                  <c:v>219</c:v>
                </c:pt>
                <c:pt idx="9">
                  <c:v>210</c:v>
                </c:pt>
                <c:pt idx="12">
                  <c:v>138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4571</c:v>
                </c:pt>
                <c:pt idx="3">
                  <c:v>4448</c:v>
                </c:pt>
                <c:pt idx="6">
                  <c:v>4011</c:v>
                </c:pt>
                <c:pt idx="9">
                  <c:v>3618</c:v>
                </c:pt>
                <c:pt idx="12">
                  <c:v>3583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404</c:v>
                </c:pt>
                <c:pt idx="3">
                  <c:v>294</c:v>
                </c:pt>
                <c:pt idx="6">
                  <c:v>249</c:v>
                </c:pt>
                <c:pt idx="9">
                  <c:v>307</c:v>
                </c:pt>
                <c:pt idx="12">
                  <c:v>568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24653</c:v>
                </c:pt>
                <c:pt idx="3">
                  <c:v>24712</c:v>
                </c:pt>
                <c:pt idx="6">
                  <c:v>23712</c:v>
                </c:pt>
                <c:pt idx="9">
                  <c:v>23151</c:v>
                </c:pt>
                <c:pt idx="12">
                  <c:v>22546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74</c:v>
                </c:pt>
                <c:pt idx="3">
                  <c:v>48</c:v>
                </c:pt>
                <c:pt idx="6">
                  <c:v>27</c:v>
                </c:pt>
                <c:pt idx="9">
                  <c:v>17</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26484</c:v>
                </c:pt>
                <c:pt idx="3">
                  <c:v>27040</c:v>
                </c:pt>
                <c:pt idx="6">
                  <c:v>27562</c:v>
                </c:pt>
                <c:pt idx="9">
                  <c:v>27241</c:v>
                </c:pt>
                <c:pt idx="12">
                  <c:v>27717</c:v>
                </c:pt>
              </c:numCache>
            </c:numRef>
          </c:val>
        </c:ser>
        <c:dLbls>
          <c:showLegendKey val="0"/>
          <c:showVal val="0"/>
          <c:showCatName val="0"/>
          <c:showSerName val="0"/>
          <c:showPercent val="0"/>
          <c:showBubbleSize val="0"/>
        </c:dLbls>
        <c:gapWidth val="100"/>
        <c:overlap val="100"/>
        <c:axId val="75042816"/>
        <c:axId val="75044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6393</c:v>
                </c:pt>
                <c:pt idx="2">
                  <c:v>#N/A</c:v>
                </c:pt>
                <c:pt idx="3">
                  <c:v>#N/A</c:v>
                </c:pt>
                <c:pt idx="4">
                  <c:v>5719</c:v>
                </c:pt>
                <c:pt idx="5">
                  <c:v>#N/A</c:v>
                </c:pt>
                <c:pt idx="6">
                  <c:v>#N/A</c:v>
                </c:pt>
                <c:pt idx="7">
                  <c:v>3977</c:v>
                </c:pt>
                <c:pt idx="8">
                  <c:v>#N/A</c:v>
                </c:pt>
                <c:pt idx="9">
                  <c:v>#N/A</c:v>
                </c:pt>
                <c:pt idx="10">
                  <c:v>3727</c:v>
                </c:pt>
                <c:pt idx="11">
                  <c:v>#N/A</c:v>
                </c:pt>
                <c:pt idx="12">
                  <c:v>#N/A</c:v>
                </c:pt>
                <c:pt idx="13">
                  <c:v>2385</c:v>
                </c:pt>
                <c:pt idx="14">
                  <c:v>#N/A</c:v>
                </c:pt>
              </c:numCache>
            </c:numRef>
          </c:val>
          <c:smooth val="0"/>
        </c:ser>
        <c:dLbls>
          <c:showLegendKey val="0"/>
          <c:showVal val="0"/>
          <c:showCatName val="0"/>
          <c:showSerName val="0"/>
          <c:showPercent val="0"/>
          <c:showBubbleSize val="0"/>
        </c:dLbls>
        <c:marker val="1"/>
        <c:smooth val="0"/>
        <c:axId val="75042816"/>
        <c:axId val="75044736"/>
      </c:lineChart>
      <c:catAx>
        <c:axId val="7504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044736"/>
        <c:crosses val="autoZero"/>
        <c:auto val="1"/>
        <c:lblAlgn val="ctr"/>
        <c:lblOffset val="100"/>
        <c:tickLblSkip val="1"/>
        <c:tickMarkSkip val="1"/>
        <c:noMultiLvlLbl val="0"/>
      </c:catAx>
      <c:valAx>
        <c:axId val="7504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04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5160960"/>
        <c:axId val="75167232"/>
      </c:scatterChart>
      <c:valAx>
        <c:axId val="75160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167232"/>
        <c:crosses val="autoZero"/>
        <c:crossBetween val="midCat"/>
      </c:valAx>
      <c:valAx>
        <c:axId val="75167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160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11.3</c:v>
                </c:pt>
                <c:pt idx="1">
                  <c:v>10.4</c:v>
                </c:pt>
                <c:pt idx="2">
                  <c:v>8.9</c:v>
                </c:pt>
                <c:pt idx="3">
                  <c:v>7.8</c:v>
                </c:pt>
                <c:pt idx="4">
                  <c:v>7</c:v>
                </c:pt>
              </c:numCache>
            </c:numRef>
          </c:xVal>
          <c:yVal>
            <c:numRef>
              <c:f>公会計指標分析・財政指標組合せ分析表!$K$73:$O$73</c:f>
              <c:numCache>
                <c:formatCode>#,##0.0;"▲ "#,##0.0</c:formatCode>
                <c:ptCount val="5"/>
                <c:pt idx="0">
                  <c:v>49.3</c:v>
                </c:pt>
                <c:pt idx="1">
                  <c:v>45.1</c:v>
                </c:pt>
                <c:pt idx="2">
                  <c:v>31.2</c:v>
                </c:pt>
                <c:pt idx="3">
                  <c:v>30</c:v>
                </c:pt>
                <c:pt idx="4">
                  <c:v>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76126848"/>
        <c:axId val="76153600"/>
      </c:scatterChart>
      <c:valAx>
        <c:axId val="76126848"/>
        <c:scaling>
          <c:orientation val="minMax"/>
          <c:max val="11.7"/>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153600"/>
        <c:crosses val="autoZero"/>
        <c:crossBetween val="midCat"/>
      </c:valAx>
      <c:valAx>
        <c:axId val="76153600"/>
        <c:scaling>
          <c:orientation val="minMax"/>
          <c:max val="7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126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償還額に占める交付税算入率の高い地方債（臨財債・緊防債・合併特例事業債等）償還額の割合が増加したことにより、「災害復旧費等に係る基準財政需要額（準元利償還金に係るものを含む）」が大幅に増加（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の平均値がＨ</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の平均値に対し約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年度に比べ、財政調整基金や新庁舎建設基金などの特定目的基金の積立により充当可能基金が大幅に増加（約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億円）した。また、交付税算入率の高い地方債（臨財債・緊防債・合併特例事業債等）償還額の割合が増加したことにより、充当可能な基準財政需要額算入見込額が大幅に増加した。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61,552
60,907
119.79
27,511,795
26,436,246
747,063
16,436,398
27,717,107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61,552
60,907
119.79
27,511,795
26,436,246
747,063
16,436,398
27,717,107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61,552
60,907
119.79
27,511,795
26,436,246
747,063
16,436,398
27,717,107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61,552
60,907
119.79
27,511,795
26,436,246
747,063
16,436,398
27,717,107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事業債や臨時財政対策債の算入増や合併団体に係る算定の見直しの影響により基準財政需要額は増加傾向である。その一方で近年の景気動向や地下の下落等により市税に係る基準財政収入額が伸び悩んでいるため結果として財政力指数が減少傾向に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7" name="直線コネクタ 76"/>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公債費以外の経常収支比率は類似団体に比べ下回っているが、大型ハード事業を実施中であり公債費の比率は上回っているため全体的には類似団体並になっている。</a:t>
          </a:r>
        </a:p>
        <a:p>
          <a:r>
            <a:rPr kumimoji="1" lang="ja-JP" altLang="en-US" sz="1300">
              <a:latin typeface="ＭＳ Ｐゴシック"/>
            </a:rPr>
            <a:t>　引き続き、行政改革大綱・実施計画に基づき、「定員管理・給与等の適正化」「事務事業の縮小・廃止」等の歳出削減に努め、財政の健全化を図りたい。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64</xdr:row>
      <xdr:rowOff>97282</xdr:rowOff>
    </xdr:to>
    <xdr:cxnSp macro="">
      <xdr:nvCxnSpPr>
        <xdr:cNvPr id="129" name="直線コネクタ 128"/>
        <xdr:cNvCxnSpPr/>
      </xdr:nvCxnSpPr>
      <xdr:spPr>
        <a:xfrm flipV="1">
          <a:off x="4114800" y="1095908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10414</xdr:rowOff>
    </xdr:from>
    <xdr:to>
      <xdr:col>6</xdr:col>
      <xdr:colOff>0</xdr:colOff>
      <xdr:row>64</xdr:row>
      <xdr:rowOff>97282</xdr:rowOff>
    </xdr:to>
    <xdr:cxnSp macro="">
      <xdr:nvCxnSpPr>
        <xdr:cNvPr id="132" name="直線コネクタ 131"/>
        <xdr:cNvCxnSpPr/>
      </xdr:nvCxnSpPr>
      <xdr:spPr>
        <a:xfrm>
          <a:off x="3225800" y="1098321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167386</xdr:rowOff>
    </xdr:from>
    <xdr:to>
      <xdr:col>4</xdr:col>
      <xdr:colOff>482600</xdr:colOff>
      <xdr:row>64</xdr:row>
      <xdr:rowOff>10414</xdr:rowOff>
    </xdr:to>
    <xdr:cxnSp macro="">
      <xdr:nvCxnSpPr>
        <xdr:cNvPr id="135" name="直線コネクタ 134"/>
        <xdr:cNvCxnSpPr/>
      </xdr:nvCxnSpPr>
      <xdr:spPr>
        <a:xfrm>
          <a:off x="2336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63</xdr:row>
      <xdr:rowOff>167386</xdr:rowOff>
    </xdr:to>
    <xdr:cxnSp macro="">
      <xdr:nvCxnSpPr>
        <xdr:cNvPr id="138" name="直線コネクタ 137"/>
        <xdr:cNvCxnSpPr/>
      </xdr:nvCxnSpPr>
      <xdr:spPr>
        <a:xfrm>
          <a:off x="1447800" y="1088669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48" name="円/楕円 147"/>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123461</xdr:rowOff>
    </xdr:from>
    <xdr:ext cx="762000" cy="259045"/>
    <xdr:sp macro="" textlink="">
      <xdr:nvSpPr>
        <xdr:cNvPr id="149" name="財政構造の弾力性該当値テキスト"/>
        <xdr:cNvSpPr txBox="1"/>
      </xdr:nvSpPr>
      <xdr:spPr>
        <a:xfrm>
          <a:off x="50419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46482</xdr:rowOff>
    </xdr:from>
    <xdr:to>
      <xdr:col>6</xdr:col>
      <xdr:colOff>50800</xdr:colOff>
      <xdr:row>64</xdr:row>
      <xdr:rowOff>148082</xdr:rowOff>
    </xdr:to>
    <xdr:sp macro="" textlink="">
      <xdr:nvSpPr>
        <xdr:cNvPr id="150" name="円/楕円 149"/>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158259</xdr:rowOff>
    </xdr:from>
    <xdr:ext cx="736600" cy="259045"/>
    <xdr:sp macro="" textlink="">
      <xdr:nvSpPr>
        <xdr:cNvPr id="151" name="テキスト ボックス 150"/>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2" name="円/楕円 151"/>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71391</xdr:rowOff>
    </xdr:from>
    <xdr:ext cx="762000" cy="259045"/>
    <xdr:sp macro="" textlink="">
      <xdr:nvSpPr>
        <xdr:cNvPr id="153" name="テキスト ボックス 152"/>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116586</xdr:rowOff>
    </xdr:from>
    <xdr:to>
      <xdr:col>3</xdr:col>
      <xdr:colOff>330200</xdr:colOff>
      <xdr:row>64</xdr:row>
      <xdr:rowOff>46736</xdr:rowOff>
    </xdr:to>
    <xdr:sp macro="" textlink="">
      <xdr:nvSpPr>
        <xdr:cNvPr id="154" name="円/楕円 153"/>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56913</xdr:rowOff>
    </xdr:from>
    <xdr:ext cx="762000" cy="259045"/>
    <xdr:sp macro="" textlink="">
      <xdr:nvSpPr>
        <xdr:cNvPr id="155" name="テキスト ボックス 15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56" name="円/楕円 155"/>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57" name="テキスト ボックス 156"/>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１市２町合併後の平成１６年度から新規採用を控え職員数を抑制するとともに、給与水準を類似団体平均値よりも低く維持していることもあり、全国・長野県・類似団体の各平均を下回っている。</a:t>
          </a:r>
        </a:p>
        <a:p>
          <a:r>
            <a:rPr kumimoji="1" lang="ja-JP" altLang="en-US" sz="1300">
              <a:latin typeface="ＭＳ Ｐゴシック"/>
            </a:rPr>
            <a:t>　引き続き、行政改革大綱実施計画に基づき、「定員管理・給与等の適正化」「事務事業の縮小・廃止」等の歳出削減を努め、を進め、財政の健全化を図りたい。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81626</xdr:rowOff>
    </xdr:from>
    <xdr:to>
      <xdr:col>7</xdr:col>
      <xdr:colOff>152400</xdr:colOff>
      <xdr:row>83</xdr:row>
      <xdr:rowOff>94862</xdr:rowOff>
    </xdr:to>
    <xdr:cxnSp macro="">
      <xdr:nvCxnSpPr>
        <xdr:cNvPr id="194" name="直線コネクタ 193"/>
        <xdr:cNvCxnSpPr/>
      </xdr:nvCxnSpPr>
      <xdr:spPr>
        <a:xfrm flipV="1">
          <a:off x="4114800" y="14311976"/>
          <a:ext cx="8382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29452</xdr:rowOff>
    </xdr:from>
    <xdr:to>
      <xdr:col>6</xdr:col>
      <xdr:colOff>0</xdr:colOff>
      <xdr:row>83</xdr:row>
      <xdr:rowOff>94862</xdr:rowOff>
    </xdr:to>
    <xdr:cxnSp macro="">
      <xdr:nvCxnSpPr>
        <xdr:cNvPr id="197" name="直線コネクタ 196"/>
        <xdr:cNvCxnSpPr/>
      </xdr:nvCxnSpPr>
      <xdr:spPr>
        <a:xfrm>
          <a:off x="3225800" y="14259802"/>
          <a:ext cx="889000" cy="6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8409</xdr:rowOff>
    </xdr:from>
    <xdr:to>
      <xdr:col>4</xdr:col>
      <xdr:colOff>482600</xdr:colOff>
      <xdr:row>83</xdr:row>
      <xdr:rowOff>29452</xdr:rowOff>
    </xdr:to>
    <xdr:cxnSp macro="">
      <xdr:nvCxnSpPr>
        <xdr:cNvPr id="200" name="直線コネクタ 199"/>
        <xdr:cNvCxnSpPr/>
      </xdr:nvCxnSpPr>
      <xdr:spPr>
        <a:xfrm>
          <a:off x="2336800" y="14238759"/>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8409</xdr:rowOff>
    </xdr:from>
    <xdr:to>
      <xdr:col>3</xdr:col>
      <xdr:colOff>279400</xdr:colOff>
      <xdr:row>83</xdr:row>
      <xdr:rowOff>81505</xdr:rowOff>
    </xdr:to>
    <xdr:cxnSp macro="">
      <xdr:nvCxnSpPr>
        <xdr:cNvPr id="203" name="直線コネクタ 202"/>
        <xdr:cNvCxnSpPr/>
      </xdr:nvCxnSpPr>
      <xdr:spPr>
        <a:xfrm flipV="1">
          <a:off x="1447800" y="14238759"/>
          <a:ext cx="889000" cy="7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30826</xdr:rowOff>
    </xdr:from>
    <xdr:to>
      <xdr:col>7</xdr:col>
      <xdr:colOff>203200</xdr:colOff>
      <xdr:row>83</xdr:row>
      <xdr:rowOff>132426</xdr:rowOff>
    </xdr:to>
    <xdr:sp macro="" textlink="">
      <xdr:nvSpPr>
        <xdr:cNvPr id="213" name="円/楕円 212"/>
        <xdr:cNvSpPr/>
      </xdr:nvSpPr>
      <xdr:spPr>
        <a:xfrm>
          <a:off x="4902200" y="142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47353</xdr:rowOff>
    </xdr:from>
    <xdr:ext cx="762000" cy="259045"/>
    <xdr:sp macro="" textlink="">
      <xdr:nvSpPr>
        <xdr:cNvPr id="214" name="人件費・物件費等の状況該当値テキスト"/>
        <xdr:cNvSpPr txBox="1"/>
      </xdr:nvSpPr>
      <xdr:spPr>
        <a:xfrm>
          <a:off x="5041900" y="1410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112,999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44062</xdr:rowOff>
    </xdr:from>
    <xdr:to>
      <xdr:col>6</xdr:col>
      <xdr:colOff>50800</xdr:colOff>
      <xdr:row>83</xdr:row>
      <xdr:rowOff>145662</xdr:rowOff>
    </xdr:to>
    <xdr:sp macro="" textlink="">
      <xdr:nvSpPr>
        <xdr:cNvPr id="215" name="円/楕円 214"/>
        <xdr:cNvSpPr/>
      </xdr:nvSpPr>
      <xdr:spPr>
        <a:xfrm>
          <a:off x="4064000" y="142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155839</xdr:rowOff>
    </xdr:from>
    <xdr:ext cx="736600" cy="259045"/>
    <xdr:sp macro="" textlink="">
      <xdr:nvSpPr>
        <xdr:cNvPr id="216" name="テキスト ボックス 215"/>
        <xdr:cNvSpPr txBox="1"/>
      </xdr:nvSpPr>
      <xdr:spPr>
        <a:xfrm>
          <a:off x="3733800" y="1404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150102</xdr:rowOff>
    </xdr:from>
    <xdr:to>
      <xdr:col>4</xdr:col>
      <xdr:colOff>533400</xdr:colOff>
      <xdr:row>83</xdr:row>
      <xdr:rowOff>80252</xdr:rowOff>
    </xdr:to>
    <xdr:sp macro="" textlink="">
      <xdr:nvSpPr>
        <xdr:cNvPr id="217" name="円/楕円 216"/>
        <xdr:cNvSpPr/>
      </xdr:nvSpPr>
      <xdr:spPr>
        <a:xfrm>
          <a:off x="3175000" y="142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90429</xdr:rowOff>
    </xdr:from>
    <xdr:ext cx="762000" cy="259045"/>
    <xdr:sp macro="" textlink="">
      <xdr:nvSpPr>
        <xdr:cNvPr id="218" name="テキスト ボックス 217"/>
        <xdr:cNvSpPr txBox="1"/>
      </xdr:nvSpPr>
      <xdr:spPr>
        <a:xfrm>
          <a:off x="2844800" y="1397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129059</xdr:rowOff>
    </xdr:from>
    <xdr:to>
      <xdr:col>3</xdr:col>
      <xdr:colOff>330200</xdr:colOff>
      <xdr:row>83</xdr:row>
      <xdr:rowOff>59209</xdr:rowOff>
    </xdr:to>
    <xdr:sp macro="" textlink="">
      <xdr:nvSpPr>
        <xdr:cNvPr id="219" name="円/楕円 218"/>
        <xdr:cNvSpPr/>
      </xdr:nvSpPr>
      <xdr:spPr>
        <a:xfrm>
          <a:off x="2286000" y="141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69386</xdr:rowOff>
    </xdr:from>
    <xdr:ext cx="762000" cy="259045"/>
    <xdr:sp macro="" textlink="">
      <xdr:nvSpPr>
        <xdr:cNvPr id="220" name="テキスト ボックス 219"/>
        <xdr:cNvSpPr txBox="1"/>
      </xdr:nvSpPr>
      <xdr:spPr>
        <a:xfrm>
          <a:off x="1955800" y="1395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30705</xdr:rowOff>
    </xdr:from>
    <xdr:to>
      <xdr:col>2</xdr:col>
      <xdr:colOff>127000</xdr:colOff>
      <xdr:row>83</xdr:row>
      <xdr:rowOff>132305</xdr:rowOff>
    </xdr:to>
    <xdr:sp macro="" textlink="">
      <xdr:nvSpPr>
        <xdr:cNvPr id="221" name="円/楕円 220"/>
        <xdr:cNvSpPr/>
      </xdr:nvSpPr>
      <xdr:spPr>
        <a:xfrm>
          <a:off x="1397000" y="142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142482</xdr:rowOff>
    </xdr:from>
    <xdr:ext cx="762000" cy="259045"/>
    <xdr:sp macro="" textlink="">
      <xdr:nvSpPr>
        <xdr:cNvPr id="222" name="テキスト ボックス 221"/>
        <xdr:cNvSpPr txBox="1"/>
      </xdr:nvSpPr>
      <xdr:spPr>
        <a:xfrm>
          <a:off x="1066800" y="1402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平成２１年度以降は、類似団体の平均値を</a:t>
          </a:r>
          <a:r>
            <a:rPr kumimoji="1" lang="en-US" altLang="ja-JP" sz="1300">
              <a:latin typeface="ＭＳ Ｐゴシック"/>
            </a:rPr>
            <a:t>0.7</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ポイント低い水準を維持している。今後も、より一層の給与の適正化に努める。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52009</xdr:rowOff>
    </xdr:from>
    <xdr:to>
      <xdr:col>24</xdr:col>
      <xdr:colOff>558800</xdr:colOff>
      <xdr:row>82</xdr:row>
      <xdr:rowOff>86482</xdr:rowOff>
    </xdr:to>
    <xdr:cxnSp macro="">
      <xdr:nvCxnSpPr>
        <xdr:cNvPr id="258" name="直線コネクタ 257"/>
        <xdr:cNvCxnSpPr/>
      </xdr:nvCxnSpPr>
      <xdr:spPr>
        <a:xfrm>
          <a:off x="16179800" y="141109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63500</xdr:rowOff>
    </xdr:to>
    <xdr:cxnSp macro="">
      <xdr:nvCxnSpPr>
        <xdr:cNvPr id="261" name="直線コネクタ 260"/>
        <xdr:cNvCxnSpPr/>
      </xdr:nvCxnSpPr>
      <xdr:spPr>
        <a:xfrm flipV="1">
          <a:off x="15290800" y="141109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87</xdr:row>
      <xdr:rowOff>91016</xdr:rowOff>
    </xdr:to>
    <xdr:cxnSp macro="">
      <xdr:nvCxnSpPr>
        <xdr:cNvPr id="264" name="直線コネクタ 263"/>
        <xdr:cNvCxnSpPr/>
      </xdr:nvCxnSpPr>
      <xdr:spPr>
        <a:xfrm flipV="1">
          <a:off x="14401800" y="14122400"/>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87</xdr:row>
      <xdr:rowOff>91016</xdr:rowOff>
    </xdr:to>
    <xdr:cxnSp macro="">
      <xdr:nvCxnSpPr>
        <xdr:cNvPr id="267" name="直線コネクタ 266"/>
        <xdr:cNvCxnSpPr/>
      </xdr:nvCxnSpPr>
      <xdr:spPr>
        <a:xfrm>
          <a:off x="13512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7" name="円/楕円 276"/>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78"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1209</xdr:rowOff>
    </xdr:from>
    <xdr:to>
      <xdr:col>23</xdr:col>
      <xdr:colOff>457200</xdr:colOff>
      <xdr:row>82</xdr:row>
      <xdr:rowOff>102809</xdr:rowOff>
    </xdr:to>
    <xdr:sp macro="" textlink="">
      <xdr:nvSpPr>
        <xdr:cNvPr id="279" name="円/楕円 278"/>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80" name="テキスト ボックス 279"/>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81" name="円/楕円 280"/>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82" name="テキスト ボックス 281"/>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40216</xdr:rowOff>
    </xdr:from>
    <xdr:to>
      <xdr:col>21</xdr:col>
      <xdr:colOff>50800</xdr:colOff>
      <xdr:row>87</xdr:row>
      <xdr:rowOff>141816</xdr:rowOff>
    </xdr:to>
    <xdr:sp macro="" textlink="">
      <xdr:nvSpPr>
        <xdr:cNvPr id="283" name="円/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151993</xdr:rowOff>
    </xdr:from>
    <xdr:ext cx="762000" cy="259045"/>
    <xdr:sp macro="" textlink="">
      <xdr:nvSpPr>
        <xdr:cNvPr id="284" name="テキスト ボックス 283"/>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5" name="円/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6" name="テキスト ボックス 285"/>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５年９月の１市２町合併以降、正規職員の採用抑制を図り職員数の削減を行ってきたこともあり、長野県・類似団体の各平均を下回っており、全国平均とも同水準である。今後も、現在の水準の維持に努めたい。</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131445</xdr:rowOff>
    </xdr:from>
    <xdr:to>
      <xdr:col>24</xdr:col>
      <xdr:colOff>558800</xdr:colOff>
      <xdr:row>61</xdr:row>
      <xdr:rowOff>133456</xdr:rowOff>
    </xdr:to>
    <xdr:cxnSp macro="">
      <xdr:nvCxnSpPr>
        <xdr:cNvPr id="321" name="直線コネクタ 320"/>
        <xdr:cNvCxnSpPr/>
      </xdr:nvCxnSpPr>
      <xdr:spPr>
        <a:xfrm>
          <a:off x="16179800" y="1058989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121391</xdr:rowOff>
    </xdr:from>
    <xdr:to>
      <xdr:col>23</xdr:col>
      <xdr:colOff>406400</xdr:colOff>
      <xdr:row>61</xdr:row>
      <xdr:rowOff>131445</xdr:rowOff>
    </xdr:to>
    <xdr:cxnSp macro="">
      <xdr:nvCxnSpPr>
        <xdr:cNvPr id="324" name="直線コネクタ 323"/>
        <xdr:cNvCxnSpPr/>
      </xdr:nvCxnSpPr>
      <xdr:spPr>
        <a:xfrm>
          <a:off x="15290800" y="1057984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115358</xdr:rowOff>
    </xdr:from>
    <xdr:to>
      <xdr:col>22</xdr:col>
      <xdr:colOff>203200</xdr:colOff>
      <xdr:row>61</xdr:row>
      <xdr:rowOff>121391</xdr:rowOff>
    </xdr:to>
    <xdr:cxnSp macro="">
      <xdr:nvCxnSpPr>
        <xdr:cNvPr id="327" name="直線コネクタ 326"/>
        <xdr:cNvCxnSpPr/>
      </xdr:nvCxnSpPr>
      <xdr:spPr>
        <a:xfrm>
          <a:off x="14401800" y="105738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97261</xdr:rowOff>
    </xdr:from>
    <xdr:to>
      <xdr:col>21</xdr:col>
      <xdr:colOff>0</xdr:colOff>
      <xdr:row>61</xdr:row>
      <xdr:rowOff>115358</xdr:rowOff>
    </xdr:to>
    <xdr:cxnSp macro="">
      <xdr:nvCxnSpPr>
        <xdr:cNvPr id="330" name="直線コネクタ 329"/>
        <xdr:cNvCxnSpPr/>
      </xdr:nvCxnSpPr>
      <xdr:spPr>
        <a:xfrm>
          <a:off x="13512800" y="1055571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82656</xdr:rowOff>
    </xdr:from>
    <xdr:to>
      <xdr:col>24</xdr:col>
      <xdr:colOff>609600</xdr:colOff>
      <xdr:row>62</xdr:row>
      <xdr:rowOff>12806</xdr:rowOff>
    </xdr:to>
    <xdr:sp macro="" textlink="">
      <xdr:nvSpPr>
        <xdr:cNvPr id="340" name="円/楕円 339"/>
        <xdr:cNvSpPr/>
      </xdr:nvSpPr>
      <xdr:spPr>
        <a:xfrm>
          <a:off x="169672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99183</xdr:rowOff>
    </xdr:from>
    <xdr:ext cx="762000" cy="259045"/>
    <xdr:sp macro="" textlink="">
      <xdr:nvSpPr>
        <xdr:cNvPr id="341" name="定員管理の状況該当値テキスト"/>
        <xdr:cNvSpPr txBox="1"/>
      </xdr:nvSpPr>
      <xdr:spPr>
        <a:xfrm>
          <a:off x="17106900" y="103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80645</xdr:rowOff>
    </xdr:from>
    <xdr:to>
      <xdr:col>23</xdr:col>
      <xdr:colOff>457200</xdr:colOff>
      <xdr:row>62</xdr:row>
      <xdr:rowOff>10795</xdr:rowOff>
    </xdr:to>
    <xdr:sp macro="" textlink="">
      <xdr:nvSpPr>
        <xdr:cNvPr id="342" name="円/楕円 341"/>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20972</xdr:rowOff>
    </xdr:from>
    <xdr:ext cx="736600" cy="259045"/>
    <xdr:sp macro="" textlink="">
      <xdr:nvSpPr>
        <xdr:cNvPr id="343" name="テキスト ボックス 342"/>
        <xdr:cNvSpPr txBox="1"/>
      </xdr:nvSpPr>
      <xdr:spPr>
        <a:xfrm>
          <a:off x="15798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70591</xdr:rowOff>
    </xdr:from>
    <xdr:to>
      <xdr:col>22</xdr:col>
      <xdr:colOff>254000</xdr:colOff>
      <xdr:row>62</xdr:row>
      <xdr:rowOff>741</xdr:rowOff>
    </xdr:to>
    <xdr:sp macro="" textlink="">
      <xdr:nvSpPr>
        <xdr:cNvPr id="344" name="円/楕円 343"/>
        <xdr:cNvSpPr/>
      </xdr:nvSpPr>
      <xdr:spPr>
        <a:xfrm>
          <a:off x="15240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10918</xdr:rowOff>
    </xdr:from>
    <xdr:ext cx="762000" cy="259045"/>
    <xdr:sp macro="" textlink="">
      <xdr:nvSpPr>
        <xdr:cNvPr id="345" name="テキスト ボックス 344"/>
        <xdr:cNvSpPr txBox="1"/>
      </xdr:nvSpPr>
      <xdr:spPr>
        <a:xfrm>
          <a:off x="14909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64558</xdr:rowOff>
    </xdr:from>
    <xdr:to>
      <xdr:col>21</xdr:col>
      <xdr:colOff>50800</xdr:colOff>
      <xdr:row>61</xdr:row>
      <xdr:rowOff>166158</xdr:rowOff>
    </xdr:to>
    <xdr:sp macro="" textlink="">
      <xdr:nvSpPr>
        <xdr:cNvPr id="346" name="円/楕円 345"/>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4885</xdr:rowOff>
    </xdr:from>
    <xdr:ext cx="762000" cy="259045"/>
    <xdr:sp macro="" textlink="">
      <xdr:nvSpPr>
        <xdr:cNvPr id="347" name="テキスト ボックス 346"/>
        <xdr:cNvSpPr txBox="1"/>
      </xdr:nvSpPr>
      <xdr:spPr>
        <a:xfrm>
          <a:off x="14020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46461</xdr:rowOff>
    </xdr:from>
    <xdr:to>
      <xdr:col>19</xdr:col>
      <xdr:colOff>533400</xdr:colOff>
      <xdr:row>61</xdr:row>
      <xdr:rowOff>148061</xdr:rowOff>
    </xdr:to>
    <xdr:sp macro="" textlink="">
      <xdr:nvSpPr>
        <xdr:cNvPr id="348" name="円/楕円 347"/>
        <xdr:cNvSpPr/>
      </xdr:nvSpPr>
      <xdr:spPr>
        <a:xfrm>
          <a:off x="13462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158238</xdr:rowOff>
    </xdr:from>
    <xdr:ext cx="762000" cy="259045"/>
    <xdr:sp macro="" textlink="">
      <xdr:nvSpPr>
        <xdr:cNvPr id="349" name="テキスト ボックス 348"/>
        <xdr:cNvSpPr txBox="1"/>
      </xdr:nvSpPr>
      <xdr:spPr>
        <a:xfrm>
          <a:off x="13131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額に占める交付税算入率の高い地方債（合併特例事業債）の償還額の割合が増加していることにより、実質公債費率は低下傾向にあり、５か年の推移をみると、類似団体平均と同じ傾向をたどっている。</a:t>
          </a:r>
        </a:p>
        <a:p>
          <a:r>
            <a:rPr kumimoji="1" lang="ja-JP" altLang="en-US" sz="1300">
              <a:latin typeface="ＭＳ Ｐゴシック"/>
            </a:rPr>
            <a:t>　しかし、今後は、合併特例事業債を充当する予定の新庁舎建設事業のほかに、合併特例事業債以外の起債を予定している新体育館建設事業や戸倉上山田中学校改築事業などの大型事業実施中であり、実質公債費比率の上昇に注視しながら、健全な財政運営に努めていきたい。</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39</xdr:row>
      <xdr:rowOff>165735</xdr:rowOff>
    </xdr:to>
    <xdr:cxnSp macro="">
      <xdr:nvCxnSpPr>
        <xdr:cNvPr id="379" name="直線コネクタ 378"/>
        <xdr:cNvCxnSpPr/>
      </xdr:nvCxnSpPr>
      <xdr:spPr>
        <a:xfrm flipV="1">
          <a:off x="16179800" y="68040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165735</xdr:rowOff>
    </xdr:from>
    <xdr:to>
      <xdr:col>23</xdr:col>
      <xdr:colOff>406400</xdr:colOff>
      <xdr:row>40</xdr:row>
      <xdr:rowOff>60643</xdr:rowOff>
    </xdr:to>
    <xdr:cxnSp macro="">
      <xdr:nvCxnSpPr>
        <xdr:cNvPr id="382" name="直線コネクタ 381"/>
        <xdr:cNvCxnSpPr/>
      </xdr:nvCxnSpPr>
      <xdr:spPr>
        <a:xfrm flipV="1">
          <a:off x="15290800" y="685228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60643</xdr:rowOff>
    </xdr:from>
    <xdr:to>
      <xdr:col>22</xdr:col>
      <xdr:colOff>203200</xdr:colOff>
      <xdr:row>40</xdr:row>
      <xdr:rowOff>151130</xdr:rowOff>
    </xdr:to>
    <xdr:cxnSp macro="">
      <xdr:nvCxnSpPr>
        <xdr:cNvPr id="385" name="直線コネクタ 384"/>
        <xdr:cNvCxnSpPr/>
      </xdr:nvCxnSpPr>
      <xdr:spPr>
        <a:xfrm flipV="1">
          <a:off x="14401800" y="69186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33972</xdr:rowOff>
    </xdr:to>
    <xdr:cxnSp macro="">
      <xdr:nvCxnSpPr>
        <xdr:cNvPr id="388" name="直線コネクタ 387"/>
        <xdr:cNvCxnSpPr/>
      </xdr:nvCxnSpPr>
      <xdr:spPr>
        <a:xfrm flipV="1">
          <a:off x="13512800" y="70091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8" name="円/楕円 397"/>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83202</xdr:rowOff>
    </xdr:from>
    <xdr:ext cx="762000" cy="259045"/>
    <xdr:sp macro="" textlink="">
      <xdr:nvSpPr>
        <xdr:cNvPr id="399"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114935</xdr:rowOff>
    </xdr:from>
    <xdr:to>
      <xdr:col>23</xdr:col>
      <xdr:colOff>457200</xdr:colOff>
      <xdr:row>40</xdr:row>
      <xdr:rowOff>45085</xdr:rowOff>
    </xdr:to>
    <xdr:sp macro="" textlink="">
      <xdr:nvSpPr>
        <xdr:cNvPr id="400" name="円/楕円 399"/>
        <xdr:cNvSpPr/>
      </xdr:nvSpPr>
      <xdr:spPr>
        <a:xfrm>
          <a:off x="16129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401" name="テキスト ボックス 400"/>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9843</xdr:rowOff>
    </xdr:from>
    <xdr:to>
      <xdr:col>22</xdr:col>
      <xdr:colOff>254000</xdr:colOff>
      <xdr:row>40</xdr:row>
      <xdr:rowOff>111443</xdr:rowOff>
    </xdr:to>
    <xdr:sp macro="" textlink="">
      <xdr:nvSpPr>
        <xdr:cNvPr id="402" name="円/楕円 401"/>
        <xdr:cNvSpPr/>
      </xdr:nvSpPr>
      <xdr:spPr>
        <a:xfrm>
          <a:off x="15240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121620</xdr:rowOff>
    </xdr:from>
    <xdr:ext cx="762000" cy="259045"/>
    <xdr:sp macro="" textlink="">
      <xdr:nvSpPr>
        <xdr:cNvPr id="403" name="テキスト ボックス 402"/>
        <xdr:cNvSpPr txBox="1"/>
      </xdr:nvSpPr>
      <xdr:spPr>
        <a:xfrm>
          <a:off x="14909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4" name="円/楕円 403"/>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15257</xdr:rowOff>
    </xdr:from>
    <xdr:ext cx="762000" cy="259045"/>
    <xdr:sp macro="" textlink="">
      <xdr:nvSpPr>
        <xdr:cNvPr id="405" name="テキスト ボックス 404"/>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406" name="円/楕円 405"/>
        <xdr:cNvSpPr/>
      </xdr:nvSpPr>
      <xdr:spPr>
        <a:xfrm>
          <a:off x="13462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69549</xdr:rowOff>
    </xdr:from>
    <xdr:ext cx="762000" cy="259045"/>
    <xdr:sp macro="" textlink="">
      <xdr:nvSpPr>
        <xdr:cNvPr id="407" name="テキスト ボックス 406"/>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年度に比べ、充当可能基金が大幅に増加したこと、また交付税算入率の高い地方債が償還額の割合が増加したため充当可能な基準財政需要額算入見込額が増加したことにより将来負担比率が</a:t>
          </a:r>
          <a:r>
            <a:rPr kumimoji="1" lang="en-US" altLang="ja-JP" sz="1300">
              <a:latin typeface="ＭＳ Ｐゴシック"/>
            </a:rPr>
            <a:t>30</a:t>
          </a:r>
          <a:r>
            <a:rPr kumimoji="1" lang="ja-JP" altLang="en-US" sz="1300">
              <a:latin typeface="ＭＳ Ｐゴシック"/>
            </a:rPr>
            <a:t>％から</a:t>
          </a:r>
          <a:r>
            <a:rPr kumimoji="1" lang="en-US" altLang="ja-JP" sz="1300">
              <a:latin typeface="ＭＳ Ｐゴシック"/>
            </a:rPr>
            <a:t>19</a:t>
          </a:r>
          <a:r>
            <a:rPr kumimoji="1" lang="ja-JP" altLang="en-US" sz="1300">
              <a:latin typeface="ＭＳ Ｐゴシック"/>
            </a:rPr>
            <a:t>％まで下がった。</a:t>
          </a:r>
        </a:p>
        <a:p>
          <a:r>
            <a:rPr kumimoji="1" lang="ja-JP" altLang="en-US" sz="1300">
              <a:latin typeface="ＭＳ Ｐゴシック"/>
            </a:rPr>
            <a:t>　現在大型ハード事業を実施中であり、市債残高の増加が見込まれることから、事業の優先順位を見極めながら将来負担が過度に上昇しないよう取り組んでいきたい。</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123190</xdr:rowOff>
    </xdr:from>
    <xdr:to>
      <xdr:col>24</xdr:col>
      <xdr:colOff>558800</xdr:colOff>
      <xdr:row>15</xdr:row>
      <xdr:rowOff>40217</xdr:rowOff>
    </xdr:to>
    <xdr:cxnSp macro="">
      <xdr:nvCxnSpPr>
        <xdr:cNvPr id="441" name="直線コネクタ 440"/>
        <xdr:cNvCxnSpPr/>
      </xdr:nvCxnSpPr>
      <xdr:spPr>
        <a:xfrm flipV="1">
          <a:off x="16179800" y="25234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2"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40217</xdr:rowOff>
    </xdr:from>
    <xdr:to>
      <xdr:col>23</xdr:col>
      <xdr:colOff>406400</xdr:colOff>
      <xdr:row>15</xdr:row>
      <xdr:rowOff>49869</xdr:rowOff>
    </xdr:to>
    <xdr:cxnSp macro="">
      <xdr:nvCxnSpPr>
        <xdr:cNvPr id="444" name="直線コネクタ 443"/>
        <xdr:cNvCxnSpPr/>
      </xdr:nvCxnSpPr>
      <xdr:spPr>
        <a:xfrm flipV="1">
          <a:off x="15290800" y="261196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49869</xdr:rowOff>
    </xdr:from>
    <xdr:to>
      <xdr:col>22</xdr:col>
      <xdr:colOff>203200</xdr:colOff>
      <xdr:row>15</xdr:row>
      <xdr:rowOff>161671</xdr:rowOff>
    </xdr:to>
    <xdr:cxnSp macro="">
      <xdr:nvCxnSpPr>
        <xdr:cNvPr id="447" name="直線コネクタ 446"/>
        <xdr:cNvCxnSpPr/>
      </xdr:nvCxnSpPr>
      <xdr:spPr>
        <a:xfrm flipV="1">
          <a:off x="14401800" y="2621619"/>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161671</xdr:rowOff>
    </xdr:from>
    <xdr:to>
      <xdr:col>21</xdr:col>
      <xdr:colOff>0</xdr:colOff>
      <xdr:row>16</xdr:row>
      <xdr:rowOff>24003</xdr:rowOff>
    </xdr:to>
    <xdr:cxnSp macro="">
      <xdr:nvCxnSpPr>
        <xdr:cNvPr id="450" name="直線コネクタ 449"/>
        <xdr:cNvCxnSpPr/>
      </xdr:nvCxnSpPr>
      <xdr:spPr>
        <a:xfrm flipV="1">
          <a:off x="13512800" y="273342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72390</xdr:rowOff>
    </xdr:from>
    <xdr:to>
      <xdr:col>24</xdr:col>
      <xdr:colOff>609600</xdr:colOff>
      <xdr:row>15</xdr:row>
      <xdr:rowOff>2540</xdr:rowOff>
    </xdr:to>
    <xdr:sp macro="" textlink="">
      <xdr:nvSpPr>
        <xdr:cNvPr id="460" name="円/楕円 459"/>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88917</xdr:rowOff>
    </xdr:from>
    <xdr:ext cx="762000" cy="259045"/>
    <xdr:sp macro="" textlink="">
      <xdr:nvSpPr>
        <xdr:cNvPr id="461" name="将来負担の状況該当値テキスト"/>
        <xdr:cNvSpPr txBox="1"/>
      </xdr:nvSpPr>
      <xdr:spPr>
        <a:xfrm>
          <a:off x="17106900" y="23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160867</xdr:rowOff>
    </xdr:from>
    <xdr:to>
      <xdr:col>23</xdr:col>
      <xdr:colOff>457200</xdr:colOff>
      <xdr:row>15</xdr:row>
      <xdr:rowOff>91017</xdr:rowOff>
    </xdr:to>
    <xdr:sp macro="" textlink="">
      <xdr:nvSpPr>
        <xdr:cNvPr id="462" name="円/楕円 461"/>
        <xdr:cNvSpPr/>
      </xdr:nvSpPr>
      <xdr:spPr>
        <a:xfrm>
          <a:off x="16129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101194</xdr:rowOff>
    </xdr:from>
    <xdr:ext cx="736600" cy="259045"/>
    <xdr:sp macro="" textlink="">
      <xdr:nvSpPr>
        <xdr:cNvPr id="463" name="テキスト ボックス 462"/>
        <xdr:cNvSpPr txBox="1"/>
      </xdr:nvSpPr>
      <xdr:spPr>
        <a:xfrm>
          <a:off x="15798800" y="23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170519</xdr:rowOff>
    </xdr:from>
    <xdr:to>
      <xdr:col>22</xdr:col>
      <xdr:colOff>254000</xdr:colOff>
      <xdr:row>15</xdr:row>
      <xdr:rowOff>100669</xdr:rowOff>
    </xdr:to>
    <xdr:sp macro="" textlink="">
      <xdr:nvSpPr>
        <xdr:cNvPr id="464" name="円/楕円 463"/>
        <xdr:cNvSpPr/>
      </xdr:nvSpPr>
      <xdr:spPr>
        <a:xfrm>
          <a:off x="15240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110846</xdr:rowOff>
    </xdr:from>
    <xdr:ext cx="762000" cy="259045"/>
    <xdr:sp macro="" textlink="">
      <xdr:nvSpPr>
        <xdr:cNvPr id="465" name="テキスト ボックス 464"/>
        <xdr:cNvSpPr txBox="1"/>
      </xdr:nvSpPr>
      <xdr:spPr>
        <a:xfrm>
          <a:off x="14909800" y="23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110871</xdr:rowOff>
    </xdr:from>
    <xdr:to>
      <xdr:col>21</xdr:col>
      <xdr:colOff>50800</xdr:colOff>
      <xdr:row>16</xdr:row>
      <xdr:rowOff>41021</xdr:rowOff>
    </xdr:to>
    <xdr:sp macro="" textlink="">
      <xdr:nvSpPr>
        <xdr:cNvPr id="466" name="円/楕円 465"/>
        <xdr:cNvSpPr/>
      </xdr:nvSpPr>
      <xdr:spPr>
        <a:xfrm>
          <a:off x="14351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51198</xdr:rowOff>
    </xdr:from>
    <xdr:ext cx="762000" cy="259045"/>
    <xdr:sp macro="" textlink="">
      <xdr:nvSpPr>
        <xdr:cNvPr id="467" name="テキスト ボックス 466"/>
        <xdr:cNvSpPr txBox="1"/>
      </xdr:nvSpPr>
      <xdr:spPr>
        <a:xfrm>
          <a:off x="14020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144653</xdr:rowOff>
    </xdr:from>
    <xdr:to>
      <xdr:col>19</xdr:col>
      <xdr:colOff>533400</xdr:colOff>
      <xdr:row>16</xdr:row>
      <xdr:rowOff>74803</xdr:rowOff>
    </xdr:to>
    <xdr:sp macro="" textlink="">
      <xdr:nvSpPr>
        <xdr:cNvPr id="468" name="円/楕円 467"/>
        <xdr:cNvSpPr/>
      </xdr:nvSpPr>
      <xdr:spPr>
        <a:xfrm>
          <a:off x="13462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84980</xdr:rowOff>
    </xdr:from>
    <xdr:ext cx="762000" cy="259045"/>
    <xdr:sp macro="" textlink="">
      <xdr:nvSpPr>
        <xdr:cNvPr id="469" name="テキスト ボックス 468"/>
        <xdr:cNvSpPr txBox="1"/>
      </xdr:nvSpPr>
      <xdr:spPr>
        <a:xfrm>
          <a:off x="13131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61,552
60,907
119.79
27,511,795
26,436,246
747,063
16,436,398
27,717,107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５年９月の１市２町の合併以降、新規職員の採用を控え、職員数を抑制するとともに、給与水準についても類似団体平均値よりも低く維持しており、人件費に係る経常収支比率は２７年度においても、類似団体平均よりも</a:t>
          </a:r>
          <a:r>
            <a:rPr kumimoji="1" lang="en-US" altLang="ja-JP" sz="1300">
              <a:latin typeface="ＭＳ Ｐゴシック"/>
            </a:rPr>
            <a:t>2.7</a:t>
          </a:r>
          <a:r>
            <a:rPr kumimoji="1" lang="ja-JP" altLang="en-US" sz="1300">
              <a:latin typeface="ＭＳ Ｐゴシック"/>
            </a:rPr>
            <a:t>ポイントほど下回っている。</a:t>
          </a:r>
          <a:br>
            <a:rPr kumimoji="1" lang="ja-JP" altLang="en-US" sz="1300">
              <a:latin typeface="ＭＳ Ｐゴシック"/>
            </a:rPr>
          </a:br>
          <a:r>
            <a:rPr kumimoji="1" lang="ja-JP" altLang="en-US" sz="1300">
              <a:latin typeface="ＭＳ Ｐゴシック"/>
            </a:rPr>
            <a:t>　今後も定員管理の適正化に努め、人件費の抑制に努めていく。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36</xdr:row>
      <xdr:rowOff>20320</xdr:rowOff>
    </xdr:to>
    <xdr:cxnSp macro="">
      <xdr:nvCxnSpPr>
        <xdr:cNvPr id="66" name="直線コネクタ 65"/>
        <xdr:cNvCxnSpPr/>
      </xdr:nvCxnSpPr>
      <xdr:spPr>
        <a:xfrm flipV="1">
          <a:off x="3987800" y="6032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20320</xdr:rowOff>
    </xdr:to>
    <xdr:cxnSp macro="">
      <xdr:nvCxnSpPr>
        <xdr:cNvPr id="69" name="直線コネクタ 68"/>
        <xdr:cNvCxnSpPr/>
      </xdr:nvCxnSpPr>
      <xdr:spPr>
        <a:xfrm>
          <a:off x="3098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36</xdr:row>
      <xdr:rowOff>5080</xdr:rowOff>
    </xdr:to>
    <xdr:cxnSp macro="">
      <xdr:nvCxnSpPr>
        <xdr:cNvPr id="72" name="直線コネクタ 71"/>
        <xdr:cNvCxnSpPr/>
      </xdr:nvCxnSpPr>
      <xdr:spPr>
        <a:xfrm>
          <a:off x="2209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123190</xdr:rowOff>
    </xdr:to>
    <xdr:cxnSp macro="">
      <xdr:nvCxnSpPr>
        <xdr:cNvPr id="75" name="直線コネクタ 74"/>
        <xdr:cNvCxnSpPr/>
      </xdr:nvCxnSpPr>
      <xdr:spPr>
        <a:xfrm flipV="1">
          <a:off x="1320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物件費に係る経常収支比率は、市町合併直後（平成１６年度）より予算編成における経常的経費の前年度比マイナスシーリングを実施してきていることもあり、平成２３年度からは</a:t>
          </a:r>
          <a:r>
            <a:rPr kumimoji="1" lang="en-US" altLang="ja-JP" sz="1300">
              <a:latin typeface="ＭＳ Ｐゴシック"/>
            </a:rPr>
            <a:t>10</a:t>
          </a:r>
          <a:r>
            <a:rPr kumimoji="1" lang="ja-JP" altLang="en-US" sz="1300">
              <a:latin typeface="ＭＳ Ｐゴシック"/>
            </a:rPr>
            <a:t>～</a:t>
          </a:r>
          <a:r>
            <a:rPr kumimoji="1" lang="en-US" altLang="ja-JP" sz="1300">
              <a:latin typeface="ＭＳ Ｐゴシック"/>
            </a:rPr>
            <a:t>11</a:t>
          </a:r>
          <a:r>
            <a:rPr kumimoji="1" lang="ja-JP" altLang="en-US" sz="1300">
              <a:latin typeface="ＭＳ Ｐゴシック"/>
            </a:rPr>
            <a:t>％台で推移している。引き続き「事務事業の縮小・廃止」等を進め、物件費の抑制に努める。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143002</xdr:rowOff>
    </xdr:from>
    <xdr:to>
      <xdr:col>24</xdr:col>
      <xdr:colOff>31750</xdr:colOff>
      <xdr:row>13</xdr:row>
      <xdr:rowOff>152146</xdr:rowOff>
    </xdr:to>
    <xdr:cxnSp macro="">
      <xdr:nvCxnSpPr>
        <xdr:cNvPr id="125" name="直線コネクタ 124"/>
        <xdr:cNvCxnSpPr/>
      </xdr:nvCxnSpPr>
      <xdr:spPr>
        <a:xfrm flipV="1">
          <a:off x="15671800" y="23718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152146</xdr:rowOff>
    </xdr:from>
    <xdr:to>
      <xdr:col>22</xdr:col>
      <xdr:colOff>565150</xdr:colOff>
      <xdr:row>13</xdr:row>
      <xdr:rowOff>170434</xdr:rowOff>
    </xdr:to>
    <xdr:cxnSp macro="">
      <xdr:nvCxnSpPr>
        <xdr:cNvPr id="128" name="直線コネクタ 127"/>
        <xdr:cNvCxnSpPr/>
      </xdr:nvCxnSpPr>
      <xdr:spPr>
        <a:xfrm flipV="1">
          <a:off x="14782800" y="2380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170434</xdr:rowOff>
    </xdr:from>
    <xdr:to>
      <xdr:col>21</xdr:col>
      <xdr:colOff>361950</xdr:colOff>
      <xdr:row>14</xdr:row>
      <xdr:rowOff>62992</xdr:rowOff>
    </xdr:to>
    <xdr:cxnSp macro="">
      <xdr:nvCxnSpPr>
        <xdr:cNvPr id="131" name="直線コネクタ 130"/>
        <xdr:cNvCxnSpPr/>
      </xdr:nvCxnSpPr>
      <xdr:spPr>
        <a:xfrm flipV="1">
          <a:off x="13893800" y="2399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53848</xdr:rowOff>
    </xdr:from>
    <xdr:to>
      <xdr:col>20</xdr:col>
      <xdr:colOff>158750</xdr:colOff>
      <xdr:row>14</xdr:row>
      <xdr:rowOff>62992</xdr:rowOff>
    </xdr:to>
    <xdr:cxnSp macro="">
      <xdr:nvCxnSpPr>
        <xdr:cNvPr id="134" name="直線コネクタ 133"/>
        <xdr:cNvCxnSpPr/>
      </xdr:nvCxnSpPr>
      <xdr:spPr>
        <a:xfrm>
          <a:off x="13004800" y="2454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92202</xdr:rowOff>
    </xdr:from>
    <xdr:to>
      <xdr:col>24</xdr:col>
      <xdr:colOff>82550</xdr:colOff>
      <xdr:row>14</xdr:row>
      <xdr:rowOff>22352</xdr:rowOff>
    </xdr:to>
    <xdr:sp macro="" textlink="">
      <xdr:nvSpPr>
        <xdr:cNvPr id="144" name="円/楕円 143"/>
        <xdr:cNvSpPr/>
      </xdr:nvSpPr>
      <xdr:spPr>
        <a:xfrm>
          <a:off x="164592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779</xdr:rowOff>
    </xdr:from>
    <xdr:ext cx="762000" cy="259045"/>
    <xdr:sp macro="" textlink="">
      <xdr:nvSpPr>
        <xdr:cNvPr id="145" name="物件費該当値テキスト"/>
        <xdr:cNvSpPr txBox="1"/>
      </xdr:nvSpPr>
      <xdr:spPr>
        <a:xfrm>
          <a:off x="16598900" y="22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101346</xdr:rowOff>
    </xdr:from>
    <xdr:to>
      <xdr:col>22</xdr:col>
      <xdr:colOff>615950</xdr:colOff>
      <xdr:row>14</xdr:row>
      <xdr:rowOff>31496</xdr:rowOff>
    </xdr:to>
    <xdr:sp macro="" textlink="">
      <xdr:nvSpPr>
        <xdr:cNvPr id="146" name="円/楕円 145"/>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41673</xdr:rowOff>
    </xdr:from>
    <xdr:ext cx="736600" cy="259045"/>
    <xdr:sp macro="" textlink="">
      <xdr:nvSpPr>
        <xdr:cNvPr id="147" name="テキスト ボックス 146"/>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119634</xdr:rowOff>
    </xdr:from>
    <xdr:to>
      <xdr:col>21</xdr:col>
      <xdr:colOff>412750</xdr:colOff>
      <xdr:row>14</xdr:row>
      <xdr:rowOff>49784</xdr:rowOff>
    </xdr:to>
    <xdr:sp macro="" textlink="">
      <xdr:nvSpPr>
        <xdr:cNvPr id="148" name="円/楕円 147"/>
        <xdr:cNvSpPr/>
      </xdr:nvSpPr>
      <xdr:spPr>
        <a:xfrm>
          <a:off x="14732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59961</xdr:rowOff>
    </xdr:from>
    <xdr:ext cx="762000" cy="259045"/>
    <xdr:sp macro="" textlink="">
      <xdr:nvSpPr>
        <xdr:cNvPr id="149" name="テキスト ボックス 148"/>
        <xdr:cNvSpPr txBox="1"/>
      </xdr:nvSpPr>
      <xdr:spPr>
        <a:xfrm>
          <a:off x="14401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xdr:rowOff>
    </xdr:from>
    <xdr:to>
      <xdr:col>20</xdr:col>
      <xdr:colOff>209550</xdr:colOff>
      <xdr:row>14</xdr:row>
      <xdr:rowOff>113792</xdr:rowOff>
    </xdr:to>
    <xdr:sp macro="" textlink="">
      <xdr:nvSpPr>
        <xdr:cNvPr id="150" name="円/楕円 149"/>
        <xdr:cNvSpPr/>
      </xdr:nvSpPr>
      <xdr:spPr>
        <a:xfrm>
          <a:off x="13843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123969</xdr:rowOff>
    </xdr:from>
    <xdr:ext cx="762000" cy="259045"/>
    <xdr:sp macro="" textlink="">
      <xdr:nvSpPr>
        <xdr:cNvPr id="151" name="テキスト ボックス 150"/>
        <xdr:cNvSpPr txBox="1"/>
      </xdr:nvSpPr>
      <xdr:spPr>
        <a:xfrm>
          <a:off x="13512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xdr:rowOff>
    </xdr:from>
    <xdr:to>
      <xdr:col>19</xdr:col>
      <xdr:colOff>6350</xdr:colOff>
      <xdr:row>14</xdr:row>
      <xdr:rowOff>104648</xdr:rowOff>
    </xdr:to>
    <xdr:sp macro="" textlink="">
      <xdr:nvSpPr>
        <xdr:cNvPr id="152" name="円/楕円 151"/>
        <xdr:cNvSpPr/>
      </xdr:nvSpPr>
      <xdr:spPr>
        <a:xfrm>
          <a:off x="12954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114825</xdr:rowOff>
    </xdr:from>
    <xdr:ext cx="762000" cy="259045"/>
    <xdr:sp macro="" textlink="">
      <xdr:nvSpPr>
        <xdr:cNvPr id="153" name="テキスト ボックス 152"/>
        <xdr:cNvSpPr txBox="1"/>
      </xdr:nvSpPr>
      <xdr:spPr>
        <a:xfrm>
          <a:off x="12623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扶助費に係る経常収支比率は、各年度ともに類似団体の平均値を</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ポイント台下回っている。今後、生活保護費などの増加により比率の上昇が予想されるため、資格審査の適正化等に努め、上昇傾向に歯止めをかけたい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95250</xdr:rowOff>
    </xdr:from>
    <xdr:to>
      <xdr:col>7</xdr:col>
      <xdr:colOff>15875</xdr:colOff>
      <xdr:row>53</xdr:row>
      <xdr:rowOff>133350</xdr:rowOff>
    </xdr:to>
    <xdr:cxnSp macro="">
      <xdr:nvCxnSpPr>
        <xdr:cNvPr id="186" name="直線コネクタ 185"/>
        <xdr:cNvCxnSpPr/>
      </xdr:nvCxnSpPr>
      <xdr:spPr>
        <a:xfrm flipV="1">
          <a:off x="3987800" y="918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57150</xdr:rowOff>
    </xdr:from>
    <xdr:to>
      <xdr:col>5</xdr:col>
      <xdr:colOff>549275</xdr:colOff>
      <xdr:row>53</xdr:row>
      <xdr:rowOff>133350</xdr:rowOff>
    </xdr:to>
    <xdr:cxnSp macro="">
      <xdr:nvCxnSpPr>
        <xdr:cNvPr id="189" name="直線コネクタ 188"/>
        <xdr:cNvCxnSpPr/>
      </xdr:nvCxnSpPr>
      <xdr:spPr>
        <a:xfrm>
          <a:off x="3098800" y="914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57150</xdr:rowOff>
    </xdr:from>
    <xdr:to>
      <xdr:col>4</xdr:col>
      <xdr:colOff>346075</xdr:colOff>
      <xdr:row>53</xdr:row>
      <xdr:rowOff>82550</xdr:rowOff>
    </xdr:to>
    <xdr:cxnSp macro="">
      <xdr:nvCxnSpPr>
        <xdr:cNvPr id="192" name="直線コネクタ 191"/>
        <xdr:cNvCxnSpPr/>
      </xdr:nvCxnSpPr>
      <xdr:spPr>
        <a:xfrm flipV="1">
          <a:off x="2209800" y="914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82550</xdr:rowOff>
    </xdr:to>
    <xdr:cxnSp macro="">
      <xdr:nvCxnSpPr>
        <xdr:cNvPr id="195" name="直線コネクタ 194"/>
        <xdr:cNvCxnSpPr/>
      </xdr:nvCxnSpPr>
      <xdr:spPr>
        <a:xfrm>
          <a:off x="1320800" y="9080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44450</xdr:rowOff>
    </xdr:from>
    <xdr:to>
      <xdr:col>7</xdr:col>
      <xdr:colOff>66675</xdr:colOff>
      <xdr:row>53</xdr:row>
      <xdr:rowOff>146050</xdr:rowOff>
    </xdr:to>
    <xdr:sp macro="" textlink="">
      <xdr:nvSpPr>
        <xdr:cNvPr id="205" name="円/楕円 204"/>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6"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82550</xdr:rowOff>
    </xdr:from>
    <xdr:to>
      <xdr:col>5</xdr:col>
      <xdr:colOff>600075</xdr:colOff>
      <xdr:row>54</xdr:row>
      <xdr:rowOff>12700</xdr:rowOff>
    </xdr:to>
    <xdr:sp macro="" textlink="">
      <xdr:nvSpPr>
        <xdr:cNvPr id="207" name="円/楕円 206"/>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22877</xdr:rowOff>
    </xdr:from>
    <xdr:ext cx="736600" cy="259045"/>
    <xdr:sp macro="" textlink="">
      <xdr:nvSpPr>
        <xdr:cNvPr id="208" name="テキスト ボックス 207"/>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6350</xdr:rowOff>
    </xdr:from>
    <xdr:to>
      <xdr:col>4</xdr:col>
      <xdr:colOff>396875</xdr:colOff>
      <xdr:row>53</xdr:row>
      <xdr:rowOff>107950</xdr:rowOff>
    </xdr:to>
    <xdr:sp macro="" textlink="">
      <xdr:nvSpPr>
        <xdr:cNvPr id="209" name="円/楕円 208"/>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118127</xdr:rowOff>
    </xdr:from>
    <xdr:ext cx="762000" cy="259045"/>
    <xdr:sp macro="" textlink="">
      <xdr:nvSpPr>
        <xdr:cNvPr id="210" name="テキスト ボックス 209"/>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31750</xdr:rowOff>
    </xdr:from>
    <xdr:to>
      <xdr:col>3</xdr:col>
      <xdr:colOff>193675</xdr:colOff>
      <xdr:row>53</xdr:row>
      <xdr:rowOff>133350</xdr:rowOff>
    </xdr:to>
    <xdr:sp macro="" textlink="">
      <xdr:nvSpPr>
        <xdr:cNvPr id="211" name="円/楕円 210"/>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143527</xdr:rowOff>
    </xdr:from>
    <xdr:ext cx="762000" cy="259045"/>
    <xdr:sp macro="" textlink="">
      <xdr:nvSpPr>
        <xdr:cNvPr id="212" name="テキスト ボックス 211"/>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3" name="円/楕円 212"/>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4" name="テキスト ボックス 213"/>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が法適用企業に移行したことにより繰出金の性質が補助費になったため、平成２１年度以降は類似団体平均を下回って推移している。しかし、国民健康保険特別会計への赤字補てん的な繰出金が多額になっていることから、国民健康保険税の適正化を図ることなどにより、普通会計の負担額を減らすべく努めてまいりた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79375</xdr:rowOff>
    </xdr:from>
    <xdr:to>
      <xdr:col>24</xdr:col>
      <xdr:colOff>31750</xdr:colOff>
      <xdr:row>56</xdr:row>
      <xdr:rowOff>88900</xdr:rowOff>
    </xdr:to>
    <xdr:cxnSp macro="">
      <xdr:nvCxnSpPr>
        <xdr:cNvPr id="251" name="直線コネクタ 250"/>
        <xdr:cNvCxnSpPr/>
      </xdr:nvCxnSpPr>
      <xdr:spPr>
        <a:xfrm flipV="1">
          <a:off x="15671800" y="9680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88900</xdr:rowOff>
    </xdr:to>
    <xdr:cxnSp macro="">
      <xdr:nvCxnSpPr>
        <xdr:cNvPr id="254" name="直線コネクタ 253"/>
        <xdr:cNvCxnSpPr/>
      </xdr:nvCxnSpPr>
      <xdr:spPr>
        <a:xfrm>
          <a:off x="14782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69850</xdr:rowOff>
    </xdr:from>
    <xdr:to>
      <xdr:col>21</xdr:col>
      <xdr:colOff>361950</xdr:colOff>
      <xdr:row>56</xdr:row>
      <xdr:rowOff>88900</xdr:rowOff>
    </xdr:to>
    <xdr:cxnSp macro="">
      <xdr:nvCxnSpPr>
        <xdr:cNvPr id="257" name="直線コネクタ 256"/>
        <xdr:cNvCxnSpPr/>
      </xdr:nvCxnSpPr>
      <xdr:spPr>
        <a:xfrm>
          <a:off x="13893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69850</xdr:rowOff>
    </xdr:to>
    <xdr:cxnSp macro="">
      <xdr:nvCxnSpPr>
        <xdr:cNvPr id="260" name="直線コネクタ 259"/>
        <xdr:cNvCxnSpPr/>
      </xdr:nvCxnSpPr>
      <xdr:spPr>
        <a:xfrm>
          <a:off x="13004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28575</xdr:rowOff>
    </xdr:from>
    <xdr:to>
      <xdr:col>24</xdr:col>
      <xdr:colOff>82550</xdr:colOff>
      <xdr:row>56</xdr:row>
      <xdr:rowOff>130175</xdr:rowOff>
    </xdr:to>
    <xdr:sp macro="" textlink="">
      <xdr:nvSpPr>
        <xdr:cNvPr id="270" name="円/楕円 269"/>
        <xdr:cNvSpPr/>
      </xdr:nvSpPr>
      <xdr:spPr>
        <a:xfrm>
          <a:off x="16459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45102</xdr:rowOff>
    </xdr:from>
    <xdr:ext cx="762000" cy="259045"/>
    <xdr:sp macro="" textlink="">
      <xdr:nvSpPr>
        <xdr:cNvPr id="271" name="その他該当値テキスト"/>
        <xdr:cNvSpPr txBox="1"/>
      </xdr:nvSpPr>
      <xdr:spPr>
        <a:xfrm>
          <a:off x="165989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19050</xdr:rowOff>
    </xdr:from>
    <xdr:to>
      <xdr:col>20</xdr:col>
      <xdr:colOff>209550</xdr:colOff>
      <xdr:row>56</xdr:row>
      <xdr:rowOff>120650</xdr:rowOff>
    </xdr:to>
    <xdr:sp macro="" textlink="">
      <xdr:nvSpPr>
        <xdr:cNvPr id="276" name="円/楕円 275"/>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130827</xdr:rowOff>
    </xdr:from>
    <xdr:ext cx="762000" cy="259045"/>
    <xdr:sp macro="" textlink="">
      <xdr:nvSpPr>
        <xdr:cNvPr id="277" name="テキスト ボックス 276"/>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が法適用企業会計に移行したことにより繰出金の性質が補助費になったことや、ごみ処理業務や消防業務を一部事務組合で行っていることなど、本来なら人件費・物件費等で支出する経費がすべて補助費となっているため、各年度とも類似団体平均を上回っている。</a:t>
          </a:r>
          <a:br>
            <a:rPr kumimoji="1" lang="ja-JP" altLang="en-US" sz="1300">
              <a:latin typeface="ＭＳ Ｐゴシック"/>
            </a:rPr>
          </a:br>
          <a:r>
            <a:rPr kumimoji="1" lang="ja-JP" altLang="en-US" sz="1300">
              <a:latin typeface="ＭＳ Ｐゴシック"/>
            </a:rPr>
            <a:t>　下水道事業会計への繰出金は繰出基準額に基づいてはいるが、基準額を下回るよう経営改善を図ってまいりたい。</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132715</xdr:rowOff>
    </xdr:from>
    <xdr:to>
      <xdr:col>24</xdr:col>
      <xdr:colOff>31750</xdr:colOff>
      <xdr:row>40</xdr:row>
      <xdr:rowOff>149860</xdr:rowOff>
    </xdr:to>
    <xdr:cxnSp macro="">
      <xdr:nvCxnSpPr>
        <xdr:cNvPr id="307" name="直線コネクタ 306"/>
        <xdr:cNvCxnSpPr/>
      </xdr:nvCxnSpPr>
      <xdr:spPr>
        <a:xfrm>
          <a:off x="15671800" y="69907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132715</xdr:rowOff>
    </xdr:from>
    <xdr:to>
      <xdr:col>22</xdr:col>
      <xdr:colOff>565150</xdr:colOff>
      <xdr:row>40</xdr:row>
      <xdr:rowOff>149860</xdr:rowOff>
    </xdr:to>
    <xdr:cxnSp macro="">
      <xdr:nvCxnSpPr>
        <xdr:cNvPr id="310" name="直線コネクタ 309"/>
        <xdr:cNvCxnSpPr/>
      </xdr:nvCxnSpPr>
      <xdr:spPr>
        <a:xfrm flipV="1">
          <a:off x="14782800" y="6990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121285</xdr:rowOff>
    </xdr:from>
    <xdr:to>
      <xdr:col>21</xdr:col>
      <xdr:colOff>361950</xdr:colOff>
      <xdr:row>40</xdr:row>
      <xdr:rowOff>149860</xdr:rowOff>
    </xdr:to>
    <xdr:cxnSp macro="">
      <xdr:nvCxnSpPr>
        <xdr:cNvPr id="313" name="直線コネクタ 312"/>
        <xdr:cNvCxnSpPr/>
      </xdr:nvCxnSpPr>
      <xdr:spPr>
        <a:xfrm>
          <a:off x="13893800" y="6979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69850</xdr:rowOff>
    </xdr:from>
    <xdr:to>
      <xdr:col>20</xdr:col>
      <xdr:colOff>158750</xdr:colOff>
      <xdr:row>40</xdr:row>
      <xdr:rowOff>121285</xdr:rowOff>
    </xdr:to>
    <xdr:cxnSp macro="">
      <xdr:nvCxnSpPr>
        <xdr:cNvPr id="316" name="直線コネクタ 315"/>
        <xdr:cNvCxnSpPr/>
      </xdr:nvCxnSpPr>
      <xdr:spPr>
        <a:xfrm>
          <a:off x="13004800" y="6927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99060</xdr:rowOff>
    </xdr:from>
    <xdr:to>
      <xdr:col>24</xdr:col>
      <xdr:colOff>82550</xdr:colOff>
      <xdr:row>41</xdr:row>
      <xdr:rowOff>29210</xdr:rowOff>
    </xdr:to>
    <xdr:sp macro="" textlink="">
      <xdr:nvSpPr>
        <xdr:cNvPr id="326" name="円/楕円 325"/>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7637</xdr:rowOff>
    </xdr:from>
    <xdr:ext cx="762000" cy="259045"/>
    <xdr:sp macro="" textlink="">
      <xdr:nvSpPr>
        <xdr:cNvPr id="327" name="補助費等該当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81915</xdr:rowOff>
    </xdr:from>
    <xdr:to>
      <xdr:col>22</xdr:col>
      <xdr:colOff>615950</xdr:colOff>
      <xdr:row>41</xdr:row>
      <xdr:rowOff>12065</xdr:rowOff>
    </xdr:to>
    <xdr:sp macro="" textlink="">
      <xdr:nvSpPr>
        <xdr:cNvPr id="328" name="円/楕円 327"/>
        <xdr:cNvSpPr/>
      </xdr:nvSpPr>
      <xdr:spPr>
        <a:xfrm>
          <a:off x="156210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168292</xdr:rowOff>
    </xdr:from>
    <xdr:ext cx="736600" cy="259045"/>
    <xdr:sp macro="" textlink="">
      <xdr:nvSpPr>
        <xdr:cNvPr id="329" name="テキスト ボックス 328"/>
        <xdr:cNvSpPr txBox="1"/>
      </xdr:nvSpPr>
      <xdr:spPr>
        <a:xfrm>
          <a:off x="15290800" y="70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99060</xdr:rowOff>
    </xdr:from>
    <xdr:to>
      <xdr:col>21</xdr:col>
      <xdr:colOff>412750</xdr:colOff>
      <xdr:row>41</xdr:row>
      <xdr:rowOff>29210</xdr:rowOff>
    </xdr:to>
    <xdr:sp macro="" textlink="">
      <xdr:nvSpPr>
        <xdr:cNvPr id="330" name="円/楕円 329"/>
        <xdr:cNvSpPr/>
      </xdr:nvSpPr>
      <xdr:spPr>
        <a:xfrm>
          <a:off x="14732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13987</xdr:rowOff>
    </xdr:from>
    <xdr:ext cx="762000" cy="259045"/>
    <xdr:sp macro="" textlink="">
      <xdr:nvSpPr>
        <xdr:cNvPr id="331" name="テキスト ボックス 330"/>
        <xdr:cNvSpPr txBox="1"/>
      </xdr:nvSpPr>
      <xdr:spPr>
        <a:xfrm>
          <a:off x="14401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70485</xdr:rowOff>
    </xdr:from>
    <xdr:to>
      <xdr:col>20</xdr:col>
      <xdr:colOff>209550</xdr:colOff>
      <xdr:row>41</xdr:row>
      <xdr:rowOff>635</xdr:rowOff>
    </xdr:to>
    <xdr:sp macro="" textlink="">
      <xdr:nvSpPr>
        <xdr:cNvPr id="332" name="円/楕円 331"/>
        <xdr:cNvSpPr/>
      </xdr:nvSpPr>
      <xdr:spPr>
        <a:xfrm>
          <a:off x="138430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156862</xdr:rowOff>
    </xdr:from>
    <xdr:ext cx="762000" cy="259045"/>
    <xdr:sp macro="" textlink="">
      <xdr:nvSpPr>
        <xdr:cNvPr id="333" name="テキスト ボックス 332"/>
        <xdr:cNvSpPr txBox="1"/>
      </xdr:nvSpPr>
      <xdr:spPr>
        <a:xfrm>
          <a:off x="135128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19050</xdr:rowOff>
    </xdr:from>
    <xdr:to>
      <xdr:col>19</xdr:col>
      <xdr:colOff>6350</xdr:colOff>
      <xdr:row>40</xdr:row>
      <xdr:rowOff>120650</xdr:rowOff>
    </xdr:to>
    <xdr:sp macro="" textlink="">
      <xdr:nvSpPr>
        <xdr:cNvPr id="334" name="円/楕円 333"/>
        <xdr:cNvSpPr/>
      </xdr:nvSpPr>
      <xdr:spPr>
        <a:xfrm>
          <a:off x="12954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105427</xdr:rowOff>
    </xdr:from>
    <xdr:ext cx="762000" cy="259045"/>
    <xdr:sp macro="" textlink="">
      <xdr:nvSpPr>
        <xdr:cNvPr id="335" name="テキスト ボックス 334"/>
        <xdr:cNvSpPr txBox="1"/>
      </xdr:nvSpPr>
      <xdr:spPr>
        <a:xfrm>
          <a:off x="12623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近年類似団体の平均値を下回っている状況にある。これは新庁舎・新体育館建設事業や戸倉上山田中学校改築事業などの大型ハード事業を実施中であり、今後も公債費の上昇が見込まれている。元利償還金の７割が交付税の基準財政需要額に算入される合併特例事業債の活用も新庁舎建設事業にのみ充当する予定のため、事業の取捨選択により、起債に大きく頼ることのない財政運営に努めてまいりたい。</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131572</xdr:rowOff>
    </xdr:to>
    <xdr:cxnSp macro="">
      <xdr:nvCxnSpPr>
        <xdr:cNvPr id="365" name="直線コネクタ 364"/>
        <xdr:cNvCxnSpPr/>
      </xdr:nvCxnSpPr>
      <xdr:spPr>
        <a:xfrm>
          <a:off x="3987800" y="1350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131572</xdr:rowOff>
    </xdr:to>
    <xdr:cxnSp macro="">
      <xdr:nvCxnSpPr>
        <xdr:cNvPr id="368" name="直線コネクタ 367"/>
        <xdr:cNvCxnSpPr/>
      </xdr:nvCxnSpPr>
      <xdr:spPr>
        <a:xfrm>
          <a:off x="3098800" y="13436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104139</xdr:rowOff>
    </xdr:to>
    <xdr:cxnSp macro="">
      <xdr:nvCxnSpPr>
        <xdr:cNvPr id="371" name="直線コネクタ 370"/>
        <xdr:cNvCxnSpPr/>
      </xdr:nvCxnSpPr>
      <xdr:spPr>
        <a:xfrm flipV="1">
          <a:off x="2209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104139</xdr:rowOff>
    </xdr:to>
    <xdr:cxnSp macro="">
      <xdr:nvCxnSpPr>
        <xdr:cNvPr id="374" name="直線コネクタ 373"/>
        <xdr:cNvCxnSpPr/>
      </xdr:nvCxnSpPr>
      <xdr:spPr>
        <a:xfrm>
          <a:off x="1320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4" name="円/楕円 383"/>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5"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86" name="円/楕円 385"/>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87" name="テキスト ボックス 386"/>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xdr:rowOff>
    </xdr:from>
    <xdr:to>
      <xdr:col>4</xdr:col>
      <xdr:colOff>396875</xdr:colOff>
      <xdr:row>78</xdr:row>
      <xdr:rowOff>113792</xdr:rowOff>
    </xdr:to>
    <xdr:sp macro="" textlink="">
      <xdr:nvSpPr>
        <xdr:cNvPr id="388" name="円/楕円 387"/>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98569</xdr:rowOff>
    </xdr:from>
    <xdr:ext cx="762000" cy="259045"/>
    <xdr:sp macro="" textlink="">
      <xdr:nvSpPr>
        <xdr:cNvPr id="389" name="テキスト ボックス 388"/>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90" name="円/楕円 389"/>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91" name="テキスト ボックス 390"/>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2" name="円/楕円 391"/>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3" name="テキスト ボックス 392"/>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公債費以外に係る経常収支比率は、平成２３年度以降類似団体の平均値を下回っている、今後も行政改革大綱・実施計画に基づき、財政の健全化を図りたい。</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106426</xdr:rowOff>
    </xdr:from>
    <xdr:to>
      <xdr:col>24</xdr:col>
      <xdr:colOff>31750</xdr:colOff>
      <xdr:row>76</xdr:row>
      <xdr:rowOff>40132</xdr:rowOff>
    </xdr:to>
    <xdr:cxnSp macro="">
      <xdr:nvCxnSpPr>
        <xdr:cNvPr id="424" name="直線コネクタ 423"/>
        <xdr:cNvCxnSpPr/>
      </xdr:nvCxnSpPr>
      <xdr:spPr>
        <a:xfrm flipV="1">
          <a:off x="15671800" y="129651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40132</xdr:rowOff>
    </xdr:to>
    <xdr:cxnSp macro="">
      <xdr:nvCxnSpPr>
        <xdr:cNvPr id="427" name="直線コネクタ 426"/>
        <xdr:cNvCxnSpPr/>
      </xdr:nvCxnSpPr>
      <xdr:spPr>
        <a:xfrm>
          <a:off x="14782800" y="130566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76</xdr:row>
      <xdr:rowOff>26415</xdr:rowOff>
    </xdr:to>
    <xdr:cxnSp macro="">
      <xdr:nvCxnSpPr>
        <xdr:cNvPr id="430" name="直線コネクタ 429"/>
        <xdr:cNvCxnSpPr/>
      </xdr:nvCxnSpPr>
      <xdr:spPr>
        <a:xfrm>
          <a:off x="13893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143002</xdr:rowOff>
    </xdr:to>
    <xdr:cxnSp macro="">
      <xdr:nvCxnSpPr>
        <xdr:cNvPr id="433" name="直線コネクタ 432"/>
        <xdr:cNvCxnSpPr/>
      </xdr:nvCxnSpPr>
      <xdr:spPr>
        <a:xfrm>
          <a:off x="13004800" y="129468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55626</xdr:rowOff>
    </xdr:from>
    <xdr:to>
      <xdr:col>24</xdr:col>
      <xdr:colOff>82550</xdr:colOff>
      <xdr:row>75</xdr:row>
      <xdr:rowOff>157226</xdr:rowOff>
    </xdr:to>
    <xdr:sp macro="" textlink="">
      <xdr:nvSpPr>
        <xdr:cNvPr id="443" name="円/楕円 442"/>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72153</xdr:rowOff>
    </xdr:from>
    <xdr:ext cx="762000" cy="259045"/>
    <xdr:sp macro="" textlink="">
      <xdr:nvSpPr>
        <xdr:cNvPr id="444"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160782</xdr:rowOff>
    </xdr:from>
    <xdr:to>
      <xdr:col>22</xdr:col>
      <xdr:colOff>615950</xdr:colOff>
      <xdr:row>76</xdr:row>
      <xdr:rowOff>90932</xdr:rowOff>
    </xdr:to>
    <xdr:sp macro="" textlink="">
      <xdr:nvSpPr>
        <xdr:cNvPr id="445" name="円/楕円 444"/>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101109</xdr:rowOff>
    </xdr:from>
    <xdr:ext cx="736600" cy="259045"/>
    <xdr:sp macro="" textlink="">
      <xdr:nvSpPr>
        <xdr:cNvPr id="446" name="テキスト ボックス 445"/>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47" name="円/楕円 446"/>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48" name="テキスト ボックス 44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49" name="円/楕円 448"/>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0" name="テキスト ボックス 449"/>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1" name="円/楕円 450"/>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52" name="テキスト ボックス 451"/>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長野県千曲市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74803</xdr:rowOff>
    </xdr:from>
    <xdr:to>
      <xdr:col>4</xdr:col>
      <xdr:colOff>1117600</xdr:colOff>
      <xdr:row>16</xdr:row>
      <xdr:rowOff>99397</xdr:rowOff>
    </xdr:to>
    <xdr:cxnSp macro="">
      <xdr:nvCxnSpPr>
        <xdr:cNvPr id="50" name="直線コネクタ 49"/>
        <xdr:cNvCxnSpPr/>
      </xdr:nvCxnSpPr>
      <xdr:spPr bwMode="auto">
        <a:xfrm flipV="1">
          <a:off x="5003800" y="2865628"/>
          <a:ext cx="6477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99397</xdr:rowOff>
    </xdr:from>
    <xdr:to>
      <xdr:col>4</xdr:col>
      <xdr:colOff>469900</xdr:colOff>
      <xdr:row>16</xdr:row>
      <xdr:rowOff>131458</xdr:rowOff>
    </xdr:to>
    <xdr:cxnSp macro="">
      <xdr:nvCxnSpPr>
        <xdr:cNvPr id="53" name="直線コネクタ 52"/>
        <xdr:cNvCxnSpPr/>
      </xdr:nvCxnSpPr>
      <xdr:spPr bwMode="auto">
        <a:xfrm flipV="1">
          <a:off x="4305300" y="2890222"/>
          <a:ext cx="698500" cy="32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117151</xdr:rowOff>
    </xdr:from>
    <xdr:to>
      <xdr:col>3</xdr:col>
      <xdr:colOff>904875</xdr:colOff>
      <xdr:row>16</xdr:row>
      <xdr:rowOff>131458</xdr:rowOff>
    </xdr:to>
    <xdr:cxnSp macro="">
      <xdr:nvCxnSpPr>
        <xdr:cNvPr id="56" name="直線コネクタ 55"/>
        <xdr:cNvCxnSpPr/>
      </xdr:nvCxnSpPr>
      <xdr:spPr bwMode="auto">
        <a:xfrm>
          <a:off x="3606800" y="2907976"/>
          <a:ext cx="698500" cy="1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101644</xdr:rowOff>
    </xdr:from>
    <xdr:to>
      <xdr:col>3</xdr:col>
      <xdr:colOff>206375</xdr:colOff>
      <xdr:row>16</xdr:row>
      <xdr:rowOff>117151</xdr:rowOff>
    </xdr:to>
    <xdr:cxnSp macro="">
      <xdr:nvCxnSpPr>
        <xdr:cNvPr id="59" name="直線コネクタ 58"/>
        <xdr:cNvCxnSpPr/>
      </xdr:nvCxnSpPr>
      <xdr:spPr bwMode="auto">
        <a:xfrm>
          <a:off x="2908300" y="2892469"/>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24003</xdr:rowOff>
    </xdr:from>
    <xdr:to>
      <xdr:col>5</xdr:col>
      <xdr:colOff>34925</xdr:colOff>
      <xdr:row>16</xdr:row>
      <xdr:rowOff>125603</xdr:rowOff>
    </xdr:to>
    <xdr:sp macro="" textlink="">
      <xdr:nvSpPr>
        <xdr:cNvPr id="69" name="円/楕円 68"/>
        <xdr:cNvSpPr/>
      </xdr:nvSpPr>
      <xdr:spPr bwMode="auto">
        <a:xfrm>
          <a:off x="5600700" y="281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40530</xdr:rowOff>
    </xdr:from>
    <xdr:ext cx="762000" cy="259045"/>
    <xdr:sp macro="" textlink="">
      <xdr:nvSpPr>
        <xdr:cNvPr id="70" name="人口1人当たり決算額の推移該当値テキスト130"/>
        <xdr:cNvSpPr txBox="1"/>
      </xdr:nvSpPr>
      <xdr:spPr>
        <a:xfrm>
          <a:off x="57404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48597</xdr:rowOff>
    </xdr:from>
    <xdr:to>
      <xdr:col>4</xdr:col>
      <xdr:colOff>520700</xdr:colOff>
      <xdr:row>16</xdr:row>
      <xdr:rowOff>150197</xdr:rowOff>
    </xdr:to>
    <xdr:sp macro="" textlink="">
      <xdr:nvSpPr>
        <xdr:cNvPr id="71" name="円/楕円 70"/>
        <xdr:cNvSpPr/>
      </xdr:nvSpPr>
      <xdr:spPr bwMode="auto">
        <a:xfrm>
          <a:off x="4953000" y="283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160374</xdr:rowOff>
    </xdr:from>
    <xdr:ext cx="736600" cy="259045"/>
    <xdr:sp macro="" textlink="">
      <xdr:nvSpPr>
        <xdr:cNvPr id="72" name="テキスト ボックス 71"/>
        <xdr:cNvSpPr txBox="1"/>
      </xdr:nvSpPr>
      <xdr:spPr>
        <a:xfrm>
          <a:off x="4622800" y="260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80658</xdr:rowOff>
    </xdr:from>
    <xdr:to>
      <xdr:col>3</xdr:col>
      <xdr:colOff>955675</xdr:colOff>
      <xdr:row>17</xdr:row>
      <xdr:rowOff>10808</xdr:rowOff>
    </xdr:to>
    <xdr:sp macro="" textlink="">
      <xdr:nvSpPr>
        <xdr:cNvPr id="73" name="円/楕円 72"/>
        <xdr:cNvSpPr/>
      </xdr:nvSpPr>
      <xdr:spPr bwMode="auto">
        <a:xfrm>
          <a:off x="4254500" y="287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20985</xdr:rowOff>
    </xdr:from>
    <xdr:ext cx="762000" cy="259045"/>
    <xdr:sp macro="" textlink="">
      <xdr:nvSpPr>
        <xdr:cNvPr id="74" name="テキスト ボックス 73"/>
        <xdr:cNvSpPr txBox="1"/>
      </xdr:nvSpPr>
      <xdr:spPr>
        <a:xfrm>
          <a:off x="3924300" y="26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66351</xdr:rowOff>
    </xdr:from>
    <xdr:to>
      <xdr:col>3</xdr:col>
      <xdr:colOff>257175</xdr:colOff>
      <xdr:row>16</xdr:row>
      <xdr:rowOff>167951</xdr:rowOff>
    </xdr:to>
    <xdr:sp macro="" textlink="">
      <xdr:nvSpPr>
        <xdr:cNvPr id="75" name="円/楕円 74"/>
        <xdr:cNvSpPr/>
      </xdr:nvSpPr>
      <xdr:spPr bwMode="auto">
        <a:xfrm>
          <a:off x="3556000" y="285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152728</xdr:rowOff>
    </xdr:from>
    <xdr:ext cx="762000" cy="259045"/>
    <xdr:sp macro="" textlink="">
      <xdr:nvSpPr>
        <xdr:cNvPr id="76" name="テキスト ボックス 75"/>
        <xdr:cNvSpPr txBox="1"/>
      </xdr:nvSpPr>
      <xdr:spPr>
        <a:xfrm>
          <a:off x="3225800" y="294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74,017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50844</xdr:rowOff>
    </xdr:from>
    <xdr:to>
      <xdr:col>2</xdr:col>
      <xdr:colOff>692150</xdr:colOff>
      <xdr:row>16</xdr:row>
      <xdr:rowOff>152444</xdr:rowOff>
    </xdr:to>
    <xdr:sp macro="" textlink="">
      <xdr:nvSpPr>
        <xdr:cNvPr id="77" name="円/楕円 76"/>
        <xdr:cNvSpPr/>
      </xdr:nvSpPr>
      <xdr:spPr bwMode="auto">
        <a:xfrm>
          <a:off x="2857500" y="284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137221</xdr:rowOff>
    </xdr:from>
    <xdr:ext cx="762000" cy="259045"/>
    <xdr:sp macro="" textlink="">
      <xdr:nvSpPr>
        <xdr:cNvPr id="78" name="テキスト ボックス 77"/>
        <xdr:cNvSpPr txBox="1"/>
      </xdr:nvSpPr>
      <xdr:spPr>
        <a:xfrm>
          <a:off x="2527300" y="29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197344</xdr:rowOff>
    </xdr:from>
    <xdr:to>
      <xdr:col>4</xdr:col>
      <xdr:colOff>1117600</xdr:colOff>
      <xdr:row>35</xdr:row>
      <xdr:rowOff>214717</xdr:rowOff>
    </xdr:to>
    <xdr:cxnSp macro="">
      <xdr:nvCxnSpPr>
        <xdr:cNvPr id="113" name="直線コネクタ 112"/>
        <xdr:cNvCxnSpPr/>
      </xdr:nvCxnSpPr>
      <xdr:spPr bwMode="auto">
        <a:xfrm flipV="1">
          <a:off x="5003800" y="6807694"/>
          <a:ext cx="647700" cy="1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205508</xdr:rowOff>
    </xdr:from>
    <xdr:to>
      <xdr:col>4</xdr:col>
      <xdr:colOff>469900</xdr:colOff>
      <xdr:row>35</xdr:row>
      <xdr:rowOff>214717</xdr:rowOff>
    </xdr:to>
    <xdr:cxnSp macro="">
      <xdr:nvCxnSpPr>
        <xdr:cNvPr id="116" name="直線コネクタ 115"/>
        <xdr:cNvCxnSpPr/>
      </xdr:nvCxnSpPr>
      <xdr:spPr bwMode="auto">
        <a:xfrm>
          <a:off x="4305300" y="6815858"/>
          <a:ext cx="6985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52084</xdr:rowOff>
    </xdr:from>
    <xdr:to>
      <xdr:col>3</xdr:col>
      <xdr:colOff>904875</xdr:colOff>
      <xdr:row>35</xdr:row>
      <xdr:rowOff>205508</xdr:rowOff>
    </xdr:to>
    <xdr:cxnSp macro="">
      <xdr:nvCxnSpPr>
        <xdr:cNvPr id="119" name="直線コネクタ 118"/>
        <xdr:cNvCxnSpPr/>
      </xdr:nvCxnSpPr>
      <xdr:spPr bwMode="auto">
        <a:xfrm>
          <a:off x="3606800" y="6662434"/>
          <a:ext cx="698500" cy="15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308704</xdr:rowOff>
    </xdr:from>
    <xdr:to>
      <xdr:col>3</xdr:col>
      <xdr:colOff>206375</xdr:colOff>
      <xdr:row>35</xdr:row>
      <xdr:rowOff>52084</xdr:rowOff>
    </xdr:to>
    <xdr:cxnSp macro="">
      <xdr:nvCxnSpPr>
        <xdr:cNvPr id="122" name="直線コネクタ 121"/>
        <xdr:cNvCxnSpPr/>
      </xdr:nvCxnSpPr>
      <xdr:spPr bwMode="auto">
        <a:xfrm>
          <a:off x="2908300" y="6576154"/>
          <a:ext cx="698500" cy="86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146544</xdr:rowOff>
    </xdr:from>
    <xdr:to>
      <xdr:col>5</xdr:col>
      <xdr:colOff>34925</xdr:colOff>
      <xdr:row>35</xdr:row>
      <xdr:rowOff>248144</xdr:rowOff>
    </xdr:to>
    <xdr:sp macro="" textlink="">
      <xdr:nvSpPr>
        <xdr:cNvPr id="132" name="円/楕円 131"/>
        <xdr:cNvSpPr/>
      </xdr:nvSpPr>
      <xdr:spPr bwMode="auto">
        <a:xfrm>
          <a:off x="5600700" y="675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118621</xdr:rowOff>
    </xdr:from>
    <xdr:ext cx="762000" cy="259045"/>
    <xdr:sp macro="" textlink="">
      <xdr:nvSpPr>
        <xdr:cNvPr id="133" name="人口1人当たり決算額の推移該当値テキスト445"/>
        <xdr:cNvSpPr txBox="1"/>
      </xdr:nvSpPr>
      <xdr:spPr>
        <a:xfrm>
          <a:off x="5740400" y="672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163917</xdr:rowOff>
    </xdr:from>
    <xdr:to>
      <xdr:col>4</xdr:col>
      <xdr:colOff>520700</xdr:colOff>
      <xdr:row>35</xdr:row>
      <xdr:rowOff>265517</xdr:rowOff>
    </xdr:to>
    <xdr:sp macro="" textlink="">
      <xdr:nvSpPr>
        <xdr:cNvPr id="134" name="円/楕円 133"/>
        <xdr:cNvSpPr/>
      </xdr:nvSpPr>
      <xdr:spPr bwMode="auto">
        <a:xfrm>
          <a:off x="4953000" y="677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250294</xdr:rowOff>
    </xdr:from>
    <xdr:ext cx="736600" cy="259045"/>
    <xdr:sp macro="" textlink="">
      <xdr:nvSpPr>
        <xdr:cNvPr id="135" name="テキスト ボックス 134"/>
        <xdr:cNvSpPr txBox="1"/>
      </xdr:nvSpPr>
      <xdr:spPr>
        <a:xfrm>
          <a:off x="4622800" y="686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154708</xdr:rowOff>
    </xdr:from>
    <xdr:to>
      <xdr:col>3</xdr:col>
      <xdr:colOff>955675</xdr:colOff>
      <xdr:row>35</xdr:row>
      <xdr:rowOff>256308</xdr:rowOff>
    </xdr:to>
    <xdr:sp macro="" textlink="">
      <xdr:nvSpPr>
        <xdr:cNvPr id="136" name="円/楕円 135"/>
        <xdr:cNvSpPr/>
      </xdr:nvSpPr>
      <xdr:spPr bwMode="auto">
        <a:xfrm>
          <a:off x="4254500" y="67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241085</xdr:rowOff>
    </xdr:from>
    <xdr:ext cx="762000" cy="259045"/>
    <xdr:sp macro="" textlink="">
      <xdr:nvSpPr>
        <xdr:cNvPr id="137" name="テキスト ボックス 136"/>
        <xdr:cNvSpPr txBox="1"/>
      </xdr:nvSpPr>
      <xdr:spPr>
        <a:xfrm>
          <a:off x="3924300" y="68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1284</xdr:rowOff>
    </xdr:from>
    <xdr:to>
      <xdr:col>3</xdr:col>
      <xdr:colOff>257175</xdr:colOff>
      <xdr:row>35</xdr:row>
      <xdr:rowOff>102884</xdr:rowOff>
    </xdr:to>
    <xdr:sp macro="" textlink="">
      <xdr:nvSpPr>
        <xdr:cNvPr id="138" name="円/楕円 137"/>
        <xdr:cNvSpPr/>
      </xdr:nvSpPr>
      <xdr:spPr bwMode="auto">
        <a:xfrm>
          <a:off x="3556000" y="661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87661</xdr:rowOff>
    </xdr:from>
    <xdr:ext cx="762000" cy="259045"/>
    <xdr:sp macro="" textlink="">
      <xdr:nvSpPr>
        <xdr:cNvPr id="139" name="テキスト ボックス 138"/>
        <xdr:cNvSpPr txBox="1"/>
      </xdr:nvSpPr>
      <xdr:spPr>
        <a:xfrm>
          <a:off x="3225800" y="669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257904</xdr:rowOff>
    </xdr:from>
    <xdr:to>
      <xdr:col>2</xdr:col>
      <xdr:colOff>692150</xdr:colOff>
      <xdr:row>35</xdr:row>
      <xdr:rowOff>16604</xdr:rowOff>
    </xdr:to>
    <xdr:sp macro="" textlink="">
      <xdr:nvSpPr>
        <xdr:cNvPr id="140" name="円/楕円 139"/>
        <xdr:cNvSpPr/>
      </xdr:nvSpPr>
      <xdr:spPr bwMode="auto">
        <a:xfrm>
          <a:off x="2857500" y="652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26781</xdr:rowOff>
    </xdr:from>
    <xdr:ext cx="762000" cy="259045"/>
    <xdr:sp macro="" textlink="">
      <xdr:nvSpPr>
        <xdr:cNvPr id="141" name="テキスト ボックス 140"/>
        <xdr:cNvSpPr txBox="1"/>
      </xdr:nvSpPr>
      <xdr:spPr>
        <a:xfrm>
          <a:off x="2527300" y="629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61,552
60,907
119.79
27,511,795
26,436,246
747,063
16,436,398
27,717,107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100884</xdr:rowOff>
    </xdr:from>
    <xdr:to>
      <xdr:col>6</xdr:col>
      <xdr:colOff>511175</xdr:colOff>
      <xdr:row>36</xdr:row>
      <xdr:rowOff>528</xdr:rowOff>
    </xdr:to>
    <xdr:cxnSp macro="">
      <xdr:nvCxnSpPr>
        <xdr:cNvPr id="59" name="直線コネクタ 58"/>
        <xdr:cNvCxnSpPr/>
      </xdr:nvCxnSpPr>
      <xdr:spPr>
        <a:xfrm>
          <a:off x="3797300" y="6101634"/>
          <a:ext cx="8382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100884</xdr:rowOff>
    </xdr:from>
    <xdr:to>
      <xdr:col>5</xdr:col>
      <xdr:colOff>358775</xdr:colOff>
      <xdr:row>35</xdr:row>
      <xdr:rowOff>137688</xdr:rowOff>
    </xdr:to>
    <xdr:cxnSp macro="">
      <xdr:nvCxnSpPr>
        <xdr:cNvPr id="62" name="直線コネクタ 61"/>
        <xdr:cNvCxnSpPr/>
      </xdr:nvCxnSpPr>
      <xdr:spPr>
        <a:xfrm flipV="1">
          <a:off x="2908300" y="6101634"/>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137688</xdr:rowOff>
    </xdr:from>
    <xdr:to>
      <xdr:col>4</xdr:col>
      <xdr:colOff>155575</xdr:colOff>
      <xdr:row>36</xdr:row>
      <xdr:rowOff>15410</xdr:rowOff>
    </xdr:to>
    <xdr:cxnSp macro="">
      <xdr:nvCxnSpPr>
        <xdr:cNvPr id="65" name="直線コネクタ 64"/>
        <xdr:cNvCxnSpPr/>
      </xdr:nvCxnSpPr>
      <xdr:spPr>
        <a:xfrm flipV="1">
          <a:off x="2019300" y="6138438"/>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87762</xdr:rowOff>
    </xdr:from>
    <xdr:to>
      <xdr:col>2</xdr:col>
      <xdr:colOff>638175</xdr:colOff>
      <xdr:row>36</xdr:row>
      <xdr:rowOff>15410</xdr:rowOff>
    </xdr:to>
    <xdr:cxnSp macro="">
      <xdr:nvCxnSpPr>
        <xdr:cNvPr id="68" name="直線コネクタ 67"/>
        <xdr:cNvCxnSpPr/>
      </xdr:nvCxnSpPr>
      <xdr:spPr>
        <a:xfrm>
          <a:off x="1130300" y="6088512"/>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121178</xdr:rowOff>
    </xdr:from>
    <xdr:to>
      <xdr:col>6</xdr:col>
      <xdr:colOff>561975</xdr:colOff>
      <xdr:row>36</xdr:row>
      <xdr:rowOff>51328</xdr:rowOff>
    </xdr:to>
    <xdr:sp macro="" textlink="">
      <xdr:nvSpPr>
        <xdr:cNvPr id="78" name="円/楕円 77"/>
        <xdr:cNvSpPr/>
      </xdr:nvSpPr>
      <xdr:spPr>
        <a:xfrm>
          <a:off x="4584700" y="61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99605</xdr:rowOff>
    </xdr:from>
    <xdr:ext cx="534377" cy="259045"/>
    <xdr:sp macro="" textlink="">
      <xdr:nvSpPr>
        <xdr:cNvPr id="79" name="人件費該当値テキスト"/>
        <xdr:cNvSpPr txBox="1"/>
      </xdr:nvSpPr>
      <xdr:spPr>
        <a:xfrm>
          <a:off x="4686300" y="61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50084</xdr:rowOff>
    </xdr:from>
    <xdr:to>
      <xdr:col>5</xdr:col>
      <xdr:colOff>409575</xdr:colOff>
      <xdr:row>35</xdr:row>
      <xdr:rowOff>151684</xdr:rowOff>
    </xdr:to>
    <xdr:sp macro="" textlink="">
      <xdr:nvSpPr>
        <xdr:cNvPr id="80" name="円/楕円 79"/>
        <xdr:cNvSpPr/>
      </xdr:nvSpPr>
      <xdr:spPr>
        <a:xfrm>
          <a:off x="3746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142811</xdr:rowOff>
    </xdr:from>
    <xdr:ext cx="534377" cy="259045"/>
    <xdr:sp macro="" textlink="">
      <xdr:nvSpPr>
        <xdr:cNvPr id="81" name="テキスト ボックス 80"/>
        <xdr:cNvSpPr txBox="1"/>
      </xdr:nvSpPr>
      <xdr:spPr>
        <a:xfrm>
          <a:off x="3530111" y="61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86888</xdr:rowOff>
    </xdr:from>
    <xdr:to>
      <xdr:col>4</xdr:col>
      <xdr:colOff>206375</xdr:colOff>
      <xdr:row>36</xdr:row>
      <xdr:rowOff>17038</xdr:rowOff>
    </xdr:to>
    <xdr:sp macro="" textlink="">
      <xdr:nvSpPr>
        <xdr:cNvPr id="82" name="円/楕円 81"/>
        <xdr:cNvSpPr/>
      </xdr:nvSpPr>
      <xdr:spPr>
        <a:xfrm>
          <a:off x="2857500" y="60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8165</xdr:rowOff>
    </xdr:from>
    <xdr:ext cx="534377" cy="259045"/>
    <xdr:sp macro="" textlink="">
      <xdr:nvSpPr>
        <xdr:cNvPr id="83" name="テキスト ボックス 82"/>
        <xdr:cNvSpPr txBox="1"/>
      </xdr:nvSpPr>
      <xdr:spPr>
        <a:xfrm>
          <a:off x="2641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136060</xdr:rowOff>
    </xdr:from>
    <xdr:to>
      <xdr:col>3</xdr:col>
      <xdr:colOff>3175</xdr:colOff>
      <xdr:row>36</xdr:row>
      <xdr:rowOff>66210</xdr:rowOff>
    </xdr:to>
    <xdr:sp macro="" textlink="">
      <xdr:nvSpPr>
        <xdr:cNvPr id="84" name="円/楕円 83"/>
        <xdr:cNvSpPr/>
      </xdr:nvSpPr>
      <xdr:spPr>
        <a:xfrm>
          <a:off x="1968500" y="61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57337</xdr:rowOff>
    </xdr:from>
    <xdr:ext cx="534377" cy="259045"/>
    <xdr:sp macro="" textlink="">
      <xdr:nvSpPr>
        <xdr:cNvPr id="85" name="テキスト ボックス 84"/>
        <xdr:cNvSpPr txBox="1"/>
      </xdr:nvSpPr>
      <xdr:spPr>
        <a:xfrm>
          <a:off x="1752111" y="62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36962</xdr:rowOff>
    </xdr:from>
    <xdr:to>
      <xdr:col>1</xdr:col>
      <xdr:colOff>485775</xdr:colOff>
      <xdr:row>35</xdr:row>
      <xdr:rowOff>138562</xdr:rowOff>
    </xdr:to>
    <xdr:sp macro="" textlink="">
      <xdr:nvSpPr>
        <xdr:cNvPr id="86" name="円/楕円 85"/>
        <xdr:cNvSpPr/>
      </xdr:nvSpPr>
      <xdr:spPr>
        <a:xfrm>
          <a:off x="1079500" y="60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129689</xdr:rowOff>
    </xdr:from>
    <xdr:ext cx="534377" cy="259045"/>
    <xdr:sp macro="" textlink="">
      <xdr:nvSpPr>
        <xdr:cNvPr id="87" name="テキスト ボックス 86"/>
        <xdr:cNvSpPr txBox="1"/>
      </xdr:nvSpPr>
      <xdr:spPr>
        <a:xfrm>
          <a:off x="863111" y="61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87408</xdr:rowOff>
    </xdr:from>
    <xdr:to>
      <xdr:col>6</xdr:col>
      <xdr:colOff>511175</xdr:colOff>
      <xdr:row>55</xdr:row>
      <xdr:rowOff>100343</xdr:rowOff>
    </xdr:to>
    <xdr:cxnSp macro="">
      <xdr:nvCxnSpPr>
        <xdr:cNvPr id="117" name="直線コネクタ 116"/>
        <xdr:cNvCxnSpPr/>
      </xdr:nvCxnSpPr>
      <xdr:spPr>
        <a:xfrm>
          <a:off x="3797300" y="9517158"/>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87408</xdr:rowOff>
    </xdr:from>
    <xdr:to>
      <xdr:col>5</xdr:col>
      <xdr:colOff>358775</xdr:colOff>
      <xdr:row>55</xdr:row>
      <xdr:rowOff>119812</xdr:rowOff>
    </xdr:to>
    <xdr:cxnSp macro="">
      <xdr:nvCxnSpPr>
        <xdr:cNvPr id="120" name="直線コネクタ 119"/>
        <xdr:cNvCxnSpPr/>
      </xdr:nvCxnSpPr>
      <xdr:spPr>
        <a:xfrm flipV="1">
          <a:off x="2908300" y="9517158"/>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119812</xdr:rowOff>
    </xdr:from>
    <xdr:to>
      <xdr:col>4</xdr:col>
      <xdr:colOff>155575</xdr:colOff>
      <xdr:row>55</xdr:row>
      <xdr:rowOff>151473</xdr:rowOff>
    </xdr:to>
    <xdr:cxnSp macro="">
      <xdr:nvCxnSpPr>
        <xdr:cNvPr id="123" name="直線コネクタ 122"/>
        <xdr:cNvCxnSpPr/>
      </xdr:nvCxnSpPr>
      <xdr:spPr>
        <a:xfrm flipV="1">
          <a:off x="2019300" y="9549562"/>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95962</xdr:rowOff>
    </xdr:from>
    <xdr:to>
      <xdr:col>2</xdr:col>
      <xdr:colOff>638175</xdr:colOff>
      <xdr:row>55</xdr:row>
      <xdr:rowOff>151473</xdr:rowOff>
    </xdr:to>
    <xdr:cxnSp macro="">
      <xdr:nvCxnSpPr>
        <xdr:cNvPr id="126" name="直線コネクタ 125"/>
        <xdr:cNvCxnSpPr/>
      </xdr:nvCxnSpPr>
      <xdr:spPr>
        <a:xfrm>
          <a:off x="1130300" y="9525712"/>
          <a:ext cx="8890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49543</xdr:rowOff>
    </xdr:from>
    <xdr:to>
      <xdr:col>6</xdr:col>
      <xdr:colOff>561975</xdr:colOff>
      <xdr:row>55</xdr:row>
      <xdr:rowOff>151143</xdr:rowOff>
    </xdr:to>
    <xdr:sp macro="" textlink="">
      <xdr:nvSpPr>
        <xdr:cNvPr id="136" name="円/楕円 135"/>
        <xdr:cNvSpPr/>
      </xdr:nvSpPr>
      <xdr:spPr>
        <a:xfrm>
          <a:off x="4584700" y="94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27970</xdr:rowOff>
    </xdr:from>
    <xdr:ext cx="534377" cy="259045"/>
    <xdr:sp macro="" textlink="">
      <xdr:nvSpPr>
        <xdr:cNvPr id="137" name="物件費該当値テキスト"/>
        <xdr:cNvSpPr txBox="1"/>
      </xdr:nvSpPr>
      <xdr:spPr>
        <a:xfrm>
          <a:off x="4686300" y="945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36608</xdr:rowOff>
    </xdr:from>
    <xdr:to>
      <xdr:col>5</xdr:col>
      <xdr:colOff>409575</xdr:colOff>
      <xdr:row>55</xdr:row>
      <xdr:rowOff>138208</xdr:rowOff>
    </xdr:to>
    <xdr:sp macro="" textlink="">
      <xdr:nvSpPr>
        <xdr:cNvPr id="138" name="円/楕円 137"/>
        <xdr:cNvSpPr/>
      </xdr:nvSpPr>
      <xdr:spPr>
        <a:xfrm>
          <a:off x="3746500" y="94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129335</xdr:rowOff>
    </xdr:from>
    <xdr:ext cx="534377" cy="259045"/>
    <xdr:sp macro="" textlink="">
      <xdr:nvSpPr>
        <xdr:cNvPr id="139" name="テキスト ボックス 138"/>
        <xdr:cNvSpPr txBox="1"/>
      </xdr:nvSpPr>
      <xdr:spPr>
        <a:xfrm>
          <a:off x="3530111" y="95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69012</xdr:rowOff>
    </xdr:from>
    <xdr:to>
      <xdr:col>4</xdr:col>
      <xdr:colOff>206375</xdr:colOff>
      <xdr:row>55</xdr:row>
      <xdr:rowOff>170612</xdr:rowOff>
    </xdr:to>
    <xdr:sp macro="" textlink="">
      <xdr:nvSpPr>
        <xdr:cNvPr id="140" name="円/楕円 139"/>
        <xdr:cNvSpPr/>
      </xdr:nvSpPr>
      <xdr:spPr>
        <a:xfrm>
          <a:off x="2857500" y="94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161739</xdr:rowOff>
    </xdr:from>
    <xdr:ext cx="534377" cy="259045"/>
    <xdr:sp macro="" textlink="">
      <xdr:nvSpPr>
        <xdr:cNvPr id="141" name="テキスト ボックス 140"/>
        <xdr:cNvSpPr txBox="1"/>
      </xdr:nvSpPr>
      <xdr:spPr>
        <a:xfrm>
          <a:off x="2641111" y="95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100673</xdr:rowOff>
    </xdr:from>
    <xdr:to>
      <xdr:col>3</xdr:col>
      <xdr:colOff>3175</xdr:colOff>
      <xdr:row>56</xdr:row>
      <xdr:rowOff>30823</xdr:rowOff>
    </xdr:to>
    <xdr:sp macro="" textlink="">
      <xdr:nvSpPr>
        <xdr:cNvPr id="142" name="円/楕円 141"/>
        <xdr:cNvSpPr/>
      </xdr:nvSpPr>
      <xdr:spPr>
        <a:xfrm>
          <a:off x="1968500" y="95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21950</xdr:rowOff>
    </xdr:from>
    <xdr:ext cx="534377" cy="259045"/>
    <xdr:sp macro="" textlink="">
      <xdr:nvSpPr>
        <xdr:cNvPr id="143" name="テキスト ボックス 142"/>
        <xdr:cNvSpPr txBox="1"/>
      </xdr:nvSpPr>
      <xdr:spPr>
        <a:xfrm>
          <a:off x="1752111" y="96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45162</xdr:rowOff>
    </xdr:from>
    <xdr:to>
      <xdr:col>1</xdr:col>
      <xdr:colOff>485775</xdr:colOff>
      <xdr:row>55</xdr:row>
      <xdr:rowOff>146762</xdr:rowOff>
    </xdr:to>
    <xdr:sp macro="" textlink="">
      <xdr:nvSpPr>
        <xdr:cNvPr id="144" name="円/楕円 143"/>
        <xdr:cNvSpPr/>
      </xdr:nvSpPr>
      <xdr:spPr>
        <a:xfrm>
          <a:off x="1079500" y="94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137889</xdr:rowOff>
    </xdr:from>
    <xdr:ext cx="534377" cy="259045"/>
    <xdr:sp macro="" textlink="">
      <xdr:nvSpPr>
        <xdr:cNvPr id="145" name="テキスト ボックス 144"/>
        <xdr:cNvSpPr txBox="1"/>
      </xdr:nvSpPr>
      <xdr:spPr>
        <a:xfrm>
          <a:off x="863111" y="956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85816</xdr:rowOff>
    </xdr:from>
    <xdr:to>
      <xdr:col>6</xdr:col>
      <xdr:colOff>511175</xdr:colOff>
      <xdr:row>76</xdr:row>
      <xdr:rowOff>113412</xdr:rowOff>
    </xdr:to>
    <xdr:cxnSp macro="">
      <xdr:nvCxnSpPr>
        <xdr:cNvPr id="176" name="直線コネクタ 175"/>
        <xdr:cNvCxnSpPr/>
      </xdr:nvCxnSpPr>
      <xdr:spPr>
        <a:xfrm flipV="1">
          <a:off x="3797300" y="13116016"/>
          <a:ext cx="8382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113412</xdr:rowOff>
    </xdr:from>
    <xdr:to>
      <xdr:col>5</xdr:col>
      <xdr:colOff>358775</xdr:colOff>
      <xdr:row>76</xdr:row>
      <xdr:rowOff>169582</xdr:rowOff>
    </xdr:to>
    <xdr:cxnSp macro="">
      <xdr:nvCxnSpPr>
        <xdr:cNvPr id="179" name="直線コネクタ 178"/>
        <xdr:cNvCxnSpPr/>
      </xdr:nvCxnSpPr>
      <xdr:spPr>
        <a:xfrm flipV="1">
          <a:off x="2908300" y="13143612"/>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132516</xdr:rowOff>
    </xdr:from>
    <xdr:to>
      <xdr:col>4</xdr:col>
      <xdr:colOff>155575</xdr:colOff>
      <xdr:row>76</xdr:row>
      <xdr:rowOff>169582</xdr:rowOff>
    </xdr:to>
    <xdr:cxnSp macro="">
      <xdr:nvCxnSpPr>
        <xdr:cNvPr id="182" name="直線コネクタ 181"/>
        <xdr:cNvCxnSpPr/>
      </xdr:nvCxnSpPr>
      <xdr:spPr>
        <a:xfrm>
          <a:off x="2019300" y="13162716"/>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132516</xdr:rowOff>
    </xdr:from>
    <xdr:to>
      <xdr:col>2</xdr:col>
      <xdr:colOff>638175</xdr:colOff>
      <xdr:row>76</xdr:row>
      <xdr:rowOff>162886</xdr:rowOff>
    </xdr:to>
    <xdr:cxnSp macro="">
      <xdr:nvCxnSpPr>
        <xdr:cNvPr id="185" name="直線コネクタ 184"/>
        <xdr:cNvCxnSpPr/>
      </xdr:nvCxnSpPr>
      <xdr:spPr>
        <a:xfrm flipV="1">
          <a:off x="1130300" y="13162716"/>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35016</xdr:rowOff>
    </xdr:from>
    <xdr:to>
      <xdr:col>6</xdr:col>
      <xdr:colOff>561975</xdr:colOff>
      <xdr:row>76</xdr:row>
      <xdr:rowOff>136616</xdr:rowOff>
    </xdr:to>
    <xdr:sp macro="" textlink="">
      <xdr:nvSpPr>
        <xdr:cNvPr id="195" name="円/楕円 194"/>
        <xdr:cNvSpPr/>
      </xdr:nvSpPr>
      <xdr:spPr>
        <a:xfrm>
          <a:off x="4584700" y="130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13443</xdr:rowOff>
    </xdr:from>
    <xdr:ext cx="469744" cy="259045"/>
    <xdr:sp macro="" textlink="">
      <xdr:nvSpPr>
        <xdr:cNvPr id="196" name="維持補修費該当値テキスト"/>
        <xdr:cNvSpPr txBox="1"/>
      </xdr:nvSpPr>
      <xdr:spPr>
        <a:xfrm>
          <a:off x="4686300" y="1304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62612</xdr:rowOff>
    </xdr:from>
    <xdr:to>
      <xdr:col>5</xdr:col>
      <xdr:colOff>409575</xdr:colOff>
      <xdr:row>76</xdr:row>
      <xdr:rowOff>164212</xdr:rowOff>
    </xdr:to>
    <xdr:sp macro="" textlink="">
      <xdr:nvSpPr>
        <xdr:cNvPr id="197" name="円/楕円 196"/>
        <xdr:cNvSpPr/>
      </xdr:nvSpPr>
      <xdr:spPr>
        <a:xfrm>
          <a:off x="3746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155339</xdr:rowOff>
    </xdr:from>
    <xdr:ext cx="469744" cy="259045"/>
    <xdr:sp macro="" textlink="">
      <xdr:nvSpPr>
        <xdr:cNvPr id="198" name="テキスト ボックス 197"/>
        <xdr:cNvSpPr txBox="1"/>
      </xdr:nvSpPr>
      <xdr:spPr>
        <a:xfrm>
          <a:off x="3562427" y="131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118782</xdr:rowOff>
    </xdr:from>
    <xdr:to>
      <xdr:col>4</xdr:col>
      <xdr:colOff>206375</xdr:colOff>
      <xdr:row>77</xdr:row>
      <xdr:rowOff>48932</xdr:rowOff>
    </xdr:to>
    <xdr:sp macro="" textlink="">
      <xdr:nvSpPr>
        <xdr:cNvPr id="199" name="円/楕円 198"/>
        <xdr:cNvSpPr/>
      </xdr:nvSpPr>
      <xdr:spPr>
        <a:xfrm>
          <a:off x="2857500" y="131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40059</xdr:rowOff>
    </xdr:from>
    <xdr:ext cx="469744" cy="259045"/>
    <xdr:sp macro="" textlink="">
      <xdr:nvSpPr>
        <xdr:cNvPr id="200" name="テキスト ボックス 199"/>
        <xdr:cNvSpPr txBox="1"/>
      </xdr:nvSpPr>
      <xdr:spPr>
        <a:xfrm>
          <a:off x="2673427" y="1324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81716</xdr:rowOff>
    </xdr:from>
    <xdr:to>
      <xdr:col>3</xdr:col>
      <xdr:colOff>3175</xdr:colOff>
      <xdr:row>77</xdr:row>
      <xdr:rowOff>11866</xdr:rowOff>
    </xdr:to>
    <xdr:sp macro="" textlink="">
      <xdr:nvSpPr>
        <xdr:cNvPr id="201" name="円/楕円 200"/>
        <xdr:cNvSpPr/>
      </xdr:nvSpPr>
      <xdr:spPr>
        <a:xfrm>
          <a:off x="1968500" y="131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2993</xdr:rowOff>
    </xdr:from>
    <xdr:ext cx="469744" cy="259045"/>
    <xdr:sp macro="" textlink="">
      <xdr:nvSpPr>
        <xdr:cNvPr id="202" name="テキスト ボックス 201"/>
        <xdr:cNvSpPr txBox="1"/>
      </xdr:nvSpPr>
      <xdr:spPr>
        <a:xfrm>
          <a:off x="1784427" y="132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112086</xdr:rowOff>
    </xdr:from>
    <xdr:to>
      <xdr:col>1</xdr:col>
      <xdr:colOff>485775</xdr:colOff>
      <xdr:row>77</xdr:row>
      <xdr:rowOff>42236</xdr:rowOff>
    </xdr:to>
    <xdr:sp macro="" textlink="">
      <xdr:nvSpPr>
        <xdr:cNvPr id="203" name="円/楕円 202"/>
        <xdr:cNvSpPr/>
      </xdr:nvSpPr>
      <xdr:spPr>
        <a:xfrm>
          <a:off x="1079500" y="131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33363</xdr:rowOff>
    </xdr:from>
    <xdr:ext cx="469744" cy="259045"/>
    <xdr:sp macro="" textlink="">
      <xdr:nvSpPr>
        <xdr:cNvPr id="204" name="テキスト ボックス 203"/>
        <xdr:cNvSpPr txBox="1"/>
      </xdr:nvSpPr>
      <xdr:spPr>
        <a:xfrm>
          <a:off x="895427" y="1323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162503</xdr:rowOff>
    </xdr:from>
    <xdr:to>
      <xdr:col>6</xdr:col>
      <xdr:colOff>511175</xdr:colOff>
      <xdr:row>97</xdr:row>
      <xdr:rowOff>6655</xdr:rowOff>
    </xdr:to>
    <xdr:cxnSp macro="">
      <xdr:nvCxnSpPr>
        <xdr:cNvPr id="234" name="直線コネクタ 233"/>
        <xdr:cNvCxnSpPr/>
      </xdr:nvCxnSpPr>
      <xdr:spPr>
        <a:xfrm flipV="1">
          <a:off x="3797300" y="16621703"/>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6655</xdr:rowOff>
    </xdr:from>
    <xdr:to>
      <xdr:col>5</xdr:col>
      <xdr:colOff>358775</xdr:colOff>
      <xdr:row>97</xdr:row>
      <xdr:rowOff>104057</xdr:rowOff>
    </xdr:to>
    <xdr:cxnSp macro="">
      <xdr:nvCxnSpPr>
        <xdr:cNvPr id="237" name="直線コネクタ 236"/>
        <xdr:cNvCxnSpPr/>
      </xdr:nvCxnSpPr>
      <xdr:spPr>
        <a:xfrm flipV="1">
          <a:off x="2908300" y="16637305"/>
          <a:ext cx="889000" cy="9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104057</xdr:rowOff>
    </xdr:from>
    <xdr:to>
      <xdr:col>4</xdr:col>
      <xdr:colOff>155575</xdr:colOff>
      <xdr:row>97</xdr:row>
      <xdr:rowOff>118363</xdr:rowOff>
    </xdr:to>
    <xdr:cxnSp macro="">
      <xdr:nvCxnSpPr>
        <xdr:cNvPr id="240" name="直線コネクタ 239"/>
        <xdr:cNvCxnSpPr/>
      </xdr:nvCxnSpPr>
      <xdr:spPr>
        <a:xfrm flipV="1">
          <a:off x="2019300" y="16734707"/>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118363</xdr:rowOff>
    </xdr:from>
    <xdr:to>
      <xdr:col>2</xdr:col>
      <xdr:colOff>638175</xdr:colOff>
      <xdr:row>97</xdr:row>
      <xdr:rowOff>135756</xdr:rowOff>
    </xdr:to>
    <xdr:cxnSp macro="">
      <xdr:nvCxnSpPr>
        <xdr:cNvPr id="243" name="直線コネクタ 242"/>
        <xdr:cNvCxnSpPr/>
      </xdr:nvCxnSpPr>
      <xdr:spPr>
        <a:xfrm flipV="1">
          <a:off x="1130300" y="16749013"/>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111703</xdr:rowOff>
    </xdr:from>
    <xdr:to>
      <xdr:col>6</xdr:col>
      <xdr:colOff>561975</xdr:colOff>
      <xdr:row>97</xdr:row>
      <xdr:rowOff>41853</xdr:rowOff>
    </xdr:to>
    <xdr:sp macro="" textlink="">
      <xdr:nvSpPr>
        <xdr:cNvPr id="253" name="円/楕円 252"/>
        <xdr:cNvSpPr/>
      </xdr:nvSpPr>
      <xdr:spPr>
        <a:xfrm>
          <a:off x="4584700" y="165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90130</xdr:rowOff>
    </xdr:from>
    <xdr:ext cx="534377" cy="259045"/>
    <xdr:sp macro="" textlink="">
      <xdr:nvSpPr>
        <xdr:cNvPr id="254" name="扶助費該当値テキスト"/>
        <xdr:cNvSpPr txBox="1"/>
      </xdr:nvSpPr>
      <xdr:spPr>
        <a:xfrm>
          <a:off x="4686300" y="165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127305</xdr:rowOff>
    </xdr:from>
    <xdr:to>
      <xdr:col>5</xdr:col>
      <xdr:colOff>409575</xdr:colOff>
      <xdr:row>97</xdr:row>
      <xdr:rowOff>57455</xdr:rowOff>
    </xdr:to>
    <xdr:sp macro="" textlink="">
      <xdr:nvSpPr>
        <xdr:cNvPr id="255" name="円/楕円 254"/>
        <xdr:cNvSpPr/>
      </xdr:nvSpPr>
      <xdr:spPr>
        <a:xfrm>
          <a:off x="3746500" y="165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48582</xdr:rowOff>
    </xdr:from>
    <xdr:ext cx="534377" cy="259045"/>
    <xdr:sp macro="" textlink="">
      <xdr:nvSpPr>
        <xdr:cNvPr id="256" name="テキスト ボックス 255"/>
        <xdr:cNvSpPr txBox="1"/>
      </xdr:nvSpPr>
      <xdr:spPr>
        <a:xfrm>
          <a:off x="3530111" y="166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53257</xdr:rowOff>
    </xdr:from>
    <xdr:to>
      <xdr:col>4</xdr:col>
      <xdr:colOff>206375</xdr:colOff>
      <xdr:row>97</xdr:row>
      <xdr:rowOff>154857</xdr:rowOff>
    </xdr:to>
    <xdr:sp macro="" textlink="">
      <xdr:nvSpPr>
        <xdr:cNvPr id="257" name="円/楕円 256"/>
        <xdr:cNvSpPr/>
      </xdr:nvSpPr>
      <xdr:spPr>
        <a:xfrm>
          <a:off x="2857500" y="166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145984</xdr:rowOff>
    </xdr:from>
    <xdr:ext cx="534377" cy="259045"/>
    <xdr:sp macro="" textlink="">
      <xdr:nvSpPr>
        <xdr:cNvPr id="258" name="テキスト ボックス 257"/>
        <xdr:cNvSpPr txBox="1"/>
      </xdr:nvSpPr>
      <xdr:spPr>
        <a:xfrm>
          <a:off x="2641111" y="167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67563</xdr:rowOff>
    </xdr:from>
    <xdr:to>
      <xdr:col>3</xdr:col>
      <xdr:colOff>3175</xdr:colOff>
      <xdr:row>97</xdr:row>
      <xdr:rowOff>169163</xdr:rowOff>
    </xdr:to>
    <xdr:sp macro="" textlink="">
      <xdr:nvSpPr>
        <xdr:cNvPr id="259" name="円/楕円 258"/>
        <xdr:cNvSpPr/>
      </xdr:nvSpPr>
      <xdr:spPr>
        <a:xfrm>
          <a:off x="1968500" y="16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160290</xdr:rowOff>
    </xdr:from>
    <xdr:ext cx="534377" cy="259045"/>
    <xdr:sp macro="" textlink="">
      <xdr:nvSpPr>
        <xdr:cNvPr id="260" name="テキスト ボックス 259"/>
        <xdr:cNvSpPr txBox="1"/>
      </xdr:nvSpPr>
      <xdr:spPr>
        <a:xfrm>
          <a:off x="1752111" y="167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84956</xdr:rowOff>
    </xdr:from>
    <xdr:to>
      <xdr:col>1</xdr:col>
      <xdr:colOff>485775</xdr:colOff>
      <xdr:row>98</xdr:row>
      <xdr:rowOff>15106</xdr:rowOff>
    </xdr:to>
    <xdr:sp macro="" textlink="">
      <xdr:nvSpPr>
        <xdr:cNvPr id="261" name="円/楕円 260"/>
        <xdr:cNvSpPr/>
      </xdr:nvSpPr>
      <xdr:spPr>
        <a:xfrm>
          <a:off x="1079500" y="167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6233</xdr:rowOff>
    </xdr:from>
    <xdr:ext cx="534377" cy="259045"/>
    <xdr:sp macro="" textlink="">
      <xdr:nvSpPr>
        <xdr:cNvPr id="262" name="テキスト ボックス 261"/>
        <xdr:cNvSpPr txBox="1"/>
      </xdr:nvSpPr>
      <xdr:spPr>
        <a:xfrm>
          <a:off x="863111" y="1680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98222</xdr:rowOff>
    </xdr:from>
    <xdr:to>
      <xdr:col>15</xdr:col>
      <xdr:colOff>180975</xdr:colOff>
      <xdr:row>34</xdr:row>
      <xdr:rowOff>155702</xdr:rowOff>
    </xdr:to>
    <xdr:cxnSp macro="">
      <xdr:nvCxnSpPr>
        <xdr:cNvPr id="291" name="直線コネクタ 290"/>
        <xdr:cNvCxnSpPr/>
      </xdr:nvCxnSpPr>
      <xdr:spPr>
        <a:xfrm flipV="1">
          <a:off x="9639300" y="5927522"/>
          <a:ext cx="8382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144259</xdr:rowOff>
    </xdr:from>
    <xdr:to>
      <xdr:col>14</xdr:col>
      <xdr:colOff>28575</xdr:colOff>
      <xdr:row>34</xdr:row>
      <xdr:rowOff>155702</xdr:rowOff>
    </xdr:to>
    <xdr:cxnSp macro="">
      <xdr:nvCxnSpPr>
        <xdr:cNvPr id="294" name="直線コネクタ 293"/>
        <xdr:cNvCxnSpPr/>
      </xdr:nvCxnSpPr>
      <xdr:spPr>
        <a:xfrm>
          <a:off x="8750300" y="5973559"/>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144259</xdr:rowOff>
    </xdr:from>
    <xdr:to>
      <xdr:col>12</xdr:col>
      <xdr:colOff>511175</xdr:colOff>
      <xdr:row>35</xdr:row>
      <xdr:rowOff>7544</xdr:rowOff>
    </xdr:to>
    <xdr:cxnSp macro="">
      <xdr:nvCxnSpPr>
        <xdr:cNvPr id="297" name="直線コネクタ 296"/>
        <xdr:cNvCxnSpPr/>
      </xdr:nvCxnSpPr>
      <xdr:spPr>
        <a:xfrm flipV="1">
          <a:off x="7861300" y="5973559"/>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7544</xdr:rowOff>
    </xdr:from>
    <xdr:to>
      <xdr:col>11</xdr:col>
      <xdr:colOff>307975</xdr:colOff>
      <xdr:row>35</xdr:row>
      <xdr:rowOff>26416</xdr:rowOff>
    </xdr:to>
    <xdr:cxnSp macro="">
      <xdr:nvCxnSpPr>
        <xdr:cNvPr id="300" name="直線コネクタ 299"/>
        <xdr:cNvCxnSpPr/>
      </xdr:nvCxnSpPr>
      <xdr:spPr>
        <a:xfrm flipV="1">
          <a:off x="6972300" y="6008294"/>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47422</xdr:rowOff>
    </xdr:from>
    <xdr:to>
      <xdr:col>15</xdr:col>
      <xdr:colOff>231775</xdr:colOff>
      <xdr:row>34</xdr:row>
      <xdr:rowOff>149022</xdr:rowOff>
    </xdr:to>
    <xdr:sp macro="" textlink="">
      <xdr:nvSpPr>
        <xdr:cNvPr id="310" name="円/楕円 309"/>
        <xdr:cNvSpPr/>
      </xdr:nvSpPr>
      <xdr:spPr>
        <a:xfrm>
          <a:off x="10426700" y="58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70299</xdr:rowOff>
    </xdr:from>
    <xdr:ext cx="534377" cy="259045"/>
    <xdr:sp macro="" textlink="">
      <xdr:nvSpPr>
        <xdr:cNvPr id="311" name="補助費等該当値テキスト"/>
        <xdr:cNvSpPr txBox="1"/>
      </xdr:nvSpPr>
      <xdr:spPr>
        <a:xfrm>
          <a:off x="10528300" y="57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63,266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104902</xdr:rowOff>
    </xdr:from>
    <xdr:to>
      <xdr:col>14</xdr:col>
      <xdr:colOff>79375</xdr:colOff>
      <xdr:row>35</xdr:row>
      <xdr:rowOff>35052</xdr:rowOff>
    </xdr:to>
    <xdr:sp macro="" textlink="">
      <xdr:nvSpPr>
        <xdr:cNvPr id="312" name="円/楕円 311"/>
        <xdr:cNvSpPr/>
      </xdr:nvSpPr>
      <xdr:spPr>
        <a:xfrm>
          <a:off x="9588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51579</xdr:rowOff>
    </xdr:from>
    <xdr:ext cx="534377" cy="259045"/>
    <xdr:sp macro="" textlink="">
      <xdr:nvSpPr>
        <xdr:cNvPr id="313" name="テキスト ボックス 312"/>
        <xdr:cNvSpPr txBox="1"/>
      </xdr:nvSpPr>
      <xdr:spPr>
        <a:xfrm>
          <a:off x="9372111" y="57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93459</xdr:rowOff>
    </xdr:from>
    <xdr:to>
      <xdr:col>12</xdr:col>
      <xdr:colOff>561975</xdr:colOff>
      <xdr:row>35</xdr:row>
      <xdr:rowOff>23609</xdr:rowOff>
    </xdr:to>
    <xdr:sp macro="" textlink="">
      <xdr:nvSpPr>
        <xdr:cNvPr id="314" name="円/楕円 313"/>
        <xdr:cNvSpPr/>
      </xdr:nvSpPr>
      <xdr:spPr>
        <a:xfrm>
          <a:off x="8699500" y="5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40136</xdr:rowOff>
    </xdr:from>
    <xdr:ext cx="534377" cy="259045"/>
    <xdr:sp macro="" textlink="">
      <xdr:nvSpPr>
        <xdr:cNvPr id="315" name="テキスト ボックス 314"/>
        <xdr:cNvSpPr txBox="1"/>
      </xdr:nvSpPr>
      <xdr:spPr>
        <a:xfrm>
          <a:off x="8483111" y="56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128194</xdr:rowOff>
    </xdr:from>
    <xdr:to>
      <xdr:col>11</xdr:col>
      <xdr:colOff>358775</xdr:colOff>
      <xdr:row>35</xdr:row>
      <xdr:rowOff>58344</xdr:rowOff>
    </xdr:to>
    <xdr:sp macro="" textlink="">
      <xdr:nvSpPr>
        <xdr:cNvPr id="316" name="円/楕円 315"/>
        <xdr:cNvSpPr/>
      </xdr:nvSpPr>
      <xdr:spPr>
        <a:xfrm>
          <a:off x="7810500" y="595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74871</xdr:rowOff>
    </xdr:from>
    <xdr:ext cx="534377" cy="259045"/>
    <xdr:sp macro="" textlink="">
      <xdr:nvSpPr>
        <xdr:cNvPr id="317" name="テキスト ボックス 316"/>
        <xdr:cNvSpPr txBox="1"/>
      </xdr:nvSpPr>
      <xdr:spPr>
        <a:xfrm>
          <a:off x="7594111" y="57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147066</xdr:rowOff>
    </xdr:from>
    <xdr:to>
      <xdr:col>10</xdr:col>
      <xdr:colOff>155575</xdr:colOff>
      <xdr:row>35</xdr:row>
      <xdr:rowOff>77216</xdr:rowOff>
    </xdr:to>
    <xdr:sp macro="" textlink="">
      <xdr:nvSpPr>
        <xdr:cNvPr id="318" name="円/楕円 317"/>
        <xdr:cNvSpPr/>
      </xdr:nvSpPr>
      <xdr:spPr>
        <a:xfrm>
          <a:off x="6921500" y="59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93743</xdr:rowOff>
    </xdr:from>
    <xdr:ext cx="534377" cy="259045"/>
    <xdr:sp macro="" textlink="">
      <xdr:nvSpPr>
        <xdr:cNvPr id="319" name="テキスト ボックス 318"/>
        <xdr:cNvSpPr txBox="1"/>
      </xdr:nvSpPr>
      <xdr:spPr>
        <a:xfrm>
          <a:off x="6705111" y="57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81363</xdr:rowOff>
    </xdr:from>
    <xdr:to>
      <xdr:col>15</xdr:col>
      <xdr:colOff>180975</xdr:colOff>
      <xdr:row>55</xdr:row>
      <xdr:rowOff>161591</xdr:rowOff>
    </xdr:to>
    <xdr:cxnSp macro="">
      <xdr:nvCxnSpPr>
        <xdr:cNvPr id="350" name="直線コネクタ 349"/>
        <xdr:cNvCxnSpPr/>
      </xdr:nvCxnSpPr>
      <xdr:spPr>
        <a:xfrm flipV="1">
          <a:off x="9639300" y="9339663"/>
          <a:ext cx="838200" cy="2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161591</xdr:rowOff>
    </xdr:from>
    <xdr:to>
      <xdr:col>14</xdr:col>
      <xdr:colOff>28575</xdr:colOff>
      <xdr:row>56</xdr:row>
      <xdr:rowOff>13067</xdr:rowOff>
    </xdr:to>
    <xdr:cxnSp macro="">
      <xdr:nvCxnSpPr>
        <xdr:cNvPr id="353" name="直線コネクタ 352"/>
        <xdr:cNvCxnSpPr/>
      </xdr:nvCxnSpPr>
      <xdr:spPr>
        <a:xfrm flipV="1">
          <a:off x="8750300" y="9591341"/>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152894</xdr:rowOff>
    </xdr:from>
    <xdr:to>
      <xdr:col>12</xdr:col>
      <xdr:colOff>511175</xdr:colOff>
      <xdr:row>56</xdr:row>
      <xdr:rowOff>13067</xdr:rowOff>
    </xdr:to>
    <xdr:cxnSp macro="">
      <xdr:nvCxnSpPr>
        <xdr:cNvPr id="356" name="直線コネクタ 355"/>
        <xdr:cNvCxnSpPr/>
      </xdr:nvCxnSpPr>
      <xdr:spPr>
        <a:xfrm>
          <a:off x="7861300" y="958264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152894</xdr:rowOff>
    </xdr:from>
    <xdr:to>
      <xdr:col>11</xdr:col>
      <xdr:colOff>307975</xdr:colOff>
      <xdr:row>55</xdr:row>
      <xdr:rowOff>162113</xdr:rowOff>
    </xdr:to>
    <xdr:cxnSp macro="">
      <xdr:nvCxnSpPr>
        <xdr:cNvPr id="359" name="直線コネクタ 358"/>
        <xdr:cNvCxnSpPr/>
      </xdr:nvCxnSpPr>
      <xdr:spPr>
        <a:xfrm flipV="1">
          <a:off x="6972300" y="9582644"/>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30563</xdr:rowOff>
    </xdr:from>
    <xdr:to>
      <xdr:col>15</xdr:col>
      <xdr:colOff>231775</xdr:colOff>
      <xdr:row>54</xdr:row>
      <xdr:rowOff>132163</xdr:rowOff>
    </xdr:to>
    <xdr:sp macro="" textlink="">
      <xdr:nvSpPr>
        <xdr:cNvPr id="369" name="円/楕円 368"/>
        <xdr:cNvSpPr/>
      </xdr:nvSpPr>
      <xdr:spPr>
        <a:xfrm>
          <a:off x="10426700" y="92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53440</xdr:rowOff>
    </xdr:from>
    <xdr:ext cx="534377" cy="259045"/>
    <xdr:sp macro="" textlink="">
      <xdr:nvSpPr>
        <xdr:cNvPr id="370" name="普通建設事業費該当値テキスト"/>
        <xdr:cNvSpPr txBox="1"/>
      </xdr:nvSpPr>
      <xdr:spPr>
        <a:xfrm>
          <a:off x="10528300" y="91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80,359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110791</xdr:rowOff>
    </xdr:from>
    <xdr:to>
      <xdr:col>14</xdr:col>
      <xdr:colOff>79375</xdr:colOff>
      <xdr:row>56</xdr:row>
      <xdr:rowOff>40941</xdr:rowOff>
    </xdr:to>
    <xdr:sp macro="" textlink="">
      <xdr:nvSpPr>
        <xdr:cNvPr id="371" name="円/楕円 370"/>
        <xdr:cNvSpPr/>
      </xdr:nvSpPr>
      <xdr:spPr>
        <a:xfrm>
          <a:off x="9588500" y="95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32068</xdr:rowOff>
    </xdr:from>
    <xdr:ext cx="534377" cy="259045"/>
    <xdr:sp macro="" textlink="">
      <xdr:nvSpPr>
        <xdr:cNvPr id="372" name="テキスト ボックス 371"/>
        <xdr:cNvSpPr txBox="1"/>
      </xdr:nvSpPr>
      <xdr:spPr>
        <a:xfrm>
          <a:off x="9372111" y="963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133717</xdr:rowOff>
    </xdr:from>
    <xdr:to>
      <xdr:col>12</xdr:col>
      <xdr:colOff>561975</xdr:colOff>
      <xdr:row>56</xdr:row>
      <xdr:rowOff>63867</xdr:rowOff>
    </xdr:to>
    <xdr:sp macro="" textlink="">
      <xdr:nvSpPr>
        <xdr:cNvPr id="373" name="円/楕円 372"/>
        <xdr:cNvSpPr/>
      </xdr:nvSpPr>
      <xdr:spPr>
        <a:xfrm>
          <a:off x="8699500" y="95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54994</xdr:rowOff>
    </xdr:from>
    <xdr:ext cx="534377" cy="259045"/>
    <xdr:sp macro="" textlink="">
      <xdr:nvSpPr>
        <xdr:cNvPr id="374" name="テキスト ボックス 373"/>
        <xdr:cNvSpPr txBox="1"/>
      </xdr:nvSpPr>
      <xdr:spPr>
        <a:xfrm>
          <a:off x="8483111" y="96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102094</xdr:rowOff>
    </xdr:from>
    <xdr:to>
      <xdr:col>11</xdr:col>
      <xdr:colOff>358775</xdr:colOff>
      <xdr:row>56</xdr:row>
      <xdr:rowOff>32244</xdr:rowOff>
    </xdr:to>
    <xdr:sp macro="" textlink="">
      <xdr:nvSpPr>
        <xdr:cNvPr id="375" name="円/楕円 374"/>
        <xdr:cNvSpPr/>
      </xdr:nvSpPr>
      <xdr:spPr>
        <a:xfrm>
          <a:off x="7810500" y="95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48771</xdr:rowOff>
    </xdr:from>
    <xdr:ext cx="534377" cy="259045"/>
    <xdr:sp macro="" textlink="">
      <xdr:nvSpPr>
        <xdr:cNvPr id="376" name="テキスト ボックス 375"/>
        <xdr:cNvSpPr txBox="1"/>
      </xdr:nvSpPr>
      <xdr:spPr>
        <a:xfrm>
          <a:off x="7594111" y="93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111313</xdr:rowOff>
    </xdr:from>
    <xdr:to>
      <xdr:col>10</xdr:col>
      <xdr:colOff>155575</xdr:colOff>
      <xdr:row>56</xdr:row>
      <xdr:rowOff>41463</xdr:rowOff>
    </xdr:to>
    <xdr:sp macro="" textlink="">
      <xdr:nvSpPr>
        <xdr:cNvPr id="377" name="円/楕円 376"/>
        <xdr:cNvSpPr/>
      </xdr:nvSpPr>
      <xdr:spPr>
        <a:xfrm>
          <a:off x="6921500" y="95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57990</xdr:rowOff>
    </xdr:from>
    <xdr:ext cx="534377" cy="259045"/>
    <xdr:sp macro="" textlink="">
      <xdr:nvSpPr>
        <xdr:cNvPr id="378" name="テキスト ボックス 377"/>
        <xdr:cNvSpPr txBox="1"/>
      </xdr:nvSpPr>
      <xdr:spPr>
        <a:xfrm>
          <a:off x="6705111" y="93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98879</xdr:rowOff>
    </xdr:from>
    <xdr:to>
      <xdr:col>15</xdr:col>
      <xdr:colOff>180975</xdr:colOff>
      <xdr:row>79</xdr:row>
      <xdr:rowOff>98879</xdr:rowOff>
    </xdr:to>
    <xdr:cxnSp macro="">
      <xdr:nvCxnSpPr>
        <xdr:cNvPr id="409" name="直線コネクタ 408"/>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19" name="円/楕円 418"/>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134456</xdr:rowOff>
    </xdr:from>
    <xdr:ext cx="249299" cy="259045"/>
    <xdr:sp macro="" textlink="">
      <xdr:nvSpPr>
        <xdr:cNvPr id="420"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48079</xdr:rowOff>
    </xdr:from>
    <xdr:to>
      <xdr:col>14</xdr:col>
      <xdr:colOff>79375</xdr:colOff>
      <xdr:row>79</xdr:row>
      <xdr:rowOff>149679</xdr:rowOff>
    </xdr:to>
    <xdr:sp macro="" textlink="">
      <xdr:nvSpPr>
        <xdr:cNvPr id="421" name="円/楕円 420"/>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140806</xdr:rowOff>
    </xdr:from>
    <xdr:ext cx="249299" cy="259045"/>
    <xdr:sp macro="" textlink="">
      <xdr:nvSpPr>
        <xdr:cNvPr id="422" name="テキスト ボックス 421"/>
        <xdr:cNvSpPr txBox="1"/>
      </xdr:nvSpPr>
      <xdr:spPr>
        <a:xfrm>
          <a:off x="9514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65813</xdr:rowOff>
    </xdr:from>
    <xdr:to>
      <xdr:col>15</xdr:col>
      <xdr:colOff>180975</xdr:colOff>
      <xdr:row>94</xdr:row>
      <xdr:rowOff>120856</xdr:rowOff>
    </xdr:to>
    <xdr:cxnSp macro="">
      <xdr:nvCxnSpPr>
        <xdr:cNvPr id="453" name="直線コネクタ 452"/>
        <xdr:cNvCxnSpPr/>
      </xdr:nvCxnSpPr>
      <xdr:spPr>
        <a:xfrm flipV="1">
          <a:off x="9639300" y="15839213"/>
          <a:ext cx="838200" cy="39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15013</xdr:rowOff>
    </xdr:from>
    <xdr:to>
      <xdr:col>15</xdr:col>
      <xdr:colOff>231775</xdr:colOff>
      <xdr:row>92</xdr:row>
      <xdr:rowOff>116613</xdr:rowOff>
    </xdr:to>
    <xdr:sp macro="" textlink="">
      <xdr:nvSpPr>
        <xdr:cNvPr id="463" name="円/楕円 462"/>
        <xdr:cNvSpPr/>
      </xdr:nvSpPr>
      <xdr:spPr>
        <a:xfrm>
          <a:off x="10426700" y="157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37890</xdr:rowOff>
    </xdr:from>
    <xdr:ext cx="534377" cy="259045"/>
    <xdr:sp macro="" textlink="">
      <xdr:nvSpPr>
        <xdr:cNvPr id="464" name="普通建設事業費 （ うち更新整備　）該当値テキスト"/>
        <xdr:cNvSpPr txBox="1"/>
      </xdr:nvSpPr>
      <xdr:spPr>
        <a:xfrm>
          <a:off x="10528300" y="156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75,525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70056</xdr:rowOff>
    </xdr:from>
    <xdr:to>
      <xdr:col>14</xdr:col>
      <xdr:colOff>79375</xdr:colOff>
      <xdr:row>95</xdr:row>
      <xdr:rowOff>206</xdr:rowOff>
    </xdr:to>
    <xdr:sp macro="" textlink="">
      <xdr:nvSpPr>
        <xdr:cNvPr id="465" name="円/楕円 464"/>
        <xdr:cNvSpPr/>
      </xdr:nvSpPr>
      <xdr:spPr>
        <a:xfrm>
          <a:off x="9588500" y="1618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16733</xdr:rowOff>
    </xdr:from>
    <xdr:ext cx="534377" cy="259045"/>
    <xdr:sp macro="" textlink="">
      <xdr:nvSpPr>
        <xdr:cNvPr id="466" name="テキスト ボックス 465"/>
        <xdr:cNvSpPr txBox="1"/>
      </xdr:nvSpPr>
      <xdr:spPr>
        <a:xfrm>
          <a:off x="9372111" y="1596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58547</xdr:rowOff>
    </xdr:from>
    <xdr:to>
      <xdr:col>23</xdr:col>
      <xdr:colOff>517525</xdr:colOff>
      <xdr:row>39</xdr:row>
      <xdr:rowOff>41249</xdr:rowOff>
    </xdr:to>
    <xdr:cxnSp macro="">
      <xdr:nvCxnSpPr>
        <xdr:cNvPr id="495" name="直線コネクタ 494"/>
        <xdr:cNvCxnSpPr/>
      </xdr:nvCxnSpPr>
      <xdr:spPr>
        <a:xfrm>
          <a:off x="15481300" y="6573647"/>
          <a:ext cx="838200" cy="15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58547</xdr:rowOff>
    </xdr:from>
    <xdr:to>
      <xdr:col>22</xdr:col>
      <xdr:colOff>365125</xdr:colOff>
      <xdr:row>39</xdr:row>
      <xdr:rowOff>3645</xdr:rowOff>
    </xdr:to>
    <xdr:cxnSp macro="">
      <xdr:nvCxnSpPr>
        <xdr:cNvPr id="498" name="直線コネクタ 497"/>
        <xdr:cNvCxnSpPr/>
      </xdr:nvCxnSpPr>
      <xdr:spPr>
        <a:xfrm flipV="1">
          <a:off x="14592300" y="6573647"/>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109656</xdr:rowOff>
    </xdr:from>
    <xdr:ext cx="469744" cy="259045"/>
    <xdr:sp macro="" textlink="">
      <xdr:nvSpPr>
        <xdr:cNvPr id="500" name="テキスト ボックス 499"/>
        <xdr:cNvSpPr txBox="1"/>
      </xdr:nvSpPr>
      <xdr:spPr>
        <a:xfrm>
          <a:off x="15246427"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3645</xdr:rowOff>
    </xdr:from>
    <xdr:to>
      <xdr:col>21</xdr:col>
      <xdr:colOff>161925</xdr:colOff>
      <xdr:row>39</xdr:row>
      <xdr:rowOff>30125</xdr:rowOff>
    </xdr:to>
    <xdr:cxnSp macro="">
      <xdr:nvCxnSpPr>
        <xdr:cNvPr id="501" name="直線コネクタ 500"/>
        <xdr:cNvCxnSpPr/>
      </xdr:nvCxnSpPr>
      <xdr:spPr>
        <a:xfrm flipV="1">
          <a:off x="13703300" y="6690195"/>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26315</xdr:rowOff>
    </xdr:from>
    <xdr:to>
      <xdr:col>19</xdr:col>
      <xdr:colOff>644525</xdr:colOff>
      <xdr:row>39</xdr:row>
      <xdr:rowOff>30125</xdr:rowOff>
    </xdr:to>
    <xdr:cxnSp macro="">
      <xdr:nvCxnSpPr>
        <xdr:cNvPr id="504" name="直線コネクタ 503"/>
        <xdr:cNvCxnSpPr/>
      </xdr:nvCxnSpPr>
      <xdr:spPr>
        <a:xfrm>
          <a:off x="12814300" y="67128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161899</xdr:rowOff>
    </xdr:from>
    <xdr:to>
      <xdr:col>23</xdr:col>
      <xdr:colOff>568325</xdr:colOff>
      <xdr:row>39</xdr:row>
      <xdr:rowOff>92049</xdr:rowOff>
    </xdr:to>
    <xdr:sp macro="" textlink="">
      <xdr:nvSpPr>
        <xdr:cNvPr id="514" name="円/楕円 513"/>
        <xdr:cNvSpPr/>
      </xdr:nvSpPr>
      <xdr:spPr>
        <a:xfrm>
          <a:off x="162687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88548</xdr:rowOff>
    </xdr:from>
    <xdr:ext cx="313932" cy="259045"/>
    <xdr:sp macro="" textlink="">
      <xdr:nvSpPr>
        <xdr:cNvPr id="515" name="災害復旧事業費該当値テキスト"/>
        <xdr:cNvSpPr txBox="1"/>
      </xdr:nvSpPr>
      <xdr:spPr>
        <a:xfrm>
          <a:off x="16370300" y="6603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7747</xdr:rowOff>
    </xdr:from>
    <xdr:to>
      <xdr:col>22</xdr:col>
      <xdr:colOff>415925</xdr:colOff>
      <xdr:row>38</xdr:row>
      <xdr:rowOff>109347</xdr:rowOff>
    </xdr:to>
    <xdr:sp macro="" textlink="">
      <xdr:nvSpPr>
        <xdr:cNvPr id="516" name="円/楕円 515"/>
        <xdr:cNvSpPr/>
      </xdr:nvSpPr>
      <xdr:spPr>
        <a:xfrm>
          <a:off x="15430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125874</xdr:rowOff>
    </xdr:from>
    <xdr:ext cx="469744" cy="259045"/>
    <xdr:sp macro="" textlink="">
      <xdr:nvSpPr>
        <xdr:cNvPr id="517" name="テキスト ボックス 516"/>
        <xdr:cNvSpPr txBox="1"/>
      </xdr:nvSpPr>
      <xdr:spPr>
        <a:xfrm>
          <a:off x="15246427"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124295</xdr:rowOff>
    </xdr:from>
    <xdr:to>
      <xdr:col>21</xdr:col>
      <xdr:colOff>212725</xdr:colOff>
      <xdr:row>39</xdr:row>
      <xdr:rowOff>54445</xdr:rowOff>
    </xdr:to>
    <xdr:sp macro="" textlink="">
      <xdr:nvSpPr>
        <xdr:cNvPr id="518" name="円/楕円 517"/>
        <xdr:cNvSpPr/>
      </xdr:nvSpPr>
      <xdr:spPr>
        <a:xfrm>
          <a:off x="14541500" y="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45572</xdr:rowOff>
    </xdr:from>
    <xdr:ext cx="469744" cy="259045"/>
    <xdr:sp macro="" textlink="">
      <xdr:nvSpPr>
        <xdr:cNvPr id="519" name="テキスト ボックス 518"/>
        <xdr:cNvSpPr txBox="1"/>
      </xdr:nvSpPr>
      <xdr:spPr>
        <a:xfrm>
          <a:off x="14357427" y="67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150775</xdr:rowOff>
    </xdr:from>
    <xdr:to>
      <xdr:col>20</xdr:col>
      <xdr:colOff>9525</xdr:colOff>
      <xdr:row>39</xdr:row>
      <xdr:rowOff>80925</xdr:rowOff>
    </xdr:to>
    <xdr:sp macro="" textlink="">
      <xdr:nvSpPr>
        <xdr:cNvPr id="520" name="円/楕円 519"/>
        <xdr:cNvSpPr/>
      </xdr:nvSpPr>
      <xdr:spPr>
        <a:xfrm>
          <a:off x="13652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72052</xdr:rowOff>
    </xdr:from>
    <xdr:ext cx="378565" cy="259045"/>
    <xdr:sp macro="" textlink="">
      <xdr:nvSpPr>
        <xdr:cNvPr id="521" name="テキスト ボックス 520"/>
        <xdr:cNvSpPr txBox="1"/>
      </xdr:nvSpPr>
      <xdr:spPr>
        <a:xfrm>
          <a:off x="13514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146965</xdr:rowOff>
    </xdr:from>
    <xdr:to>
      <xdr:col>18</xdr:col>
      <xdr:colOff>492125</xdr:colOff>
      <xdr:row>39</xdr:row>
      <xdr:rowOff>77115</xdr:rowOff>
    </xdr:to>
    <xdr:sp macro="" textlink="">
      <xdr:nvSpPr>
        <xdr:cNvPr id="522" name="円/楕円 521"/>
        <xdr:cNvSpPr/>
      </xdr:nvSpPr>
      <xdr:spPr>
        <a:xfrm>
          <a:off x="12763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68242</xdr:rowOff>
    </xdr:from>
    <xdr:ext cx="378565" cy="259045"/>
    <xdr:sp macro="" textlink="">
      <xdr:nvSpPr>
        <xdr:cNvPr id="523" name="テキスト ボックス 522"/>
        <xdr:cNvSpPr txBox="1"/>
      </xdr:nvSpPr>
      <xdr:spPr>
        <a:xfrm>
          <a:off x="12625017" y="67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45648</xdr:rowOff>
    </xdr:from>
    <xdr:to>
      <xdr:col>23</xdr:col>
      <xdr:colOff>517525</xdr:colOff>
      <xdr:row>74</xdr:row>
      <xdr:rowOff>72769</xdr:rowOff>
    </xdr:to>
    <xdr:cxnSp macro="">
      <xdr:nvCxnSpPr>
        <xdr:cNvPr id="603" name="直線コネクタ 602"/>
        <xdr:cNvCxnSpPr/>
      </xdr:nvCxnSpPr>
      <xdr:spPr>
        <a:xfrm flipV="1">
          <a:off x="15481300" y="12732948"/>
          <a:ext cx="8382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72769</xdr:rowOff>
    </xdr:from>
    <xdr:to>
      <xdr:col>22</xdr:col>
      <xdr:colOff>365125</xdr:colOff>
      <xdr:row>74</xdr:row>
      <xdr:rowOff>160634</xdr:rowOff>
    </xdr:to>
    <xdr:cxnSp macro="">
      <xdr:nvCxnSpPr>
        <xdr:cNvPr id="606" name="直線コネクタ 605"/>
        <xdr:cNvCxnSpPr/>
      </xdr:nvCxnSpPr>
      <xdr:spPr>
        <a:xfrm flipV="1">
          <a:off x="14592300" y="12760069"/>
          <a:ext cx="889000" cy="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78892</xdr:rowOff>
    </xdr:from>
    <xdr:to>
      <xdr:col>21</xdr:col>
      <xdr:colOff>161925</xdr:colOff>
      <xdr:row>74</xdr:row>
      <xdr:rowOff>160634</xdr:rowOff>
    </xdr:to>
    <xdr:cxnSp macro="">
      <xdr:nvCxnSpPr>
        <xdr:cNvPr id="609" name="直線コネクタ 608"/>
        <xdr:cNvCxnSpPr/>
      </xdr:nvCxnSpPr>
      <xdr:spPr>
        <a:xfrm>
          <a:off x="13703300" y="12766192"/>
          <a:ext cx="889000" cy="8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78892</xdr:rowOff>
    </xdr:from>
    <xdr:to>
      <xdr:col>19</xdr:col>
      <xdr:colOff>644525</xdr:colOff>
      <xdr:row>74</xdr:row>
      <xdr:rowOff>108431</xdr:rowOff>
    </xdr:to>
    <xdr:cxnSp macro="">
      <xdr:nvCxnSpPr>
        <xdr:cNvPr id="612" name="直線コネクタ 611"/>
        <xdr:cNvCxnSpPr/>
      </xdr:nvCxnSpPr>
      <xdr:spPr>
        <a:xfrm flipV="1">
          <a:off x="12814300" y="12766192"/>
          <a:ext cx="889000" cy="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166298</xdr:rowOff>
    </xdr:from>
    <xdr:to>
      <xdr:col>23</xdr:col>
      <xdr:colOff>568325</xdr:colOff>
      <xdr:row>74</xdr:row>
      <xdr:rowOff>96448</xdr:rowOff>
    </xdr:to>
    <xdr:sp macro="" textlink="">
      <xdr:nvSpPr>
        <xdr:cNvPr id="622" name="円/楕円 621"/>
        <xdr:cNvSpPr/>
      </xdr:nvSpPr>
      <xdr:spPr>
        <a:xfrm>
          <a:off x="16268700" y="126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17725</xdr:rowOff>
    </xdr:from>
    <xdr:ext cx="534377" cy="259045"/>
    <xdr:sp macro="" textlink="">
      <xdr:nvSpPr>
        <xdr:cNvPr id="623" name="公債費該当値テキスト"/>
        <xdr:cNvSpPr txBox="1"/>
      </xdr:nvSpPr>
      <xdr:spPr>
        <a:xfrm>
          <a:off x="16370300" y="125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21969</xdr:rowOff>
    </xdr:from>
    <xdr:to>
      <xdr:col>22</xdr:col>
      <xdr:colOff>415925</xdr:colOff>
      <xdr:row>74</xdr:row>
      <xdr:rowOff>123569</xdr:rowOff>
    </xdr:to>
    <xdr:sp macro="" textlink="">
      <xdr:nvSpPr>
        <xdr:cNvPr id="624" name="円/楕円 623"/>
        <xdr:cNvSpPr/>
      </xdr:nvSpPr>
      <xdr:spPr>
        <a:xfrm>
          <a:off x="15430500" y="127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140096</xdr:rowOff>
    </xdr:from>
    <xdr:ext cx="534377" cy="259045"/>
    <xdr:sp macro="" textlink="">
      <xdr:nvSpPr>
        <xdr:cNvPr id="625" name="テキスト ボックス 624"/>
        <xdr:cNvSpPr txBox="1"/>
      </xdr:nvSpPr>
      <xdr:spPr>
        <a:xfrm>
          <a:off x="15214111" y="124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109834</xdr:rowOff>
    </xdr:from>
    <xdr:to>
      <xdr:col>21</xdr:col>
      <xdr:colOff>212725</xdr:colOff>
      <xdr:row>75</xdr:row>
      <xdr:rowOff>39984</xdr:rowOff>
    </xdr:to>
    <xdr:sp macro="" textlink="">
      <xdr:nvSpPr>
        <xdr:cNvPr id="626" name="円/楕円 625"/>
        <xdr:cNvSpPr/>
      </xdr:nvSpPr>
      <xdr:spPr>
        <a:xfrm>
          <a:off x="14541500" y="127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56511</xdr:rowOff>
    </xdr:from>
    <xdr:ext cx="534377" cy="259045"/>
    <xdr:sp macro="" textlink="">
      <xdr:nvSpPr>
        <xdr:cNvPr id="627" name="テキスト ボックス 626"/>
        <xdr:cNvSpPr txBox="1"/>
      </xdr:nvSpPr>
      <xdr:spPr>
        <a:xfrm>
          <a:off x="14325111" y="1257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28092</xdr:rowOff>
    </xdr:from>
    <xdr:to>
      <xdr:col>20</xdr:col>
      <xdr:colOff>9525</xdr:colOff>
      <xdr:row>74</xdr:row>
      <xdr:rowOff>129692</xdr:rowOff>
    </xdr:to>
    <xdr:sp macro="" textlink="">
      <xdr:nvSpPr>
        <xdr:cNvPr id="628" name="円/楕円 627"/>
        <xdr:cNvSpPr/>
      </xdr:nvSpPr>
      <xdr:spPr>
        <a:xfrm>
          <a:off x="13652500" y="127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146219</xdr:rowOff>
    </xdr:from>
    <xdr:ext cx="534377" cy="259045"/>
    <xdr:sp macro="" textlink="">
      <xdr:nvSpPr>
        <xdr:cNvPr id="629" name="テキスト ボックス 628"/>
        <xdr:cNvSpPr txBox="1"/>
      </xdr:nvSpPr>
      <xdr:spPr>
        <a:xfrm>
          <a:off x="13436111" y="124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57631</xdr:rowOff>
    </xdr:from>
    <xdr:to>
      <xdr:col>18</xdr:col>
      <xdr:colOff>492125</xdr:colOff>
      <xdr:row>74</xdr:row>
      <xdr:rowOff>159231</xdr:rowOff>
    </xdr:to>
    <xdr:sp macro="" textlink="">
      <xdr:nvSpPr>
        <xdr:cNvPr id="630" name="円/楕円 629"/>
        <xdr:cNvSpPr/>
      </xdr:nvSpPr>
      <xdr:spPr>
        <a:xfrm>
          <a:off x="12763500" y="127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4308</xdr:rowOff>
    </xdr:from>
    <xdr:ext cx="534377" cy="259045"/>
    <xdr:sp macro="" textlink="">
      <xdr:nvSpPr>
        <xdr:cNvPr id="631" name="テキスト ボックス 630"/>
        <xdr:cNvSpPr txBox="1"/>
      </xdr:nvSpPr>
      <xdr:spPr>
        <a:xfrm>
          <a:off x="12547111" y="125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76491</xdr:rowOff>
    </xdr:from>
    <xdr:to>
      <xdr:col>23</xdr:col>
      <xdr:colOff>517525</xdr:colOff>
      <xdr:row>98</xdr:row>
      <xdr:rowOff>52375</xdr:rowOff>
    </xdr:to>
    <xdr:cxnSp macro="">
      <xdr:nvCxnSpPr>
        <xdr:cNvPr id="660" name="直線コネクタ 659"/>
        <xdr:cNvCxnSpPr/>
      </xdr:nvCxnSpPr>
      <xdr:spPr>
        <a:xfrm>
          <a:off x="15481300" y="16707141"/>
          <a:ext cx="838200" cy="14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130690</xdr:rowOff>
    </xdr:from>
    <xdr:to>
      <xdr:col>22</xdr:col>
      <xdr:colOff>365125</xdr:colOff>
      <xdr:row>97</xdr:row>
      <xdr:rowOff>76491</xdr:rowOff>
    </xdr:to>
    <xdr:cxnSp macro="">
      <xdr:nvCxnSpPr>
        <xdr:cNvPr id="663" name="直線コネクタ 662"/>
        <xdr:cNvCxnSpPr/>
      </xdr:nvCxnSpPr>
      <xdr:spPr>
        <a:xfrm>
          <a:off x="14592300" y="16418440"/>
          <a:ext cx="889000" cy="28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130690</xdr:rowOff>
    </xdr:from>
    <xdr:to>
      <xdr:col>21</xdr:col>
      <xdr:colOff>161925</xdr:colOff>
      <xdr:row>97</xdr:row>
      <xdr:rowOff>8559</xdr:rowOff>
    </xdr:to>
    <xdr:cxnSp macro="">
      <xdr:nvCxnSpPr>
        <xdr:cNvPr id="666" name="直線コネクタ 665"/>
        <xdr:cNvCxnSpPr/>
      </xdr:nvCxnSpPr>
      <xdr:spPr>
        <a:xfrm flipV="1">
          <a:off x="13703300" y="16418440"/>
          <a:ext cx="889000" cy="2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51268</xdr:rowOff>
    </xdr:from>
    <xdr:ext cx="534377" cy="259045"/>
    <xdr:sp macro="" textlink="">
      <xdr:nvSpPr>
        <xdr:cNvPr id="668" name="テキスト ボックス 667"/>
        <xdr:cNvSpPr txBox="1"/>
      </xdr:nvSpPr>
      <xdr:spPr>
        <a:xfrm>
          <a:off x="14325111" y="166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142272</xdr:rowOff>
    </xdr:from>
    <xdr:to>
      <xdr:col>19</xdr:col>
      <xdr:colOff>644525</xdr:colOff>
      <xdr:row>97</xdr:row>
      <xdr:rowOff>8559</xdr:rowOff>
    </xdr:to>
    <xdr:cxnSp macro="">
      <xdr:nvCxnSpPr>
        <xdr:cNvPr id="669" name="直線コネクタ 668"/>
        <xdr:cNvCxnSpPr/>
      </xdr:nvCxnSpPr>
      <xdr:spPr>
        <a:xfrm>
          <a:off x="12814300" y="16601472"/>
          <a:ext cx="8890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1575</xdr:rowOff>
    </xdr:from>
    <xdr:to>
      <xdr:col>23</xdr:col>
      <xdr:colOff>568325</xdr:colOff>
      <xdr:row>98</xdr:row>
      <xdr:rowOff>103175</xdr:rowOff>
    </xdr:to>
    <xdr:sp macro="" textlink="">
      <xdr:nvSpPr>
        <xdr:cNvPr id="679" name="円/楕円 678"/>
        <xdr:cNvSpPr/>
      </xdr:nvSpPr>
      <xdr:spPr>
        <a:xfrm>
          <a:off x="16268700" y="168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151452</xdr:rowOff>
    </xdr:from>
    <xdr:ext cx="469744" cy="259045"/>
    <xdr:sp macro="" textlink="">
      <xdr:nvSpPr>
        <xdr:cNvPr id="680" name="積立金該当値テキスト"/>
        <xdr:cNvSpPr txBox="1"/>
      </xdr:nvSpPr>
      <xdr:spPr>
        <a:xfrm>
          <a:off x="16370300" y="1678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25691</xdr:rowOff>
    </xdr:from>
    <xdr:to>
      <xdr:col>22</xdr:col>
      <xdr:colOff>415925</xdr:colOff>
      <xdr:row>97</xdr:row>
      <xdr:rowOff>127291</xdr:rowOff>
    </xdr:to>
    <xdr:sp macro="" textlink="">
      <xdr:nvSpPr>
        <xdr:cNvPr id="681" name="円/楕円 680"/>
        <xdr:cNvSpPr/>
      </xdr:nvSpPr>
      <xdr:spPr>
        <a:xfrm>
          <a:off x="15430500" y="166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118418</xdr:rowOff>
    </xdr:from>
    <xdr:ext cx="534377" cy="259045"/>
    <xdr:sp macro="" textlink="">
      <xdr:nvSpPr>
        <xdr:cNvPr id="682" name="テキスト ボックス 681"/>
        <xdr:cNvSpPr txBox="1"/>
      </xdr:nvSpPr>
      <xdr:spPr>
        <a:xfrm>
          <a:off x="15214111" y="167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79890</xdr:rowOff>
    </xdr:from>
    <xdr:to>
      <xdr:col>21</xdr:col>
      <xdr:colOff>212725</xdr:colOff>
      <xdr:row>96</xdr:row>
      <xdr:rowOff>10040</xdr:rowOff>
    </xdr:to>
    <xdr:sp macro="" textlink="">
      <xdr:nvSpPr>
        <xdr:cNvPr id="683" name="円/楕円 682"/>
        <xdr:cNvSpPr/>
      </xdr:nvSpPr>
      <xdr:spPr>
        <a:xfrm>
          <a:off x="14541500" y="163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26567</xdr:rowOff>
    </xdr:from>
    <xdr:ext cx="534377" cy="259045"/>
    <xdr:sp macro="" textlink="">
      <xdr:nvSpPr>
        <xdr:cNvPr id="684" name="テキスト ボックス 683"/>
        <xdr:cNvSpPr txBox="1"/>
      </xdr:nvSpPr>
      <xdr:spPr>
        <a:xfrm>
          <a:off x="14325111" y="161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129209</xdr:rowOff>
    </xdr:from>
    <xdr:to>
      <xdr:col>20</xdr:col>
      <xdr:colOff>9525</xdr:colOff>
      <xdr:row>97</xdr:row>
      <xdr:rowOff>59359</xdr:rowOff>
    </xdr:to>
    <xdr:sp macro="" textlink="">
      <xdr:nvSpPr>
        <xdr:cNvPr id="685" name="円/楕円 684"/>
        <xdr:cNvSpPr/>
      </xdr:nvSpPr>
      <xdr:spPr>
        <a:xfrm>
          <a:off x="13652500" y="1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50486</xdr:rowOff>
    </xdr:from>
    <xdr:ext cx="534377" cy="259045"/>
    <xdr:sp macro="" textlink="">
      <xdr:nvSpPr>
        <xdr:cNvPr id="686" name="テキスト ボックス 685"/>
        <xdr:cNvSpPr txBox="1"/>
      </xdr:nvSpPr>
      <xdr:spPr>
        <a:xfrm>
          <a:off x="13436111" y="166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91472</xdr:rowOff>
    </xdr:from>
    <xdr:to>
      <xdr:col>18</xdr:col>
      <xdr:colOff>492125</xdr:colOff>
      <xdr:row>97</xdr:row>
      <xdr:rowOff>21622</xdr:rowOff>
    </xdr:to>
    <xdr:sp macro="" textlink="">
      <xdr:nvSpPr>
        <xdr:cNvPr id="687" name="円/楕円 686"/>
        <xdr:cNvSpPr/>
      </xdr:nvSpPr>
      <xdr:spPr>
        <a:xfrm>
          <a:off x="12763500" y="165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38149</xdr:rowOff>
    </xdr:from>
    <xdr:ext cx="534377" cy="259045"/>
    <xdr:sp macro="" textlink="">
      <xdr:nvSpPr>
        <xdr:cNvPr id="688" name="テキスト ボックス 687"/>
        <xdr:cNvSpPr txBox="1"/>
      </xdr:nvSpPr>
      <xdr:spPr>
        <a:xfrm>
          <a:off x="12547111" y="163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42621</xdr:rowOff>
    </xdr:from>
    <xdr:to>
      <xdr:col>31</xdr:col>
      <xdr:colOff>34925</xdr:colOff>
      <xdr:row>39</xdr:row>
      <xdr:rowOff>44450</xdr:rowOff>
    </xdr:to>
    <xdr:cxnSp macro="">
      <xdr:nvCxnSpPr>
        <xdr:cNvPr id="720" name="直線コネクタ 719"/>
        <xdr:cNvCxnSpPr/>
      </xdr:nvCxnSpPr>
      <xdr:spPr>
        <a:xfrm>
          <a:off x="20434300" y="67291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42621</xdr:rowOff>
    </xdr:from>
    <xdr:to>
      <xdr:col>29</xdr:col>
      <xdr:colOff>517525</xdr:colOff>
      <xdr:row>39</xdr:row>
      <xdr:rowOff>44450</xdr:rowOff>
    </xdr:to>
    <xdr:cxnSp macro="">
      <xdr:nvCxnSpPr>
        <xdr:cNvPr id="723" name="直線コネクタ 722"/>
        <xdr:cNvCxnSpPr/>
      </xdr:nvCxnSpPr>
      <xdr:spPr>
        <a:xfrm flipV="1">
          <a:off x="19545300" y="67291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163271</xdr:rowOff>
    </xdr:from>
    <xdr:to>
      <xdr:col>29</xdr:col>
      <xdr:colOff>568325</xdr:colOff>
      <xdr:row>39</xdr:row>
      <xdr:rowOff>93421</xdr:rowOff>
    </xdr:to>
    <xdr:sp macro="" textlink="">
      <xdr:nvSpPr>
        <xdr:cNvPr id="740" name="円/楕円 739"/>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84548</xdr:rowOff>
    </xdr:from>
    <xdr:ext cx="313932" cy="259045"/>
    <xdr:sp macro="" textlink="">
      <xdr:nvSpPr>
        <xdr:cNvPr id="741" name="テキスト ボックス 740"/>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27686</xdr:rowOff>
    </xdr:from>
    <xdr:to>
      <xdr:col>32</xdr:col>
      <xdr:colOff>187325</xdr:colOff>
      <xdr:row>57</xdr:row>
      <xdr:rowOff>31961</xdr:rowOff>
    </xdr:to>
    <xdr:cxnSp macro="">
      <xdr:nvCxnSpPr>
        <xdr:cNvPr id="772" name="直線コネクタ 771"/>
        <xdr:cNvCxnSpPr/>
      </xdr:nvCxnSpPr>
      <xdr:spPr>
        <a:xfrm flipV="1">
          <a:off x="21323300" y="9800336"/>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165737</xdr:rowOff>
    </xdr:from>
    <xdr:to>
      <xdr:col>31</xdr:col>
      <xdr:colOff>34925</xdr:colOff>
      <xdr:row>57</xdr:row>
      <xdr:rowOff>31961</xdr:rowOff>
    </xdr:to>
    <xdr:cxnSp macro="">
      <xdr:nvCxnSpPr>
        <xdr:cNvPr id="775" name="直線コネクタ 774"/>
        <xdr:cNvCxnSpPr/>
      </xdr:nvCxnSpPr>
      <xdr:spPr>
        <a:xfrm>
          <a:off x="20434300" y="9766937"/>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165737</xdr:rowOff>
    </xdr:from>
    <xdr:to>
      <xdr:col>29</xdr:col>
      <xdr:colOff>517525</xdr:colOff>
      <xdr:row>56</xdr:row>
      <xdr:rowOff>166789</xdr:rowOff>
    </xdr:to>
    <xdr:cxnSp macro="">
      <xdr:nvCxnSpPr>
        <xdr:cNvPr id="778" name="直線コネクタ 777"/>
        <xdr:cNvCxnSpPr/>
      </xdr:nvCxnSpPr>
      <xdr:spPr>
        <a:xfrm flipV="1">
          <a:off x="19545300" y="9766937"/>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80" name="テキスト ボックス 779"/>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165235</xdr:rowOff>
    </xdr:from>
    <xdr:to>
      <xdr:col>28</xdr:col>
      <xdr:colOff>314325</xdr:colOff>
      <xdr:row>56</xdr:row>
      <xdr:rowOff>166789</xdr:rowOff>
    </xdr:to>
    <xdr:cxnSp macro="">
      <xdr:nvCxnSpPr>
        <xdr:cNvPr id="781" name="直線コネクタ 780"/>
        <xdr:cNvCxnSpPr/>
      </xdr:nvCxnSpPr>
      <xdr:spPr>
        <a:xfrm>
          <a:off x="18656300" y="9766435"/>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83" name="テキスト ボックス 782"/>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85" name="テキスト ボックス 784"/>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148336</xdr:rowOff>
    </xdr:from>
    <xdr:to>
      <xdr:col>32</xdr:col>
      <xdr:colOff>238125</xdr:colOff>
      <xdr:row>57</xdr:row>
      <xdr:rowOff>78486</xdr:rowOff>
    </xdr:to>
    <xdr:sp macro="" textlink="">
      <xdr:nvSpPr>
        <xdr:cNvPr id="791" name="円/楕円 790"/>
        <xdr:cNvSpPr/>
      </xdr:nvSpPr>
      <xdr:spPr>
        <a:xfrm>
          <a:off x="221107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171213</xdr:rowOff>
    </xdr:from>
    <xdr:ext cx="534377" cy="259045"/>
    <xdr:sp macro="" textlink="">
      <xdr:nvSpPr>
        <xdr:cNvPr id="792" name="貸付金該当値テキスト"/>
        <xdr:cNvSpPr txBox="1"/>
      </xdr:nvSpPr>
      <xdr:spPr>
        <a:xfrm>
          <a:off x="22212300" y="96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152611</xdr:rowOff>
    </xdr:from>
    <xdr:to>
      <xdr:col>31</xdr:col>
      <xdr:colOff>85725</xdr:colOff>
      <xdr:row>57</xdr:row>
      <xdr:rowOff>82761</xdr:rowOff>
    </xdr:to>
    <xdr:sp macro="" textlink="">
      <xdr:nvSpPr>
        <xdr:cNvPr id="793" name="円/楕円 792"/>
        <xdr:cNvSpPr/>
      </xdr:nvSpPr>
      <xdr:spPr>
        <a:xfrm>
          <a:off x="21272500" y="9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99288</xdr:rowOff>
    </xdr:from>
    <xdr:ext cx="534377" cy="259045"/>
    <xdr:sp macro="" textlink="">
      <xdr:nvSpPr>
        <xdr:cNvPr id="794" name="テキスト ボックス 793"/>
        <xdr:cNvSpPr txBox="1"/>
      </xdr:nvSpPr>
      <xdr:spPr>
        <a:xfrm>
          <a:off x="21056111" y="952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114937</xdr:rowOff>
    </xdr:from>
    <xdr:to>
      <xdr:col>29</xdr:col>
      <xdr:colOff>568325</xdr:colOff>
      <xdr:row>57</xdr:row>
      <xdr:rowOff>45087</xdr:rowOff>
    </xdr:to>
    <xdr:sp macro="" textlink="">
      <xdr:nvSpPr>
        <xdr:cNvPr id="795" name="円/楕円 794"/>
        <xdr:cNvSpPr/>
      </xdr:nvSpPr>
      <xdr:spPr>
        <a:xfrm>
          <a:off x="20383500" y="97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61614</xdr:rowOff>
    </xdr:from>
    <xdr:ext cx="534377" cy="259045"/>
    <xdr:sp macro="" textlink="">
      <xdr:nvSpPr>
        <xdr:cNvPr id="796" name="テキスト ボックス 795"/>
        <xdr:cNvSpPr txBox="1"/>
      </xdr:nvSpPr>
      <xdr:spPr>
        <a:xfrm>
          <a:off x="20167111" y="9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115989</xdr:rowOff>
    </xdr:from>
    <xdr:to>
      <xdr:col>28</xdr:col>
      <xdr:colOff>365125</xdr:colOff>
      <xdr:row>57</xdr:row>
      <xdr:rowOff>46139</xdr:rowOff>
    </xdr:to>
    <xdr:sp macro="" textlink="">
      <xdr:nvSpPr>
        <xdr:cNvPr id="797" name="円/楕円 796"/>
        <xdr:cNvSpPr/>
      </xdr:nvSpPr>
      <xdr:spPr>
        <a:xfrm>
          <a:off x="19494500" y="97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62666</xdr:rowOff>
    </xdr:from>
    <xdr:ext cx="534377" cy="259045"/>
    <xdr:sp macro="" textlink="">
      <xdr:nvSpPr>
        <xdr:cNvPr id="798" name="テキスト ボックス 797"/>
        <xdr:cNvSpPr txBox="1"/>
      </xdr:nvSpPr>
      <xdr:spPr>
        <a:xfrm>
          <a:off x="19278111" y="949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114435</xdr:rowOff>
    </xdr:from>
    <xdr:to>
      <xdr:col>27</xdr:col>
      <xdr:colOff>161925</xdr:colOff>
      <xdr:row>57</xdr:row>
      <xdr:rowOff>44585</xdr:rowOff>
    </xdr:to>
    <xdr:sp macro="" textlink="">
      <xdr:nvSpPr>
        <xdr:cNvPr id="799" name="円/楕円 798"/>
        <xdr:cNvSpPr/>
      </xdr:nvSpPr>
      <xdr:spPr>
        <a:xfrm>
          <a:off x="18605500" y="9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61112</xdr:rowOff>
    </xdr:from>
    <xdr:ext cx="534377" cy="259045"/>
    <xdr:sp macro="" textlink="">
      <xdr:nvSpPr>
        <xdr:cNvPr id="800" name="テキスト ボックス 799"/>
        <xdr:cNvSpPr txBox="1"/>
      </xdr:nvSpPr>
      <xdr:spPr>
        <a:xfrm>
          <a:off x="18389111" y="949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63027</xdr:rowOff>
    </xdr:from>
    <xdr:to>
      <xdr:col>32</xdr:col>
      <xdr:colOff>187325</xdr:colOff>
      <xdr:row>77</xdr:row>
      <xdr:rowOff>88128</xdr:rowOff>
    </xdr:to>
    <xdr:cxnSp macro="">
      <xdr:nvCxnSpPr>
        <xdr:cNvPr id="828" name="直線コネクタ 827"/>
        <xdr:cNvCxnSpPr/>
      </xdr:nvCxnSpPr>
      <xdr:spPr>
        <a:xfrm flipV="1">
          <a:off x="21323300" y="13264677"/>
          <a:ext cx="8382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88128</xdr:rowOff>
    </xdr:from>
    <xdr:to>
      <xdr:col>31</xdr:col>
      <xdr:colOff>34925</xdr:colOff>
      <xdr:row>77</xdr:row>
      <xdr:rowOff>95008</xdr:rowOff>
    </xdr:to>
    <xdr:cxnSp macro="">
      <xdr:nvCxnSpPr>
        <xdr:cNvPr id="831" name="直線コネクタ 830"/>
        <xdr:cNvCxnSpPr/>
      </xdr:nvCxnSpPr>
      <xdr:spPr>
        <a:xfrm flipV="1">
          <a:off x="20434300" y="13289778"/>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95008</xdr:rowOff>
    </xdr:from>
    <xdr:to>
      <xdr:col>29</xdr:col>
      <xdr:colOff>517525</xdr:colOff>
      <xdr:row>77</xdr:row>
      <xdr:rowOff>127538</xdr:rowOff>
    </xdr:to>
    <xdr:cxnSp macro="">
      <xdr:nvCxnSpPr>
        <xdr:cNvPr id="834" name="直線コネクタ 833"/>
        <xdr:cNvCxnSpPr/>
      </xdr:nvCxnSpPr>
      <xdr:spPr>
        <a:xfrm flipV="1">
          <a:off x="19545300" y="13296658"/>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99695</xdr:rowOff>
    </xdr:from>
    <xdr:to>
      <xdr:col>28</xdr:col>
      <xdr:colOff>314325</xdr:colOff>
      <xdr:row>77</xdr:row>
      <xdr:rowOff>127538</xdr:rowOff>
    </xdr:to>
    <xdr:cxnSp macro="">
      <xdr:nvCxnSpPr>
        <xdr:cNvPr id="837" name="直線コネクタ 836"/>
        <xdr:cNvCxnSpPr/>
      </xdr:nvCxnSpPr>
      <xdr:spPr>
        <a:xfrm>
          <a:off x="18656300" y="13301345"/>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12227</xdr:rowOff>
    </xdr:from>
    <xdr:to>
      <xdr:col>32</xdr:col>
      <xdr:colOff>238125</xdr:colOff>
      <xdr:row>77</xdr:row>
      <xdr:rowOff>113827</xdr:rowOff>
    </xdr:to>
    <xdr:sp macro="" textlink="">
      <xdr:nvSpPr>
        <xdr:cNvPr id="847" name="円/楕円 846"/>
        <xdr:cNvSpPr/>
      </xdr:nvSpPr>
      <xdr:spPr>
        <a:xfrm>
          <a:off x="22110700" y="1321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162104</xdr:rowOff>
    </xdr:from>
    <xdr:ext cx="534377" cy="259045"/>
    <xdr:sp macro="" textlink="">
      <xdr:nvSpPr>
        <xdr:cNvPr id="848" name="繰出金該当値テキスト"/>
        <xdr:cNvSpPr txBox="1"/>
      </xdr:nvSpPr>
      <xdr:spPr>
        <a:xfrm>
          <a:off x="22212300" y="1319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37328</xdr:rowOff>
    </xdr:from>
    <xdr:to>
      <xdr:col>31</xdr:col>
      <xdr:colOff>85725</xdr:colOff>
      <xdr:row>77</xdr:row>
      <xdr:rowOff>138928</xdr:rowOff>
    </xdr:to>
    <xdr:sp macro="" textlink="">
      <xdr:nvSpPr>
        <xdr:cNvPr id="849" name="円/楕円 848"/>
        <xdr:cNvSpPr/>
      </xdr:nvSpPr>
      <xdr:spPr>
        <a:xfrm>
          <a:off x="21272500" y="132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130055</xdr:rowOff>
    </xdr:from>
    <xdr:ext cx="534377" cy="259045"/>
    <xdr:sp macro="" textlink="">
      <xdr:nvSpPr>
        <xdr:cNvPr id="850" name="テキスト ボックス 849"/>
        <xdr:cNvSpPr txBox="1"/>
      </xdr:nvSpPr>
      <xdr:spPr>
        <a:xfrm>
          <a:off x="21056111" y="133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44208</xdr:rowOff>
    </xdr:from>
    <xdr:to>
      <xdr:col>29</xdr:col>
      <xdr:colOff>568325</xdr:colOff>
      <xdr:row>77</xdr:row>
      <xdr:rowOff>145808</xdr:rowOff>
    </xdr:to>
    <xdr:sp macro="" textlink="">
      <xdr:nvSpPr>
        <xdr:cNvPr id="851" name="円/楕円 850"/>
        <xdr:cNvSpPr/>
      </xdr:nvSpPr>
      <xdr:spPr>
        <a:xfrm>
          <a:off x="203835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136935</xdr:rowOff>
    </xdr:from>
    <xdr:ext cx="534377" cy="259045"/>
    <xdr:sp macro="" textlink="">
      <xdr:nvSpPr>
        <xdr:cNvPr id="852" name="テキスト ボックス 851"/>
        <xdr:cNvSpPr txBox="1"/>
      </xdr:nvSpPr>
      <xdr:spPr>
        <a:xfrm>
          <a:off x="20167111" y="133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76738</xdr:rowOff>
    </xdr:from>
    <xdr:to>
      <xdr:col>28</xdr:col>
      <xdr:colOff>365125</xdr:colOff>
      <xdr:row>78</xdr:row>
      <xdr:rowOff>6888</xdr:rowOff>
    </xdr:to>
    <xdr:sp macro="" textlink="">
      <xdr:nvSpPr>
        <xdr:cNvPr id="853" name="円/楕円 852"/>
        <xdr:cNvSpPr/>
      </xdr:nvSpPr>
      <xdr:spPr>
        <a:xfrm>
          <a:off x="19494500" y="132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169465</xdr:rowOff>
    </xdr:from>
    <xdr:ext cx="534377" cy="259045"/>
    <xdr:sp macro="" textlink="">
      <xdr:nvSpPr>
        <xdr:cNvPr id="854" name="テキスト ボックス 853"/>
        <xdr:cNvSpPr txBox="1"/>
      </xdr:nvSpPr>
      <xdr:spPr>
        <a:xfrm>
          <a:off x="19278111" y="133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48895</xdr:rowOff>
    </xdr:from>
    <xdr:to>
      <xdr:col>27</xdr:col>
      <xdr:colOff>161925</xdr:colOff>
      <xdr:row>77</xdr:row>
      <xdr:rowOff>150495</xdr:rowOff>
    </xdr:to>
    <xdr:sp macro="" textlink="">
      <xdr:nvSpPr>
        <xdr:cNvPr id="855" name="円/楕円 854"/>
        <xdr:cNvSpPr/>
      </xdr:nvSpPr>
      <xdr:spPr>
        <a:xfrm>
          <a:off x="18605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141622</xdr:rowOff>
    </xdr:from>
    <xdr:ext cx="534377" cy="259045"/>
    <xdr:sp macro="" textlink="">
      <xdr:nvSpPr>
        <xdr:cNvPr id="856" name="テキスト ボックス 855"/>
        <xdr:cNvSpPr txBox="1"/>
      </xdr:nvSpPr>
      <xdr:spPr>
        <a:xfrm>
          <a:off x="18389111" y="1334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普通建設事業費は住民一人当たり</a:t>
          </a:r>
          <a:r>
            <a:rPr kumimoji="1" lang="en-US" altLang="ja-JP" sz="1300">
              <a:latin typeface="ＭＳ Ｐゴシック"/>
            </a:rPr>
            <a:t>80,359</a:t>
          </a:r>
          <a:r>
            <a:rPr kumimoji="1" lang="ja-JP" altLang="en-US" sz="1300">
              <a:latin typeface="ＭＳ Ｐゴシック"/>
            </a:rPr>
            <a:t>円となっており、類似団体と比較して一人当たりコストが高い状況となっている。</a:t>
          </a:r>
        </a:p>
        <a:p>
          <a:r>
            <a:rPr kumimoji="1" lang="ja-JP" altLang="en-US" sz="1300">
              <a:latin typeface="ＭＳ Ｐゴシック"/>
            </a:rPr>
            <a:t>これは「白鳥園施設整備事業」、「新庁舎建設事業」、「戸倉上山田中学校改築事業」、「第一学校給食センター改築事業」等によるものであり、前年度決算と比較すると</a:t>
          </a:r>
          <a:r>
            <a:rPr kumimoji="1" lang="en-US" altLang="ja-JP" sz="1300">
              <a:latin typeface="ＭＳ Ｐゴシック"/>
            </a:rPr>
            <a:t>39.7</a:t>
          </a:r>
          <a:r>
            <a:rPr kumimoji="1" lang="ja-JP" altLang="en-US" sz="1300">
              <a:latin typeface="ＭＳ Ｐゴシック"/>
            </a:rPr>
            <a:t>％増となっている。</a:t>
          </a:r>
        </a:p>
        <a:p>
          <a:r>
            <a:rPr kumimoji="1" lang="ja-JP" altLang="en-US" sz="1300">
              <a:latin typeface="ＭＳ Ｐゴシック"/>
            </a:rPr>
            <a:t>今後は公共施設等総合管理計画に基づき事業の取捨選択を徹底していく事業費の減少を目指す。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61,552
60,907
119.79
27,511,795
26,436,246
747,063
16,436,398
27,717,107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55499</xdr:rowOff>
    </xdr:from>
    <xdr:to>
      <xdr:col>6</xdr:col>
      <xdr:colOff>511175</xdr:colOff>
      <xdr:row>35</xdr:row>
      <xdr:rowOff>130556</xdr:rowOff>
    </xdr:to>
    <xdr:cxnSp macro="">
      <xdr:nvCxnSpPr>
        <xdr:cNvPr id="61" name="直線コネクタ 60"/>
        <xdr:cNvCxnSpPr/>
      </xdr:nvCxnSpPr>
      <xdr:spPr>
        <a:xfrm flipV="1">
          <a:off x="3797300" y="6056249"/>
          <a:ext cx="8382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130556</xdr:rowOff>
    </xdr:from>
    <xdr:to>
      <xdr:col>5</xdr:col>
      <xdr:colOff>358775</xdr:colOff>
      <xdr:row>35</xdr:row>
      <xdr:rowOff>162179</xdr:rowOff>
    </xdr:to>
    <xdr:cxnSp macro="">
      <xdr:nvCxnSpPr>
        <xdr:cNvPr id="64" name="直線コネクタ 63"/>
        <xdr:cNvCxnSpPr/>
      </xdr:nvCxnSpPr>
      <xdr:spPr>
        <a:xfrm flipV="1">
          <a:off x="2908300" y="613130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116840</xdr:rowOff>
    </xdr:from>
    <xdr:to>
      <xdr:col>4</xdr:col>
      <xdr:colOff>155575</xdr:colOff>
      <xdr:row>35</xdr:row>
      <xdr:rowOff>162179</xdr:rowOff>
    </xdr:to>
    <xdr:cxnSp macro="">
      <xdr:nvCxnSpPr>
        <xdr:cNvPr id="67" name="直線コネクタ 66"/>
        <xdr:cNvCxnSpPr/>
      </xdr:nvCxnSpPr>
      <xdr:spPr>
        <a:xfrm>
          <a:off x="2019300" y="6117590"/>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74549</xdr:rowOff>
    </xdr:from>
    <xdr:to>
      <xdr:col>2</xdr:col>
      <xdr:colOff>638175</xdr:colOff>
      <xdr:row>35</xdr:row>
      <xdr:rowOff>116840</xdr:rowOff>
    </xdr:to>
    <xdr:cxnSp macro="">
      <xdr:nvCxnSpPr>
        <xdr:cNvPr id="70" name="直線コネクタ 69"/>
        <xdr:cNvCxnSpPr/>
      </xdr:nvCxnSpPr>
      <xdr:spPr>
        <a:xfrm>
          <a:off x="1130300" y="5903849"/>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4699</xdr:rowOff>
    </xdr:from>
    <xdr:to>
      <xdr:col>6</xdr:col>
      <xdr:colOff>561975</xdr:colOff>
      <xdr:row>35</xdr:row>
      <xdr:rowOff>106299</xdr:rowOff>
    </xdr:to>
    <xdr:sp macro="" textlink="">
      <xdr:nvSpPr>
        <xdr:cNvPr id="80" name="円/楕円 79"/>
        <xdr:cNvSpPr/>
      </xdr:nvSpPr>
      <xdr:spPr>
        <a:xfrm>
          <a:off x="45847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27576</xdr:rowOff>
    </xdr:from>
    <xdr:ext cx="469744" cy="259045"/>
    <xdr:sp macro="" textlink="">
      <xdr:nvSpPr>
        <xdr:cNvPr id="81" name="議会費該当値テキスト"/>
        <xdr:cNvSpPr txBox="1"/>
      </xdr:nvSpPr>
      <xdr:spPr>
        <a:xfrm>
          <a:off x="4686300" y="585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79756</xdr:rowOff>
    </xdr:from>
    <xdr:to>
      <xdr:col>5</xdr:col>
      <xdr:colOff>409575</xdr:colOff>
      <xdr:row>36</xdr:row>
      <xdr:rowOff>9906</xdr:rowOff>
    </xdr:to>
    <xdr:sp macro="" textlink="">
      <xdr:nvSpPr>
        <xdr:cNvPr id="82" name="円/楕円 81"/>
        <xdr:cNvSpPr/>
      </xdr:nvSpPr>
      <xdr:spPr>
        <a:xfrm>
          <a:off x="3746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1033</xdr:rowOff>
    </xdr:from>
    <xdr:ext cx="469744" cy="259045"/>
    <xdr:sp macro="" textlink="">
      <xdr:nvSpPr>
        <xdr:cNvPr id="83" name="テキスト ボックス 82"/>
        <xdr:cNvSpPr txBox="1"/>
      </xdr:nvSpPr>
      <xdr:spPr>
        <a:xfrm>
          <a:off x="3562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111379</xdr:rowOff>
    </xdr:from>
    <xdr:to>
      <xdr:col>4</xdr:col>
      <xdr:colOff>206375</xdr:colOff>
      <xdr:row>36</xdr:row>
      <xdr:rowOff>41529</xdr:rowOff>
    </xdr:to>
    <xdr:sp macro="" textlink="">
      <xdr:nvSpPr>
        <xdr:cNvPr id="84" name="円/楕円 83"/>
        <xdr:cNvSpPr/>
      </xdr:nvSpPr>
      <xdr:spPr>
        <a:xfrm>
          <a:off x="2857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32656</xdr:rowOff>
    </xdr:from>
    <xdr:ext cx="469744" cy="259045"/>
    <xdr:sp macro="" textlink="">
      <xdr:nvSpPr>
        <xdr:cNvPr id="85" name="テキスト ボックス 84"/>
        <xdr:cNvSpPr txBox="1"/>
      </xdr:nvSpPr>
      <xdr:spPr>
        <a:xfrm>
          <a:off x="2673427"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66040</xdr:rowOff>
    </xdr:from>
    <xdr:to>
      <xdr:col>3</xdr:col>
      <xdr:colOff>3175</xdr:colOff>
      <xdr:row>35</xdr:row>
      <xdr:rowOff>167640</xdr:rowOff>
    </xdr:to>
    <xdr:sp macro="" textlink="">
      <xdr:nvSpPr>
        <xdr:cNvPr id="86" name="円/楕円 85"/>
        <xdr:cNvSpPr/>
      </xdr:nvSpPr>
      <xdr:spPr>
        <a:xfrm>
          <a:off x="196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158767</xdr:rowOff>
    </xdr:from>
    <xdr:ext cx="469744" cy="259045"/>
    <xdr:sp macro="" textlink="">
      <xdr:nvSpPr>
        <xdr:cNvPr id="87" name="テキスト ボックス 86"/>
        <xdr:cNvSpPr txBox="1"/>
      </xdr:nvSpPr>
      <xdr:spPr>
        <a:xfrm>
          <a:off x="1784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23749</xdr:rowOff>
    </xdr:from>
    <xdr:to>
      <xdr:col>1</xdr:col>
      <xdr:colOff>485775</xdr:colOff>
      <xdr:row>34</xdr:row>
      <xdr:rowOff>125349</xdr:rowOff>
    </xdr:to>
    <xdr:sp macro="" textlink="">
      <xdr:nvSpPr>
        <xdr:cNvPr id="88" name="円/楕円 87"/>
        <xdr:cNvSpPr/>
      </xdr:nvSpPr>
      <xdr:spPr>
        <a:xfrm>
          <a:off x="1079500" y="58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116476</xdr:rowOff>
    </xdr:from>
    <xdr:ext cx="469744" cy="259045"/>
    <xdr:sp macro="" textlink="">
      <xdr:nvSpPr>
        <xdr:cNvPr id="89" name="テキスト ボックス 88"/>
        <xdr:cNvSpPr txBox="1"/>
      </xdr:nvSpPr>
      <xdr:spPr>
        <a:xfrm>
          <a:off x="895427" y="59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113395</xdr:rowOff>
    </xdr:from>
    <xdr:to>
      <xdr:col>6</xdr:col>
      <xdr:colOff>511175</xdr:colOff>
      <xdr:row>57</xdr:row>
      <xdr:rowOff>50383</xdr:rowOff>
    </xdr:to>
    <xdr:cxnSp macro="">
      <xdr:nvCxnSpPr>
        <xdr:cNvPr id="121" name="直線コネクタ 120"/>
        <xdr:cNvCxnSpPr/>
      </xdr:nvCxnSpPr>
      <xdr:spPr>
        <a:xfrm>
          <a:off x="3797300" y="9714595"/>
          <a:ext cx="838200" cy="10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44586</xdr:rowOff>
    </xdr:from>
    <xdr:to>
      <xdr:col>5</xdr:col>
      <xdr:colOff>358775</xdr:colOff>
      <xdr:row>56</xdr:row>
      <xdr:rowOff>113395</xdr:rowOff>
    </xdr:to>
    <xdr:cxnSp macro="">
      <xdr:nvCxnSpPr>
        <xdr:cNvPr id="124" name="直線コネクタ 123"/>
        <xdr:cNvCxnSpPr/>
      </xdr:nvCxnSpPr>
      <xdr:spPr>
        <a:xfrm>
          <a:off x="2908300" y="9474336"/>
          <a:ext cx="889000" cy="2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44586</xdr:rowOff>
    </xdr:from>
    <xdr:to>
      <xdr:col>4</xdr:col>
      <xdr:colOff>155575</xdr:colOff>
      <xdr:row>56</xdr:row>
      <xdr:rowOff>73684</xdr:rowOff>
    </xdr:to>
    <xdr:cxnSp macro="">
      <xdr:nvCxnSpPr>
        <xdr:cNvPr id="127" name="直線コネクタ 126"/>
        <xdr:cNvCxnSpPr/>
      </xdr:nvCxnSpPr>
      <xdr:spPr>
        <a:xfrm flipV="1">
          <a:off x="2019300" y="9474336"/>
          <a:ext cx="889000" cy="20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113390</xdr:rowOff>
    </xdr:from>
    <xdr:ext cx="534377" cy="259045"/>
    <xdr:sp macro="" textlink="">
      <xdr:nvSpPr>
        <xdr:cNvPr id="129" name="テキスト ボックス 128"/>
        <xdr:cNvSpPr txBox="1"/>
      </xdr:nvSpPr>
      <xdr:spPr>
        <a:xfrm>
          <a:off x="2641111" y="9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129168</xdr:rowOff>
    </xdr:from>
    <xdr:to>
      <xdr:col>2</xdr:col>
      <xdr:colOff>638175</xdr:colOff>
      <xdr:row>56</xdr:row>
      <xdr:rowOff>73684</xdr:rowOff>
    </xdr:to>
    <xdr:cxnSp macro="">
      <xdr:nvCxnSpPr>
        <xdr:cNvPr id="130" name="直線コネクタ 129"/>
        <xdr:cNvCxnSpPr/>
      </xdr:nvCxnSpPr>
      <xdr:spPr>
        <a:xfrm>
          <a:off x="1130300" y="9558918"/>
          <a:ext cx="889000" cy="1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171033</xdr:rowOff>
    </xdr:from>
    <xdr:to>
      <xdr:col>6</xdr:col>
      <xdr:colOff>561975</xdr:colOff>
      <xdr:row>57</xdr:row>
      <xdr:rowOff>101183</xdr:rowOff>
    </xdr:to>
    <xdr:sp macro="" textlink="">
      <xdr:nvSpPr>
        <xdr:cNvPr id="140" name="円/楕円 139"/>
        <xdr:cNvSpPr/>
      </xdr:nvSpPr>
      <xdr:spPr>
        <a:xfrm>
          <a:off x="4584700" y="977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149460</xdr:rowOff>
    </xdr:from>
    <xdr:ext cx="534377" cy="259045"/>
    <xdr:sp macro="" textlink="">
      <xdr:nvSpPr>
        <xdr:cNvPr id="141" name="総務費該当値テキスト"/>
        <xdr:cNvSpPr txBox="1"/>
      </xdr:nvSpPr>
      <xdr:spPr>
        <a:xfrm>
          <a:off x="4686300" y="97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62595</xdr:rowOff>
    </xdr:from>
    <xdr:to>
      <xdr:col>5</xdr:col>
      <xdr:colOff>409575</xdr:colOff>
      <xdr:row>56</xdr:row>
      <xdr:rowOff>164195</xdr:rowOff>
    </xdr:to>
    <xdr:sp macro="" textlink="">
      <xdr:nvSpPr>
        <xdr:cNvPr id="142" name="円/楕円 141"/>
        <xdr:cNvSpPr/>
      </xdr:nvSpPr>
      <xdr:spPr>
        <a:xfrm>
          <a:off x="3746500" y="9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155322</xdr:rowOff>
    </xdr:from>
    <xdr:ext cx="534377" cy="259045"/>
    <xdr:sp macro="" textlink="">
      <xdr:nvSpPr>
        <xdr:cNvPr id="143" name="テキスト ボックス 142"/>
        <xdr:cNvSpPr txBox="1"/>
      </xdr:nvSpPr>
      <xdr:spPr>
        <a:xfrm>
          <a:off x="3530111" y="97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165236</xdr:rowOff>
    </xdr:from>
    <xdr:to>
      <xdr:col>4</xdr:col>
      <xdr:colOff>206375</xdr:colOff>
      <xdr:row>55</xdr:row>
      <xdr:rowOff>95386</xdr:rowOff>
    </xdr:to>
    <xdr:sp macro="" textlink="">
      <xdr:nvSpPr>
        <xdr:cNvPr id="144" name="円/楕円 143"/>
        <xdr:cNvSpPr/>
      </xdr:nvSpPr>
      <xdr:spPr>
        <a:xfrm>
          <a:off x="2857500" y="94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111913</xdr:rowOff>
    </xdr:from>
    <xdr:ext cx="534377" cy="259045"/>
    <xdr:sp macro="" textlink="">
      <xdr:nvSpPr>
        <xdr:cNvPr id="145" name="テキスト ボックス 144"/>
        <xdr:cNvSpPr txBox="1"/>
      </xdr:nvSpPr>
      <xdr:spPr>
        <a:xfrm>
          <a:off x="2641111" y="91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22884</xdr:rowOff>
    </xdr:from>
    <xdr:to>
      <xdr:col>3</xdr:col>
      <xdr:colOff>3175</xdr:colOff>
      <xdr:row>56</xdr:row>
      <xdr:rowOff>124484</xdr:rowOff>
    </xdr:to>
    <xdr:sp macro="" textlink="">
      <xdr:nvSpPr>
        <xdr:cNvPr id="146" name="円/楕円 145"/>
        <xdr:cNvSpPr/>
      </xdr:nvSpPr>
      <xdr:spPr>
        <a:xfrm>
          <a:off x="1968500" y="96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115611</xdr:rowOff>
    </xdr:from>
    <xdr:ext cx="534377" cy="259045"/>
    <xdr:sp macro="" textlink="">
      <xdr:nvSpPr>
        <xdr:cNvPr id="147" name="テキスト ボックス 146"/>
        <xdr:cNvSpPr txBox="1"/>
      </xdr:nvSpPr>
      <xdr:spPr>
        <a:xfrm>
          <a:off x="1752111" y="97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78368</xdr:rowOff>
    </xdr:from>
    <xdr:to>
      <xdr:col>1</xdr:col>
      <xdr:colOff>485775</xdr:colOff>
      <xdr:row>56</xdr:row>
      <xdr:rowOff>8518</xdr:rowOff>
    </xdr:to>
    <xdr:sp macro="" textlink="">
      <xdr:nvSpPr>
        <xdr:cNvPr id="148" name="円/楕円 147"/>
        <xdr:cNvSpPr/>
      </xdr:nvSpPr>
      <xdr:spPr>
        <a:xfrm>
          <a:off x="1079500" y="95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25045</xdr:rowOff>
    </xdr:from>
    <xdr:ext cx="534377" cy="259045"/>
    <xdr:sp macro="" textlink="">
      <xdr:nvSpPr>
        <xdr:cNvPr id="149" name="テキスト ボックス 148"/>
        <xdr:cNvSpPr txBox="1"/>
      </xdr:nvSpPr>
      <xdr:spPr>
        <a:xfrm>
          <a:off x="863111" y="9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47536</xdr:rowOff>
    </xdr:from>
    <xdr:to>
      <xdr:col>6</xdr:col>
      <xdr:colOff>511175</xdr:colOff>
      <xdr:row>75</xdr:row>
      <xdr:rowOff>74778</xdr:rowOff>
    </xdr:to>
    <xdr:cxnSp macro="">
      <xdr:nvCxnSpPr>
        <xdr:cNvPr id="179" name="直線コネクタ 178"/>
        <xdr:cNvCxnSpPr/>
      </xdr:nvCxnSpPr>
      <xdr:spPr>
        <a:xfrm>
          <a:off x="3797300" y="12906286"/>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47536</xdr:rowOff>
    </xdr:from>
    <xdr:to>
      <xdr:col>5</xdr:col>
      <xdr:colOff>358775</xdr:colOff>
      <xdr:row>77</xdr:row>
      <xdr:rowOff>62700</xdr:rowOff>
    </xdr:to>
    <xdr:cxnSp macro="">
      <xdr:nvCxnSpPr>
        <xdr:cNvPr id="182" name="直線コネクタ 181"/>
        <xdr:cNvCxnSpPr/>
      </xdr:nvCxnSpPr>
      <xdr:spPr>
        <a:xfrm flipV="1">
          <a:off x="2908300" y="12906286"/>
          <a:ext cx="889000" cy="3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62700</xdr:rowOff>
    </xdr:from>
    <xdr:to>
      <xdr:col>4</xdr:col>
      <xdr:colOff>155575</xdr:colOff>
      <xdr:row>77</xdr:row>
      <xdr:rowOff>140252</xdr:rowOff>
    </xdr:to>
    <xdr:cxnSp macro="">
      <xdr:nvCxnSpPr>
        <xdr:cNvPr id="185" name="直線コネクタ 184"/>
        <xdr:cNvCxnSpPr/>
      </xdr:nvCxnSpPr>
      <xdr:spPr>
        <a:xfrm flipV="1">
          <a:off x="2019300" y="13264350"/>
          <a:ext cx="889000" cy="7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140252</xdr:rowOff>
    </xdr:from>
    <xdr:to>
      <xdr:col>2</xdr:col>
      <xdr:colOff>638175</xdr:colOff>
      <xdr:row>78</xdr:row>
      <xdr:rowOff>5778</xdr:rowOff>
    </xdr:to>
    <xdr:cxnSp macro="">
      <xdr:nvCxnSpPr>
        <xdr:cNvPr id="188" name="直線コネクタ 187"/>
        <xdr:cNvCxnSpPr/>
      </xdr:nvCxnSpPr>
      <xdr:spPr>
        <a:xfrm flipV="1">
          <a:off x="1130300" y="13341902"/>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23978</xdr:rowOff>
    </xdr:from>
    <xdr:to>
      <xdr:col>6</xdr:col>
      <xdr:colOff>561975</xdr:colOff>
      <xdr:row>75</xdr:row>
      <xdr:rowOff>125578</xdr:rowOff>
    </xdr:to>
    <xdr:sp macro="" textlink="">
      <xdr:nvSpPr>
        <xdr:cNvPr id="198" name="円/楕円 197"/>
        <xdr:cNvSpPr/>
      </xdr:nvSpPr>
      <xdr:spPr>
        <a:xfrm>
          <a:off x="4584700" y="12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46855</xdr:rowOff>
    </xdr:from>
    <xdr:ext cx="599010" cy="259045"/>
    <xdr:sp macro="" textlink="">
      <xdr:nvSpPr>
        <xdr:cNvPr id="199" name="民生費該当値テキスト"/>
        <xdr:cNvSpPr txBox="1"/>
      </xdr:nvSpPr>
      <xdr:spPr>
        <a:xfrm>
          <a:off x="4686300" y="127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134,408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168186</xdr:rowOff>
    </xdr:from>
    <xdr:to>
      <xdr:col>5</xdr:col>
      <xdr:colOff>409575</xdr:colOff>
      <xdr:row>75</xdr:row>
      <xdr:rowOff>98336</xdr:rowOff>
    </xdr:to>
    <xdr:sp macro="" textlink="">
      <xdr:nvSpPr>
        <xdr:cNvPr id="200" name="円/楕円 199"/>
        <xdr:cNvSpPr/>
      </xdr:nvSpPr>
      <xdr:spPr>
        <a:xfrm>
          <a:off x="3746500" y="128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89463</xdr:rowOff>
    </xdr:from>
    <xdr:ext cx="599010" cy="259045"/>
    <xdr:sp macro="" textlink="">
      <xdr:nvSpPr>
        <xdr:cNvPr id="201" name="テキスト ボックス 200"/>
        <xdr:cNvSpPr txBox="1"/>
      </xdr:nvSpPr>
      <xdr:spPr>
        <a:xfrm>
          <a:off x="3497794" y="129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11900</xdr:rowOff>
    </xdr:from>
    <xdr:to>
      <xdr:col>4</xdr:col>
      <xdr:colOff>206375</xdr:colOff>
      <xdr:row>77</xdr:row>
      <xdr:rowOff>113500</xdr:rowOff>
    </xdr:to>
    <xdr:sp macro="" textlink="">
      <xdr:nvSpPr>
        <xdr:cNvPr id="202" name="円/楕円 201"/>
        <xdr:cNvSpPr/>
      </xdr:nvSpPr>
      <xdr:spPr>
        <a:xfrm>
          <a:off x="2857500" y="132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104627</xdr:rowOff>
    </xdr:from>
    <xdr:ext cx="599010" cy="259045"/>
    <xdr:sp macro="" textlink="">
      <xdr:nvSpPr>
        <xdr:cNvPr id="203" name="テキスト ボックス 202"/>
        <xdr:cNvSpPr txBox="1"/>
      </xdr:nvSpPr>
      <xdr:spPr>
        <a:xfrm>
          <a:off x="2608794" y="1330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89452</xdr:rowOff>
    </xdr:from>
    <xdr:to>
      <xdr:col>3</xdr:col>
      <xdr:colOff>3175</xdr:colOff>
      <xdr:row>78</xdr:row>
      <xdr:rowOff>19602</xdr:rowOff>
    </xdr:to>
    <xdr:sp macro="" textlink="">
      <xdr:nvSpPr>
        <xdr:cNvPr id="204" name="円/楕円 203"/>
        <xdr:cNvSpPr/>
      </xdr:nvSpPr>
      <xdr:spPr>
        <a:xfrm>
          <a:off x="1968500" y="132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10729</xdr:rowOff>
    </xdr:from>
    <xdr:ext cx="599010" cy="259045"/>
    <xdr:sp macro="" textlink="">
      <xdr:nvSpPr>
        <xdr:cNvPr id="205" name="テキスト ボックス 204"/>
        <xdr:cNvSpPr txBox="1"/>
      </xdr:nvSpPr>
      <xdr:spPr>
        <a:xfrm>
          <a:off x="1719794" y="1338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126428</xdr:rowOff>
    </xdr:from>
    <xdr:to>
      <xdr:col>1</xdr:col>
      <xdr:colOff>485775</xdr:colOff>
      <xdr:row>78</xdr:row>
      <xdr:rowOff>56578</xdr:rowOff>
    </xdr:to>
    <xdr:sp macro="" textlink="">
      <xdr:nvSpPr>
        <xdr:cNvPr id="206" name="円/楕円 205"/>
        <xdr:cNvSpPr/>
      </xdr:nvSpPr>
      <xdr:spPr>
        <a:xfrm>
          <a:off x="1079500" y="133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47705</xdr:rowOff>
    </xdr:from>
    <xdr:ext cx="599010" cy="259045"/>
    <xdr:sp macro="" textlink="">
      <xdr:nvSpPr>
        <xdr:cNvPr id="207" name="テキスト ボックス 206"/>
        <xdr:cNvSpPr txBox="1"/>
      </xdr:nvSpPr>
      <xdr:spPr>
        <a:xfrm>
          <a:off x="830794" y="1342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162083</xdr:rowOff>
    </xdr:from>
    <xdr:to>
      <xdr:col>6</xdr:col>
      <xdr:colOff>511175</xdr:colOff>
      <xdr:row>99</xdr:row>
      <xdr:rowOff>5702</xdr:rowOff>
    </xdr:to>
    <xdr:cxnSp macro="">
      <xdr:nvCxnSpPr>
        <xdr:cNvPr id="237" name="直線コネクタ 236"/>
        <xdr:cNvCxnSpPr/>
      </xdr:nvCxnSpPr>
      <xdr:spPr>
        <a:xfrm flipV="1">
          <a:off x="3797300" y="16964183"/>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137071</xdr:rowOff>
    </xdr:from>
    <xdr:to>
      <xdr:col>5</xdr:col>
      <xdr:colOff>358775</xdr:colOff>
      <xdr:row>99</xdr:row>
      <xdr:rowOff>5702</xdr:rowOff>
    </xdr:to>
    <xdr:cxnSp macro="">
      <xdr:nvCxnSpPr>
        <xdr:cNvPr id="240" name="直線コネクタ 239"/>
        <xdr:cNvCxnSpPr/>
      </xdr:nvCxnSpPr>
      <xdr:spPr>
        <a:xfrm>
          <a:off x="2908300" y="16939171"/>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137071</xdr:rowOff>
    </xdr:from>
    <xdr:to>
      <xdr:col>4</xdr:col>
      <xdr:colOff>155575</xdr:colOff>
      <xdr:row>99</xdr:row>
      <xdr:rowOff>15436</xdr:rowOff>
    </xdr:to>
    <xdr:cxnSp macro="">
      <xdr:nvCxnSpPr>
        <xdr:cNvPr id="243" name="直線コネクタ 242"/>
        <xdr:cNvCxnSpPr/>
      </xdr:nvCxnSpPr>
      <xdr:spPr>
        <a:xfrm flipV="1">
          <a:off x="2019300" y="16939171"/>
          <a:ext cx="889000" cy="4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137967</xdr:rowOff>
    </xdr:from>
    <xdr:to>
      <xdr:col>2</xdr:col>
      <xdr:colOff>638175</xdr:colOff>
      <xdr:row>99</xdr:row>
      <xdr:rowOff>15436</xdr:rowOff>
    </xdr:to>
    <xdr:cxnSp macro="">
      <xdr:nvCxnSpPr>
        <xdr:cNvPr id="246" name="直線コネクタ 245"/>
        <xdr:cNvCxnSpPr/>
      </xdr:nvCxnSpPr>
      <xdr:spPr>
        <a:xfrm>
          <a:off x="1130300" y="16940067"/>
          <a:ext cx="8890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111283</xdr:rowOff>
    </xdr:from>
    <xdr:to>
      <xdr:col>6</xdr:col>
      <xdr:colOff>561975</xdr:colOff>
      <xdr:row>99</xdr:row>
      <xdr:rowOff>41433</xdr:rowOff>
    </xdr:to>
    <xdr:sp macro="" textlink="">
      <xdr:nvSpPr>
        <xdr:cNvPr id="256" name="円/楕円 255"/>
        <xdr:cNvSpPr/>
      </xdr:nvSpPr>
      <xdr:spPr>
        <a:xfrm>
          <a:off x="4584700" y="169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26210</xdr:rowOff>
    </xdr:from>
    <xdr:ext cx="534377" cy="259045"/>
    <xdr:sp macro="" textlink="">
      <xdr:nvSpPr>
        <xdr:cNvPr id="257" name="衛生費該当値テキスト"/>
        <xdr:cNvSpPr txBox="1"/>
      </xdr:nvSpPr>
      <xdr:spPr>
        <a:xfrm>
          <a:off x="4686300" y="1682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126352</xdr:rowOff>
    </xdr:from>
    <xdr:to>
      <xdr:col>5</xdr:col>
      <xdr:colOff>409575</xdr:colOff>
      <xdr:row>99</xdr:row>
      <xdr:rowOff>56502</xdr:rowOff>
    </xdr:to>
    <xdr:sp macro="" textlink="">
      <xdr:nvSpPr>
        <xdr:cNvPr id="258" name="円/楕円 257"/>
        <xdr:cNvSpPr/>
      </xdr:nvSpPr>
      <xdr:spPr>
        <a:xfrm>
          <a:off x="3746500" y="169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47629</xdr:rowOff>
    </xdr:from>
    <xdr:ext cx="534377" cy="259045"/>
    <xdr:sp macro="" textlink="">
      <xdr:nvSpPr>
        <xdr:cNvPr id="259" name="テキスト ボックス 258"/>
        <xdr:cNvSpPr txBox="1"/>
      </xdr:nvSpPr>
      <xdr:spPr>
        <a:xfrm>
          <a:off x="3530111" y="1702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86271</xdr:rowOff>
    </xdr:from>
    <xdr:to>
      <xdr:col>4</xdr:col>
      <xdr:colOff>206375</xdr:colOff>
      <xdr:row>99</xdr:row>
      <xdr:rowOff>16421</xdr:rowOff>
    </xdr:to>
    <xdr:sp macro="" textlink="">
      <xdr:nvSpPr>
        <xdr:cNvPr id="260" name="円/楕円 259"/>
        <xdr:cNvSpPr/>
      </xdr:nvSpPr>
      <xdr:spPr>
        <a:xfrm>
          <a:off x="2857500" y="168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7548</xdr:rowOff>
    </xdr:from>
    <xdr:ext cx="534377" cy="259045"/>
    <xdr:sp macro="" textlink="">
      <xdr:nvSpPr>
        <xdr:cNvPr id="261" name="テキスト ボックス 260"/>
        <xdr:cNvSpPr txBox="1"/>
      </xdr:nvSpPr>
      <xdr:spPr>
        <a:xfrm>
          <a:off x="2641111" y="1698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136086</xdr:rowOff>
    </xdr:from>
    <xdr:to>
      <xdr:col>3</xdr:col>
      <xdr:colOff>3175</xdr:colOff>
      <xdr:row>99</xdr:row>
      <xdr:rowOff>66236</xdr:rowOff>
    </xdr:to>
    <xdr:sp macro="" textlink="">
      <xdr:nvSpPr>
        <xdr:cNvPr id="262" name="円/楕円 261"/>
        <xdr:cNvSpPr/>
      </xdr:nvSpPr>
      <xdr:spPr>
        <a:xfrm>
          <a:off x="1968500" y="169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57363</xdr:rowOff>
    </xdr:from>
    <xdr:ext cx="534377" cy="259045"/>
    <xdr:sp macro="" textlink="">
      <xdr:nvSpPr>
        <xdr:cNvPr id="263" name="テキスト ボックス 262"/>
        <xdr:cNvSpPr txBox="1"/>
      </xdr:nvSpPr>
      <xdr:spPr>
        <a:xfrm>
          <a:off x="1752111" y="170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87167</xdr:rowOff>
    </xdr:from>
    <xdr:to>
      <xdr:col>1</xdr:col>
      <xdr:colOff>485775</xdr:colOff>
      <xdr:row>99</xdr:row>
      <xdr:rowOff>17317</xdr:rowOff>
    </xdr:to>
    <xdr:sp macro="" textlink="">
      <xdr:nvSpPr>
        <xdr:cNvPr id="264" name="円/楕円 263"/>
        <xdr:cNvSpPr/>
      </xdr:nvSpPr>
      <xdr:spPr>
        <a:xfrm>
          <a:off x="1079500" y="168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8444</xdr:rowOff>
    </xdr:from>
    <xdr:ext cx="534377" cy="259045"/>
    <xdr:sp macro="" textlink="">
      <xdr:nvSpPr>
        <xdr:cNvPr id="265" name="テキスト ボックス 264"/>
        <xdr:cNvSpPr txBox="1"/>
      </xdr:nvSpPr>
      <xdr:spPr>
        <a:xfrm>
          <a:off x="863111" y="1698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99923</xdr:rowOff>
    </xdr:from>
    <xdr:to>
      <xdr:col>15</xdr:col>
      <xdr:colOff>180975</xdr:colOff>
      <xdr:row>38</xdr:row>
      <xdr:rowOff>117526</xdr:rowOff>
    </xdr:to>
    <xdr:cxnSp macro="">
      <xdr:nvCxnSpPr>
        <xdr:cNvPr id="292" name="直線コネクタ 291"/>
        <xdr:cNvCxnSpPr/>
      </xdr:nvCxnSpPr>
      <xdr:spPr>
        <a:xfrm>
          <a:off x="9639300" y="6615023"/>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99923</xdr:rowOff>
    </xdr:from>
    <xdr:to>
      <xdr:col>14</xdr:col>
      <xdr:colOff>28575</xdr:colOff>
      <xdr:row>38</xdr:row>
      <xdr:rowOff>112177</xdr:rowOff>
    </xdr:to>
    <xdr:cxnSp macro="">
      <xdr:nvCxnSpPr>
        <xdr:cNvPr id="295" name="直線コネクタ 294"/>
        <xdr:cNvCxnSpPr/>
      </xdr:nvCxnSpPr>
      <xdr:spPr>
        <a:xfrm flipV="1">
          <a:off x="8750300" y="6615023"/>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96724</xdr:rowOff>
    </xdr:from>
    <xdr:to>
      <xdr:col>12</xdr:col>
      <xdr:colOff>511175</xdr:colOff>
      <xdr:row>38</xdr:row>
      <xdr:rowOff>112177</xdr:rowOff>
    </xdr:to>
    <xdr:cxnSp macro="">
      <xdr:nvCxnSpPr>
        <xdr:cNvPr id="298" name="直線コネクタ 297"/>
        <xdr:cNvCxnSpPr/>
      </xdr:nvCxnSpPr>
      <xdr:spPr>
        <a:xfrm>
          <a:off x="7861300" y="6611824"/>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18314</xdr:rowOff>
    </xdr:from>
    <xdr:to>
      <xdr:col>11</xdr:col>
      <xdr:colOff>307975</xdr:colOff>
      <xdr:row>38</xdr:row>
      <xdr:rowOff>96724</xdr:rowOff>
    </xdr:to>
    <xdr:cxnSp macro="">
      <xdr:nvCxnSpPr>
        <xdr:cNvPr id="301" name="直線コネクタ 300"/>
        <xdr:cNvCxnSpPr/>
      </xdr:nvCxnSpPr>
      <xdr:spPr>
        <a:xfrm>
          <a:off x="6972300" y="6533414"/>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66726</xdr:rowOff>
    </xdr:from>
    <xdr:to>
      <xdr:col>15</xdr:col>
      <xdr:colOff>231775</xdr:colOff>
      <xdr:row>38</xdr:row>
      <xdr:rowOff>168326</xdr:rowOff>
    </xdr:to>
    <xdr:sp macro="" textlink="">
      <xdr:nvSpPr>
        <xdr:cNvPr id="311" name="円/楕円 310"/>
        <xdr:cNvSpPr/>
      </xdr:nvSpPr>
      <xdr:spPr>
        <a:xfrm>
          <a:off x="104267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49123</xdr:rowOff>
    </xdr:from>
    <xdr:to>
      <xdr:col>14</xdr:col>
      <xdr:colOff>79375</xdr:colOff>
      <xdr:row>38</xdr:row>
      <xdr:rowOff>150723</xdr:rowOff>
    </xdr:to>
    <xdr:sp macro="" textlink="">
      <xdr:nvSpPr>
        <xdr:cNvPr id="313" name="円/楕円 312"/>
        <xdr:cNvSpPr/>
      </xdr:nvSpPr>
      <xdr:spPr>
        <a:xfrm>
          <a:off x="9588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141850</xdr:rowOff>
    </xdr:from>
    <xdr:ext cx="378565" cy="259045"/>
    <xdr:sp macro="" textlink="">
      <xdr:nvSpPr>
        <xdr:cNvPr id="314" name="テキスト ボックス 313"/>
        <xdr:cNvSpPr txBox="1"/>
      </xdr:nvSpPr>
      <xdr:spPr>
        <a:xfrm>
          <a:off x="9450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61377</xdr:rowOff>
    </xdr:from>
    <xdr:to>
      <xdr:col>12</xdr:col>
      <xdr:colOff>561975</xdr:colOff>
      <xdr:row>38</xdr:row>
      <xdr:rowOff>162977</xdr:rowOff>
    </xdr:to>
    <xdr:sp macro="" textlink="">
      <xdr:nvSpPr>
        <xdr:cNvPr id="315" name="円/楕円 314"/>
        <xdr:cNvSpPr/>
      </xdr:nvSpPr>
      <xdr:spPr>
        <a:xfrm>
          <a:off x="8699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154104</xdr:rowOff>
    </xdr:from>
    <xdr:ext cx="378565" cy="259045"/>
    <xdr:sp macro="" textlink="">
      <xdr:nvSpPr>
        <xdr:cNvPr id="316" name="テキスト ボックス 315"/>
        <xdr:cNvSpPr txBox="1"/>
      </xdr:nvSpPr>
      <xdr:spPr>
        <a:xfrm>
          <a:off x="8561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45924</xdr:rowOff>
    </xdr:from>
    <xdr:to>
      <xdr:col>11</xdr:col>
      <xdr:colOff>358775</xdr:colOff>
      <xdr:row>38</xdr:row>
      <xdr:rowOff>147524</xdr:rowOff>
    </xdr:to>
    <xdr:sp macro="" textlink="">
      <xdr:nvSpPr>
        <xdr:cNvPr id="317" name="円/楕円 316"/>
        <xdr:cNvSpPr/>
      </xdr:nvSpPr>
      <xdr:spPr>
        <a:xfrm>
          <a:off x="7810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138651</xdr:rowOff>
    </xdr:from>
    <xdr:ext cx="378565" cy="259045"/>
    <xdr:sp macro="" textlink="">
      <xdr:nvSpPr>
        <xdr:cNvPr id="318" name="テキスト ボックス 317"/>
        <xdr:cNvSpPr txBox="1"/>
      </xdr:nvSpPr>
      <xdr:spPr>
        <a:xfrm>
          <a:off x="7672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138963</xdr:rowOff>
    </xdr:from>
    <xdr:to>
      <xdr:col>10</xdr:col>
      <xdr:colOff>155575</xdr:colOff>
      <xdr:row>38</xdr:row>
      <xdr:rowOff>69114</xdr:rowOff>
    </xdr:to>
    <xdr:sp macro="" textlink="">
      <xdr:nvSpPr>
        <xdr:cNvPr id="319" name="円/楕円 318"/>
        <xdr:cNvSpPr/>
      </xdr:nvSpPr>
      <xdr:spPr>
        <a:xfrm>
          <a:off x="6921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60241</xdr:rowOff>
    </xdr:from>
    <xdr:ext cx="469744" cy="259045"/>
    <xdr:sp macro="" textlink="">
      <xdr:nvSpPr>
        <xdr:cNvPr id="320" name="テキスト ボックス 319"/>
        <xdr:cNvSpPr txBox="1"/>
      </xdr:nvSpPr>
      <xdr:spPr>
        <a:xfrm>
          <a:off x="6737427" y="65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84760</xdr:rowOff>
    </xdr:from>
    <xdr:to>
      <xdr:col>15</xdr:col>
      <xdr:colOff>180975</xdr:colOff>
      <xdr:row>56</xdr:row>
      <xdr:rowOff>115392</xdr:rowOff>
    </xdr:to>
    <xdr:cxnSp macro="">
      <xdr:nvCxnSpPr>
        <xdr:cNvPr id="349" name="直線コネクタ 348"/>
        <xdr:cNvCxnSpPr/>
      </xdr:nvCxnSpPr>
      <xdr:spPr>
        <a:xfrm>
          <a:off x="9639300" y="9685960"/>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71768</xdr:rowOff>
    </xdr:from>
    <xdr:to>
      <xdr:col>14</xdr:col>
      <xdr:colOff>28575</xdr:colOff>
      <xdr:row>56</xdr:row>
      <xdr:rowOff>84760</xdr:rowOff>
    </xdr:to>
    <xdr:cxnSp macro="">
      <xdr:nvCxnSpPr>
        <xdr:cNvPr id="352" name="直線コネクタ 351"/>
        <xdr:cNvCxnSpPr/>
      </xdr:nvCxnSpPr>
      <xdr:spPr>
        <a:xfrm>
          <a:off x="8750300" y="9672968"/>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71768</xdr:rowOff>
    </xdr:from>
    <xdr:to>
      <xdr:col>12</xdr:col>
      <xdr:colOff>511175</xdr:colOff>
      <xdr:row>56</xdr:row>
      <xdr:rowOff>148692</xdr:rowOff>
    </xdr:to>
    <xdr:cxnSp macro="">
      <xdr:nvCxnSpPr>
        <xdr:cNvPr id="355" name="直線コネクタ 354"/>
        <xdr:cNvCxnSpPr/>
      </xdr:nvCxnSpPr>
      <xdr:spPr>
        <a:xfrm flipV="1">
          <a:off x="7861300" y="9672968"/>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148692</xdr:rowOff>
    </xdr:from>
    <xdr:to>
      <xdr:col>11</xdr:col>
      <xdr:colOff>307975</xdr:colOff>
      <xdr:row>56</xdr:row>
      <xdr:rowOff>150978</xdr:rowOff>
    </xdr:to>
    <xdr:cxnSp macro="">
      <xdr:nvCxnSpPr>
        <xdr:cNvPr id="358" name="直線コネクタ 357"/>
        <xdr:cNvCxnSpPr/>
      </xdr:nvCxnSpPr>
      <xdr:spPr>
        <a:xfrm flipV="1">
          <a:off x="6972300" y="97498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64592</xdr:rowOff>
    </xdr:from>
    <xdr:to>
      <xdr:col>15</xdr:col>
      <xdr:colOff>231775</xdr:colOff>
      <xdr:row>56</xdr:row>
      <xdr:rowOff>166192</xdr:rowOff>
    </xdr:to>
    <xdr:sp macro="" textlink="">
      <xdr:nvSpPr>
        <xdr:cNvPr id="368" name="円/楕円 367"/>
        <xdr:cNvSpPr/>
      </xdr:nvSpPr>
      <xdr:spPr>
        <a:xfrm>
          <a:off x="10426700" y="96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43019</xdr:rowOff>
    </xdr:from>
    <xdr:ext cx="534377" cy="259045"/>
    <xdr:sp macro="" textlink="">
      <xdr:nvSpPr>
        <xdr:cNvPr id="369" name="農林水産業費該当値テキスト"/>
        <xdr:cNvSpPr txBox="1"/>
      </xdr:nvSpPr>
      <xdr:spPr>
        <a:xfrm>
          <a:off x="10528300" y="96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33960</xdr:rowOff>
    </xdr:from>
    <xdr:to>
      <xdr:col>14</xdr:col>
      <xdr:colOff>79375</xdr:colOff>
      <xdr:row>56</xdr:row>
      <xdr:rowOff>135560</xdr:rowOff>
    </xdr:to>
    <xdr:sp macro="" textlink="">
      <xdr:nvSpPr>
        <xdr:cNvPr id="370" name="円/楕円 369"/>
        <xdr:cNvSpPr/>
      </xdr:nvSpPr>
      <xdr:spPr>
        <a:xfrm>
          <a:off x="9588500" y="96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126687</xdr:rowOff>
    </xdr:from>
    <xdr:ext cx="534377" cy="259045"/>
    <xdr:sp macro="" textlink="">
      <xdr:nvSpPr>
        <xdr:cNvPr id="371" name="テキスト ボックス 370"/>
        <xdr:cNvSpPr txBox="1"/>
      </xdr:nvSpPr>
      <xdr:spPr>
        <a:xfrm>
          <a:off x="9372111" y="97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20968</xdr:rowOff>
    </xdr:from>
    <xdr:to>
      <xdr:col>12</xdr:col>
      <xdr:colOff>561975</xdr:colOff>
      <xdr:row>56</xdr:row>
      <xdr:rowOff>122568</xdr:rowOff>
    </xdr:to>
    <xdr:sp macro="" textlink="">
      <xdr:nvSpPr>
        <xdr:cNvPr id="372" name="円/楕円 371"/>
        <xdr:cNvSpPr/>
      </xdr:nvSpPr>
      <xdr:spPr>
        <a:xfrm>
          <a:off x="8699500" y="96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113695</xdr:rowOff>
    </xdr:from>
    <xdr:ext cx="534377" cy="259045"/>
    <xdr:sp macro="" textlink="">
      <xdr:nvSpPr>
        <xdr:cNvPr id="373" name="テキスト ボックス 372"/>
        <xdr:cNvSpPr txBox="1"/>
      </xdr:nvSpPr>
      <xdr:spPr>
        <a:xfrm>
          <a:off x="8483111" y="97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97892</xdr:rowOff>
    </xdr:from>
    <xdr:to>
      <xdr:col>11</xdr:col>
      <xdr:colOff>358775</xdr:colOff>
      <xdr:row>57</xdr:row>
      <xdr:rowOff>28042</xdr:rowOff>
    </xdr:to>
    <xdr:sp macro="" textlink="">
      <xdr:nvSpPr>
        <xdr:cNvPr id="374" name="円/楕円 373"/>
        <xdr:cNvSpPr/>
      </xdr:nvSpPr>
      <xdr:spPr>
        <a:xfrm>
          <a:off x="7810500" y="96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19169</xdr:rowOff>
    </xdr:from>
    <xdr:ext cx="534377" cy="259045"/>
    <xdr:sp macro="" textlink="">
      <xdr:nvSpPr>
        <xdr:cNvPr id="375" name="テキスト ボックス 374"/>
        <xdr:cNvSpPr txBox="1"/>
      </xdr:nvSpPr>
      <xdr:spPr>
        <a:xfrm>
          <a:off x="7594111" y="97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100178</xdr:rowOff>
    </xdr:from>
    <xdr:to>
      <xdr:col>10</xdr:col>
      <xdr:colOff>155575</xdr:colOff>
      <xdr:row>57</xdr:row>
      <xdr:rowOff>30328</xdr:rowOff>
    </xdr:to>
    <xdr:sp macro="" textlink="">
      <xdr:nvSpPr>
        <xdr:cNvPr id="376" name="円/楕円 375"/>
        <xdr:cNvSpPr/>
      </xdr:nvSpPr>
      <xdr:spPr>
        <a:xfrm>
          <a:off x="6921500" y="97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21455</xdr:rowOff>
    </xdr:from>
    <xdr:ext cx="534377" cy="259045"/>
    <xdr:sp macro="" textlink="">
      <xdr:nvSpPr>
        <xdr:cNvPr id="377" name="テキスト ボックス 376"/>
        <xdr:cNvSpPr txBox="1"/>
      </xdr:nvSpPr>
      <xdr:spPr>
        <a:xfrm>
          <a:off x="6705111" y="97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135220</xdr:rowOff>
    </xdr:from>
    <xdr:to>
      <xdr:col>15</xdr:col>
      <xdr:colOff>180975</xdr:colOff>
      <xdr:row>75</xdr:row>
      <xdr:rowOff>166241</xdr:rowOff>
    </xdr:to>
    <xdr:cxnSp macro="">
      <xdr:nvCxnSpPr>
        <xdr:cNvPr id="404" name="直線コネクタ 403"/>
        <xdr:cNvCxnSpPr/>
      </xdr:nvCxnSpPr>
      <xdr:spPr>
        <a:xfrm flipV="1">
          <a:off x="9639300" y="12993970"/>
          <a:ext cx="8382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166241</xdr:rowOff>
    </xdr:from>
    <xdr:to>
      <xdr:col>14</xdr:col>
      <xdr:colOff>28575</xdr:colOff>
      <xdr:row>76</xdr:row>
      <xdr:rowOff>40877</xdr:rowOff>
    </xdr:to>
    <xdr:cxnSp macro="">
      <xdr:nvCxnSpPr>
        <xdr:cNvPr id="407" name="直線コネクタ 406"/>
        <xdr:cNvCxnSpPr/>
      </xdr:nvCxnSpPr>
      <xdr:spPr>
        <a:xfrm flipV="1">
          <a:off x="8750300" y="13024991"/>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40853</xdr:rowOff>
    </xdr:from>
    <xdr:to>
      <xdr:col>12</xdr:col>
      <xdr:colOff>511175</xdr:colOff>
      <xdr:row>76</xdr:row>
      <xdr:rowOff>40877</xdr:rowOff>
    </xdr:to>
    <xdr:cxnSp macro="">
      <xdr:nvCxnSpPr>
        <xdr:cNvPr id="410" name="直線コネクタ 409"/>
        <xdr:cNvCxnSpPr/>
      </xdr:nvCxnSpPr>
      <xdr:spPr>
        <a:xfrm>
          <a:off x="7861300" y="13071053"/>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2" name="テキスト ボックス 411"/>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40853</xdr:rowOff>
    </xdr:from>
    <xdr:to>
      <xdr:col>11</xdr:col>
      <xdr:colOff>307975</xdr:colOff>
      <xdr:row>76</xdr:row>
      <xdr:rowOff>42591</xdr:rowOff>
    </xdr:to>
    <xdr:cxnSp macro="">
      <xdr:nvCxnSpPr>
        <xdr:cNvPr id="413" name="直線コネクタ 412"/>
        <xdr:cNvCxnSpPr/>
      </xdr:nvCxnSpPr>
      <xdr:spPr>
        <a:xfrm flipV="1">
          <a:off x="6972300" y="1307105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5" name="テキスト ボックス 414"/>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7" name="テキスト ボックス 416"/>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84420</xdr:rowOff>
    </xdr:from>
    <xdr:to>
      <xdr:col>15</xdr:col>
      <xdr:colOff>231775</xdr:colOff>
      <xdr:row>76</xdr:row>
      <xdr:rowOff>14570</xdr:rowOff>
    </xdr:to>
    <xdr:sp macro="" textlink="">
      <xdr:nvSpPr>
        <xdr:cNvPr id="423" name="円/楕円 422"/>
        <xdr:cNvSpPr/>
      </xdr:nvSpPr>
      <xdr:spPr>
        <a:xfrm>
          <a:off x="10426700" y="129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107297</xdr:rowOff>
    </xdr:from>
    <xdr:ext cx="534377" cy="259045"/>
    <xdr:sp macro="" textlink="">
      <xdr:nvSpPr>
        <xdr:cNvPr id="424" name="商工費該当値テキスト"/>
        <xdr:cNvSpPr txBox="1"/>
      </xdr:nvSpPr>
      <xdr:spPr>
        <a:xfrm>
          <a:off x="10528300" y="127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115440</xdr:rowOff>
    </xdr:from>
    <xdr:to>
      <xdr:col>14</xdr:col>
      <xdr:colOff>79375</xdr:colOff>
      <xdr:row>76</xdr:row>
      <xdr:rowOff>45591</xdr:rowOff>
    </xdr:to>
    <xdr:sp macro="" textlink="">
      <xdr:nvSpPr>
        <xdr:cNvPr id="425" name="円/楕円 424"/>
        <xdr:cNvSpPr/>
      </xdr:nvSpPr>
      <xdr:spPr>
        <a:xfrm>
          <a:off x="9588500" y="12974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62117</xdr:rowOff>
    </xdr:from>
    <xdr:ext cx="534377" cy="259045"/>
    <xdr:sp macro="" textlink="">
      <xdr:nvSpPr>
        <xdr:cNvPr id="426" name="テキスト ボックス 425"/>
        <xdr:cNvSpPr txBox="1"/>
      </xdr:nvSpPr>
      <xdr:spPr>
        <a:xfrm>
          <a:off x="9372111" y="127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161527</xdr:rowOff>
    </xdr:from>
    <xdr:to>
      <xdr:col>12</xdr:col>
      <xdr:colOff>561975</xdr:colOff>
      <xdr:row>76</xdr:row>
      <xdr:rowOff>91677</xdr:rowOff>
    </xdr:to>
    <xdr:sp macro="" textlink="">
      <xdr:nvSpPr>
        <xdr:cNvPr id="427" name="円/楕円 426"/>
        <xdr:cNvSpPr/>
      </xdr:nvSpPr>
      <xdr:spPr>
        <a:xfrm>
          <a:off x="8699500" y="130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108204</xdr:rowOff>
    </xdr:from>
    <xdr:ext cx="534377" cy="259045"/>
    <xdr:sp macro="" textlink="">
      <xdr:nvSpPr>
        <xdr:cNvPr id="428" name="テキスト ボックス 427"/>
        <xdr:cNvSpPr txBox="1"/>
      </xdr:nvSpPr>
      <xdr:spPr>
        <a:xfrm>
          <a:off x="8483111" y="1279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161503</xdr:rowOff>
    </xdr:from>
    <xdr:to>
      <xdr:col>11</xdr:col>
      <xdr:colOff>358775</xdr:colOff>
      <xdr:row>76</xdr:row>
      <xdr:rowOff>91653</xdr:rowOff>
    </xdr:to>
    <xdr:sp macro="" textlink="">
      <xdr:nvSpPr>
        <xdr:cNvPr id="429" name="円/楕円 428"/>
        <xdr:cNvSpPr/>
      </xdr:nvSpPr>
      <xdr:spPr>
        <a:xfrm>
          <a:off x="7810500" y="130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108180</xdr:rowOff>
    </xdr:from>
    <xdr:ext cx="534377" cy="259045"/>
    <xdr:sp macro="" textlink="">
      <xdr:nvSpPr>
        <xdr:cNvPr id="430" name="テキスト ボックス 429"/>
        <xdr:cNvSpPr txBox="1"/>
      </xdr:nvSpPr>
      <xdr:spPr>
        <a:xfrm>
          <a:off x="7594111" y="1279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163241</xdr:rowOff>
    </xdr:from>
    <xdr:to>
      <xdr:col>10</xdr:col>
      <xdr:colOff>155575</xdr:colOff>
      <xdr:row>76</xdr:row>
      <xdr:rowOff>93391</xdr:rowOff>
    </xdr:to>
    <xdr:sp macro="" textlink="">
      <xdr:nvSpPr>
        <xdr:cNvPr id="431" name="円/楕円 430"/>
        <xdr:cNvSpPr/>
      </xdr:nvSpPr>
      <xdr:spPr>
        <a:xfrm>
          <a:off x="69215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109917</xdr:rowOff>
    </xdr:from>
    <xdr:ext cx="534377" cy="259045"/>
    <xdr:sp macro="" textlink="">
      <xdr:nvSpPr>
        <xdr:cNvPr id="432" name="テキスト ボックス 431"/>
        <xdr:cNvSpPr txBox="1"/>
      </xdr:nvSpPr>
      <xdr:spPr>
        <a:xfrm>
          <a:off x="6705111" y="127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41421</xdr:rowOff>
    </xdr:from>
    <xdr:to>
      <xdr:col>15</xdr:col>
      <xdr:colOff>180975</xdr:colOff>
      <xdr:row>96</xdr:row>
      <xdr:rowOff>96589</xdr:rowOff>
    </xdr:to>
    <xdr:cxnSp macro="">
      <xdr:nvCxnSpPr>
        <xdr:cNvPr id="462" name="直線コネクタ 461"/>
        <xdr:cNvCxnSpPr/>
      </xdr:nvCxnSpPr>
      <xdr:spPr>
        <a:xfrm>
          <a:off x="9639300" y="16500621"/>
          <a:ext cx="8382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41421</xdr:rowOff>
    </xdr:from>
    <xdr:to>
      <xdr:col>14</xdr:col>
      <xdr:colOff>28575</xdr:colOff>
      <xdr:row>96</xdr:row>
      <xdr:rowOff>64357</xdr:rowOff>
    </xdr:to>
    <xdr:cxnSp macro="">
      <xdr:nvCxnSpPr>
        <xdr:cNvPr id="465" name="直線コネクタ 464"/>
        <xdr:cNvCxnSpPr/>
      </xdr:nvCxnSpPr>
      <xdr:spPr>
        <a:xfrm flipV="1">
          <a:off x="8750300" y="16500621"/>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64357</xdr:rowOff>
    </xdr:from>
    <xdr:to>
      <xdr:col>12</xdr:col>
      <xdr:colOff>511175</xdr:colOff>
      <xdr:row>96</xdr:row>
      <xdr:rowOff>82989</xdr:rowOff>
    </xdr:to>
    <xdr:cxnSp macro="">
      <xdr:nvCxnSpPr>
        <xdr:cNvPr id="468" name="直線コネクタ 467"/>
        <xdr:cNvCxnSpPr/>
      </xdr:nvCxnSpPr>
      <xdr:spPr>
        <a:xfrm flipV="1">
          <a:off x="7861300" y="16523557"/>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58186</xdr:rowOff>
    </xdr:from>
    <xdr:to>
      <xdr:col>11</xdr:col>
      <xdr:colOff>307975</xdr:colOff>
      <xdr:row>96</xdr:row>
      <xdr:rowOff>82989</xdr:rowOff>
    </xdr:to>
    <xdr:cxnSp macro="">
      <xdr:nvCxnSpPr>
        <xdr:cNvPr id="471" name="直線コネクタ 470"/>
        <xdr:cNvCxnSpPr/>
      </xdr:nvCxnSpPr>
      <xdr:spPr>
        <a:xfrm>
          <a:off x="6972300" y="1651738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5" name="テキスト ボックス 474"/>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45789</xdr:rowOff>
    </xdr:from>
    <xdr:to>
      <xdr:col>15</xdr:col>
      <xdr:colOff>231775</xdr:colOff>
      <xdr:row>96</xdr:row>
      <xdr:rowOff>147389</xdr:rowOff>
    </xdr:to>
    <xdr:sp macro="" textlink="">
      <xdr:nvSpPr>
        <xdr:cNvPr id="481" name="円/楕円 480"/>
        <xdr:cNvSpPr/>
      </xdr:nvSpPr>
      <xdr:spPr>
        <a:xfrm>
          <a:off x="10426700" y="165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68666</xdr:rowOff>
    </xdr:from>
    <xdr:ext cx="534377" cy="259045"/>
    <xdr:sp macro="" textlink="">
      <xdr:nvSpPr>
        <xdr:cNvPr id="482" name="土木費該当値テキスト"/>
        <xdr:cNvSpPr txBox="1"/>
      </xdr:nvSpPr>
      <xdr:spPr>
        <a:xfrm>
          <a:off x="10528300" y="163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162071</xdr:rowOff>
    </xdr:from>
    <xdr:to>
      <xdr:col>14</xdr:col>
      <xdr:colOff>79375</xdr:colOff>
      <xdr:row>96</xdr:row>
      <xdr:rowOff>92221</xdr:rowOff>
    </xdr:to>
    <xdr:sp macro="" textlink="">
      <xdr:nvSpPr>
        <xdr:cNvPr id="483" name="円/楕円 482"/>
        <xdr:cNvSpPr/>
      </xdr:nvSpPr>
      <xdr:spPr>
        <a:xfrm>
          <a:off x="9588500" y="164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108748</xdr:rowOff>
    </xdr:from>
    <xdr:ext cx="534377" cy="259045"/>
    <xdr:sp macro="" textlink="">
      <xdr:nvSpPr>
        <xdr:cNvPr id="484" name="テキスト ボックス 483"/>
        <xdr:cNvSpPr txBox="1"/>
      </xdr:nvSpPr>
      <xdr:spPr>
        <a:xfrm>
          <a:off x="9372111" y="162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13557</xdr:rowOff>
    </xdr:from>
    <xdr:to>
      <xdr:col>12</xdr:col>
      <xdr:colOff>561975</xdr:colOff>
      <xdr:row>96</xdr:row>
      <xdr:rowOff>115157</xdr:rowOff>
    </xdr:to>
    <xdr:sp macro="" textlink="">
      <xdr:nvSpPr>
        <xdr:cNvPr id="485" name="円/楕円 484"/>
        <xdr:cNvSpPr/>
      </xdr:nvSpPr>
      <xdr:spPr>
        <a:xfrm>
          <a:off x="8699500" y="164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106284</xdr:rowOff>
    </xdr:from>
    <xdr:ext cx="534377" cy="259045"/>
    <xdr:sp macro="" textlink="">
      <xdr:nvSpPr>
        <xdr:cNvPr id="486" name="テキスト ボックス 485"/>
        <xdr:cNvSpPr txBox="1"/>
      </xdr:nvSpPr>
      <xdr:spPr>
        <a:xfrm>
          <a:off x="8483111" y="165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32189</xdr:rowOff>
    </xdr:from>
    <xdr:to>
      <xdr:col>11</xdr:col>
      <xdr:colOff>358775</xdr:colOff>
      <xdr:row>96</xdr:row>
      <xdr:rowOff>133789</xdr:rowOff>
    </xdr:to>
    <xdr:sp macro="" textlink="">
      <xdr:nvSpPr>
        <xdr:cNvPr id="487" name="円/楕円 486"/>
        <xdr:cNvSpPr/>
      </xdr:nvSpPr>
      <xdr:spPr>
        <a:xfrm>
          <a:off x="7810500" y="164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150316</xdr:rowOff>
    </xdr:from>
    <xdr:ext cx="534377" cy="259045"/>
    <xdr:sp macro="" textlink="">
      <xdr:nvSpPr>
        <xdr:cNvPr id="488" name="テキスト ボックス 487"/>
        <xdr:cNvSpPr txBox="1"/>
      </xdr:nvSpPr>
      <xdr:spPr>
        <a:xfrm>
          <a:off x="7594111" y="162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7386</xdr:rowOff>
    </xdr:from>
    <xdr:to>
      <xdr:col>10</xdr:col>
      <xdr:colOff>155575</xdr:colOff>
      <xdr:row>96</xdr:row>
      <xdr:rowOff>108986</xdr:rowOff>
    </xdr:to>
    <xdr:sp macro="" textlink="">
      <xdr:nvSpPr>
        <xdr:cNvPr id="489" name="円/楕円 488"/>
        <xdr:cNvSpPr/>
      </xdr:nvSpPr>
      <xdr:spPr>
        <a:xfrm>
          <a:off x="6921500" y="164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125513</xdr:rowOff>
    </xdr:from>
    <xdr:ext cx="534377" cy="259045"/>
    <xdr:sp macro="" textlink="">
      <xdr:nvSpPr>
        <xdr:cNvPr id="490" name="テキスト ボックス 489"/>
        <xdr:cNvSpPr txBox="1"/>
      </xdr:nvSpPr>
      <xdr:spPr>
        <a:xfrm>
          <a:off x="6705111" y="162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96951</xdr:rowOff>
    </xdr:from>
    <xdr:to>
      <xdr:col>23</xdr:col>
      <xdr:colOff>517525</xdr:colOff>
      <xdr:row>38</xdr:row>
      <xdr:rowOff>104229</xdr:rowOff>
    </xdr:to>
    <xdr:cxnSp macro="">
      <xdr:nvCxnSpPr>
        <xdr:cNvPr id="520" name="直線コネクタ 519"/>
        <xdr:cNvCxnSpPr/>
      </xdr:nvCxnSpPr>
      <xdr:spPr>
        <a:xfrm>
          <a:off x="15481300" y="6612051"/>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81445</xdr:rowOff>
    </xdr:from>
    <xdr:to>
      <xdr:col>22</xdr:col>
      <xdr:colOff>365125</xdr:colOff>
      <xdr:row>38</xdr:row>
      <xdr:rowOff>96951</xdr:rowOff>
    </xdr:to>
    <xdr:cxnSp macro="">
      <xdr:nvCxnSpPr>
        <xdr:cNvPr id="523" name="直線コネクタ 522"/>
        <xdr:cNvCxnSpPr/>
      </xdr:nvCxnSpPr>
      <xdr:spPr>
        <a:xfrm>
          <a:off x="14592300" y="6596545"/>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80149</xdr:rowOff>
    </xdr:from>
    <xdr:to>
      <xdr:col>21</xdr:col>
      <xdr:colOff>161925</xdr:colOff>
      <xdr:row>38</xdr:row>
      <xdr:rowOff>81445</xdr:rowOff>
    </xdr:to>
    <xdr:cxnSp macro="">
      <xdr:nvCxnSpPr>
        <xdr:cNvPr id="526" name="直線コネクタ 525"/>
        <xdr:cNvCxnSpPr/>
      </xdr:nvCxnSpPr>
      <xdr:spPr>
        <a:xfrm>
          <a:off x="13703300" y="659524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80149</xdr:rowOff>
    </xdr:from>
    <xdr:to>
      <xdr:col>19</xdr:col>
      <xdr:colOff>644525</xdr:colOff>
      <xdr:row>38</xdr:row>
      <xdr:rowOff>133299</xdr:rowOff>
    </xdr:to>
    <xdr:cxnSp macro="">
      <xdr:nvCxnSpPr>
        <xdr:cNvPr id="529" name="直線コネクタ 528"/>
        <xdr:cNvCxnSpPr/>
      </xdr:nvCxnSpPr>
      <xdr:spPr>
        <a:xfrm flipV="1">
          <a:off x="12814300" y="6595249"/>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53429</xdr:rowOff>
    </xdr:from>
    <xdr:to>
      <xdr:col>23</xdr:col>
      <xdr:colOff>568325</xdr:colOff>
      <xdr:row>38</xdr:row>
      <xdr:rowOff>155029</xdr:rowOff>
    </xdr:to>
    <xdr:sp macro="" textlink="">
      <xdr:nvSpPr>
        <xdr:cNvPr id="539" name="円/楕円 538"/>
        <xdr:cNvSpPr/>
      </xdr:nvSpPr>
      <xdr:spPr>
        <a:xfrm>
          <a:off x="16268700" y="65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31856</xdr:rowOff>
    </xdr:from>
    <xdr:ext cx="534377" cy="259045"/>
    <xdr:sp macro="" textlink="">
      <xdr:nvSpPr>
        <xdr:cNvPr id="540" name="消防費該当値テキスト"/>
        <xdr:cNvSpPr txBox="1"/>
      </xdr:nvSpPr>
      <xdr:spPr>
        <a:xfrm>
          <a:off x="16370300" y="65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46151</xdr:rowOff>
    </xdr:from>
    <xdr:to>
      <xdr:col>22</xdr:col>
      <xdr:colOff>415925</xdr:colOff>
      <xdr:row>38</xdr:row>
      <xdr:rowOff>147751</xdr:rowOff>
    </xdr:to>
    <xdr:sp macro="" textlink="">
      <xdr:nvSpPr>
        <xdr:cNvPr id="541" name="円/楕円 540"/>
        <xdr:cNvSpPr/>
      </xdr:nvSpPr>
      <xdr:spPr>
        <a:xfrm>
          <a:off x="15430500" y="65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138878</xdr:rowOff>
    </xdr:from>
    <xdr:ext cx="534377" cy="259045"/>
    <xdr:sp macro="" textlink="">
      <xdr:nvSpPr>
        <xdr:cNvPr id="542" name="テキスト ボックス 541"/>
        <xdr:cNvSpPr txBox="1"/>
      </xdr:nvSpPr>
      <xdr:spPr>
        <a:xfrm>
          <a:off x="15214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30645</xdr:rowOff>
    </xdr:from>
    <xdr:to>
      <xdr:col>21</xdr:col>
      <xdr:colOff>212725</xdr:colOff>
      <xdr:row>38</xdr:row>
      <xdr:rowOff>132245</xdr:rowOff>
    </xdr:to>
    <xdr:sp macro="" textlink="">
      <xdr:nvSpPr>
        <xdr:cNvPr id="543" name="円/楕円 542"/>
        <xdr:cNvSpPr/>
      </xdr:nvSpPr>
      <xdr:spPr>
        <a:xfrm>
          <a:off x="14541500" y="65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123372</xdr:rowOff>
    </xdr:from>
    <xdr:ext cx="534377" cy="259045"/>
    <xdr:sp macro="" textlink="">
      <xdr:nvSpPr>
        <xdr:cNvPr id="544" name="テキスト ボックス 543"/>
        <xdr:cNvSpPr txBox="1"/>
      </xdr:nvSpPr>
      <xdr:spPr>
        <a:xfrm>
          <a:off x="14325111" y="66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29349</xdr:rowOff>
    </xdr:from>
    <xdr:to>
      <xdr:col>20</xdr:col>
      <xdr:colOff>9525</xdr:colOff>
      <xdr:row>38</xdr:row>
      <xdr:rowOff>130949</xdr:rowOff>
    </xdr:to>
    <xdr:sp macro="" textlink="">
      <xdr:nvSpPr>
        <xdr:cNvPr id="545" name="円/楕円 544"/>
        <xdr:cNvSpPr/>
      </xdr:nvSpPr>
      <xdr:spPr>
        <a:xfrm>
          <a:off x="13652500" y="65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122076</xdr:rowOff>
    </xdr:from>
    <xdr:ext cx="534377" cy="259045"/>
    <xdr:sp macro="" textlink="">
      <xdr:nvSpPr>
        <xdr:cNvPr id="546" name="テキスト ボックス 545"/>
        <xdr:cNvSpPr txBox="1"/>
      </xdr:nvSpPr>
      <xdr:spPr>
        <a:xfrm>
          <a:off x="13436111" y="663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82499</xdr:rowOff>
    </xdr:from>
    <xdr:to>
      <xdr:col>18</xdr:col>
      <xdr:colOff>492125</xdr:colOff>
      <xdr:row>39</xdr:row>
      <xdr:rowOff>12649</xdr:rowOff>
    </xdr:to>
    <xdr:sp macro="" textlink="">
      <xdr:nvSpPr>
        <xdr:cNvPr id="547" name="円/楕円 546"/>
        <xdr:cNvSpPr/>
      </xdr:nvSpPr>
      <xdr:spPr>
        <a:xfrm>
          <a:off x="12763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3776</xdr:rowOff>
    </xdr:from>
    <xdr:ext cx="534377" cy="259045"/>
    <xdr:sp macro="" textlink="">
      <xdr:nvSpPr>
        <xdr:cNvPr id="548" name="テキスト ボックス 547"/>
        <xdr:cNvSpPr txBox="1"/>
      </xdr:nvSpPr>
      <xdr:spPr>
        <a:xfrm>
          <a:off x="12547111" y="66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13170</xdr:rowOff>
    </xdr:from>
    <xdr:to>
      <xdr:col>23</xdr:col>
      <xdr:colOff>517525</xdr:colOff>
      <xdr:row>56</xdr:row>
      <xdr:rowOff>43288</xdr:rowOff>
    </xdr:to>
    <xdr:cxnSp macro="">
      <xdr:nvCxnSpPr>
        <xdr:cNvPr id="578" name="直線コネクタ 577"/>
        <xdr:cNvCxnSpPr/>
      </xdr:nvCxnSpPr>
      <xdr:spPr>
        <a:xfrm flipV="1">
          <a:off x="15481300" y="9100020"/>
          <a:ext cx="838200" cy="5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150596</xdr:rowOff>
    </xdr:from>
    <xdr:to>
      <xdr:col>22</xdr:col>
      <xdr:colOff>365125</xdr:colOff>
      <xdr:row>56</xdr:row>
      <xdr:rowOff>43288</xdr:rowOff>
    </xdr:to>
    <xdr:cxnSp macro="">
      <xdr:nvCxnSpPr>
        <xdr:cNvPr id="581" name="直線コネクタ 580"/>
        <xdr:cNvCxnSpPr/>
      </xdr:nvCxnSpPr>
      <xdr:spPr>
        <a:xfrm>
          <a:off x="14592300" y="9408896"/>
          <a:ext cx="889000" cy="2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96933</xdr:rowOff>
    </xdr:from>
    <xdr:to>
      <xdr:col>21</xdr:col>
      <xdr:colOff>161925</xdr:colOff>
      <xdr:row>54</xdr:row>
      <xdr:rowOff>150596</xdr:rowOff>
    </xdr:to>
    <xdr:cxnSp macro="">
      <xdr:nvCxnSpPr>
        <xdr:cNvPr id="584" name="直線コネクタ 583"/>
        <xdr:cNvCxnSpPr/>
      </xdr:nvCxnSpPr>
      <xdr:spPr>
        <a:xfrm>
          <a:off x="13703300" y="9355233"/>
          <a:ext cx="889000" cy="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96933</xdr:rowOff>
    </xdr:from>
    <xdr:to>
      <xdr:col>19</xdr:col>
      <xdr:colOff>644525</xdr:colOff>
      <xdr:row>55</xdr:row>
      <xdr:rowOff>162522</xdr:rowOff>
    </xdr:to>
    <xdr:cxnSp macro="">
      <xdr:nvCxnSpPr>
        <xdr:cNvPr id="587" name="直線コネクタ 586"/>
        <xdr:cNvCxnSpPr/>
      </xdr:nvCxnSpPr>
      <xdr:spPr>
        <a:xfrm flipV="1">
          <a:off x="12814300" y="9355233"/>
          <a:ext cx="889000" cy="23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9" name="テキスト ボックス 58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1" name="テキスト ボックス 59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133820</xdr:rowOff>
    </xdr:from>
    <xdr:to>
      <xdr:col>23</xdr:col>
      <xdr:colOff>568325</xdr:colOff>
      <xdr:row>53</xdr:row>
      <xdr:rowOff>63970</xdr:rowOff>
    </xdr:to>
    <xdr:sp macro="" textlink="">
      <xdr:nvSpPr>
        <xdr:cNvPr id="597" name="円/楕円 596"/>
        <xdr:cNvSpPr/>
      </xdr:nvSpPr>
      <xdr:spPr>
        <a:xfrm>
          <a:off x="16268700" y="90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156697</xdr:rowOff>
    </xdr:from>
    <xdr:ext cx="534377" cy="259045"/>
    <xdr:sp macro="" textlink="">
      <xdr:nvSpPr>
        <xdr:cNvPr id="598" name="教育費該当値テキスト"/>
        <xdr:cNvSpPr txBox="1"/>
      </xdr:nvSpPr>
      <xdr:spPr>
        <a:xfrm>
          <a:off x="16370300" y="89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75,642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163938</xdr:rowOff>
    </xdr:from>
    <xdr:to>
      <xdr:col>22</xdr:col>
      <xdr:colOff>415925</xdr:colOff>
      <xdr:row>56</xdr:row>
      <xdr:rowOff>94088</xdr:rowOff>
    </xdr:to>
    <xdr:sp macro="" textlink="">
      <xdr:nvSpPr>
        <xdr:cNvPr id="599" name="円/楕円 598"/>
        <xdr:cNvSpPr/>
      </xdr:nvSpPr>
      <xdr:spPr>
        <a:xfrm>
          <a:off x="15430500" y="95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110615</xdr:rowOff>
    </xdr:from>
    <xdr:ext cx="534377" cy="259045"/>
    <xdr:sp macro="" textlink="">
      <xdr:nvSpPr>
        <xdr:cNvPr id="600" name="テキスト ボックス 599"/>
        <xdr:cNvSpPr txBox="1"/>
      </xdr:nvSpPr>
      <xdr:spPr>
        <a:xfrm>
          <a:off x="15214111" y="93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99796</xdr:rowOff>
    </xdr:from>
    <xdr:to>
      <xdr:col>21</xdr:col>
      <xdr:colOff>212725</xdr:colOff>
      <xdr:row>55</xdr:row>
      <xdr:rowOff>29946</xdr:rowOff>
    </xdr:to>
    <xdr:sp macro="" textlink="">
      <xdr:nvSpPr>
        <xdr:cNvPr id="601" name="円/楕円 600"/>
        <xdr:cNvSpPr/>
      </xdr:nvSpPr>
      <xdr:spPr>
        <a:xfrm>
          <a:off x="14541500" y="93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46473</xdr:rowOff>
    </xdr:from>
    <xdr:ext cx="534377" cy="259045"/>
    <xdr:sp macro="" textlink="">
      <xdr:nvSpPr>
        <xdr:cNvPr id="602" name="テキスト ボックス 601"/>
        <xdr:cNvSpPr txBox="1"/>
      </xdr:nvSpPr>
      <xdr:spPr>
        <a:xfrm>
          <a:off x="14325111" y="91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46133</xdr:rowOff>
    </xdr:from>
    <xdr:to>
      <xdr:col>20</xdr:col>
      <xdr:colOff>9525</xdr:colOff>
      <xdr:row>54</xdr:row>
      <xdr:rowOff>147733</xdr:rowOff>
    </xdr:to>
    <xdr:sp macro="" textlink="">
      <xdr:nvSpPr>
        <xdr:cNvPr id="603" name="円/楕円 602"/>
        <xdr:cNvSpPr/>
      </xdr:nvSpPr>
      <xdr:spPr>
        <a:xfrm>
          <a:off x="13652500" y="93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164260</xdr:rowOff>
    </xdr:from>
    <xdr:ext cx="534377" cy="259045"/>
    <xdr:sp macro="" textlink="">
      <xdr:nvSpPr>
        <xdr:cNvPr id="604" name="テキスト ボックス 603"/>
        <xdr:cNvSpPr txBox="1"/>
      </xdr:nvSpPr>
      <xdr:spPr>
        <a:xfrm>
          <a:off x="13436111" y="90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111722</xdr:rowOff>
    </xdr:from>
    <xdr:to>
      <xdr:col>18</xdr:col>
      <xdr:colOff>492125</xdr:colOff>
      <xdr:row>56</xdr:row>
      <xdr:rowOff>41872</xdr:rowOff>
    </xdr:to>
    <xdr:sp macro="" textlink="">
      <xdr:nvSpPr>
        <xdr:cNvPr id="605" name="円/楕円 604"/>
        <xdr:cNvSpPr/>
      </xdr:nvSpPr>
      <xdr:spPr>
        <a:xfrm>
          <a:off x="12763500" y="95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58399</xdr:rowOff>
    </xdr:from>
    <xdr:ext cx="534377" cy="259045"/>
    <xdr:sp macro="" textlink="">
      <xdr:nvSpPr>
        <xdr:cNvPr id="606" name="テキスト ボックス 605"/>
        <xdr:cNvSpPr txBox="1"/>
      </xdr:nvSpPr>
      <xdr:spPr>
        <a:xfrm>
          <a:off x="12547111" y="931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58547</xdr:rowOff>
    </xdr:from>
    <xdr:to>
      <xdr:col>23</xdr:col>
      <xdr:colOff>517525</xdr:colOff>
      <xdr:row>79</xdr:row>
      <xdr:rowOff>41250</xdr:rowOff>
    </xdr:to>
    <xdr:cxnSp macro="">
      <xdr:nvCxnSpPr>
        <xdr:cNvPr id="635" name="直線コネクタ 634"/>
        <xdr:cNvCxnSpPr/>
      </xdr:nvCxnSpPr>
      <xdr:spPr>
        <a:xfrm>
          <a:off x="15481300" y="13431647"/>
          <a:ext cx="838200" cy="15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58547</xdr:rowOff>
    </xdr:from>
    <xdr:to>
      <xdr:col>22</xdr:col>
      <xdr:colOff>365125</xdr:colOff>
      <xdr:row>79</xdr:row>
      <xdr:rowOff>3645</xdr:rowOff>
    </xdr:to>
    <xdr:cxnSp macro="">
      <xdr:nvCxnSpPr>
        <xdr:cNvPr id="638" name="直線コネクタ 637"/>
        <xdr:cNvCxnSpPr/>
      </xdr:nvCxnSpPr>
      <xdr:spPr>
        <a:xfrm flipV="1">
          <a:off x="14592300" y="13431647"/>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109427</xdr:rowOff>
    </xdr:from>
    <xdr:ext cx="469744" cy="259045"/>
    <xdr:sp macro="" textlink="">
      <xdr:nvSpPr>
        <xdr:cNvPr id="640" name="テキスト ボックス 639"/>
        <xdr:cNvSpPr txBox="1"/>
      </xdr:nvSpPr>
      <xdr:spPr>
        <a:xfrm>
          <a:off x="15246427"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3645</xdr:rowOff>
    </xdr:from>
    <xdr:to>
      <xdr:col>21</xdr:col>
      <xdr:colOff>161925</xdr:colOff>
      <xdr:row>79</xdr:row>
      <xdr:rowOff>30124</xdr:rowOff>
    </xdr:to>
    <xdr:cxnSp macro="">
      <xdr:nvCxnSpPr>
        <xdr:cNvPr id="641" name="直線コネクタ 640"/>
        <xdr:cNvCxnSpPr/>
      </xdr:nvCxnSpPr>
      <xdr:spPr>
        <a:xfrm flipV="1">
          <a:off x="13703300" y="13548195"/>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26315</xdr:rowOff>
    </xdr:from>
    <xdr:to>
      <xdr:col>19</xdr:col>
      <xdr:colOff>644525</xdr:colOff>
      <xdr:row>79</xdr:row>
      <xdr:rowOff>30124</xdr:rowOff>
    </xdr:to>
    <xdr:cxnSp macro="">
      <xdr:nvCxnSpPr>
        <xdr:cNvPr id="644" name="直線コネクタ 643"/>
        <xdr:cNvCxnSpPr/>
      </xdr:nvCxnSpPr>
      <xdr:spPr>
        <a:xfrm>
          <a:off x="12814300" y="1357086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161900</xdr:rowOff>
    </xdr:from>
    <xdr:to>
      <xdr:col>23</xdr:col>
      <xdr:colOff>568325</xdr:colOff>
      <xdr:row>79</xdr:row>
      <xdr:rowOff>92050</xdr:rowOff>
    </xdr:to>
    <xdr:sp macro="" textlink="">
      <xdr:nvSpPr>
        <xdr:cNvPr id="654" name="円/楕円 653"/>
        <xdr:cNvSpPr/>
      </xdr:nvSpPr>
      <xdr:spPr>
        <a:xfrm>
          <a:off x="16268700" y="135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13932" cy="259045"/>
    <xdr:sp macro="" textlink="">
      <xdr:nvSpPr>
        <xdr:cNvPr id="655" name="災害復旧費該当値テキスト"/>
        <xdr:cNvSpPr txBox="1"/>
      </xdr:nvSpPr>
      <xdr:spPr>
        <a:xfrm>
          <a:off x="16370300" y="13461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7747</xdr:rowOff>
    </xdr:from>
    <xdr:to>
      <xdr:col>22</xdr:col>
      <xdr:colOff>415925</xdr:colOff>
      <xdr:row>78</xdr:row>
      <xdr:rowOff>109347</xdr:rowOff>
    </xdr:to>
    <xdr:sp macro="" textlink="">
      <xdr:nvSpPr>
        <xdr:cNvPr id="656" name="円/楕円 655"/>
        <xdr:cNvSpPr/>
      </xdr:nvSpPr>
      <xdr:spPr>
        <a:xfrm>
          <a:off x="15430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125874</xdr:rowOff>
    </xdr:from>
    <xdr:ext cx="469744" cy="259045"/>
    <xdr:sp macro="" textlink="">
      <xdr:nvSpPr>
        <xdr:cNvPr id="657" name="テキスト ボックス 656"/>
        <xdr:cNvSpPr txBox="1"/>
      </xdr:nvSpPr>
      <xdr:spPr>
        <a:xfrm>
          <a:off x="15246427" y="131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124295</xdr:rowOff>
    </xdr:from>
    <xdr:to>
      <xdr:col>21</xdr:col>
      <xdr:colOff>212725</xdr:colOff>
      <xdr:row>79</xdr:row>
      <xdr:rowOff>54445</xdr:rowOff>
    </xdr:to>
    <xdr:sp macro="" textlink="">
      <xdr:nvSpPr>
        <xdr:cNvPr id="658" name="円/楕円 657"/>
        <xdr:cNvSpPr/>
      </xdr:nvSpPr>
      <xdr:spPr>
        <a:xfrm>
          <a:off x="14541500" y="134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45572</xdr:rowOff>
    </xdr:from>
    <xdr:ext cx="469744" cy="259045"/>
    <xdr:sp macro="" textlink="">
      <xdr:nvSpPr>
        <xdr:cNvPr id="659" name="テキスト ボックス 658"/>
        <xdr:cNvSpPr txBox="1"/>
      </xdr:nvSpPr>
      <xdr:spPr>
        <a:xfrm>
          <a:off x="14357427" y="1359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150774</xdr:rowOff>
    </xdr:from>
    <xdr:to>
      <xdr:col>20</xdr:col>
      <xdr:colOff>9525</xdr:colOff>
      <xdr:row>79</xdr:row>
      <xdr:rowOff>80924</xdr:rowOff>
    </xdr:to>
    <xdr:sp macro="" textlink="">
      <xdr:nvSpPr>
        <xdr:cNvPr id="660" name="円/楕円 659"/>
        <xdr:cNvSpPr/>
      </xdr:nvSpPr>
      <xdr:spPr>
        <a:xfrm>
          <a:off x="13652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72051</xdr:rowOff>
    </xdr:from>
    <xdr:ext cx="378565" cy="259045"/>
    <xdr:sp macro="" textlink="">
      <xdr:nvSpPr>
        <xdr:cNvPr id="661" name="テキスト ボックス 660"/>
        <xdr:cNvSpPr txBox="1"/>
      </xdr:nvSpPr>
      <xdr:spPr>
        <a:xfrm>
          <a:off x="13514017" y="1361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146965</xdr:rowOff>
    </xdr:from>
    <xdr:to>
      <xdr:col>18</xdr:col>
      <xdr:colOff>492125</xdr:colOff>
      <xdr:row>79</xdr:row>
      <xdr:rowOff>77115</xdr:rowOff>
    </xdr:to>
    <xdr:sp macro="" textlink="">
      <xdr:nvSpPr>
        <xdr:cNvPr id="662" name="円/楕円 661"/>
        <xdr:cNvSpPr/>
      </xdr:nvSpPr>
      <xdr:spPr>
        <a:xfrm>
          <a:off x="12763500" y="135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68242</xdr:rowOff>
    </xdr:from>
    <xdr:ext cx="378565" cy="259045"/>
    <xdr:sp macro="" textlink="">
      <xdr:nvSpPr>
        <xdr:cNvPr id="663" name="テキスト ボックス 662"/>
        <xdr:cNvSpPr txBox="1"/>
      </xdr:nvSpPr>
      <xdr:spPr>
        <a:xfrm>
          <a:off x="12625017" y="1361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45647</xdr:rowOff>
    </xdr:from>
    <xdr:to>
      <xdr:col>23</xdr:col>
      <xdr:colOff>517525</xdr:colOff>
      <xdr:row>94</xdr:row>
      <xdr:rowOff>72769</xdr:rowOff>
    </xdr:to>
    <xdr:cxnSp macro="">
      <xdr:nvCxnSpPr>
        <xdr:cNvPr id="694" name="直線コネクタ 693"/>
        <xdr:cNvCxnSpPr/>
      </xdr:nvCxnSpPr>
      <xdr:spPr>
        <a:xfrm flipV="1">
          <a:off x="15481300" y="16161947"/>
          <a:ext cx="8382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72769</xdr:rowOff>
    </xdr:from>
    <xdr:to>
      <xdr:col>22</xdr:col>
      <xdr:colOff>365125</xdr:colOff>
      <xdr:row>94</xdr:row>
      <xdr:rowOff>160634</xdr:rowOff>
    </xdr:to>
    <xdr:cxnSp macro="">
      <xdr:nvCxnSpPr>
        <xdr:cNvPr id="697" name="直線コネクタ 696"/>
        <xdr:cNvCxnSpPr/>
      </xdr:nvCxnSpPr>
      <xdr:spPr>
        <a:xfrm flipV="1">
          <a:off x="14592300" y="16189069"/>
          <a:ext cx="889000" cy="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78893</xdr:rowOff>
    </xdr:from>
    <xdr:to>
      <xdr:col>21</xdr:col>
      <xdr:colOff>161925</xdr:colOff>
      <xdr:row>94</xdr:row>
      <xdr:rowOff>160634</xdr:rowOff>
    </xdr:to>
    <xdr:cxnSp macro="">
      <xdr:nvCxnSpPr>
        <xdr:cNvPr id="700" name="直線コネクタ 699"/>
        <xdr:cNvCxnSpPr/>
      </xdr:nvCxnSpPr>
      <xdr:spPr>
        <a:xfrm>
          <a:off x="13703300" y="16195193"/>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78893</xdr:rowOff>
    </xdr:from>
    <xdr:to>
      <xdr:col>19</xdr:col>
      <xdr:colOff>644525</xdr:colOff>
      <xdr:row>94</xdr:row>
      <xdr:rowOff>108431</xdr:rowOff>
    </xdr:to>
    <xdr:cxnSp macro="">
      <xdr:nvCxnSpPr>
        <xdr:cNvPr id="703" name="直線コネクタ 702"/>
        <xdr:cNvCxnSpPr/>
      </xdr:nvCxnSpPr>
      <xdr:spPr>
        <a:xfrm flipV="1">
          <a:off x="12814300" y="16195193"/>
          <a:ext cx="889000" cy="2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166297</xdr:rowOff>
    </xdr:from>
    <xdr:to>
      <xdr:col>23</xdr:col>
      <xdr:colOff>568325</xdr:colOff>
      <xdr:row>94</xdr:row>
      <xdr:rowOff>96447</xdr:rowOff>
    </xdr:to>
    <xdr:sp macro="" textlink="">
      <xdr:nvSpPr>
        <xdr:cNvPr id="713" name="円/楕円 712"/>
        <xdr:cNvSpPr/>
      </xdr:nvSpPr>
      <xdr:spPr>
        <a:xfrm>
          <a:off x="16268700" y="1611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17724</xdr:rowOff>
    </xdr:from>
    <xdr:ext cx="534377" cy="259045"/>
    <xdr:sp macro="" textlink="">
      <xdr:nvSpPr>
        <xdr:cNvPr id="714" name="公債費該当値テキスト"/>
        <xdr:cNvSpPr txBox="1"/>
      </xdr:nvSpPr>
      <xdr:spPr>
        <a:xfrm>
          <a:off x="16370300" y="159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21969</xdr:rowOff>
    </xdr:from>
    <xdr:to>
      <xdr:col>22</xdr:col>
      <xdr:colOff>415925</xdr:colOff>
      <xdr:row>94</xdr:row>
      <xdr:rowOff>123569</xdr:rowOff>
    </xdr:to>
    <xdr:sp macro="" textlink="">
      <xdr:nvSpPr>
        <xdr:cNvPr id="715" name="円/楕円 714"/>
        <xdr:cNvSpPr/>
      </xdr:nvSpPr>
      <xdr:spPr>
        <a:xfrm>
          <a:off x="15430500" y="161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140096</xdr:rowOff>
    </xdr:from>
    <xdr:ext cx="534377" cy="259045"/>
    <xdr:sp macro="" textlink="">
      <xdr:nvSpPr>
        <xdr:cNvPr id="716" name="テキスト ボックス 715"/>
        <xdr:cNvSpPr txBox="1"/>
      </xdr:nvSpPr>
      <xdr:spPr>
        <a:xfrm>
          <a:off x="15214111" y="159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109834</xdr:rowOff>
    </xdr:from>
    <xdr:to>
      <xdr:col>21</xdr:col>
      <xdr:colOff>212725</xdr:colOff>
      <xdr:row>95</xdr:row>
      <xdr:rowOff>39984</xdr:rowOff>
    </xdr:to>
    <xdr:sp macro="" textlink="">
      <xdr:nvSpPr>
        <xdr:cNvPr id="717" name="円/楕円 716"/>
        <xdr:cNvSpPr/>
      </xdr:nvSpPr>
      <xdr:spPr>
        <a:xfrm>
          <a:off x="14541500" y="162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56511</xdr:rowOff>
    </xdr:from>
    <xdr:ext cx="534377" cy="259045"/>
    <xdr:sp macro="" textlink="">
      <xdr:nvSpPr>
        <xdr:cNvPr id="718" name="テキスト ボックス 717"/>
        <xdr:cNvSpPr txBox="1"/>
      </xdr:nvSpPr>
      <xdr:spPr>
        <a:xfrm>
          <a:off x="14325111" y="1600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28093</xdr:rowOff>
    </xdr:from>
    <xdr:to>
      <xdr:col>20</xdr:col>
      <xdr:colOff>9525</xdr:colOff>
      <xdr:row>94</xdr:row>
      <xdr:rowOff>129693</xdr:rowOff>
    </xdr:to>
    <xdr:sp macro="" textlink="">
      <xdr:nvSpPr>
        <xdr:cNvPr id="719" name="円/楕円 718"/>
        <xdr:cNvSpPr/>
      </xdr:nvSpPr>
      <xdr:spPr>
        <a:xfrm>
          <a:off x="13652500" y="161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146220</xdr:rowOff>
    </xdr:from>
    <xdr:ext cx="534377" cy="259045"/>
    <xdr:sp macro="" textlink="">
      <xdr:nvSpPr>
        <xdr:cNvPr id="720" name="テキスト ボックス 719"/>
        <xdr:cNvSpPr txBox="1"/>
      </xdr:nvSpPr>
      <xdr:spPr>
        <a:xfrm>
          <a:off x="13436111" y="159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57631</xdr:rowOff>
    </xdr:from>
    <xdr:to>
      <xdr:col>18</xdr:col>
      <xdr:colOff>492125</xdr:colOff>
      <xdr:row>94</xdr:row>
      <xdr:rowOff>159231</xdr:rowOff>
    </xdr:to>
    <xdr:sp macro="" textlink="">
      <xdr:nvSpPr>
        <xdr:cNvPr id="721" name="円/楕円 720"/>
        <xdr:cNvSpPr/>
      </xdr:nvSpPr>
      <xdr:spPr>
        <a:xfrm>
          <a:off x="12763500" y="161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4308</xdr:rowOff>
    </xdr:from>
    <xdr:ext cx="534377" cy="259045"/>
    <xdr:sp macro="" textlink="">
      <xdr:nvSpPr>
        <xdr:cNvPr id="722" name="テキスト ボックス 721"/>
        <xdr:cNvSpPr txBox="1"/>
      </xdr:nvSpPr>
      <xdr:spPr>
        <a:xfrm>
          <a:off x="12547111" y="159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19558</xdr:rowOff>
    </xdr:from>
    <xdr:to>
      <xdr:col>32</xdr:col>
      <xdr:colOff>186689</xdr:colOff>
      <xdr:row>39</xdr:row>
      <xdr:rowOff>44450</xdr:rowOff>
    </xdr:to>
    <xdr:cxnSp macro="">
      <xdr:nvCxnSpPr>
        <xdr:cNvPr id="746" name="直線コネクタ 745"/>
        <xdr:cNvCxnSpPr/>
      </xdr:nvCxnSpPr>
      <xdr:spPr>
        <a:xfrm flipV="1">
          <a:off x="22159595" y="5677408"/>
          <a:ext cx="1269" cy="1053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70248</xdr:rowOff>
    </xdr:from>
    <xdr:ext cx="249299" cy="259045"/>
    <xdr:sp macro="" textlink="">
      <xdr:nvSpPr>
        <xdr:cNvPr id="747" name="諸支出金最小値テキスト"/>
        <xdr:cNvSpPr txBox="1"/>
      </xdr:nvSpPr>
      <xdr:spPr>
        <a:xfrm>
          <a:off x="22212300" y="6756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137685</xdr:rowOff>
    </xdr:from>
    <xdr:ext cx="469744" cy="259045"/>
    <xdr:sp macro="" textlink="">
      <xdr:nvSpPr>
        <xdr:cNvPr id="749" name="諸支出金最大値テキスト"/>
        <xdr:cNvSpPr txBox="1"/>
      </xdr:nvSpPr>
      <xdr:spPr>
        <a:xfrm>
          <a:off x="22212300"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33</xdr:row>
      <xdr:rowOff>19558</xdr:rowOff>
    </xdr:from>
    <xdr:to>
      <xdr:col>32</xdr:col>
      <xdr:colOff>276225</xdr:colOff>
      <xdr:row>33</xdr:row>
      <xdr:rowOff>19558</xdr:rowOff>
    </xdr:to>
    <xdr:cxnSp macro="">
      <xdr:nvCxnSpPr>
        <xdr:cNvPr id="750" name="直線コネクタ 749"/>
        <xdr:cNvCxnSpPr/>
      </xdr:nvCxnSpPr>
      <xdr:spPr>
        <a:xfrm>
          <a:off x="22072600" y="5677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62992</xdr:rowOff>
    </xdr:from>
    <xdr:to>
      <xdr:col>32</xdr:col>
      <xdr:colOff>187325</xdr:colOff>
      <xdr:row>38</xdr:row>
      <xdr:rowOff>86106</xdr:rowOff>
    </xdr:to>
    <xdr:cxnSp macro="">
      <xdr:nvCxnSpPr>
        <xdr:cNvPr id="751" name="直線コネクタ 750"/>
        <xdr:cNvCxnSpPr/>
      </xdr:nvCxnSpPr>
      <xdr:spPr>
        <a:xfrm>
          <a:off x="21323300" y="6578092"/>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114698</xdr:rowOff>
    </xdr:from>
    <xdr:ext cx="378565" cy="259045"/>
    <xdr:sp macro="" textlink="">
      <xdr:nvSpPr>
        <xdr:cNvPr id="752" name="諸支出金平均値テキスト"/>
        <xdr:cNvSpPr txBox="1"/>
      </xdr:nvSpPr>
      <xdr:spPr>
        <a:xfrm>
          <a:off x="22212300" y="6629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136271</xdr:rowOff>
    </xdr:from>
    <xdr:to>
      <xdr:col>32</xdr:col>
      <xdr:colOff>238125</xdr:colOff>
      <xdr:row>39</xdr:row>
      <xdr:rowOff>66421</xdr:rowOff>
    </xdr:to>
    <xdr:sp macro="" textlink="">
      <xdr:nvSpPr>
        <xdr:cNvPr id="753" name="フローチャート : 判断 752"/>
        <xdr:cNvSpPr/>
      </xdr:nvSpPr>
      <xdr:spPr>
        <a:xfrm>
          <a:off x="22110700" y="6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62992</xdr:rowOff>
    </xdr:from>
    <xdr:to>
      <xdr:col>31</xdr:col>
      <xdr:colOff>34925</xdr:colOff>
      <xdr:row>39</xdr:row>
      <xdr:rowOff>17272</xdr:rowOff>
    </xdr:to>
    <xdr:cxnSp macro="">
      <xdr:nvCxnSpPr>
        <xdr:cNvPr id="754" name="直線コネクタ 753"/>
        <xdr:cNvCxnSpPr/>
      </xdr:nvCxnSpPr>
      <xdr:spPr>
        <a:xfrm flipV="1">
          <a:off x="20434300" y="657809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146812</xdr:rowOff>
    </xdr:from>
    <xdr:to>
      <xdr:col>31</xdr:col>
      <xdr:colOff>85725</xdr:colOff>
      <xdr:row>39</xdr:row>
      <xdr:rowOff>76962</xdr:rowOff>
    </xdr:to>
    <xdr:sp macro="" textlink="">
      <xdr:nvSpPr>
        <xdr:cNvPr id="755" name="フローチャート : 判断 754"/>
        <xdr:cNvSpPr/>
      </xdr:nvSpPr>
      <xdr:spPr>
        <a:xfrm>
          <a:off x="21272500" y="66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68089</xdr:rowOff>
    </xdr:from>
    <xdr:ext cx="378565" cy="259045"/>
    <xdr:sp macro="" textlink="">
      <xdr:nvSpPr>
        <xdr:cNvPr id="756" name="テキスト ボックス 755"/>
        <xdr:cNvSpPr txBox="1"/>
      </xdr:nvSpPr>
      <xdr:spPr>
        <a:xfrm>
          <a:off x="21134017" y="675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12954</xdr:rowOff>
    </xdr:from>
    <xdr:to>
      <xdr:col>29</xdr:col>
      <xdr:colOff>517525</xdr:colOff>
      <xdr:row>39</xdr:row>
      <xdr:rowOff>17272</xdr:rowOff>
    </xdr:to>
    <xdr:cxnSp macro="">
      <xdr:nvCxnSpPr>
        <xdr:cNvPr id="757" name="直線コネクタ 756"/>
        <xdr:cNvCxnSpPr/>
      </xdr:nvCxnSpPr>
      <xdr:spPr>
        <a:xfrm>
          <a:off x="19545300" y="6528054"/>
          <a:ext cx="889000" cy="1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148463</xdr:rowOff>
    </xdr:from>
    <xdr:to>
      <xdr:col>29</xdr:col>
      <xdr:colOff>568325</xdr:colOff>
      <xdr:row>39</xdr:row>
      <xdr:rowOff>78613</xdr:rowOff>
    </xdr:to>
    <xdr:sp macro="" textlink="">
      <xdr:nvSpPr>
        <xdr:cNvPr id="758" name="フローチャート : 判断 757"/>
        <xdr:cNvSpPr/>
      </xdr:nvSpPr>
      <xdr:spPr>
        <a:xfrm>
          <a:off x="20383500" y="66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69740</xdr:rowOff>
    </xdr:from>
    <xdr:ext cx="378565" cy="259045"/>
    <xdr:sp macro="" textlink="">
      <xdr:nvSpPr>
        <xdr:cNvPr id="759" name="テキスト ボックス 758"/>
        <xdr:cNvSpPr txBox="1"/>
      </xdr:nvSpPr>
      <xdr:spPr>
        <a:xfrm>
          <a:off x="20245017" y="675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146050</xdr:rowOff>
    </xdr:from>
    <xdr:to>
      <xdr:col>28</xdr:col>
      <xdr:colOff>314325</xdr:colOff>
      <xdr:row>38</xdr:row>
      <xdr:rowOff>12954</xdr:rowOff>
    </xdr:to>
    <xdr:cxnSp macro="">
      <xdr:nvCxnSpPr>
        <xdr:cNvPr id="760" name="直線コネクタ 759"/>
        <xdr:cNvCxnSpPr/>
      </xdr:nvCxnSpPr>
      <xdr:spPr>
        <a:xfrm>
          <a:off x="18656300" y="5289550"/>
          <a:ext cx="889000" cy="12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135128</xdr:rowOff>
    </xdr:from>
    <xdr:to>
      <xdr:col>28</xdr:col>
      <xdr:colOff>365125</xdr:colOff>
      <xdr:row>39</xdr:row>
      <xdr:rowOff>65278</xdr:rowOff>
    </xdr:to>
    <xdr:sp macro="" textlink="">
      <xdr:nvSpPr>
        <xdr:cNvPr id="761" name="フローチャート : 判断 760"/>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56405</xdr:rowOff>
    </xdr:from>
    <xdr:ext cx="378565" cy="259045"/>
    <xdr:sp macro="" textlink="">
      <xdr:nvSpPr>
        <xdr:cNvPr id="762" name="テキスト ボックス 761"/>
        <xdr:cNvSpPr txBox="1"/>
      </xdr:nvSpPr>
      <xdr:spPr>
        <a:xfrm>
          <a:off x="19356017" y="674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130302</xdr:rowOff>
    </xdr:from>
    <xdr:to>
      <xdr:col>27</xdr:col>
      <xdr:colOff>161925</xdr:colOff>
      <xdr:row>39</xdr:row>
      <xdr:rowOff>60452</xdr:rowOff>
    </xdr:to>
    <xdr:sp macro="" textlink="">
      <xdr:nvSpPr>
        <xdr:cNvPr id="763" name="フローチャート : 判断 762"/>
        <xdr:cNvSpPr/>
      </xdr:nvSpPr>
      <xdr:spPr>
        <a:xfrm>
          <a:off x="18605500" y="664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51579</xdr:rowOff>
    </xdr:from>
    <xdr:ext cx="378565" cy="259045"/>
    <xdr:sp macro="" textlink="">
      <xdr:nvSpPr>
        <xdr:cNvPr id="764" name="テキスト ボックス 763"/>
        <xdr:cNvSpPr txBox="1"/>
      </xdr:nvSpPr>
      <xdr:spPr>
        <a:xfrm>
          <a:off x="18467017" y="6738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70" name="円/楕円 769"/>
        <xdr:cNvSpPr/>
      </xdr:nvSpPr>
      <xdr:spPr>
        <a:xfrm>
          <a:off x="22110700" y="65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58183</xdr:rowOff>
    </xdr:from>
    <xdr:ext cx="469744" cy="259045"/>
    <xdr:sp macro="" textlink="">
      <xdr:nvSpPr>
        <xdr:cNvPr id="771" name="諸支出金該当値テキスト"/>
        <xdr:cNvSpPr txBox="1"/>
      </xdr:nvSpPr>
      <xdr:spPr>
        <a:xfrm>
          <a:off x="22212300"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12192</xdr:rowOff>
    </xdr:from>
    <xdr:to>
      <xdr:col>31</xdr:col>
      <xdr:colOff>85725</xdr:colOff>
      <xdr:row>38</xdr:row>
      <xdr:rowOff>113792</xdr:rowOff>
    </xdr:to>
    <xdr:sp macro="" textlink="">
      <xdr:nvSpPr>
        <xdr:cNvPr id="772" name="円/楕円 771"/>
        <xdr:cNvSpPr/>
      </xdr:nvSpPr>
      <xdr:spPr>
        <a:xfrm>
          <a:off x="212725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130319</xdr:rowOff>
    </xdr:from>
    <xdr:ext cx="469744" cy="259045"/>
    <xdr:sp macro="" textlink="">
      <xdr:nvSpPr>
        <xdr:cNvPr id="773" name="テキスト ボックス 772"/>
        <xdr:cNvSpPr txBox="1"/>
      </xdr:nvSpPr>
      <xdr:spPr>
        <a:xfrm>
          <a:off x="21088427" y="630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137922</xdr:rowOff>
    </xdr:from>
    <xdr:to>
      <xdr:col>29</xdr:col>
      <xdr:colOff>568325</xdr:colOff>
      <xdr:row>39</xdr:row>
      <xdr:rowOff>68072</xdr:rowOff>
    </xdr:to>
    <xdr:sp macro="" textlink="">
      <xdr:nvSpPr>
        <xdr:cNvPr id="774" name="円/楕円 773"/>
        <xdr:cNvSpPr/>
      </xdr:nvSpPr>
      <xdr:spPr>
        <a:xfrm>
          <a:off x="20383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84599</xdr:rowOff>
    </xdr:from>
    <xdr:ext cx="378565" cy="259045"/>
    <xdr:sp macro="" textlink="">
      <xdr:nvSpPr>
        <xdr:cNvPr id="775" name="テキスト ボックス 774"/>
        <xdr:cNvSpPr txBox="1"/>
      </xdr:nvSpPr>
      <xdr:spPr>
        <a:xfrm>
          <a:off x="20245017" y="642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133604</xdr:rowOff>
    </xdr:from>
    <xdr:to>
      <xdr:col>28</xdr:col>
      <xdr:colOff>365125</xdr:colOff>
      <xdr:row>38</xdr:row>
      <xdr:rowOff>63754</xdr:rowOff>
    </xdr:to>
    <xdr:sp macro="" textlink="">
      <xdr:nvSpPr>
        <xdr:cNvPr id="776" name="円/楕円 775"/>
        <xdr:cNvSpPr/>
      </xdr:nvSpPr>
      <xdr:spPr>
        <a:xfrm>
          <a:off x="19494500" y="64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80281</xdr:rowOff>
    </xdr:from>
    <xdr:ext cx="469744" cy="259045"/>
    <xdr:sp macro="" textlink="">
      <xdr:nvSpPr>
        <xdr:cNvPr id="777" name="テキスト ボックス 776"/>
        <xdr:cNvSpPr txBox="1"/>
      </xdr:nvSpPr>
      <xdr:spPr>
        <a:xfrm>
          <a:off x="19310427"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95250</xdr:rowOff>
    </xdr:from>
    <xdr:to>
      <xdr:col>27</xdr:col>
      <xdr:colOff>161925</xdr:colOff>
      <xdr:row>31</xdr:row>
      <xdr:rowOff>25400</xdr:rowOff>
    </xdr:to>
    <xdr:sp macro="" textlink="">
      <xdr:nvSpPr>
        <xdr:cNvPr id="778" name="円/楕円 777"/>
        <xdr:cNvSpPr/>
      </xdr:nvSpPr>
      <xdr:spPr>
        <a:xfrm>
          <a:off x="18605500" y="52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41927</xdr:rowOff>
    </xdr:from>
    <xdr:ext cx="534377" cy="259045"/>
    <xdr:sp macro="" textlink="">
      <xdr:nvSpPr>
        <xdr:cNvPr id="779" name="テキスト ボックス 778"/>
        <xdr:cNvSpPr txBox="1"/>
      </xdr:nvSpPr>
      <xdr:spPr>
        <a:xfrm>
          <a:off x="18389111" y="50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教育費、公債費が類似団体と比べ大きく上回っている。</a:t>
          </a:r>
        </a:p>
        <a:p>
          <a:r>
            <a:rPr kumimoji="1" lang="ja-JP" altLang="en-US" sz="1300">
              <a:latin typeface="ＭＳ Ｐゴシック"/>
            </a:rPr>
            <a:t>教育費については「戸倉上山田中学校改築事業」、「更埴西中学校屋内運動場改築事業」、「第一学校給食センターの改築事業」にかかる普通建設事業費等が増加したことが主な要因である。</a:t>
          </a:r>
        </a:p>
        <a:p>
          <a:r>
            <a:rPr kumimoji="1" lang="ja-JP" altLang="en-US" sz="1300">
              <a:latin typeface="ＭＳ Ｐゴシック"/>
            </a:rPr>
            <a:t>公債費についても、それらに加え「新庁舎建設事業」等の大型ハード事業に係る地方債償還額によるものが主な要因である。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財政調整基金については長期的な見通しのもとに、決算剰余金を中心に積み立てるとともに、最低水準の取り崩しに努めており、また近年においては取り崩しを行わなかったため、増加している、</a:t>
          </a:r>
        </a:p>
        <a:p>
          <a:r>
            <a:rPr kumimoji="1" lang="ja-JP" altLang="en-US" sz="1400">
              <a:latin typeface="ＭＳ ゴシック" pitchFamily="49" charset="-128"/>
              <a:ea typeface="ＭＳ ゴシック" pitchFamily="49" charset="-128"/>
            </a:rPr>
            <a:t>実質収支については継続的に黒字を確保しているが、引き続き財政健全化に努めてまいりたい。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平成２１年度以降は赤字になった会計はなく、平成２３年度以降は市の全会計の総計黒字額が標準財政規模の</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％を超えている。今後もこの水準を維持できるよう財政健全化に努めてまいりたい。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27511795</v>
      </c>
      <c r="BO4" s="409"/>
      <c r="BP4" s="409"/>
      <c r="BQ4" s="409"/>
      <c r="BR4" s="409"/>
      <c r="BS4" s="409"/>
      <c r="BT4" s="409"/>
      <c r="BU4" s="410"/>
      <c r="BV4" s="408">
        <v>26482689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v>
      </c>
      <c r="CU4" s="586"/>
      <c r="CV4" s="586"/>
      <c r="CW4" s="586"/>
      <c r="CX4" s="586"/>
      <c r="CY4" s="586"/>
      <c r="CZ4" s="586"/>
      <c r="DA4" s="587"/>
      <c r="DB4" s="585">
        <v>3.8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26436246</v>
      </c>
      <c r="BO5" s="414"/>
      <c r="BP5" s="414"/>
      <c r="BQ5" s="414"/>
      <c r="BR5" s="414"/>
      <c r="BS5" s="414"/>
      <c r="BT5" s="414"/>
      <c r="BU5" s="415"/>
      <c r="BV5" s="413">
        <v>25578503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88.4</v>
      </c>
      <c r="CU5" s="384"/>
      <c r="CV5" s="384"/>
      <c r="CW5" s="384"/>
      <c r="CX5" s="384"/>
      <c r="CY5" s="384"/>
      <c r="CZ5" s="384"/>
      <c r="DA5" s="385"/>
      <c r="DB5" s="383">
        <v>90.7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1075549</v>
      </c>
      <c r="BO6" s="414"/>
      <c r="BP6" s="414"/>
      <c r="BQ6" s="414"/>
      <c r="BR6" s="414"/>
      <c r="BS6" s="414"/>
      <c r="BT6" s="414"/>
      <c r="BU6" s="415"/>
      <c r="BV6" s="413">
        <v>904186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94.6</v>
      </c>
      <c r="CU6" s="560"/>
      <c r="CV6" s="560"/>
      <c r="CW6" s="560"/>
      <c r="CX6" s="560"/>
      <c r="CY6" s="560"/>
      <c r="CZ6" s="560"/>
      <c r="DA6" s="561"/>
      <c r="DB6" s="559">
        <v>98.2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328486</v>
      </c>
      <c r="BO7" s="414"/>
      <c r="BP7" s="414"/>
      <c r="BQ7" s="414"/>
      <c r="BR7" s="414"/>
      <c r="BS7" s="414"/>
      <c r="BT7" s="414"/>
      <c r="BU7" s="415"/>
      <c r="BV7" s="413">
        <v>286325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16436398</v>
      </c>
      <c r="CU7" s="414"/>
      <c r="CV7" s="414"/>
      <c r="CW7" s="414"/>
      <c r="CX7" s="414"/>
      <c r="CY7" s="414"/>
      <c r="CZ7" s="414"/>
      <c r="DA7" s="415"/>
      <c r="DB7" s="413">
        <v>16205297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747063</v>
      </c>
      <c r="BO8" s="414"/>
      <c r="BP8" s="414"/>
      <c r="BQ8" s="414"/>
      <c r="BR8" s="414"/>
      <c r="BS8" s="414"/>
      <c r="BT8" s="414"/>
      <c r="BU8" s="415"/>
      <c r="BV8" s="413">
        <v>617861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0.53</v>
      </c>
      <c r="CU8" s="523"/>
      <c r="CV8" s="523"/>
      <c r="CW8" s="523"/>
      <c r="CX8" s="523"/>
      <c r="CY8" s="523"/>
      <c r="CZ8" s="523"/>
      <c r="DA8" s="524"/>
      <c r="DB8" s="522">
        <v>0.54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60298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129202</v>
      </c>
      <c r="BO9" s="414"/>
      <c r="BP9" s="414"/>
      <c r="BQ9" s="414"/>
      <c r="BR9" s="414"/>
      <c r="BS9" s="414"/>
      <c r="BT9" s="414"/>
      <c r="BU9" s="415"/>
      <c r="BV9" s="413">
        <v>-85908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18.399999999999999</v>
      </c>
      <c r="CU9" s="384"/>
      <c r="CV9" s="384"/>
      <c r="CW9" s="384"/>
      <c r="CX9" s="384"/>
      <c r="CY9" s="384"/>
      <c r="CZ9" s="384"/>
      <c r="DA9" s="385"/>
      <c r="DB9" s="383">
        <v>18.2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62068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4066</v>
      </c>
      <c r="BO10" s="414"/>
      <c r="BP10" s="414"/>
      <c r="BQ10" s="414"/>
      <c r="BR10" s="414"/>
      <c r="BS10" s="414"/>
      <c r="BT10" s="414"/>
      <c r="BU10" s="415"/>
      <c r="BV10" s="413">
        <v>3894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61552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60907</v>
      </c>
      <c r="S13" s="515"/>
      <c r="T13" s="515"/>
      <c r="U13" s="515"/>
      <c r="V13" s="516"/>
      <c r="W13" s="502" t="s">
        <v>120</v>
      </c>
      <c r="X13" s="426"/>
      <c r="Y13" s="426"/>
      <c r="Z13" s="426"/>
      <c r="AA13" s="426"/>
      <c r="AB13" s="427"/>
      <c r="AC13" s="389">
        <v>2225</v>
      </c>
      <c r="AD13" s="390"/>
      <c r="AE13" s="390"/>
      <c r="AF13" s="390"/>
      <c r="AG13" s="391"/>
      <c r="AH13" s="389">
        <v>3266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133268</v>
      </c>
      <c r="BO13" s="414"/>
      <c r="BP13" s="414"/>
      <c r="BQ13" s="414"/>
      <c r="BR13" s="414"/>
      <c r="BS13" s="414"/>
      <c r="BT13" s="414"/>
      <c r="BU13" s="415"/>
      <c r="BV13" s="413">
        <v>-82014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v>
      </c>
      <c r="CU13" s="384"/>
      <c r="CV13" s="384"/>
      <c r="CW13" s="384"/>
      <c r="CX13" s="384"/>
      <c r="CY13" s="384"/>
      <c r="CZ13" s="384"/>
      <c r="DA13" s="385"/>
      <c r="DB13" s="383">
        <v>7.8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61861</v>
      </c>
      <c r="S14" s="515"/>
      <c r="T14" s="515"/>
      <c r="U14" s="515"/>
      <c r="V14" s="516"/>
      <c r="W14" s="517"/>
      <c r="X14" s="429"/>
      <c r="Y14" s="429"/>
      <c r="Z14" s="429"/>
      <c r="AA14" s="429"/>
      <c r="AB14" s="430"/>
      <c r="AC14" s="507">
        <v>7.5</v>
      </c>
      <c r="AD14" s="508"/>
      <c r="AE14" s="508"/>
      <c r="AF14" s="508"/>
      <c r="AG14" s="509"/>
      <c r="AH14" s="507">
        <v>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19</v>
      </c>
      <c r="CU14" s="486"/>
      <c r="CV14" s="486"/>
      <c r="CW14" s="486"/>
      <c r="CX14" s="486"/>
      <c r="CY14" s="486"/>
      <c r="CZ14" s="486"/>
      <c r="DA14" s="487"/>
      <c r="DB14" s="518">
        <v>30</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61239</v>
      </c>
      <c r="S15" s="515"/>
      <c r="T15" s="515"/>
      <c r="U15" s="515"/>
      <c r="V15" s="516"/>
      <c r="W15" s="502" t="s">
        <v>127</v>
      </c>
      <c r="X15" s="426"/>
      <c r="Y15" s="426"/>
      <c r="Z15" s="426"/>
      <c r="AA15" s="426"/>
      <c r="AB15" s="427"/>
      <c r="AC15" s="389">
        <v>10009</v>
      </c>
      <c r="AD15" s="390"/>
      <c r="AE15" s="390"/>
      <c r="AF15" s="390"/>
      <c r="AG15" s="391"/>
      <c r="AH15" s="389">
        <v>11228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6672717</v>
      </c>
      <c r="BO15" s="409"/>
      <c r="BP15" s="409"/>
      <c r="BQ15" s="409"/>
      <c r="BR15" s="409"/>
      <c r="BS15" s="409"/>
      <c r="BT15" s="409"/>
      <c r="BU15" s="410"/>
      <c r="BV15" s="408">
        <v>6363123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33.6</v>
      </c>
      <c r="AD16" s="508"/>
      <c r="AE16" s="508"/>
      <c r="AF16" s="508"/>
      <c r="AG16" s="509"/>
      <c r="AH16" s="507">
        <v>34.200000000000003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12812778</v>
      </c>
      <c r="BO16" s="414"/>
      <c r="BP16" s="414"/>
      <c r="BQ16" s="414"/>
      <c r="BR16" s="414"/>
      <c r="BS16" s="414"/>
      <c r="BT16" s="414"/>
      <c r="BU16" s="415"/>
      <c r="BV16" s="413">
        <v>12055823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17595</v>
      </c>
      <c r="AD17" s="390"/>
      <c r="AE17" s="390"/>
      <c r="AF17" s="390"/>
      <c r="AG17" s="391"/>
      <c r="AH17" s="389">
        <v>18188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8452526</v>
      </c>
      <c r="BO17" s="414"/>
      <c r="BP17" s="414"/>
      <c r="BQ17" s="414"/>
      <c r="BR17" s="414"/>
      <c r="BS17" s="414"/>
      <c r="BT17" s="414"/>
      <c r="BU17" s="415"/>
      <c r="BV17" s="413">
        <v>8153452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119.79</v>
      </c>
      <c r="M18" s="478"/>
      <c r="N18" s="478"/>
      <c r="O18" s="478"/>
      <c r="P18" s="478"/>
      <c r="Q18" s="478"/>
      <c r="R18" s="479"/>
      <c r="S18" s="479"/>
      <c r="T18" s="479"/>
      <c r="U18" s="479"/>
      <c r="V18" s="480"/>
      <c r="W18" s="494"/>
      <c r="X18" s="495"/>
      <c r="Y18" s="495"/>
      <c r="Z18" s="495"/>
      <c r="AA18" s="495"/>
      <c r="AB18" s="503"/>
      <c r="AC18" s="377">
        <v>59</v>
      </c>
      <c r="AD18" s="378"/>
      <c r="AE18" s="378"/>
      <c r="AF18" s="378"/>
      <c r="AG18" s="481"/>
      <c r="AH18" s="377">
        <v>55.3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15027279</v>
      </c>
      <c r="BO18" s="414"/>
      <c r="BP18" s="414"/>
      <c r="BQ18" s="414"/>
      <c r="BR18" s="414"/>
      <c r="BS18" s="414"/>
      <c r="BT18" s="414"/>
      <c r="BU18" s="415"/>
      <c r="BV18" s="413">
        <v>15022951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503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18593997</v>
      </c>
      <c r="BO19" s="414"/>
      <c r="BP19" s="414"/>
      <c r="BQ19" s="414"/>
      <c r="BR19" s="414"/>
      <c r="BS19" s="414"/>
      <c r="BT19" s="414"/>
      <c r="BU19" s="415"/>
      <c r="BV19" s="413">
        <v>18243586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21573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27717107</v>
      </c>
      <c r="BO23" s="414"/>
      <c r="BP23" s="414"/>
      <c r="BQ23" s="414"/>
      <c r="BR23" s="414"/>
      <c r="BS23" s="414"/>
      <c r="BT23" s="414"/>
      <c r="BU23" s="415"/>
      <c r="BV23" s="413">
        <v>27241393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8600</v>
      </c>
      <c r="R24" s="390"/>
      <c r="S24" s="390"/>
      <c r="T24" s="390"/>
      <c r="U24" s="390"/>
      <c r="V24" s="391"/>
      <c r="W24" s="455"/>
      <c r="X24" s="446"/>
      <c r="Y24" s="447"/>
      <c r="Z24" s="386" t="s">
        <v>150</v>
      </c>
      <c r="AA24" s="387"/>
      <c r="AB24" s="387"/>
      <c r="AC24" s="387"/>
      <c r="AD24" s="387"/>
      <c r="AE24" s="387"/>
      <c r="AF24" s="387"/>
      <c r="AG24" s="388"/>
      <c r="AH24" s="389">
        <v>429</v>
      </c>
      <c r="AI24" s="390"/>
      <c r="AJ24" s="390"/>
      <c r="AK24" s="390"/>
      <c r="AL24" s="391"/>
      <c r="AM24" s="389">
        <v>1308879</v>
      </c>
      <c r="AN24" s="390"/>
      <c r="AO24" s="390"/>
      <c r="AP24" s="390"/>
      <c r="AQ24" s="390"/>
      <c r="AR24" s="391"/>
      <c r="AS24" s="389">
        <v>3051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17305808</v>
      </c>
      <c r="BO24" s="414"/>
      <c r="BP24" s="414"/>
      <c r="BQ24" s="414"/>
      <c r="BR24" s="414"/>
      <c r="BS24" s="414"/>
      <c r="BT24" s="414"/>
      <c r="BU24" s="415"/>
      <c r="BV24" s="413">
        <v>17248352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7020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12681426</v>
      </c>
      <c r="BO25" s="409"/>
      <c r="BP25" s="409"/>
      <c r="BQ25" s="409"/>
      <c r="BR25" s="409"/>
      <c r="BS25" s="409"/>
      <c r="BT25" s="409"/>
      <c r="BU25" s="410"/>
      <c r="BV25" s="408">
        <v>1699503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6090</v>
      </c>
      <c r="R26" s="390"/>
      <c r="S26" s="390"/>
      <c r="T26" s="390"/>
      <c r="U26" s="390"/>
      <c r="V26" s="391"/>
      <c r="W26" s="455"/>
      <c r="X26" s="446"/>
      <c r="Y26" s="447"/>
      <c r="Z26" s="386" t="s">
        <v>156</v>
      </c>
      <c r="AA26" s="468"/>
      <c r="AB26" s="468"/>
      <c r="AC26" s="468"/>
      <c r="AD26" s="468"/>
      <c r="AE26" s="468"/>
      <c r="AF26" s="468"/>
      <c r="AG26" s="469"/>
      <c r="AH26" s="389">
        <v>17</v>
      </c>
      <c r="AI26" s="390"/>
      <c r="AJ26" s="390"/>
      <c r="AK26" s="390"/>
      <c r="AL26" s="391"/>
      <c r="AM26" s="389">
        <v>44540</v>
      </c>
      <c r="AN26" s="390"/>
      <c r="AO26" s="390"/>
      <c r="AP26" s="390"/>
      <c r="AQ26" s="390"/>
      <c r="AR26" s="391"/>
      <c r="AS26" s="389">
        <v>2620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4450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649278</v>
      </c>
      <c r="BO27" s="417"/>
      <c r="BP27" s="417"/>
      <c r="BQ27" s="417"/>
      <c r="BR27" s="417"/>
      <c r="BS27" s="417"/>
      <c r="BT27" s="417"/>
      <c r="BU27" s="418"/>
      <c r="BV27" s="416">
        <v>648828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3700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3863665</v>
      </c>
      <c r="BO28" s="409"/>
      <c r="BP28" s="409"/>
      <c r="BQ28" s="409"/>
      <c r="BR28" s="409"/>
      <c r="BS28" s="409"/>
      <c r="BT28" s="409"/>
      <c r="BU28" s="410"/>
      <c r="BV28" s="408">
        <v>3549599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20</v>
      </c>
      <c r="M29" s="390"/>
      <c r="N29" s="390"/>
      <c r="O29" s="390"/>
      <c r="P29" s="391"/>
      <c r="Q29" s="389">
        <v>3450</v>
      </c>
      <c r="R29" s="390"/>
      <c r="S29" s="390"/>
      <c r="T29" s="390"/>
      <c r="U29" s="390"/>
      <c r="V29" s="391"/>
      <c r="W29" s="456"/>
      <c r="X29" s="457"/>
      <c r="Y29" s="458"/>
      <c r="Z29" s="386" t="s">
        <v>167</v>
      </c>
      <c r="AA29" s="387"/>
      <c r="AB29" s="387"/>
      <c r="AC29" s="387"/>
      <c r="AD29" s="387"/>
      <c r="AE29" s="387"/>
      <c r="AF29" s="387"/>
      <c r="AG29" s="388"/>
      <c r="AH29" s="389">
        <v>430</v>
      </c>
      <c r="AI29" s="390"/>
      <c r="AJ29" s="390"/>
      <c r="AK29" s="390"/>
      <c r="AL29" s="391"/>
      <c r="AM29" s="389">
        <v>1312018</v>
      </c>
      <c r="AN29" s="390"/>
      <c r="AO29" s="390"/>
      <c r="AP29" s="390"/>
      <c r="AQ29" s="390"/>
      <c r="AR29" s="391"/>
      <c r="AS29" s="389">
        <v>3051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427120</v>
      </c>
      <c r="BO29" s="414"/>
      <c r="BP29" s="414"/>
      <c r="BQ29" s="414"/>
      <c r="BR29" s="414"/>
      <c r="BS29" s="414"/>
      <c r="BT29" s="414"/>
      <c r="BU29" s="415"/>
      <c r="BV29" s="413">
        <v>426354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8474142</v>
      </c>
      <c r="BO30" s="417"/>
      <c r="BP30" s="417"/>
      <c r="BQ30" s="417"/>
      <c r="BR30" s="417"/>
      <c r="BS30" s="417"/>
      <c r="BT30" s="417"/>
      <c r="BU30" s="418"/>
      <c r="BV30" s="416">
        <v>8028043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西部水道事業会計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長野広域連合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千曲市土地開発公社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同和対策住宅新築資金等貸付事業特別会計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（一般会計）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千曲市観光協会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（老人福祉施設等運営事業特別会計）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（長野地域ふるさと市町村圏事業特別会計）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（ごみ処理施設建設事業特別会計）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千曲衛生施設組合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千曲坂城消防組合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葛尾組合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（霊園特別会計）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527</v>
      </c>
      <c r="D34" s="1181"/>
      <c r="E34" s="1182"/>
      <c r="F34" s="32">
        <v>9.77</v>
      </c>
      <c r="G34" s="33">
        <v>10.220000000000001</v>
      </c>
      <c r="H34" s="33">
        <v>10.24</v>
      </c>
      <c r="I34" s="33">
        <v>10.89</v>
      </c>
      <c r="J34" s="34">
        <v>11.59</v>
      </c>
      <c r="K34" s="22"/>
      <c r="L34" s="22"/>
      <c r="M34" s="22"/>
      <c r="N34" s="22"/>
      <c r="O34" s="22"/>
      <c r="P34" s="22"/>
    </row>
    <row r="35" spans="1:16" ht="39" customHeight="1" x14ac:dyDescent="0.15">
      <c r="A35" s="22"/>
      <c r="B35" s="35"/>
      <c r="C35" s="1175" t="s">
        <v>528</v>
      </c>
      <c r="D35" s="1176"/>
      <c r="E35" s="1177"/>
      <c r="F35" s="36">
        <v>3.26</v>
      </c>
      <c r="G35" s="37">
        <v>3.69</v>
      </c>
      <c r="H35" s="37">
        <v>4.3099999999999996</v>
      </c>
      <c r="I35" s="37">
        <v>3.76</v>
      </c>
      <c r="J35" s="38">
        <v>4.49</v>
      </c>
      <c r="K35" s="22"/>
      <c r="L35" s="22"/>
      <c r="M35" s="22"/>
      <c r="N35" s="22"/>
      <c r="O35" s="22"/>
      <c r="P35" s="22"/>
    </row>
    <row r="36" spans="1:16" ht="39" customHeight="1" x14ac:dyDescent="0.15">
      <c r="A36" s="22"/>
      <c r="B36" s="35"/>
      <c r="C36" s="1175" t="s">
        <v>529</v>
      </c>
      <c r="D36" s="1176"/>
      <c r="E36" s="1177"/>
      <c r="F36" s="36">
        <v>0.05</v>
      </c>
      <c r="G36" s="37">
        <v>0.83</v>
      </c>
      <c r="H36" s="37">
        <v>0.67</v>
      </c>
      <c r="I36" s="37">
        <v>1.05</v>
      </c>
      <c r="J36" s="38">
        <v>0.94</v>
      </c>
      <c r="K36" s="22"/>
      <c r="L36" s="22"/>
      <c r="M36" s="22"/>
      <c r="N36" s="22"/>
      <c r="O36" s="22"/>
      <c r="P36" s="22"/>
    </row>
    <row r="37" spans="1:16" ht="39" customHeight="1" x14ac:dyDescent="0.15">
      <c r="A37" s="22"/>
      <c r="B37" s="35"/>
      <c r="C37" s="1175" t="s">
        <v>530</v>
      </c>
      <c r="D37" s="1176"/>
      <c r="E37" s="1177"/>
      <c r="F37" s="36" t="s">
        <v>481</v>
      </c>
      <c r="G37" s="37">
        <v>1.45</v>
      </c>
      <c r="H37" s="37">
        <v>0.61</v>
      </c>
      <c r="I37" s="37">
        <v>0.74</v>
      </c>
      <c r="J37" s="38">
        <v>0.79</v>
      </c>
      <c r="K37" s="22"/>
      <c r="L37" s="22"/>
      <c r="M37" s="22"/>
      <c r="N37" s="22"/>
      <c r="O37" s="22"/>
      <c r="P37" s="22"/>
    </row>
    <row r="38" spans="1:16" ht="39" customHeight="1" x14ac:dyDescent="0.15">
      <c r="A38" s="22"/>
      <c r="B38" s="35"/>
      <c r="C38" s="1175" t="s">
        <v>531</v>
      </c>
      <c r="D38" s="1176"/>
      <c r="E38" s="1177"/>
      <c r="F38" s="36">
        <v>0.05</v>
      </c>
      <c r="G38" s="37">
        <v>7.0000000000000007E-2</v>
      </c>
      <c r="H38" s="37">
        <v>0.06</v>
      </c>
      <c r="I38" s="37">
        <v>7.0000000000000007E-2</v>
      </c>
      <c r="J38" s="38">
        <v>7.0000000000000007E-2</v>
      </c>
      <c r="K38" s="22"/>
      <c r="L38" s="22"/>
      <c r="M38" s="22"/>
      <c r="N38" s="22"/>
      <c r="O38" s="22"/>
      <c r="P38" s="22"/>
    </row>
    <row r="39" spans="1:16" ht="39" customHeight="1" x14ac:dyDescent="0.15">
      <c r="A39" s="22"/>
      <c r="B39" s="35"/>
      <c r="C39" s="1175" t="s">
        <v>532</v>
      </c>
      <c r="D39" s="1176"/>
      <c r="E39" s="1177"/>
      <c r="F39" s="36">
        <v>0.04</v>
      </c>
      <c r="G39" s="37">
        <v>0.03</v>
      </c>
      <c r="H39" s="37">
        <v>0.04</v>
      </c>
      <c r="I39" s="37">
        <v>0.04</v>
      </c>
      <c r="J39" s="38">
        <v>0.05</v>
      </c>
      <c r="K39" s="22"/>
      <c r="L39" s="22"/>
      <c r="M39" s="22"/>
      <c r="N39" s="22"/>
      <c r="O39" s="22"/>
      <c r="P39" s="22"/>
    </row>
    <row r="40" spans="1:16" ht="39" customHeight="1" x14ac:dyDescent="0.15">
      <c r="A40" s="22"/>
      <c r="B40" s="35"/>
      <c r="C40" s="1175" t="s">
        <v>533</v>
      </c>
      <c r="D40" s="1176"/>
      <c r="E40" s="1177"/>
      <c r="F40" s="36">
        <v>0.34</v>
      </c>
      <c r="G40" s="37">
        <v>0.02</v>
      </c>
      <c r="H40" s="37">
        <v>0.01</v>
      </c>
      <c r="I40" s="37">
        <v>0.61</v>
      </c>
      <c r="J40" s="38">
        <v>0.02</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535</v>
      </c>
      <c r="D43" s="1179"/>
      <c r="E43" s="1180"/>
      <c r="F43" s="41">
        <v>1.51</v>
      </c>
      <c r="G43" s="42">
        <v>0</v>
      </c>
      <c r="H43" s="42">
        <v>0</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3216</v>
      </c>
      <c r="L45" s="60">
        <v>3181</v>
      </c>
      <c r="M45" s="60">
        <v>3038</v>
      </c>
      <c r="N45" s="60">
        <v>3347</v>
      </c>
      <c r="O45" s="61">
        <v>3432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15</v>
      </c>
      <c r="F48" s="1185"/>
      <c r="G48" s="1185"/>
      <c r="H48" s="1185"/>
      <c r="I48" s="1185"/>
      <c r="J48" s="1186"/>
      <c r="K48" s="63">
        <v>1342</v>
      </c>
      <c r="L48" s="64">
        <v>1374</v>
      </c>
      <c r="M48" s="64">
        <v>1453</v>
      </c>
      <c r="N48" s="64">
        <v>1492</v>
      </c>
      <c r="O48" s="65">
        <v>1538</v>
      </c>
      <c r="P48" s="48"/>
      <c r="Q48" s="48"/>
      <c r="R48" s="48"/>
      <c r="S48" s="48"/>
      <c r="T48" s="48"/>
      <c r="U48" s="48"/>
    </row>
    <row r="49" spans="1:21" ht="30.75" customHeight="1" x14ac:dyDescent="0.15">
      <c r="A49" s="48"/>
      <c r="B49" s="1193"/>
      <c r="C49" s="1194"/>
      <c r="D49" s="62"/>
      <c r="E49" s="1185" t="s">
        <v>16</v>
      </c>
      <c r="F49" s="1185"/>
      <c r="G49" s="1185"/>
      <c r="H49" s="1185"/>
      <c r="I49" s="1185"/>
      <c r="J49" s="1186"/>
      <c r="K49" s="63">
        <v>155</v>
      </c>
      <c r="L49" s="64">
        <v>131</v>
      </c>
      <c r="M49" s="64">
        <v>50</v>
      </c>
      <c r="N49" s="64">
        <v>74</v>
      </c>
      <c r="O49" s="65">
        <v>62</v>
      </c>
      <c r="P49" s="48"/>
      <c r="Q49" s="48"/>
      <c r="R49" s="48"/>
      <c r="S49" s="48"/>
      <c r="T49" s="48"/>
      <c r="U49" s="48"/>
    </row>
    <row r="50" spans="1:21" ht="30.75" customHeight="1" x14ac:dyDescent="0.15">
      <c r="A50" s="48"/>
      <c r="B50" s="1193"/>
      <c r="C50" s="1194"/>
      <c r="D50" s="62"/>
      <c r="E50" s="1185" t="s">
        <v>17</v>
      </c>
      <c r="F50" s="1185"/>
      <c r="G50" s="1185"/>
      <c r="H50" s="1185"/>
      <c r="I50" s="1185"/>
      <c r="J50" s="1186"/>
      <c r="K50" s="63">
        <v>31</v>
      </c>
      <c r="L50" s="64">
        <v>26</v>
      </c>
      <c r="M50" s="64">
        <v>23</v>
      </c>
      <c r="N50" s="64">
        <v>11</v>
      </c>
      <c r="O50" s="65">
        <v>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3394</v>
      </c>
      <c r="L52" s="64">
        <v>3521</v>
      </c>
      <c r="M52" s="64">
        <v>3670</v>
      </c>
      <c r="N52" s="64">
        <v>4053</v>
      </c>
      <c r="O52" s="65">
        <v>4140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1350</v>
      </c>
      <c r="L53" s="69">
        <v>1191</v>
      </c>
      <c r="M53" s="69">
        <v>894</v>
      </c>
      <c r="N53" s="69">
        <v>871</v>
      </c>
      <c r="O53" s="70">
        <v>899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1" t="s">
        <v>24</v>
      </c>
      <c r="C41" s="1212"/>
      <c r="D41" s="81"/>
      <c r="E41" s="1213" t="s">
        <v>25</v>
      </c>
      <c r="F41" s="1213"/>
      <c r="G41" s="1213"/>
      <c r="H41" s="1214"/>
      <c r="I41" s="82">
        <v>26484</v>
      </c>
      <c r="J41" s="83">
        <v>27040</v>
      </c>
      <c r="K41" s="83">
        <v>27562</v>
      </c>
      <c r="L41" s="83">
        <v>27241</v>
      </c>
      <c r="M41" s="84">
        <v>27717</v>
      </c>
    </row>
    <row r="42" spans="2:13" ht="27.75" customHeight="1" x14ac:dyDescent="0.15">
      <c r="B42" s="1201"/>
      <c r="C42" s="1202"/>
      <c r="D42" s="85"/>
      <c r="E42" s="1205" t="s">
        <v>26</v>
      </c>
      <c r="F42" s="1205"/>
      <c r="G42" s="1205"/>
      <c r="H42" s="1206"/>
      <c r="I42" s="86">
        <v>74</v>
      </c>
      <c r="J42" s="87">
        <v>48</v>
      </c>
      <c r="K42" s="87">
        <v>27</v>
      </c>
      <c r="L42" s="87">
        <v>17</v>
      </c>
      <c r="M42" s="88">
        <v>10</v>
      </c>
    </row>
    <row r="43" spans="2:13" ht="27.75" customHeight="1" x14ac:dyDescent="0.15">
      <c r="B43" s="1201"/>
      <c r="C43" s="1202"/>
      <c r="D43" s="85"/>
      <c r="E43" s="1205" t="s">
        <v>27</v>
      </c>
      <c r="F43" s="1205"/>
      <c r="G43" s="1205"/>
      <c r="H43" s="1206"/>
      <c r="I43" s="86">
        <v>24653</v>
      </c>
      <c r="J43" s="87">
        <v>24712</v>
      </c>
      <c r="K43" s="87">
        <v>23712</v>
      </c>
      <c r="L43" s="87">
        <v>23151</v>
      </c>
      <c r="M43" s="88">
        <v>22546</v>
      </c>
    </row>
    <row r="44" spans="2:13" ht="27.75" customHeight="1" x14ac:dyDescent="0.15">
      <c r="B44" s="1201"/>
      <c r="C44" s="1202"/>
      <c r="D44" s="85"/>
      <c r="E44" s="1205" t="s">
        <v>28</v>
      </c>
      <c r="F44" s="1205"/>
      <c r="G44" s="1205"/>
      <c r="H44" s="1206"/>
      <c r="I44" s="86">
        <v>404</v>
      </c>
      <c r="J44" s="87">
        <v>294</v>
      </c>
      <c r="K44" s="87">
        <v>249</v>
      </c>
      <c r="L44" s="87">
        <v>307</v>
      </c>
      <c r="M44" s="88">
        <v>568</v>
      </c>
    </row>
    <row r="45" spans="2:13" ht="27.75" customHeight="1" x14ac:dyDescent="0.15">
      <c r="B45" s="1201"/>
      <c r="C45" s="1202"/>
      <c r="D45" s="85"/>
      <c r="E45" s="1205" t="s">
        <v>29</v>
      </c>
      <c r="F45" s="1205"/>
      <c r="G45" s="1205"/>
      <c r="H45" s="1206"/>
      <c r="I45" s="86">
        <v>4571</v>
      </c>
      <c r="J45" s="87">
        <v>4448</v>
      </c>
      <c r="K45" s="87">
        <v>4011</v>
      </c>
      <c r="L45" s="87">
        <v>3618</v>
      </c>
      <c r="M45" s="88">
        <v>3583</v>
      </c>
    </row>
    <row r="46" spans="2:13" ht="27.75" customHeight="1" x14ac:dyDescent="0.15">
      <c r="B46" s="1201"/>
      <c r="C46" s="1202"/>
      <c r="D46" s="85"/>
      <c r="E46" s="1205" t="s">
        <v>30</v>
      </c>
      <c r="F46" s="1205"/>
      <c r="G46" s="1205"/>
      <c r="H46" s="1206"/>
      <c r="I46" s="86">
        <v>1019</v>
      </c>
      <c r="J46" s="87">
        <v>442</v>
      </c>
      <c r="K46" s="87">
        <v>219</v>
      </c>
      <c r="L46" s="87">
        <v>210</v>
      </c>
      <c r="M46" s="88">
        <v>138</v>
      </c>
    </row>
    <row r="47" spans="2:13" ht="27.75" customHeight="1" x14ac:dyDescent="0.15">
      <c r="B47" s="1201"/>
      <c r="C47" s="1202"/>
      <c r="D47" s="85"/>
      <c r="E47" s="1205" t="s">
        <v>31</v>
      </c>
      <c r="F47" s="1205"/>
      <c r="G47" s="1205"/>
      <c r="H47" s="1206"/>
      <c r="I47" s="86" t="s">
        <v>481</v>
      </c>
      <c r="J47" s="87" t="s">
        <v>481</v>
      </c>
      <c r="K47" s="87" t="s">
        <v>481</v>
      </c>
      <c r="L47" s="87" t="s">
        <v>481</v>
      </c>
      <c r="M47" s="88" t="s">
        <v>481</v>
      </c>
    </row>
    <row r="48" spans="2:13" ht="27.75" customHeight="1" x14ac:dyDescent="0.15">
      <c r="B48" s="1203"/>
      <c r="C48" s="1204"/>
      <c r="D48" s="85"/>
      <c r="E48" s="1205" t="s">
        <v>32</v>
      </c>
      <c r="F48" s="1205"/>
      <c r="G48" s="1205"/>
      <c r="H48" s="1206"/>
      <c r="I48" s="86" t="s">
        <v>481</v>
      </c>
      <c r="J48" s="87" t="s">
        <v>481</v>
      </c>
      <c r="K48" s="87" t="s">
        <v>481</v>
      </c>
      <c r="L48" s="87" t="s">
        <v>481</v>
      </c>
      <c r="M48" s="88" t="s">
        <v>481</v>
      </c>
    </row>
    <row r="49" spans="2:13" ht="27.75" customHeight="1" x14ac:dyDescent="0.15">
      <c r="B49" s="1199" t="s">
        <v>33</v>
      </c>
      <c r="C49" s="1200"/>
      <c r="D49" s="89"/>
      <c r="E49" s="1205" t="s">
        <v>34</v>
      </c>
      <c r="F49" s="1205"/>
      <c r="G49" s="1205"/>
      <c r="H49" s="1206"/>
      <c r="I49" s="86">
        <v>7471</v>
      </c>
      <c r="J49" s="87">
        <v>8386</v>
      </c>
      <c r="K49" s="87">
        <v>9595</v>
      </c>
      <c r="L49" s="87">
        <v>10553</v>
      </c>
      <c r="M49" s="88">
        <v>11457</v>
      </c>
    </row>
    <row r="50" spans="2:13" ht="27.75" customHeight="1" x14ac:dyDescent="0.15">
      <c r="B50" s="1201"/>
      <c r="C50" s="1202"/>
      <c r="D50" s="85"/>
      <c r="E50" s="1205" t="s">
        <v>35</v>
      </c>
      <c r="F50" s="1205"/>
      <c r="G50" s="1205"/>
      <c r="H50" s="1206"/>
      <c r="I50" s="86">
        <v>4152</v>
      </c>
      <c r="J50" s="87">
        <v>3907</v>
      </c>
      <c r="K50" s="87">
        <v>3622</v>
      </c>
      <c r="L50" s="87">
        <v>3400</v>
      </c>
      <c r="M50" s="88">
        <v>3278</v>
      </c>
    </row>
    <row r="51" spans="2:13" ht="27.75" customHeight="1" x14ac:dyDescent="0.15">
      <c r="B51" s="1203"/>
      <c r="C51" s="1204"/>
      <c r="D51" s="85"/>
      <c r="E51" s="1205" t="s">
        <v>36</v>
      </c>
      <c r="F51" s="1205"/>
      <c r="G51" s="1205"/>
      <c r="H51" s="1206"/>
      <c r="I51" s="86">
        <v>39189</v>
      </c>
      <c r="J51" s="87">
        <v>38972</v>
      </c>
      <c r="K51" s="87">
        <v>38585</v>
      </c>
      <c r="L51" s="87">
        <v>36864</v>
      </c>
      <c r="M51" s="88">
        <v>37442</v>
      </c>
    </row>
    <row r="52" spans="2:13" ht="27.75" customHeight="1" thickBot="1" x14ac:dyDescent="0.2">
      <c r="B52" s="1207" t="s">
        <v>37</v>
      </c>
      <c r="C52" s="1208"/>
      <c r="D52" s="90"/>
      <c r="E52" s="1209" t="s">
        <v>38</v>
      </c>
      <c r="F52" s="1209"/>
      <c r="G52" s="1209"/>
      <c r="H52" s="1210"/>
      <c r="I52" s="91">
        <v>6393</v>
      </c>
      <c r="J52" s="92">
        <v>5719</v>
      </c>
      <c r="K52" s="92">
        <v>3977</v>
      </c>
      <c r="L52" s="92">
        <v>3727</v>
      </c>
      <c r="M52" s="93">
        <v>2385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560</v>
      </c>
      <c r="H51" s="1240"/>
      <c r="I51" s="1245" t="s">
        <v>561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563</v>
      </c>
      <c r="H55" s="1220"/>
      <c r="I55" s="1225" t="s">
        <v>561</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562</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27" t="s">
        <v>567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560</v>
      </c>
      <c r="H73" s="1240"/>
      <c r="I73" s="1245" t="s">
        <v>561</v>
      </c>
      <c r="J73" s="1245"/>
      <c r="K73" s="1226">
        <v>49.3</v>
      </c>
      <c r="L73" s="1226">
        <v>45.1</v>
      </c>
      <c r="M73" s="1215">
        <v>31.2</v>
      </c>
      <c r="N73" s="1215">
        <v>30</v>
      </c>
      <c r="O73" s="1215">
        <v>19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566</v>
      </c>
      <c r="J75" s="1225"/>
      <c r="K75" s="1247">
        <v>11.3</v>
      </c>
      <c r="L75" s="1247">
        <v>10.4</v>
      </c>
      <c r="M75" s="1247">
        <v>8.9</v>
      </c>
      <c r="N75" s="1247">
        <v>7.8</v>
      </c>
      <c r="O75" s="1247">
        <v>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563</v>
      </c>
      <c r="H77" s="1220"/>
      <c r="I77" s="1225" t="s">
        <v>561</v>
      </c>
      <c r="J77" s="1225"/>
      <c r="K77" s="1226">
        <v>69.2</v>
      </c>
      <c r="L77" s="1226">
        <v>58.2</v>
      </c>
      <c r="M77" s="1215">
        <v>50.3</v>
      </c>
      <c r="N77" s="1215">
        <v>45.9</v>
      </c>
      <c r="O77" s="1215">
        <v>37.299999999999997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566</v>
      </c>
      <c r="J79" s="1217"/>
      <c r="K79" s="1218">
        <v>11.1</v>
      </c>
      <c r="L79" s="1218">
        <v>10.3</v>
      </c>
      <c r="M79" s="1218">
        <v>9.6</v>
      </c>
      <c r="N79" s="1218">
        <v>8.8000000000000007</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30" zoomScaleNormal="3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57191</v>
      </c>
      <c r="E3" s="116"/>
      <c r="F3" s="117">
        <v>47569</v>
      </c>
      <c r="G3" s="118"/>
      <c r="H3" s="119"/>
    </row>
    <row r="4" spans="1:8" x14ac:dyDescent="0.15">
      <c r="A4" s="120"/>
      <c r="B4" s="121"/>
      <c r="C4" s="122"/>
      <c r="D4" s="123">
        <v>35359</v>
      </c>
      <c r="E4" s="124"/>
      <c r="F4" s="125">
        <v>26255</v>
      </c>
      <c r="G4" s="126"/>
      <c r="H4" s="127"/>
    </row>
    <row r="5" spans="1:8" x14ac:dyDescent="0.15">
      <c r="A5" s="108" t="s">
        <v>515</v>
      </c>
      <c r="B5" s="113"/>
      <c r="C5" s="114"/>
      <c r="D5" s="115">
        <v>58038</v>
      </c>
      <c r="E5" s="116"/>
      <c r="F5" s="117">
        <v>50880</v>
      </c>
      <c r="G5" s="118"/>
      <c r="H5" s="119"/>
    </row>
    <row r="6" spans="1:8" x14ac:dyDescent="0.15">
      <c r="A6" s="120"/>
      <c r="B6" s="121"/>
      <c r="C6" s="122"/>
      <c r="D6" s="123">
        <v>34547</v>
      </c>
      <c r="E6" s="124"/>
      <c r="F6" s="125">
        <v>26879</v>
      </c>
      <c r="G6" s="126"/>
      <c r="H6" s="127"/>
    </row>
    <row r="7" spans="1:8" x14ac:dyDescent="0.15">
      <c r="A7" s="108" t="s">
        <v>516</v>
      </c>
      <c r="B7" s="113"/>
      <c r="C7" s="114"/>
      <c r="D7" s="115">
        <v>55133</v>
      </c>
      <c r="E7" s="116"/>
      <c r="F7" s="117">
        <v>63956</v>
      </c>
      <c r="G7" s="118"/>
      <c r="H7" s="119"/>
    </row>
    <row r="8" spans="1:8" x14ac:dyDescent="0.15">
      <c r="A8" s="120"/>
      <c r="B8" s="121"/>
      <c r="C8" s="122"/>
      <c r="D8" s="123">
        <v>28454</v>
      </c>
      <c r="E8" s="124"/>
      <c r="F8" s="125">
        <v>29239</v>
      </c>
      <c r="G8" s="126"/>
      <c r="H8" s="127"/>
    </row>
    <row r="9" spans="1:8" x14ac:dyDescent="0.15">
      <c r="A9" s="108" t="s">
        <v>517</v>
      </c>
      <c r="B9" s="113"/>
      <c r="C9" s="114"/>
      <c r="D9" s="115">
        <v>57239</v>
      </c>
      <c r="E9" s="116"/>
      <c r="F9" s="117">
        <v>66255</v>
      </c>
      <c r="G9" s="118"/>
      <c r="H9" s="119"/>
    </row>
    <row r="10" spans="1:8" x14ac:dyDescent="0.15">
      <c r="A10" s="120"/>
      <c r="B10" s="121"/>
      <c r="C10" s="122"/>
      <c r="D10" s="123">
        <v>39399</v>
      </c>
      <c r="E10" s="124"/>
      <c r="F10" s="125">
        <v>31822</v>
      </c>
      <c r="G10" s="126"/>
      <c r="H10" s="127"/>
    </row>
    <row r="11" spans="1:8" x14ac:dyDescent="0.15">
      <c r="A11" s="108" t="s">
        <v>518</v>
      </c>
      <c r="B11" s="113"/>
      <c r="C11" s="114"/>
      <c r="D11" s="115">
        <v>80359</v>
      </c>
      <c r="E11" s="116"/>
      <c r="F11" s="117">
        <v>54227</v>
      </c>
      <c r="G11" s="118"/>
      <c r="H11" s="119"/>
    </row>
    <row r="12" spans="1:8" x14ac:dyDescent="0.15">
      <c r="A12" s="120"/>
      <c r="B12" s="121"/>
      <c r="C12" s="128"/>
      <c r="D12" s="123">
        <v>37202</v>
      </c>
      <c r="E12" s="124"/>
      <c r="F12" s="125">
        <v>29694</v>
      </c>
      <c r="G12" s="126"/>
      <c r="H12" s="127"/>
    </row>
    <row r="13" spans="1:8" x14ac:dyDescent="0.15">
      <c r="A13" s="108"/>
      <c r="B13" s="113"/>
      <c r="C13" s="129"/>
      <c r="D13" s="130">
        <v>61592</v>
      </c>
      <c r="E13" s="131"/>
      <c r="F13" s="132">
        <v>56577</v>
      </c>
      <c r="G13" s="133"/>
      <c r="H13" s="119"/>
    </row>
    <row r="14" spans="1:8" x14ac:dyDescent="0.15">
      <c r="A14" s="120"/>
      <c r="B14" s="121"/>
      <c r="C14" s="122"/>
      <c r="D14" s="123">
        <v>34992</v>
      </c>
      <c r="E14" s="124"/>
      <c r="F14" s="125">
        <v>28778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3.31</v>
      </c>
      <c r="C19" s="134">
        <f>ROUND(VALUE(SUBSTITUTE(実質収支比率等に係る経年分析!G$48,"▲","-")),2)</f>
        <v>3.74</v>
      </c>
      <c r="D19" s="134">
        <f>ROUND(VALUE(SUBSTITUTE(実質収支比率等に係る経年分析!H$48,"▲","-")),2)</f>
        <v>4.3499999999999996</v>
      </c>
      <c r="E19" s="134">
        <f>ROUND(VALUE(SUBSTITUTE(実質収支比率等に係る経年分析!I$48,"▲","-")),2)</f>
        <v>3.81</v>
      </c>
      <c r="F19" s="134">
        <f>ROUND(VALUE(SUBSTITUTE(実質収支比率等に係る経年分析!J$48,"▲","-")),2)</f>
        <v>4.55</v>
      </c>
    </row>
    <row r="20" spans="1:11" x14ac:dyDescent="0.15">
      <c r="A20" s="134" t="s">
        <v>43</v>
      </c>
      <c r="B20" s="134">
        <f>ROUND(VALUE(SUBSTITUTE(実質収支比率等に係る経年分析!F$47,"▲","-")),2)</f>
        <v>15.83</v>
      </c>
      <c r="C20" s="134">
        <f>ROUND(VALUE(SUBSTITUTE(実質収支比率等に係る経年分析!G$47,"▲","-")),2)</f>
        <v>17.82</v>
      </c>
      <c r="D20" s="134">
        <f>ROUND(VALUE(SUBSTITUTE(実質収支比率等に係る経年分析!H$47,"▲","-")),2)</f>
        <v>19.46</v>
      </c>
      <c r="E20" s="134">
        <f>ROUND(VALUE(SUBSTITUTE(実質収支比率等に係る経年分析!I$47,"▲","-")),2)</f>
        <v>21.9</v>
      </c>
      <c r="F20" s="134">
        <f>ROUND(VALUE(SUBSTITUTE(実質収支比率等に係る経年分析!J$47,"▲","-")),2)</f>
        <v>23.51</v>
      </c>
    </row>
    <row r="21" spans="1:11" x14ac:dyDescent="0.15">
      <c r="A21" s="134" t="s">
        <v>44</v>
      </c>
      <c r="B21" s="134">
        <f>IF(ISNUMBER(VALUE(SUBSTITUTE(実質収支比率等に係る経年分析!F$49,"▲","-"))),ROUND(VALUE(SUBSTITUTE(実質収支比率等に係る経年分析!F$49,"▲","-")),2),NA())</f>
        <v>0.28000000000000003</v>
      </c>
      <c r="C21" s="134">
        <f>IF(ISNUMBER(VALUE(SUBSTITUTE(実質収支比率等に係る経年分析!G$49,"▲","-"))),ROUND(VALUE(SUBSTITUTE(実質収支比率等に係る経年分析!G$49,"▲","-")),2),NA())</f>
        <v>1.57</v>
      </c>
      <c r="D21" s="134">
        <f>IF(ISNUMBER(VALUE(SUBSTITUTE(実質収支比率等に係る経年分析!H$49,"▲","-"))),ROUND(VALUE(SUBSTITUTE(実質収支比率等に係る経年分析!H$49,"▲","-")),2),NA())</f>
        <v>0.7</v>
      </c>
      <c r="E21" s="134">
        <f>IF(ISNUMBER(VALUE(SUBSTITUTE(実質収支比率等に係る経年分析!I$49,"▲","-"))),ROUND(VALUE(SUBSTITUTE(実質収支比率等に係る経年分析!I$49,"▲","-")),2),NA())</f>
        <v>-0.51</v>
      </c>
      <c r="F21" s="134">
        <f>IF(ISNUMBER(VALUE(SUBSTITUTE(実質収支比率等に係る経年分析!J$49,"▲","-"))),ROUND(VALUE(SUBSTITUTE(実質収支比率等に係る経年分析!J$49,"▲","-")),2),NA())</f>
        <v>0.81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同和対策住宅新築資金等貸付事業特別会計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西部水道事業会計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4.3099999999999996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4.49</v>
      </c>
    </row>
    <row r="36" spans="1:16" x14ac:dyDescent="0.15">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10.220000000000001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3394</v>
      </c>
      <c r="E42" s="136"/>
      <c r="F42" s="136"/>
      <c r="G42" s="136">
        <f>'実質公債費比率（分子）の構造'!L$52</f>
        <v>3521</v>
      </c>
      <c r="H42" s="136"/>
      <c r="I42" s="136"/>
      <c r="J42" s="136">
        <f>'実質公債費比率（分子）の構造'!M$52</f>
        <v>3670</v>
      </c>
      <c r="K42" s="136"/>
      <c r="L42" s="136"/>
      <c r="M42" s="136">
        <f>'実質公債費比率（分子）の構造'!N$52</f>
        <v>4053</v>
      </c>
      <c r="N42" s="136"/>
      <c r="O42" s="136"/>
      <c r="P42" s="136">
        <f>'実質公債費比率（分子）の構造'!O$52</f>
        <v>4140</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31</v>
      </c>
      <c r="C44" s="136"/>
      <c r="D44" s="136"/>
      <c r="E44" s="136">
        <f>'実質公債費比率（分子）の構造'!L$50</f>
        <v>26</v>
      </c>
      <c r="F44" s="136"/>
      <c r="G44" s="136"/>
      <c r="H44" s="136">
        <f>'実質公債費比率（分子）の構造'!M$50</f>
        <v>23</v>
      </c>
      <c r="I44" s="136"/>
      <c r="J44" s="136"/>
      <c r="K44" s="136">
        <f>'実質公債費比率（分子）の構造'!N$50</f>
        <v>11</v>
      </c>
      <c r="L44" s="136"/>
      <c r="M44" s="136"/>
      <c r="N44" s="136">
        <f>'実質公債費比率（分子）の構造'!O$50</f>
        <v>7</v>
      </c>
      <c r="O44" s="136"/>
      <c r="P44" s="136"/>
    </row>
    <row r="45" spans="1:16" x14ac:dyDescent="0.15">
      <c r="A45" s="136" t="s">
        <v>53</v>
      </c>
      <c r="B45" s="136">
        <f>'実質公債費比率（分子）の構造'!K$49</f>
        <v>155</v>
      </c>
      <c r="C45" s="136"/>
      <c r="D45" s="136"/>
      <c r="E45" s="136">
        <f>'実質公債費比率（分子）の構造'!L$49</f>
        <v>131</v>
      </c>
      <c r="F45" s="136"/>
      <c r="G45" s="136"/>
      <c r="H45" s="136">
        <f>'実質公債費比率（分子）の構造'!M$49</f>
        <v>50</v>
      </c>
      <c r="I45" s="136"/>
      <c r="J45" s="136"/>
      <c r="K45" s="136">
        <f>'実質公債費比率（分子）の構造'!N$49</f>
        <v>74</v>
      </c>
      <c r="L45" s="136"/>
      <c r="M45" s="136"/>
      <c r="N45" s="136">
        <f>'実質公債費比率（分子）の構造'!O$49</f>
        <v>62</v>
      </c>
      <c r="O45" s="136"/>
      <c r="P45" s="136"/>
    </row>
    <row r="46" spans="1:16" x14ac:dyDescent="0.15">
      <c r="A46" s="136" t="s">
        <v>54</v>
      </c>
      <c r="B46" s="136">
        <f>'実質公債費比率（分子）の構造'!K$48</f>
        <v>1342</v>
      </c>
      <c r="C46" s="136"/>
      <c r="D46" s="136"/>
      <c r="E46" s="136">
        <f>'実質公債費比率（分子）の構造'!L$48</f>
        <v>1374</v>
      </c>
      <c r="F46" s="136"/>
      <c r="G46" s="136"/>
      <c r="H46" s="136">
        <f>'実質公債費比率（分子）の構造'!M$48</f>
        <v>1453</v>
      </c>
      <c r="I46" s="136"/>
      <c r="J46" s="136"/>
      <c r="K46" s="136">
        <f>'実質公債費比率（分子）の構造'!N$48</f>
        <v>1492</v>
      </c>
      <c r="L46" s="136"/>
      <c r="M46" s="136"/>
      <c r="N46" s="136">
        <f>'実質公債費比率（分子）の構造'!O$48</f>
        <v>1538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3216</v>
      </c>
      <c r="C49" s="136"/>
      <c r="D49" s="136"/>
      <c r="E49" s="136">
        <f>'実質公債費比率（分子）の構造'!L$45</f>
        <v>3181</v>
      </c>
      <c r="F49" s="136"/>
      <c r="G49" s="136"/>
      <c r="H49" s="136">
        <f>'実質公債費比率（分子）の構造'!M$45</f>
        <v>3038</v>
      </c>
      <c r="I49" s="136"/>
      <c r="J49" s="136"/>
      <c r="K49" s="136">
        <f>'実質公債費比率（分子）の構造'!N$45</f>
        <v>3347</v>
      </c>
      <c r="L49" s="136"/>
      <c r="M49" s="136"/>
      <c r="N49" s="136">
        <f>'実質公債費比率（分子）の構造'!O$45</f>
        <v>3432</v>
      </c>
      <c r="O49" s="136"/>
      <c r="P49" s="136"/>
    </row>
    <row r="50" spans="1:16" x14ac:dyDescent="0.15">
      <c r="A50" s="136" t="s">
        <v>58</v>
      </c>
      <c r="B50" s="136" t="e">
        <f>NA()</f>
        <v>#N/A</v>
      </c>
      <c r="C50" s="136">
        <f>IF(ISNUMBER('実質公債費比率（分子）の構造'!K$53),'実質公債費比率（分子）の構造'!K$53,NA())</f>
        <v>1350</v>
      </c>
      <c r="D50" s="136" t="e">
        <f>NA()</f>
        <v>#N/A</v>
      </c>
      <c r="E50" s="136" t="e">
        <f>NA()</f>
        <v>#N/A</v>
      </c>
      <c r="F50" s="136">
        <f>IF(ISNUMBER('実質公債費比率（分子）の構造'!L$53),'実質公債費比率（分子）の構造'!L$53,NA())</f>
        <v>1191</v>
      </c>
      <c r="G50" s="136" t="e">
        <f>NA()</f>
        <v>#N/A</v>
      </c>
      <c r="H50" s="136" t="e">
        <f>NA()</f>
        <v>#N/A</v>
      </c>
      <c r="I50" s="136">
        <f>IF(ISNUMBER('実質公債費比率（分子）の構造'!M$53),'実質公債費比率（分子）の構造'!M$53,NA())</f>
        <v>894</v>
      </c>
      <c r="J50" s="136" t="e">
        <f>NA()</f>
        <v>#N/A</v>
      </c>
      <c r="K50" s="136" t="e">
        <f>NA()</f>
        <v>#N/A</v>
      </c>
      <c r="L50" s="136">
        <f>IF(ISNUMBER('実質公債費比率（分子）の構造'!N$53),'実質公債費比率（分子）の構造'!N$53,NA())</f>
        <v>871</v>
      </c>
      <c r="M50" s="136" t="e">
        <f>NA()</f>
        <v>#N/A</v>
      </c>
      <c r="N50" s="136" t="e">
        <f>NA()</f>
        <v>#N/A</v>
      </c>
      <c r="O50" s="136">
        <f>IF(ISNUMBER('実質公債費比率（分子）の構造'!O$53),'実質公債費比率（分子）の構造'!O$53,NA())</f>
        <v>899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39189</v>
      </c>
      <c r="E56" s="135"/>
      <c r="F56" s="135"/>
      <c r="G56" s="135">
        <f>'将来負担比率（分子）の構造'!J$51</f>
        <v>38972</v>
      </c>
      <c r="H56" s="135"/>
      <c r="I56" s="135"/>
      <c r="J56" s="135">
        <f>'将来負担比率（分子）の構造'!K$51</f>
        <v>38585</v>
      </c>
      <c r="K56" s="135"/>
      <c r="L56" s="135"/>
      <c r="M56" s="135">
        <f>'将来負担比率（分子）の構造'!L$51</f>
        <v>36864</v>
      </c>
      <c r="N56" s="135"/>
      <c r="O56" s="135"/>
      <c r="P56" s="135">
        <f>'将来負担比率（分子）の構造'!M$51</f>
        <v>37442</v>
      </c>
    </row>
    <row r="57" spans="1:16" x14ac:dyDescent="0.15">
      <c r="A57" s="135" t="s">
        <v>35</v>
      </c>
      <c r="B57" s="135"/>
      <c r="C57" s="135"/>
      <c r="D57" s="135">
        <f>'将来負担比率（分子）の構造'!I$50</f>
        <v>4152</v>
      </c>
      <c r="E57" s="135"/>
      <c r="F57" s="135"/>
      <c r="G57" s="135">
        <f>'将来負担比率（分子）の構造'!J$50</f>
        <v>3907</v>
      </c>
      <c r="H57" s="135"/>
      <c r="I57" s="135"/>
      <c r="J57" s="135">
        <f>'将来負担比率（分子）の構造'!K$50</f>
        <v>3622</v>
      </c>
      <c r="K57" s="135"/>
      <c r="L57" s="135"/>
      <c r="M57" s="135">
        <f>'将来負担比率（分子）の構造'!L$50</f>
        <v>3400</v>
      </c>
      <c r="N57" s="135"/>
      <c r="O57" s="135"/>
      <c r="P57" s="135">
        <f>'将来負担比率（分子）の構造'!M$50</f>
        <v>3278</v>
      </c>
    </row>
    <row r="58" spans="1:16" x14ac:dyDescent="0.15">
      <c r="A58" s="135" t="s">
        <v>34</v>
      </c>
      <c r="B58" s="135"/>
      <c r="C58" s="135"/>
      <c r="D58" s="135">
        <f>'将来負担比率（分子）の構造'!I$49</f>
        <v>7471</v>
      </c>
      <c r="E58" s="135"/>
      <c r="F58" s="135"/>
      <c r="G58" s="135">
        <f>'将来負担比率（分子）の構造'!J$49</f>
        <v>8386</v>
      </c>
      <c r="H58" s="135"/>
      <c r="I58" s="135"/>
      <c r="J58" s="135">
        <f>'将来負担比率（分子）の構造'!K$49</f>
        <v>9595</v>
      </c>
      <c r="K58" s="135"/>
      <c r="L58" s="135"/>
      <c r="M58" s="135">
        <f>'将来負担比率（分子）の構造'!L$49</f>
        <v>10553</v>
      </c>
      <c r="N58" s="135"/>
      <c r="O58" s="135"/>
      <c r="P58" s="135">
        <f>'将来負担比率（分子）の構造'!M$49</f>
        <v>11457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1019</v>
      </c>
      <c r="C61" s="135"/>
      <c r="D61" s="135"/>
      <c r="E61" s="135">
        <f>'将来負担比率（分子）の構造'!J$46</f>
        <v>442</v>
      </c>
      <c r="F61" s="135"/>
      <c r="G61" s="135"/>
      <c r="H61" s="135">
        <f>'将来負担比率（分子）の構造'!K$46</f>
        <v>219</v>
      </c>
      <c r="I61" s="135"/>
      <c r="J61" s="135"/>
      <c r="K61" s="135">
        <f>'将来負担比率（分子）の構造'!L$46</f>
        <v>210</v>
      </c>
      <c r="L61" s="135"/>
      <c r="M61" s="135"/>
      <c r="N61" s="135">
        <f>'将来負担比率（分子）の構造'!M$46</f>
        <v>138</v>
      </c>
      <c r="O61" s="135"/>
      <c r="P61" s="135"/>
    </row>
    <row r="62" spans="1:16" x14ac:dyDescent="0.15">
      <c r="A62" s="135" t="s">
        <v>29</v>
      </c>
      <c r="B62" s="135">
        <f>'将来負担比率（分子）の構造'!I$45</f>
        <v>4571</v>
      </c>
      <c r="C62" s="135"/>
      <c r="D62" s="135"/>
      <c r="E62" s="135">
        <f>'将来負担比率（分子）の構造'!J$45</f>
        <v>4448</v>
      </c>
      <c r="F62" s="135"/>
      <c r="G62" s="135"/>
      <c r="H62" s="135">
        <f>'将来負担比率（分子）の構造'!K$45</f>
        <v>4011</v>
      </c>
      <c r="I62" s="135"/>
      <c r="J62" s="135"/>
      <c r="K62" s="135">
        <f>'将来負担比率（分子）の構造'!L$45</f>
        <v>3618</v>
      </c>
      <c r="L62" s="135"/>
      <c r="M62" s="135"/>
      <c r="N62" s="135">
        <f>'将来負担比率（分子）の構造'!M$45</f>
        <v>3583</v>
      </c>
      <c r="O62" s="135"/>
      <c r="P62" s="135"/>
    </row>
    <row r="63" spans="1:16" x14ac:dyDescent="0.15">
      <c r="A63" s="135" t="s">
        <v>28</v>
      </c>
      <c r="B63" s="135">
        <f>'将来負担比率（分子）の構造'!I$44</f>
        <v>404</v>
      </c>
      <c r="C63" s="135"/>
      <c r="D63" s="135"/>
      <c r="E63" s="135">
        <f>'将来負担比率（分子）の構造'!J$44</f>
        <v>294</v>
      </c>
      <c r="F63" s="135"/>
      <c r="G63" s="135"/>
      <c r="H63" s="135">
        <f>'将来負担比率（分子）の構造'!K$44</f>
        <v>249</v>
      </c>
      <c r="I63" s="135"/>
      <c r="J63" s="135"/>
      <c r="K63" s="135">
        <f>'将来負担比率（分子）の構造'!L$44</f>
        <v>307</v>
      </c>
      <c r="L63" s="135"/>
      <c r="M63" s="135"/>
      <c r="N63" s="135">
        <f>'将来負担比率（分子）の構造'!M$44</f>
        <v>568</v>
      </c>
      <c r="O63" s="135"/>
      <c r="P63" s="135"/>
    </row>
    <row r="64" spans="1:16" x14ac:dyDescent="0.15">
      <c r="A64" s="135" t="s">
        <v>27</v>
      </c>
      <c r="B64" s="135">
        <f>'将来負担比率（分子）の構造'!I$43</f>
        <v>24653</v>
      </c>
      <c r="C64" s="135"/>
      <c r="D64" s="135"/>
      <c r="E64" s="135">
        <f>'将来負担比率（分子）の構造'!J$43</f>
        <v>24712</v>
      </c>
      <c r="F64" s="135"/>
      <c r="G64" s="135"/>
      <c r="H64" s="135">
        <f>'将来負担比率（分子）の構造'!K$43</f>
        <v>23712</v>
      </c>
      <c r="I64" s="135"/>
      <c r="J64" s="135"/>
      <c r="K64" s="135">
        <f>'将来負担比率（分子）の構造'!L$43</f>
        <v>23151</v>
      </c>
      <c r="L64" s="135"/>
      <c r="M64" s="135"/>
      <c r="N64" s="135">
        <f>'将来負担比率（分子）の構造'!M$43</f>
        <v>22546</v>
      </c>
      <c r="O64" s="135"/>
      <c r="P64" s="135"/>
    </row>
    <row r="65" spans="1:16" x14ac:dyDescent="0.15">
      <c r="A65" s="135" t="s">
        <v>26</v>
      </c>
      <c r="B65" s="135">
        <f>'将来負担比率（分子）の構造'!I$42</f>
        <v>74</v>
      </c>
      <c r="C65" s="135"/>
      <c r="D65" s="135"/>
      <c r="E65" s="135">
        <f>'将来負担比率（分子）の構造'!J$42</f>
        <v>48</v>
      </c>
      <c r="F65" s="135"/>
      <c r="G65" s="135"/>
      <c r="H65" s="135">
        <f>'将来負担比率（分子）の構造'!K$42</f>
        <v>27</v>
      </c>
      <c r="I65" s="135"/>
      <c r="J65" s="135"/>
      <c r="K65" s="135">
        <f>'将来負担比率（分子）の構造'!L$42</f>
        <v>17</v>
      </c>
      <c r="L65" s="135"/>
      <c r="M65" s="135"/>
      <c r="N65" s="135">
        <f>'将来負担比率（分子）の構造'!M$42</f>
        <v>10</v>
      </c>
      <c r="O65" s="135"/>
      <c r="P65" s="135"/>
    </row>
    <row r="66" spans="1:16" x14ac:dyDescent="0.15">
      <c r="A66" s="135" t="s">
        <v>25</v>
      </c>
      <c r="B66" s="135">
        <f>'将来負担比率（分子）の構造'!I$41</f>
        <v>26484</v>
      </c>
      <c r="C66" s="135"/>
      <c r="D66" s="135"/>
      <c r="E66" s="135">
        <f>'将来負担比率（分子）の構造'!J$41</f>
        <v>27040</v>
      </c>
      <c r="F66" s="135"/>
      <c r="G66" s="135"/>
      <c r="H66" s="135">
        <f>'将来負担比率（分子）の構造'!K$41</f>
        <v>27562</v>
      </c>
      <c r="I66" s="135"/>
      <c r="J66" s="135"/>
      <c r="K66" s="135">
        <f>'将来負担比率（分子）の構造'!L$41</f>
        <v>27241</v>
      </c>
      <c r="L66" s="135"/>
      <c r="M66" s="135"/>
      <c r="N66" s="135">
        <f>'将来負担比率（分子）の構造'!M$41</f>
        <v>27717</v>
      </c>
      <c r="O66" s="135"/>
      <c r="P66" s="135"/>
    </row>
    <row r="67" spans="1:16" x14ac:dyDescent="0.15">
      <c r="A67" s="135" t="s">
        <v>62</v>
      </c>
      <c r="B67" s="135" t="e">
        <f>NA()</f>
        <v>#N/A</v>
      </c>
      <c r="C67" s="135">
        <f>IF(ISNUMBER('将来負担比率（分子）の構造'!I$52), IF('将来負担比率（分子）の構造'!I$52 &lt; 0, 0, '将来負担比率（分子）の構造'!I$52), NA())</f>
        <v>6393</v>
      </c>
      <c r="D67" s="135" t="e">
        <f>NA()</f>
        <v>#N/A</v>
      </c>
      <c r="E67" s="135" t="e">
        <f>NA()</f>
        <v>#N/A</v>
      </c>
      <c r="F67" s="135">
        <f>IF(ISNUMBER('将来負担比率（分子）の構造'!J$52), IF('将来負担比率（分子）の構造'!J$52 &lt; 0, 0, '将来負担比率（分子）の構造'!J$52), NA())</f>
        <v>5719</v>
      </c>
      <c r="G67" s="135" t="e">
        <f>NA()</f>
        <v>#N/A</v>
      </c>
      <c r="H67" s="135" t="e">
        <f>NA()</f>
        <v>#N/A</v>
      </c>
      <c r="I67" s="135">
        <f>IF(ISNUMBER('将来負担比率（分子）の構造'!K$52), IF('将来負担比率（分子）の構造'!K$52 &lt; 0, 0, '将来負担比率（分子）の構造'!K$52), NA())</f>
        <v>3977</v>
      </c>
      <c r="J67" s="135" t="e">
        <f>NA()</f>
        <v>#N/A</v>
      </c>
      <c r="K67" s="135" t="e">
        <f>NA()</f>
        <v>#N/A</v>
      </c>
      <c r="L67" s="135">
        <f>IF(ISNUMBER('将来負担比率（分子）の構造'!L$52), IF('将来負担比率（分子）の構造'!L$52 &lt; 0, 0, '将来負担比率（分子）の構造'!L$52), NA())</f>
        <v>3727</v>
      </c>
      <c r="M67" s="135" t="e">
        <f>NA()</f>
        <v>#N/A</v>
      </c>
      <c r="N67" s="135" t="e">
        <f>NA()</f>
        <v>#N/A</v>
      </c>
      <c r="O67" s="135">
        <f>IF(ISNUMBER('将来負担比率（分子）の構造'!M$52), IF('将来負担比率（分子）の構造'!M$52 &lt; 0, 0, '将来負担比率（分子）の構造'!M$52), NA())</f>
        <v>2385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7595024</v>
      </c>
      <c r="S5" s="669"/>
      <c r="T5" s="669"/>
      <c r="U5" s="669"/>
      <c r="V5" s="669"/>
      <c r="W5" s="669"/>
      <c r="X5" s="669"/>
      <c r="Y5" s="716"/>
      <c r="Z5" s="729">
        <v>27.6</v>
      </c>
      <c r="AA5" s="729"/>
      <c r="AB5" s="729"/>
      <c r="AC5" s="729"/>
      <c r="AD5" s="730">
        <v>7368686</v>
      </c>
      <c r="AE5" s="730"/>
      <c r="AF5" s="730"/>
      <c r="AG5" s="730"/>
      <c r="AH5" s="730"/>
      <c r="AI5" s="730"/>
      <c r="AJ5" s="730"/>
      <c r="AK5" s="730"/>
      <c r="AL5" s="717">
        <v>46.4</v>
      </c>
      <c r="AM5" s="686"/>
      <c r="AN5" s="686"/>
      <c r="AO5" s="718"/>
      <c r="AP5" s="705" t="s">
        <v>206</v>
      </c>
      <c r="AQ5" s="706"/>
      <c r="AR5" s="706"/>
      <c r="AS5" s="706"/>
      <c r="AT5" s="706"/>
      <c r="AU5" s="706"/>
      <c r="AV5" s="706"/>
      <c r="AW5" s="706"/>
      <c r="AX5" s="706"/>
      <c r="AY5" s="706"/>
      <c r="AZ5" s="706"/>
      <c r="BA5" s="706"/>
      <c r="BB5" s="706"/>
      <c r="BC5" s="706"/>
      <c r="BD5" s="706"/>
      <c r="BE5" s="706"/>
      <c r="BF5" s="707"/>
      <c r="BG5" s="618">
        <v>7302888</v>
      </c>
      <c r="BH5" s="619"/>
      <c r="BI5" s="619"/>
      <c r="BJ5" s="619"/>
      <c r="BK5" s="619"/>
      <c r="BL5" s="619"/>
      <c r="BM5" s="619"/>
      <c r="BN5" s="620"/>
      <c r="BO5" s="671">
        <v>96.2</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217622</v>
      </c>
      <c r="S6" s="619"/>
      <c r="T6" s="619"/>
      <c r="U6" s="619"/>
      <c r="V6" s="619"/>
      <c r="W6" s="619"/>
      <c r="X6" s="619"/>
      <c r="Y6" s="620"/>
      <c r="Z6" s="671">
        <v>0.8</v>
      </c>
      <c r="AA6" s="671"/>
      <c r="AB6" s="671"/>
      <c r="AC6" s="671"/>
      <c r="AD6" s="672">
        <v>217622</v>
      </c>
      <c r="AE6" s="672"/>
      <c r="AF6" s="672"/>
      <c r="AG6" s="672"/>
      <c r="AH6" s="672"/>
      <c r="AI6" s="672"/>
      <c r="AJ6" s="672"/>
      <c r="AK6" s="672"/>
      <c r="AL6" s="641">
        <v>1.4</v>
      </c>
      <c r="AM6" s="673"/>
      <c r="AN6" s="673"/>
      <c r="AO6" s="674"/>
      <c r="AP6" s="615" t="s">
        <v>212</v>
      </c>
      <c r="AQ6" s="616"/>
      <c r="AR6" s="616"/>
      <c r="AS6" s="616"/>
      <c r="AT6" s="616"/>
      <c r="AU6" s="616"/>
      <c r="AV6" s="616"/>
      <c r="AW6" s="616"/>
      <c r="AX6" s="616"/>
      <c r="AY6" s="616"/>
      <c r="AZ6" s="616"/>
      <c r="BA6" s="616"/>
      <c r="BB6" s="616"/>
      <c r="BC6" s="616"/>
      <c r="BD6" s="616"/>
      <c r="BE6" s="616"/>
      <c r="BF6" s="617"/>
      <c r="BG6" s="618">
        <v>7302888</v>
      </c>
      <c r="BH6" s="619"/>
      <c r="BI6" s="619"/>
      <c r="BJ6" s="619"/>
      <c r="BK6" s="619"/>
      <c r="BL6" s="619"/>
      <c r="BM6" s="619"/>
      <c r="BN6" s="620"/>
      <c r="BO6" s="671">
        <v>96.2</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232128</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232112</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11053</v>
      </c>
      <c r="S7" s="619"/>
      <c r="T7" s="619"/>
      <c r="U7" s="619"/>
      <c r="V7" s="619"/>
      <c r="W7" s="619"/>
      <c r="X7" s="619"/>
      <c r="Y7" s="620"/>
      <c r="Z7" s="671">
        <v>0</v>
      </c>
      <c r="AA7" s="671"/>
      <c r="AB7" s="671"/>
      <c r="AC7" s="671"/>
      <c r="AD7" s="672">
        <v>11053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3152906</v>
      </c>
      <c r="BH7" s="619"/>
      <c r="BI7" s="619"/>
      <c r="BJ7" s="619"/>
      <c r="BK7" s="619"/>
      <c r="BL7" s="619"/>
      <c r="BM7" s="619"/>
      <c r="BN7" s="620"/>
      <c r="BO7" s="671">
        <v>41.5</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2706454</v>
      </c>
      <c r="CS7" s="619"/>
      <c r="CT7" s="619"/>
      <c r="CU7" s="619"/>
      <c r="CV7" s="619"/>
      <c r="CW7" s="619"/>
      <c r="CX7" s="619"/>
      <c r="CY7" s="620"/>
      <c r="CZ7" s="671">
        <v>10.199999999999999</v>
      </c>
      <c r="DA7" s="671"/>
      <c r="DB7" s="671"/>
      <c r="DC7" s="671"/>
      <c r="DD7" s="624">
        <v>154246</v>
      </c>
      <c r="DE7" s="619"/>
      <c r="DF7" s="619"/>
      <c r="DG7" s="619"/>
      <c r="DH7" s="619"/>
      <c r="DI7" s="619"/>
      <c r="DJ7" s="619"/>
      <c r="DK7" s="619"/>
      <c r="DL7" s="619"/>
      <c r="DM7" s="619"/>
      <c r="DN7" s="619"/>
      <c r="DO7" s="619"/>
      <c r="DP7" s="620"/>
      <c r="DQ7" s="624">
        <v>2193272</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30853</v>
      </c>
      <c r="S8" s="619"/>
      <c r="T8" s="619"/>
      <c r="U8" s="619"/>
      <c r="V8" s="619"/>
      <c r="W8" s="619"/>
      <c r="X8" s="619"/>
      <c r="Y8" s="620"/>
      <c r="Z8" s="671">
        <v>0.1</v>
      </c>
      <c r="AA8" s="671"/>
      <c r="AB8" s="671"/>
      <c r="AC8" s="671"/>
      <c r="AD8" s="672">
        <v>30853</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107920</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8273078</v>
      </c>
      <c r="CS8" s="619"/>
      <c r="CT8" s="619"/>
      <c r="CU8" s="619"/>
      <c r="CV8" s="619"/>
      <c r="CW8" s="619"/>
      <c r="CX8" s="619"/>
      <c r="CY8" s="620"/>
      <c r="CZ8" s="671">
        <v>31.3</v>
      </c>
      <c r="DA8" s="671"/>
      <c r="DB8" s="671"/>
      <c r="DC8" s="671"/>
      <c r="DD8" s="624">
        <v>887157</v>
      </c>
      <c r="DE8" s="619"/>
      <c r="DF8" s="619"/>
      <c r="DG8" s="619"/>
      <c r="DH8" s="619"/>
      <c r="DI8" s="619"/>
      <c r="DJ8" s="619"/>
      <c r="DK8" s="619"/>
      <c r="DL8" s="619"/>
      <c r="DM8" s="619"/>
      <c r="DN8" s="619"/>
      <c r="DO8" s="619"/>
      <c r="DP8" s="620"/>
      <c r="DQ8" s="624">
        <v>4111084</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31686</v>
      </c>
      <c r="S9" s="619"/>
      <c r="T9" s="619"/>
      <c r="U9" s="619"/>
      <c r="V9" s="619"/>
      <c r="W9" s="619"/>
      <c r="X9" s="619"/>
      <c r="Y9" s="620"/>
      <c r="Z9" s="671">
        <v>0.1</v>
      </c>
      <c r="AA9" s="671"/>
      <c r="AB9" s="671"/>
      <c r="AC9" s="671"/>
      <c r="AD9" s="672">
        <v>31686</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2556518</v>
      </c>
      <c r="BH9" s="619"/>
      <c r="BI9" s="619"/>
      <c r="BJ9" s="619"/>
      <c r="BK9" s="619"/>
      <c r="BL9" s="619"/>
      <c r="BM9" s="619"/>
      <c r="BN9" s="620"/>
      <c r="BO9" s="671">
        <v>33.700000000000003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1404894</v>
      </c>
      <c r="CS9" s="619"/>
      <c r="CT9" s="619"/>
      <c r="CU9" s="619"/>
      <c r="CV9" s="619"/>
      <c r="CW9" s="619"/>
      <c r="CX9" s="619"/>
      <c r="CY9" s="620"/>
      <c r="CZ9" s="671">
        <v>5.3</v>
      </c>
      <c r="DA9" s="671"/>
      <c r="DB9" s="671"/>
      <c r="DC9" s="671"/>
      <c r="DD9" s="624">
        <v>45250</v>
      </c>
      <c r="DE9" s="619"/>
      <c r="DF9" s="619"/>
      <c r="DG9" s="619"/>
      <c r="DH9" s="619"/>
      <c r="DI9" s="619"/>
      <c r="DJ9" s="619"/>
      <c r="DK9" s="619"/>
      <c r="DL9" s="619"/>
      <c r="DM9" s="619"/>
      <c r="DN9" s="619"/>
      <c r="DO9" s="619"/>
      <c r="DP9" s="620"/>
      <c r="DQ9" s="624">
        <v>1239933</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1185196</v>
      </c>
      <c r="S10" s="619"/>
      <c r="T10" s="619"/>
      <c r="U10" s="619"/>
      <c r="V10" s="619"/>
      <c r="W10" s="619"/>
      <c r="X10" s="619"/>
      <c r="Y10" s="620"/>
      <c r="Z10" s="671">
        <v>4.3</v>
      </c>
      <c r="AA10" s="671"/>
      <c r="AB10" s="671"/>
      <c r="AC10" s="671"/>
      <c r="AD10" s="672">
        <v>1185196</v>
      </c>
      <c r="AE10" s="672"/>
      <c r="AF10" s="672"/>
      <c r="AG10" s="672"/>
      <c r="AH10" s="672"/>
      <c r="AI10" s="672"/>
      <c r="AJ10" s="672"/>
      <c r="AK10" s="672"/>
      <c r="AL10" s="641">
        <v>7.5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174913</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29844</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9937</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5875</v>
      </c>
      <c r="S11" s="619"/>
      <c r="T11" s="619"/>
      <c r="U11" s="619"/>
      <c r="V11" s="619"/>
      <c r="W11" s="619"/>
      <c r="X11" s="619"/>
      <c r="Y11" s="620"/>
      <c r="Z11" s="671">
        <v>0</v>
      </c>
      <c r="AA11" s="671"/>
      <c r="AB11" s="671"/>
      <c r="AC11" s="671"/>
      <c r="AD11" s="672">
        <v>5875</v>
      </c>
      <c r="AE11" s="672"/>
      <c r="AF11" s="672"/>
      <c r="AG11" s="672"/>
      <c r="AH11" s="672"/>
      <c r="AI11" s="672"/>
      <c r="AJ11" s="672"/>
      <c r="AK11" s="672"/>
      <c r="AL11" s="641">
        <v>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313555</v>
      </c>
      <c r="BH11" s="619"/>
      <c r="BI11" s="619"/>
      <c r="BJ11" s="619"/>
      <c r="BK11" s="619"/>
      <c r="BL11" s="619"/>
      <c r="BM11" s="619"/>
      <c r="BN11" s="620"/>
      <c r="BO11" s="671">
        <v>4.0999999999999996</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716329</v>
      </c>
      <c r="CS11" s="619"/>
      <c r="CT11" s="619"/>
      <c r="CU11" s="619"/>
      <c r="CV11" s="619"/>
      <c r="CW11" s="619"/>
      <c r="CX11" s="619"/>
      <c r="CY11" s="620"/>
      <c r="CZ11" s="671">
        <v>2.7</v>
      </c>
      <c r="DA11" s="671"/>
      <c r="DB11" s="671"/>
      <c r="DC11" s="671"/>
      <c r="DD11" s="624">
        <v>206844</v>
      </c>
      <c r="DE11" s="619"/>
      <c r="DF11" s="619"/>
      <c r="DG11" s="619"/>
      <c r="DH11" s="619"/>
      <c r="DI11" s="619"/>
      <c r="DJ11" s="619"/>
      <c r="DK11" s="619"/>
      <c r="DL11" s="619"/>
      <c r="DM11" s="619"/>
      <c r="DN11" s="619"/>
      <c r="DO11" s="619"/>
      <c r="DP11" s="620"/>
      <c r="DQ11" s="624">
        <v>502528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3623204</v>
      </c>
      <c r="BH12" s="619"/>
      <c r="BI12" s="619"/>
      <c r="BJ12" s="619"/>
      <c r="BK12" s="619"/>
      <c r="BL12" s="619"/>
      <c r="BM12" s="619"/>
      <c r="BN12" s="620"/>
      <c r="BO12" s="671">
        <v>47.7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1397011</v>
      </c>
      <c r="CS12" s="619"/>
      <c r="CT12" s="619"/>
      <c r="CU12" s="619"/>
      <c r="CV12" s="619"/>
      <c r="CW12" s="619"/>
      <c r="CX12" s="619"/>
      <c r="CY12" s="620"/>
      <c r="CZ12" s="671">
        <v>5.3</v>
      </c>
      <c r="DA12" s="671"/>
      <c r="DB12" s="671"/>
      <c r="DC12" s="671"/>
      <c r="DD12" s="624">
        <v>137602</v>
      </c>
      <c r="DE12" s="619"/>
      <c r="DF12" s="619"/>
      <c r="DG12" s="619"/>
      <c r="DH12" s="619"/>
      <c r="DI12" s="619"/>
      <c r="DJ12" s="619"/>
      <c r="DK12" s="619"/>
      <c r="DL12" s="619"/>
      <c r="DM12" s="619"/>
      <c r="DN12" s="619"/>
      <c r="DO12" s="619"/>
      <c r="DP12" s="620"/>
      <c r="DQ12" s="624">
        <v>619543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40566</v>
      </c>
      <c r="S13" s="619"/>
      <c r="T13" s="619"/>
      <c r="U13" s="619"/>
      <c r="V13" s="619"/>
      <c r="W13" s="619"/>
      <c r="X13" s="619"/>
      <c r="Y13" s="620"/>
      <c r="Z13" s="671">
        <v>0.1</v>
      </c>
      <c r="AA13" s="671"/>
      <c r="AB13" s="671"/>
      <c r="AC13" s="671"/>
      <c r="AD13" s="672">
        <v>40566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3609483</v>
      </c>
      <c r="BH13" s="619"/>
      <c r="BI13" s="619"/>
      <c r="BJ13" s="619"/>
      <c r="BK13" s="619"/>
      <c r="BL13" s="619"/>
      <c r="BM13" s="619"/>
      <c r="BN13" s="620"/>
      <c r="BO13" s="671">
        <v>47.5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2724479</v>
      </c>
      <c r="CS13" s="619"/>
      <c r="CT13" s="619"/>
      <c r="CU13" s="619"/>
      <c r="CV13" s="619"/>
      <c r="CW13" s="619"/>
      <c r="CX13" s="619"/>
      <c r="CY13" s="620"/>
      <c r="CZ13" s="671">
        <v>10.3</v>
      </c>
      <c r="DA13" s="671"/>
      <c r="DB13" s="671"/>
      <c r="DC13" s="671"/>
      <c r="DD13" s="624">
        <v>789628</v>
      </c>
      <c r="DE13" s="619"/>
      <c r="DF13" s="619"/>
      <c r="DG13" s="619"/>
      <c r="DH13" s="619"/>
      <c r="DI13" s="619"/>
      <c r="DJ13" s="619"/>
      <c r="DK13" s="619"/>
      <c r="DL13" s="619"/>
      <c r="DM13" s="619"/>
      <c r="DN13" s="619"/>
      <c r="DO13" s="619"/>
      <c r="DP13" s="620"/>
      <c r="DQ13" s="624">
        <v>2148599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160199</v>
      </c>
      <c r="BH14" s="619"/>
      <c r="BI14" s="619"/>
      <c r="BJ14" s="619"/>
      <c r="BK14" s="619"/>
      <c r="BL14" s="619"/>
      <c r="BM14" s="619"/>
      <c r="BN14" s="620"/>
      <c r="BO14" s="671">
        <v>2.1</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795934</v>
      </c>
      <c r="CS14" s="619"/>
      <c r="CT14" s="619"/>
      <c r="CU14" s="619"/>
      <c r="CV14" s="619"/>
      <c r="CW14" s="619"/>
      <c r="CX14" s="619"/>
      <c r="CY14" s="620"/>
      <c r="CZ14" s="671">
        <v>3</v>
      </c>
      <c r="DA14" s="671"/>
      <c r="DB14" s="671"/>
      <c r="DC14" s="671"/>
      <c r="DD14" s="624">
        <v>48492</v>
      </c>
      <c r="DE14" s="619"/>
      <c r="DF14" s="619"/>
      <c r="DG14" s="619"/>
      <c r="DH14" s="619"/>
      <c r="DI14" s="619"/>
      <c r="DJ14" s="619"/>
      <c r="DK14" s="619"/>
      <c r="DL14" s="619"/>
      <c r="DM14" s="619"/>
      <c r="DN14" s="619"/>
      <c r="DO14" s="619"/>
      <c r="DP14" s="620"/>
      <c r="DQ14" s="624">
        <v>740441</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30801</v>
      </c>
      <c r="S15" s="619"/>
      <c r="T15" s="619"/>
      <c r="U15" s="619"/>
      <c r="V15" s="619"/>
      <c r="W15" s="619"/>
      <c r="X15" s="619"/>
      <c r="Y15" s="620"/>
      <c r="Z15" s="671">
        <v>0.1</v>
      </c>
      <c r="AA15" s="671"/>
      <c r="AB15" s="671"/>
      <c r="AC15" s="671"/>
      <c r="AD15" s="672">
        <v>30801</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366579</v>
      </c>
      <c r="BH15" s="619"/>
      <c r="BI15" s="619"/>
      <c r="BJ15" s="619"/>
      <c r="BK15" s="619"/>
      <c r="BL15" s="619"/>
      <c r="BM15" s="619"/>
      <c r="BN15" s="620"/>
      <c r="BO15" s="671">
        <v>4.8</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4655889</v>
      </c>
      <c r="CS15" s="619"/>
      <c r="CT15" s="619"/>
      <c r="CU15" s="619"/>
      <c r="CV15" s="619"/>
      <c r="CW15" s="619"/>
      <c r="CX15" s="619"/>
      <c r="CY15" s="620"/>
      <c r="CZ15" s="671">
        <v>17.600000000000001</v>
      </c>
      <c r="DA15" s="671"/>
      <c r="DB15" s="671"/>
      <c r="DC15" s="671"/>
      <c r="DD15" s="624">
        <v>2614146</v>
      </c>
      <c r="DE15" s="619"/>
      <c r="DF15" s="619"/>
      <c r="DG15" s="619"/>
      <c r="DH15" s="619"/>
      <c r="DI15" s="619"/>
      <c r="DJ15" s="619"/>
      <c r="DK15" s="619"/>
      <c r="DL15" s="619"/>
      <c r="DM15" s="619"/>
      <c r="DN15" s="619"/>
      <c r="DO15" s="619"/>
      <c r="DP15" s="620"/>
      <c r="DQ15" s="624">
        <v>2243502</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7660282</v>
      </c>
      <c r="S16" s="619"/>
      <c r="T16" s="619"/>
      <c r="U16" s="619"/>
      <c r="V16" s="619"/>
      <c r="W16" s="619"/>
      <c r="X16" s="619"/>
      <c r="Y16" s="620"/>
      <c r="Z16" s="671">
        <v>27.8</v>
      </c>
      <c r="AA16" s="671"/>
      <c r="AB16" s="671"/>
      <c r="AC16" s="671"/>
      <c r="AD16" s="672">
        <v>6872442</v>
      </c>
      <c r="AE16" s="672"/>
      <c r="AF16" s="672"/>
      <c r="AG16" s="672"/>
      <c r="AH16" s="672"/>
      <c r="AI16" s="672"/>
      <c r="AJ16" s="672"/>
      <c r="AK16" s="672"/>
      <c r="AL16" s="641">
        <v>43.3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5167</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6872442</v>
      </c>
      <c r="S17" s="619"/>
      <c r="T17" s="619"/>
      <c r="U17" s="619"/>
      <c r="V17" s="619"/>
      <c r="W17" s="619"/>
      <c r="X17" s="619"/>
      <c r="Y17" s="620"/>
      <c r="Z17" s="671">
        <v>25</v>
      </c>
      <c r="AA17" s="671"/>
      <c r="AB17" s="671"/>
      <c r="AC17" s="671"/>
      <c r="AD17" s="672">
        <v>6872442</v>
      </c>
      <c r="AE17" s="672"/>
      <c r="AF17" s="672"/>
      <c r="AG17" s="672"/>
      <c r="AH17" s="672"/>
      <c r="AI17" s="672"/>
      <c r="AJ17" s="672"/>
      <c r="AK17" s="672"/>
      <c r="AL17" s="641">
        <v>43.3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3432117</v>
      </c>
      <c r="CS17" s="619"/>
      <c r="CT17" s="619"/>
      <c r="CU17" s="619"/>
      <c r="CV17" s="619"/>
      <c r="CW17" s="619"/>
      <c r="CX17" s="619"/>
      <c r="CY17" s="620"/>
      <c r="CZ17" s="671">
        <v>13</v>
      </c>
      <c r="DA17" s="671"/>
      <c r="DB17" s="671"/>
      <c r="DC17" s="671"/>
      <c r="DD17" s="624" t="s">
        <v>108</v>
      </c>
      <c r="DE17" s="619"/>
      <c r="DF17" s="619"/>
      <c r="DG17" s="619"/>
      <c r="DH17" s="619"/>
      <c r="DI17" s="619"/>
      <c r="DJ17" s="619"/>
      <c r="DK17" s="619"/>
      <c r="DL17" s="619"/>
      <c r="DM17" s="619"/>
      <c r="DN17" s="619"/>
      <c r="DO17" s="619"/>
      <c r="DP17" s="620"/>
      <c r="DQ17" s="624">
        <v>3414575</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787839</v>
      </c>
      <c r="S18" s="619"/>
      <c r="T18" s="619"/>
      <c r="U18" s="619"/>
      <c r="V18" s="619"/>
      <c r="W18" s="619"/>
      <c r="X18" s="619"/>
      <c r="Y18" s="620"/>
      <c r="Z18" s="671">
        <v>2.9</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62922</v>
      </c>
      <c r="CS18" s="619"/>
      <c r="CT18" s="619"/>
      <c r="CU18" s="619"/>
      <c r="CV18" s="619"/>
      <c r="CW18" s="619"/>
      <c r="CX18" s="619"/>
      <c r="CY18" s="620"/>
      <c r="CZ18" s="671">
        <v>0.2</v>
      </c>
      <c r="DA18" s="671"/>
      <c r="DB18" s="671"/>
      <c r="DC18" s="671"/>
      <c r="DD18" s="624">
        <v>62922</v>
      </c>
      <c r="DE18" s="619"/>
      <c r="DF18" s="619"/>
      <c r="DG18" s="619"/>
      <c r="DH18" s="619"/>
      <c r="DI18" s="619"/>
      <c r="DJ18" s="619"/>
      <c r="DK18" s="619"/>
      <c r="DL18" s="619"/>
      <c r="DM18" s="619"/>
      <c r="DN18" s="619"/>
      <c r="DO18" s="619"/>
      <c r="DP18" s="620"/>
      <c r="DQ18" s="624">
        <v>62922</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292136</v>
      </c>
      <c r="BH19" s="619"/>
      <c r="BI19" s="619"/>
      <c r="BJ19" s="619"/>
      <c r="BK19" s="619"/>
      <c r="BL19" s="619"/>
      <c r="BM19" s="619"/>
      <c r="BN19" s="620"/>
      <c r="BO19" s="671">
        <v>3.8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16808958</v>
      </c>
      <c r="S20" s="619"/>
      <c r="T20" s="619"/>
      <c r="U20" s="619"/>
      <c r="V20" s="619"/>
      <c r="W20" s="619"/>
      <c r="X20" s="619"/>
      <c r="Y20" s="620"/>
      <c r="Z20" s="671">
        <v>61.1</v>
      </c>
      <c r="AA20" s="671"/>
      <c r="AB20" s="671"/>
      <c r="AC20" s="671"/>
      <c r="AD20" s="672">
        <v>15794780</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292136</v>
      </c>
      <c r="BH20" s="619"/>
      <c r="BI20" s="619"/>
      <c r="BJ20" s="619"/>
      <c r="BK20" s="619"/>
      <c r="BL20" s="619"/>
      <c r="BM20" s="619"/>
      <c r="BN20" s="620"/>
      <c r="BO20" s="671">
        <v>3.8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26436246</v>
      </c>
      <c r="CS20" s="619"/>
      <c r="CT20" s="619"/>
      <c r="CU20" s="619"/>
      <c r="CV20" s="619"/>
      <c r="CW20" s="619"/>
      <c r="CX20" s="619"/>
      <c r="CY20" s="620"/>
      <c r="CZ20" s="671">
        <v>100</v>
      </c>
      <c r="DA20" s="671"/>
      <c r="DB20" s="671"/>
      <c r="DC20" s="671"/>
      <c r="DD20" s="624">
        <v>4946287</v>
      </c>
      <c r="DE20" s="619"/>
      <c r="DF20" s="619"/>
      <c r="DG20" s="619"/>
      <c r="DH20" s="619"/>
      <c r="DI20" s="619"/>
      <c r="DJ20" s="619"/>
      <c r="DK20" s="619"/>
      <c r="DL20" s="619"/>
      <c r="DM20" s="619"/>
      <c r="DN20" s="619"/>
      <c r="DO20" s="619"/>
      <c r="DP20" s="620"/>
      <c r="DQ20" s="624">
        <v>17518448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10155</v>
      </c>
      <c r="S21" s="619"/>
      <c r="T21" s="619"/>
      <c r="U21" s="619"/>
      <c r="V21" s="619"/>
      <c r="W21" s="619"/>
      <c r="X21" s="619"/>
      <c r="Y21" s="620"/>
      <c r="Z21" s="671">
        <v>0</v>
      </c>
      <c r="AA21" s="671"/>
      <c r="AB21" s="671"/>
      <c r="AC21" s="671"/>
      <c r="AD21" s="672">
        <v>10155</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65798</v>
      </c>
      <c r="BH21" s="619"/>
      <c r="BI21" s="619"/>
      <c r="BJ21" s="619"/>
      <c r="BK21" s="619"/>
      <c r="BL21" s="619"/>
      <c r="BM21" s="619"/>
      <c r="BN21" s="620"/>
      <c r="BO21" s="671">
        <v>0.9</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168967</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341879</v>
      </c>
      <c r="S23" s="619"/>
      <c r="T23" s="619"/>
      <c r="U23" s="619"/>
      <c r="V23" s="619"/>
      <c r="W23" s="619"/>
      <c r="X23" s="619"/>
      <c r="Y23" s="620"/>
      <c r="Z23" s="671">
        <v>1.2</v>
      </c>
      <c r="AA23" s="671"/>
      <c r="AB23" s="671"/>
      <c r="AC23" s="671"/>
      <c r="AD23" s="672">
        <v>30291</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226338</v>
      </c>
      <c r="BH23" s="619"/>
      <c r="BI23" s="619"/>
      <c r="BJ23" s="619"/>
      <c r="BK23" s="619"/>
      <c r="BL23" s="619"/>
      <c r="BM23" s="619"/>
      <c r="BN23" s="620"/>
      <c r="BO23" s="671">
        <v>3</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99187</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10934705</v>
      </c>
      <c r="CS24" s="669"/>
      <c r="CT24" s="669"/>
      <c r="CU24" s="669"/>
      <c r="CV24" s="669"/>
      <c r="CW24" s="669"/>
      <c r="CX24" s="669"/>
      <c r="CY24" s="716"/>
      <c r="CZ24" s="720">
        <v>41.4</v>
      </c>
      <c r="DA24" s="721"/>
      <c r="DB24" s="721"/>
      <c r="DC24" s="722"/>
      <c r="DD24" s="715">
        <v>8084567</v>
      </c>
      <c r="DE24" s="669"/>
      <c r="DF24" s="669"/>
      <c r="DG24" s="669"/>
      <c r="DH24" s="669"/>
      <c r="DI24" s="669"/>
      <c r="DJ24" s="669"/>
      <c r="DK24" s="716"/>
      <c r="DL24" s="715">
        <v>7970311</v>
      </c>
      <c r="DM24" s="669"/>
      <c r="DN24" s="669"/>
      <c r="DO24" s="669"/>
      <c r="DP24" s="669"/>
      <c r="DQ24" s="669"/>
      <c r="DR24" s="669"/>
      <c r="DS24" s="669"/>
      <c r="DT24" s="669"/>
      <c r="DU24" s="669"/>
      <c r="DV24" s="716"/>
      <c r="DW24" s="717">
        <v>46.9</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2628547</v>
      </c>
      <c r="S25" s="619"/>
      <c r="T25" s="619"/>
      <c r="U25" s="619"/>
      <c r="V25" s="619"/>
      <c r="W25" s="619"/>
      <c r="X25" s="619"/>
      <c r="Y25" s="620"/>
      <c r="Z25" s="671">
        <v>9.6</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3760066</v>
      </c>
      <c r="CS25" s="637"/>
      <c r="CT25" s="637"/>
      <c r="CU25" s="637"/>
      <c r="CV25" s="637"/>
      <c r="CW25" s="637"/>
      <c r="CX25" s="637"/>
      <c r="CY25" s="638"/>
      <c r="CZ25" s="621">
        <v>14.2</v>
      </c>
      <c r="DA25" s="639"/>
      <c r="DB25" s="639"/>
      <c r="DC25" s="640"/>
      <c r="DD25" s="624">
        <v>3517441</v>
      </c>
      <c r="DE25" s="637"/>
      <c r="DF25" s="637"/>
      <c r="DG25" s="637"/>
      <c r="DH25" s="637"/>
      <c r="DI25" s="637"/>
      <c r="DJ25" s="637"/>
      <c r="DK25" s="638"/>
      <c r="DL25" s="624">
        <v>3403185</v>
      </c>
      <c r="DM25" s="637"/>
      <c r="DN25" s="637"/>
      <c r="DO25" s="637"/>
      <c r="DP25" s="637"/>
      <c r="DQ25" s="637"/>
      <c r="DR25" s="637"/>
      <c r="DS25" s="637"/>
      <c r="DT25" s="637"/>
      <c r="DU25" s="637"/>
      <c r="DV25" s="638"/>
      <c r="DW25" s="641">
        <v>20</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2302617</v>
      </c>
      <c r="CS26" s="619"/>
      <c r="CT26" s="619"/>
      <c r="CU26" s="619"/>
      <c r="CV26" s="619"/>
      <c r="CW26" s="619"/>
      <c r="CX26" s="619"/>
      <c r="CY26" s="620"/>
      <c r="CZ26" s="621">
        <v>8.6999999999999993</v>
      </c>
      <c r="DA26" s="639"/>
      <c r="DB26" s="639"/>
      <c r="DC26" s="640"/>
      <c r="DD26" s="624">
        <v>2113536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1323399</v>
      </c>
      <c r="S27" s="619"/>
      <c r="T27" s="619"/>
      <c r="U27" s="619"/>
      <c r="V27" s="619"/>
      <c r="W27" s="619"/>
      <c r="X27" s="619"/>
      <c r="Y27" s="620"/>
      <c r="Z27" s="671">
        <v>4.8</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7595024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3742522</v>
      </c>
      <c r="CS27" s="637"/>
      <c r="CT27" s="637"/>
      <c r="CU27" s="637"/>
      <c r="CV27" s="637"/>
      <c r="CW27" s="637"/>
      <c r="CX27" s="637"/>
      <c r="CY27" s="638"/>
      <c r="CZ27" s="621">
        <v>14.2</v>
      </c>
      <c r="DA27" s="639"/>
      <c r="DB27" s="639"/>
      <c r="DC27" s="640"/>
      <c r="DD27" s="624">
        <v>1152551</v>
      </c>
      <c r="DE27" s="637"/>
      <c r="DF27" s="637"/>
      <c r="DG27" s="637"/>
      <c r="DH27" s="637"/>
      <c r="DI27" s="637"/>
      <c r="DJ27" s="637"/>
      <c r="DK27" s="638"/>
      <c r="DL27" s="624">
        <v>1152551</v>
      </c>
      <c r="DM27" s="637"/>
      <c r="DN27" s="637"/>
      <c r="DO27" s="637"/>
      <c r="DP27" s="637"/>
      <c r="DQ27" s="637"/>
      <c r="DR27" s="637"/>
      <c r="DS27" s="637"/>
      <c r="DT27" s="637"/>
      <c r="DU27" s="637"/>
      <c r="DV27" s="638"/>
      <c r="DW27" s="641">
        <v>6.8</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158092</v>
      </c>
      <c r="S28" s="619"/>
      <c r="T28" s="619"/>
      <c r="U28" s="619"/>
      <c r="V28" s="619"/>
      <c r="W28" s="619"/>
      <c r="X28" s="619"/>
      <c r="Y28" s="620"/>
      <c r="Z28" s="671">
        <v>0.6</v>
      </c>
      <c r="AA28" s="671"/>
      <c r="AB28" s="671"/>
      <c r="AC28" s="671"/>
      <c r="AD28" s="672">
        <v>46246</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3432117</v>
      </c>
      <c r="CS28" s="619"/>
      <c r="CT28" s="619"/>
      <c r="CU28" s="619"/>
      <c r="CV28" s="619"/>
      <c r="CW28" s="619"/>
      <c r="CX28" s="619"/>
      <c r="CY28" s="620"/>
      <c r="CZ28" s="621">
        <v>13</v>
      </c>
      <c r="DA28" s="639"/>
      <c r="DB28" s="639"/>
      <c r="DC28" s="640"/>
      <c r="DD28" s="624">
        <v>3414575</v>
      </c>
      <c r="DE28" s="619"/>
      <c r="DF28" s="619"/>
      <c r="DG28" s="619"/>
      <c r="DH28" s="619"/>
      <c r="DI28" s="619"/>
      <c r="DJ28" s="619"/>
      <c r="DK28" s="620"/>
      <c r="DL28" s="624">
        <v>3414575</v>
      </c>
      <c r="DM28" s="619"/>
      <c r="DN28" s="619"/>
      <c r="DO28" s="619"/>
      <c r="DP28" s="619"/>
      <c r="DQ28" s="619"/>
      <c r="DR28" s="619"/>
      <c r="DS28" s="619"/>
      <c r="DT28" s="619"/>
      <c r="DU28" s="619"/>
      <c r="DV28" s="620"/>
      <c r="DW28" s="641">
        <v>20.100000000000001</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176357</v>
      </c>
      <c r="S29" s="619"/>
      <c r="T29" s="619"/>
      <c r="U29" s="619"/>
      <c r="V29" s="619"/>
      <c r="W29" s="619"/>
      <c r="X29" s="619"/>
      <c r="Y29" s="620"/>
      <c r="Z29" s="671">
        <v>0.6</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3432117</v>
      </c>
      <c r="CS29" s="637"/>
      <c r="CT29" s="637"/>
      <c r="CU29" s="637"/>
      <c r="CV29" s="637"/>
      <c r="CW29" s="637"/>
      <c r="CX29" s="637"/>
      <c r="CY29" s="638"/>
      <c r="CZ29" s="621">
        <v>13</v>
      </c>
      <c r="DA29" s="639"/>
      <c r="DB29" s="639"/>
      <c r="DC29" s="640"/>
      <c r="DD29" s="624">
        <v>3414575</v>
      </c>
      <c r="DE29" s="637"/>
      <c r="DF29" s="637"/>
      <c r="DG29" s="637"/>
      <c r="DH29" s="637"/>
      <c r="DI29" s="637"/>
      <c r="DJ29" s="637"/>
      <c r="DK29" s="638"/>
      <c r="DL29" s="624">
        <v>3414575</v>
      </c>
      <c r="DM29" s="637"/>
      <c r="DN29" s="637"/>
      <c r="DO29" s="637"/>
      <c r="DP29" s="637"/>
      <c r="DQ29" s="637"/>
      <c r="DR29" s="637"/>
      <c r="DS29" s="637"/>
      <c r="DT29" s="637"/>
      <c r="DU29" s="637"/>
      <c r="DV29" s="638"/>
      <c r="DW29" s="641">
        <v>20.100000000000001</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77440</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95.1</v>
      </c>
      <c r="BN30" s="685"/>
      <c r="BO30" s="685"/>
      <c r="BP30" s="685"/>
      <c r="BQ30" s="687"/>
      <c r="BR30" s="684">
        <v>98.7</v>
      </c>
      <c r="BS30" s="685"/>
      <c r="BT30" s="685"/>
      <c r="BU30" s="685"/>
      <c r="BV30" s="685"/>
      <c r="BW30" s="685"/>
      <c r="BX30" s="686">
        <v>93.6</v>
      </c>
      <c r="BY30" s="685"/>
      <c r="BZ30" s="685"/>
      <c r="CA30" s="685"/>
      <c r="CB30" s="687"/>
      <c r="CD30" s="690"/>
      <c r="CE30" s="691"/>
      <c r="CF30" s="655" t="s">
        <v>290</v>
      </c>
      <c r="CG30" s="652"/>
      <c r="CH30" s="652"/>
      <c r="CI30" s="652"/>
      <c r="CJ30" s="652"/>
      <c r="CK30" s="652"/>
      <c r="CL30" s="652"/>
      <c r="CM30" s="652"/>
      <c r="CN30" s="652"/>
      <c r="CO30" s="652"/>
      <c r="CP30" s="652"/>
      <c r="CQ30" s="653"/>
      <c r="CR30" s="618">
        <v>3206416</v>
      </c>
      <c r="CS30" s="619"/>
      <c r="CT30" s="619"/>
      <c r="CU30" s="619"/>
      <c r="CV30" s="619"/>
      <c r="CW30" s="619"/>
      <c r="CX30" s="619"/>
      <c r="CY30" s="620"/>
      <c r="CZ30" s="621">
        <v>12.1</v>
      </c>
      <c r="DA30" s="639"/>
      <c r="DB30" s="639"/>
      <c r="DC30" s="640"/>
      <c r="DD30" s="624">
        <v>3189021</v>
      </c>
      <c r="DE30" s="619"/>
      <c r="DF30" s="619"/>
      <c r="DG30" s="619"/>
      <c r="DH30" s="619"/>
      <c r="DI30" s="619"/>
      <c r="DJ30" s="619"/>
      <c r="DK30" s="620"/>
      <c r="DL30" s="624">
        <v>3189021</v>
      </c>
      <c r="DM30" s="619"/>
      <c r="DN30" s="619"/>
      <c r="DO30" s="619"/>
      <c r="DP30" s="619"/>
      <c r="DQ30" s="619"/>
      <c r="DR30" s="619"/>
      <c r="DS30" s="619"/>
      <c r="DT30" s="619"/>
      <c r="DU30" s="619"/>
      <c r="DV30" s="620"/>
      <c r="DW30" s="641">
        <v>18.8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594186</v>
      </c>
      <c r="S31" s="619"/>
      <c r="T31" s="619"/>
      <c r="U31" s="619"/>
      <c r="V31" s="619"/>
      <c r="W31" s="619"/>
      <c r="X31" s="619"/>
      <c r="Y31" s="620"/>
      <c r="Z31" s="671">
        <v>2.2000000000000002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96</v>
      </c>
      <c r="BN31" s="683"/>
      <c r="BO31" s="683"/>
      <c r="BP31" s="683"/>
      <c r="BQ31" s="647"/>
      <c r="BR31" s="682">
        <v>98.9</v>
      </c>
      <c r="BS31" s="637"/>
      <c r="BT31" s="637"/>
      <c r="BU31" s="637"/>
      <c r="BV31" s="637"/>
      <c r="BW31" s="637"/>
      <c r="BX31" s="673">
        <v>95</v>
      </c>
      <c r="BY31" s="683"/>
      <c r="BZ31" s="683"/>
      <c r="CA31" s="683"/>
      <c r="CB31" s="647"/>
      <c r="CD31" s="690"/>
      <c r="CE31" s="691"/>
      <c r="CF31" s="655" t="s">
        <v>294</v>
      </c>
      <c r="CG31" s="652"/>
      <c r="CH31" s="652"/>
      <c r="CI31" s="652"/>
      <c r="CJ31" s="652"/>
      <c r="CK31" s="652"/>
      <c r="CL31" s="652"/>
      <c r="CM31" s="652"/>
      <c r="CN31" s="652"/>
      <c r="CO31" s="652"/>
      <c r="CP31" s="652"/>
      <c r="CQ31" s="653"/>
      <c r="CR31" s="618">
        <v>225701</v>
      </c>
      <c r="CS31" s="637"/>
      <c r="CT31" s="637"/>
      <c r="CU31" s="637"/>
      <c r="CV31" s="637"/>
      <c r="CW31" s="637"/>
      <c r="CX31" s="637"/>
      <c r="CY31" s="638"/>
      <c r="CZ31" s="621">
        <v>0.9</v>
      </c>
      <c r="DA31" s="639"/>
      <c r="DB31" s="639"/>
      <c r="DC31" s="640"/>
      <c r="DD31" s="624">
        <v>225554</v>
      </c>
      <c r="DE31" s="637"/>
      <c r="DF31" s="637"/>
      <c r="DG31" s="637"/>
      <c r="DH31" s="637"/>
      <c r="DI31" s="637"/>
      <c r="DJ31" s="637"/>
      <c r="DK31" s="638"/>
      <c r="DL31" s="624">
        <v>225554</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1442498</v>
      </c>
      <c r="S32" s="619"/>
      <c r="T32" s="619"/>
      <c r="U32" s="619"/>
      <c r="V32" s="619"/>
      <c r="W32" s="619"/>
      <c r="X32" s="619"/>
      <c r="Y32" s="620"/>
      <c r="Z32" s="671">
        <v>5.2</v>
      </c>
      <c r="AA32" s="671"/>
      <c r="AB32" s="671"/>
      <c r="AC32" s="671"/>
      <c r="AD32" s="672">
        <v>533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93.8</v>
      </c>
      <c r="BN32" s="603"/>
      <c r="BO32" s="603"/>
      <c r="BP32" s="603"/>
      <c r="BQ32" s="660"/>
      <c r="BR32" s="681">
        <v>98.5</v>
      </c>
      <c r="BS32" s="603"/>
      <c r="BT32" s="603"/>
      <c r="BU32" s="603"/>
      <c r="BV32" s="603"/>
      <c r="BW32" s="603"/>
      <c r="BX32" s="666">
        <v>91.8</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3682130</v>
      </c>
      <c r="S33" s="619"/>
      <c r="T33" s="619"/>
      <c r="U33" s="619"/>
      <c r="V33" s="619"/>
      <c r="W33" s="619"/>
      <c r="X33" s="619"/>
      <c r="Y33" s="620"/>
      <c r="Z33" s="671">
        <v>13.4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10550087</v>
      </c>
      <c r="CS33" s="637"/>
      <c r="CT33" s="637"/>
      <c r="CU33" s="637"/>
      <c r="CV33" s="637"/>
      <c r="CW33" s="637"/>
      <c r="CX33" s="637"/>
      <c r="CY33" s="638"/>
      <c r="CZ33" s="621">
        <v>39.9</v>
      </c>
      <c r="DA33" s="639"/>
      <c r="DB33" s="639"/>
      <c r="DC33" s="640"/>
      <c r="DD33" s="624">
        <v>7973043</v>
      </c>
      <c r="DE33" s="637"/>
      <c r="DF33" s="637"/>
      <c r="DG33" s="637"/>
      <c r="DH33" s="637"/>
      <c r="DI33" s="637"/>
      <c r="DJ33" s="637"/>
      <c r="DK33" s="638"/>
      <c r="DL33" s="624">
        <v>7056968</v>
      </c>
      <c r="DM33" s="637"/>
      <c r="DN33" s="637"/>
      <c r="DO33" s="637"/>
      <c r="DP33" s="637"/>
      <c r="DQ33" s="637"/>
      <c r="DR33" s="637"/>
      <c r="DS33" s="637"/>
      <c r="DT33" s="637"/>
      <c r="DU33" s="637"/>
      <c r="DV33" s="638"/>
      <c r="DW33" s="641">
        <v>41.5</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3266348</v>
      </c>
      <c r="CS34" s="619"/>
      <c r="CT34" s="619"/>
      <c r="CU34" s="619"/>
      <c r="CV34" s="619"/>
      <c r="CW34" s="619"/>
      <c r="CX34" s="619"/>
      <c r="CY34" s="620"/>
      <c r="CZ34" s="621">
        <v>12.4</v>
      </c>
      <c r="DA34" s="639"/>
      <c r="DB34" s="639"/>
      <c r="DC34" s="640"/>
      <c r="DD34" s="624">
        <v>2220181</v>
      </c>
      <c r="DE34" s="619"/>
      <c r="DF34" s="619"/>
      <c r="DG34" s="619"/>
      <c r="DH34" s="619"/>
      <c r="DI34" s="619"/>
      <c r="DJ34" s="619"/>
      <c r="DK34" s="620"/>
      <c r="DL34" s="624">
        <v>1842817</v>
      </c>
      <c r="DM34" s="619"/>
      <c r="DN34" s="619"/>
      <c r="DO34" s="619"/>
      <c r="DP34" s="619"/>
      <c r="DQ34" s="619"/>
      <c r="DR34" s="619"/>
      <c r="DS34" s="619"/>
      <c r="DT34" s="619"/>
      <c r="DU34" s="619"/>
      <c r="DV34" s="620"/>
      <c r="DW34" s="641">
        <v>10.8</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1111430</v>
      </c>
      <c r="S35" s="619"/>
      <c r="T35" s="619"/>
      <c r="U35" s="619"/>
      <c r="V35" s="619"/>
      <c r="W35" s="619"/>
      <c r="X35" s="619"/>
      <c r="Y35" s="620"/>
      <c r="Z35" s="671">
        <v>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3437144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4911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198827</v>
      </c>
      <c r="CS35" s="637"/>
      <c r="CT35" s="637"/>
      <c r="CU35" s="637"/>
      <c r="CV35" s="637"/>
      <c r="CW35" s="637"/>
      <c r="CX35" s="637"/>
      <c r="CY35" s="638"/>
      <c r="CZ35" s="621">
        <v>0.8</v>
      </c>
      <c r="DA35" s="639"/>
      <c r="DB35" s="639"/>
      <c r="DC35" s="640"/>
      <c r="DD35" s="624">
        <v>176471</v>
      </c>
      <c r="DE35" s="637"/>
      <c r="DF35" s="637"/>
      <c r="DG35" s="637"/>
      <c r="DH35" s="637"/>
      <c r="DI35" s="637"/>
      <c r="DJ35" s="637"/>
      <c r="DK35" s="638"/>
      <c r="DL35" s="624">
        <v>176471</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27511795</v>
      </c>
      <c r="S36" s="659"/>
      <c r="T36" s="659"/>
      <c r="U36" s="659"/>
      <c r="V36" s="659"/>
      <c r="W36" s="659"/>
      <c r="X36" s="659"/>
      <c r="Y36" s="662"/>
      <c r="Z36" s="663">
        <v>100</v>
      </c>
      <c r="AA36" s="663"/>
      <c r="AB36" s="663"/>
      <c r="AC36" s="663"/>
      <c r="AD36" s="664">
        <v>15882005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1529109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-69865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3894167</v>
      </c>
      <c r="CS36" s="619"/>
      <c r="CT36" s="619"/>
      <c r="CU36" s="619"/>
      <c r="CV36" s="619"/>
      <c r="CW36" s="619"/>
      <c r="CX36" s="619"/>
      <c r="CY36" s="620"/>
      <c r="CZ36" s="621">
        <v>14.7</v>
      </c>
      <c r="DA36" s="639"/>
      <c r="DB36" s="639"/>
      <c r="DC36" s="640"/>
      <c r="DD36" s="624">
        <v>3661436</v>
      </c>
      <c r="DE36" s="619"/>
      <c r="DF36" s="619"/>
      <c r="DG36" s="619"/>
      <c r="DH36" s="619"/>
      <c r="DI36" s="619"/>
      <c r="DJ36" s="619"/>
      <c r="DK36" s="620"/>
      <c r="DL36" s="624">
        <v>3468743</v>
      </c>
      <c r="DM36" s="619"/>
      <c r="DN36" s="619"/>
      <c r="DO36" s="619"/>
      <c r="DP36" s="619"/>
      <c r="DQ36" s="619"/>
      <c r="DR36" s="619"/>
      <c r="DS36" s="619"/>
      <c r="DT36" s="619"/>
      <c r="DU36" s="619"/>
      <c r="DV36" s="620"/>
      <c r="DW36" s="641">
        <v>20.399999999999999</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8891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8408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1306989</v>
      </c>
      <c r="CS37" s="637"/>
      <c r="CT37" s="637"/>
      <c r="CU37" s="637"/>
      <c r="CV37" s="637"/>
      <c r="CW37" s="637"/>
      <c r="CX37" s="637"/>
      <c r="CY37" s="638"/>
      <c r="CZ37" s="621">
        <v>4.9000000000000004</v>
      </c>
      <c r="DA37" s="639"/>
      <c r="DB37" s="639"/>
      <c r="DC37" s="640"/>
      <c r="DD37" s="624">
        <v>1290897</v>
      </c>
      <c r="DE37" s="637"/>
      <c r="DF37" s="637"/>
      <c r="DG37" s="637"/>
      <c r="DH37" s="637"/>
      <c r="DI37" s="637"/>
      <c r="DJ37" s="637"/>
      <c r="DK37" s="638"/>
      <c r="DL37" s="624">
        <v>1251082</v>
      </c>
      <c r="DM37" s="637"/>
      <c r="DN37" s="637"/>
      <c r="DO37" s="637"/>
      <c r="DP37" s="637"/>
      <c r="DQ37" s="637"/>
      <c r="DR37" s="637"/>
      <c r="DS37" s="637"/>
      <c r="DT37" s="637"/>
      <c r="DU37" s="637"/>
      <c r="DV37" s="638"/>
      <c r="DW37" s="641">
        <v>7.4</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13927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1899144</v>
      </c>
      <c r="CS38" s="619"/>
      <c r="CT38" s="619"/>
      <c r="CU38" s="619"/>
      <c r="CV38" s="619"/>
      <c r="CW38" s="619"/>
      <c r="CX38" s="619"/>
      <c r="CY38" s="620"/>
      <c r="CZ38" s="621">
        <v>7.2</v>
      </c>
      <c r="DA38" s="639"/>
      <c r="DB38" s="639"/>
      <c r="DC38" s="640"/>
      <c r="DD38" s="624">
        <v>1568937</v>
      </c>
      <c r="DE38" s="619"/>
      <c r="DF38" s="619"/>
      <c r="DG38" s="619"/>
      <c r="DH38" s="619"/>
      <c r="DI38" s="619"/>
      <c r="DJ38" s="619"/>
      <c r="DK38" s="620"/>
      <c r="DL38" s="624">
        <v>1568937</v>
      </c>
      <c r="DM38" s="619"/>
      <c r="DN38" s="619"/>
      <c r="DO38" s="619"/>
      <c r="DP38" s="619"/>
      <c r="DQ38" s="619"/>
      <c r="DR38" s="619"/>
      <c r="DS38" s="619"/>
      <c r="DT38" s="619"/>
      <c r="DU38" s="619"/>
      <c r="DV38" s="620"/>
      <c r="DW38" s="641">
        <v>9.1999999999999993</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528371</v>
      </c>
      <c r="CS39" s="637"/>
      <c r="CT39" s="637"/>
      <c r="CU39" s="637"/>
      <c r="CV39" s="637"/>
      <c r="CW39" s="637"/>
      <c r="CX39" s="637"/>
      <c r="CY39" s="638"/>
      <c r="CZ39" s="621">
        <v>2</v>
      </c>
      <c r="DA39" s="639"/>
      <c r="DB39" s="639"/>
      <c r="DC39" s="640"/>
      <c r="DD39" s="624">
        <v>346018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422520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763230</v>
      </c>
      <c r="CS40" s="619"/>
      <c r="CT40" s="619"/>
      <c r="CU40" s="619"/>
      <c r="CV40" s="619"/>
      <c r="CW40" s="619"/>
      <c r="CX40" s="619"/>
      <c r="CY40" s="620"/>
      <c r="CZ40" s="621">
        <v>2.9</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1476624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4951454</v>
      </c>
      <c r="CS42" s="619"/>
      <c r="CT42" s="619"/>
      <c r="CU42" s="619"/>
      <c r="CV42" s="619"/>
      <c r="CW42" s="619"/>
      <c r="CX42" s="619"/>
      <c r="CY42" s="620"/>
      <c r="CZ42" s="621">
        <v>18.7</v>
      </c>
      <c r="DA42" s="622"/>
      <c r="DB42" s="622"/>
      <c r="DC42" s="623"/>
      <c r="DD42" s="624">
        <v>1460838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95519</v>
      </c>
      <c r="CS43" s="637"/>
      <c r="CT43" s="637"/>
      <c r="CU43" s="637"/>
      <c r="CV43" s="637"/>
      <c r="CW43" s="637"/>
      <c r="CX43" s="637"/>
      <c r="CY43" s="638"/>
      <c r="CZ43" s="621">
        <v>0.4</v>
      </c>
      <c r="DA43" s="639"/>
      <c r="DB43" s="639"/>
      <c r="DC43" s="640"/>
      <c r="DD43" s="624">
        <v>95519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4946287</v>
      </c>
      <c r="CS44" s="619"/>
      <c r="CT44" s="619"/>
      <c r="CU44" s="619"/>
      <c r="CV44" s="619"/>
      <c r="CW44" s="619"/>
      <c r="CX44" s="619"/>
      <c r="CY44" s="620"/>
      <c r="CZ44" s="621">
        <v>18.7</v>
      </c>
      <c r="DA44" s="622"/>
      <c r="DB44" s="622"/>
      <c r="DC44" s="623"/>
      <c r="DD44" s="624">
        <v>1460838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2605277</v>
      </c>
      <c r="CS45" s="637"/>
      <c r="CT45" s="637"/>
      <c r="CU45" s="637"/>
      <c r="CV45" s="637"/>
      <c r="CW45" s="637"/>
      <c r="CX45" s="637"/>
      <c r="CY45" s="638"/>
      <c r="CZ45" s="621">
        <v>9.9</v>
      </c>
      <c r="DA45" s="639"/>
      <c r="DB45" s="639"/>
      <c r="DC45" s="640"/>
      <c r="DD45" s="624">
        <v>297860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2289884</v>
      </c>
      <c r="CS46" s="619"/>
      <c r="CT46" s="619"/>
      <c r="CU46" s="619"/>
      <c r="CV46" s="619"/>
      <c r="CW46" s="619"/>
      <c r="CX46" s="619"/>
      <c r="CY46" s="620"/>
      <c r="CZ46" s="621">
        <v>8.6999999999999993</v>
      </c>
      <c r="DA46" s="622"/>
      <c r="DB46" s="622"/>
      <c r="DC46" s="623"/>
      <c r="DD46" s="624">
        <v>1139352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5167</v>
      </c>
      <c r="CS47" s="637"/>
      <c r="CT47" s="637"/>
      <c r="CU47" s="637"/>
      <c r="CV47" s="637"/>
      <c r="CW47" s="637"/>
      <c r="CX47" s="637"/>
      <c r="CY47" s="638"/>
      <c r="CZ47" s="621">
        <v>0</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26436246</v>
      </c>
      <c r="CS49" s="603"/>
      <c r="CT49" s="603"/>
      <c r="CU49" s="603"/>
      <c r="CV49" s="603"/>
      <c r="CW49" s="603"/>
      <c r="CX49" s="603"/>
      <c r="CY49" s="604"/>
      <c r="CZ49" s="605">
        <v>100</v>
      </c>
      <c r="DA49" s="606"/>
      <c r="DB49" s="606"/>
      <c r="DC49" s="607"/>
      <c r="DD49" s="608">
        <v>17518448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8" t="s">
        <v>340</v>
      </c>
      <c r="DK2" s="1119"/>
      <c r="DL2" s="1119"/>
      <c r="DM2" s="1119"/>
      <c r="DN2" s="1119"/>
      <c r="DO2" s="1120"/>
      <c r="DP2" s="200"/>
      <c r="DQ2" s="1118" t="s">
        <v>341</v>
      </c>
      <c r="DR2" s="1119"/>
      <c r="DS2" s="1119"/>
      <c r="DT2" s="1119"/>
      <c r="DU2" s="1119"/>
      <c r="DV2" s="1119"/>
      <c r="DW2" s="1119"/>
      <c r="DX2" s="1119"/>
      <c r="DY2" s="1119"/>
      <c r="DZ2" s="112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8" t="s">
        <v>342</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21"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36" t="s">
        <v>358</v>
      </c>
      <c r="DH5" s="1137"/>
      <c r="DI5" s="1137"/>
      <c r="DJ5" s="1137"/>
      <c r="DK5" s="1138"/>
      <c r="DL5" s="1136" t="s">
        <v>359</v>
      </c>
      <c r="DM5" s="1137"/>
      <c r="DN5" s="1137"/>
      <c r="DO5" s="1137"/>
      <c r="DP5" s="1138"/>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22"/>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9"/>
      <c r="DH6" s="1140"/>
      <c r="DI6" s="1140"/>
      <c r="DJ6" s="1140"/>
      <c r="DK6" s="1141"/>
      <c r="DL6" s="1139"/>
      <c r="DM6" s="1140"/>
      <c r="DN6" s="1140"/>
      <c r="DO6" s="1140"/>
      <c r="DP6" s="1141"/>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12">
        <v>27502</v>
      </c>
      <c r="R7" s="1113"/>
      <c r="S7" s="1113"/>
      <c r="T7" s="1113"/>
      <c r="U7" s="1113"/>
      <c r="V7" s="1113">
        <v>26435</v>
      </c>
      <c r="W7" s="1113"/>
      <c r="X7" s="1113"/>
      <c r="Y7" s="1113"/>
      <c r="Z7" s="1113"/>
      <c r="AA7" s="1113">
        <v>1067</v>
      </c>
      <c r="AB7" s="1113"/>
      <c r="AC7" s="1113"/>
      <c r="AD7" s="1113"/>
      <c r="AE7" s="1114"/>
      <c r="AF7" s="1115">
        <v>738</v>
      </c>
      <c r="AG7" s="1116"/>
      <c r="AH7" s="1116"/>
      <c r="AI7" s="1116"/>
      <c r="AJ7" s="1117"/>
      <c r="AK7" s="1129">
        <v>774</v>
      </c>
      <c r="AL7" s="1130"/>
      <c r="AM7" s="1130"/>
      <c r="AN7" s="1130"/>
      <c r="AO7" s="1130"/>
      <c r="AP7" s="1130">
        <v>27712</v>
      </c>
      <c r="AQ7" s="1130"/>
      <c r="AR7" s="1130"/>
      <c r="AS7" s="1130"/>
      <c r="AT7" s="1130"/>
      <c r="AU7" s="1131"/>
      <c r="AV7" s="1131"/>
      <c r="AW7" s="1131"/>
      <c r="AX7" s="1131"/>
      <c r="AY7" s="1132"/>
      <c r="AZ7" s="203"/>
      <c r="BA7" s="203"/>
      <c r="BB7" s="203"/>
      <c r="BC7" s="203"/>
      <c r="BD7" s="203"/>
      <c r="BE7" s="204"/>
      <c r="BF7" s="204"/>
      <c r="BG7" s="204"/>
      <c r="BH7" s="204"/>
      <c r="BI7" s="204"/>
      <c r="BJ7" s="204"/>
      <c r="BK7" s="204"/>
      <c r="BL7" s="204"/>
      <c r="BM7" s="204"/>
      <c r="BN7" s="204"/>
      <c r="BO7" s="204"/>
      <c r="BP7" s="204"/>
      <c r="BQ7" s="210">
        <v>1</v>
      </c>
      <c r="BR7" s="211"/>
      <c r="BS7" s="1133" t="s">
        <v>553</v>
      </c>
      <c r="BT7" s="1134"/>
      <c r="BU7" s="1134"/>
      <c r="BV7" s="1134"/>
      <c r="BW7" s="1134"/>
      <c r="BX7" s="1134"/>
      <c r="BY7" s="1134"/>
      <c r="BZ7" s="1134"/>
      <c r="CA7" s="1134"/>
      <c r="CB7" s="1134"/>
      <c r="CC7" s="1134"/>
      <c r="CD7" s="1134"/>
      <c r="CE7" s="1134"/>
      <c r="CF7" s="1134"/>
      <c r="CG7" s="1135"/>
      <c r="CH7" s="1126">
        <v>4</v>
      </c>
      <c r="CI7" s="1127"/>
      <c r="CJ7" s="1127"/>
      <c r="CK7" s="1127"/>
      <c r="CL7" s="1128"/>
      <c r="CM7" s="1126">
        <v>333</v>
      </c>
      <c r="CN7" s="1127"/>
      <c r="CO7" s="1127"/>
      <c r="CP7" s="1127"/>
      <c r="CQ7" s="1128"/>
      <c r="CR7" s="1126">
        <v>3</v>
      </c>
      <c r="CS7" s="1127"/>
      <c r="CT7" s="1127"/>
      <c r="CU7" s="1127"/>
      <c r="CV7" s="1128"/>
      <c r="CW7" s="1126">
        <v>1</v>
      </c>
      <c r="CX7" s="1127"/>
      <c r="CY7" s="1127"/>
      <c r="CZ7" s="1127"/>
      <c r="DA7" s="1128"/>
      <c r="DB7" s="1126" t="s">
        <v>481</v>
      </c>
      <c r="DC7" s="1127"/>
      <c r="DD7" s="1127"/>
      <c r="DE7" s="1127"/>
      <c r="DF7" s="1128"/>
      <c r="DG7" s="1126">
        <v>127</v>
      </c>
      <c r="DH7" s="1127"/>
      <c r="DI7" s="1127"/>
      <c r="DJ7" s="1127"/>
      <c r="DK7" s="1128"/>
      <c r="DL7" s="1126" t="s">
        <v>481</v>
      </c>
      <c r="DM7" s="1127"/>
      <c r="DN7" s="1127"/>
      <c r="DO7" s="1127"/>
      <c r="DP7" s="1128"/>
      <c r="DQ7" s="1126">
        <v>138</v>
      </c>
      <c r="DR7" s="1127"/>
      <c r="DS7" s="1127"/>
      <c r="DT7" s="1127"/>
      <c r="DU7" s="1128"/>
      <c r="DV7" s="1123"/>
      <c r="DW7" s="1124"/>
      <c r="DX7" s="1124"/>
      <c r="DY7" s="1124"/>
      <c r="DZ7" s="1125"/>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10</v>
      </c>
      <c r="R8" s="1070"/>
      <c r="S8" s="1070"/>
      <c r="T8" s="1070"/>
      <c r="U8" s="1070"/>
      <c r="V8" s="1070">
        <v>1</v>
      </c>
      <c r="W8" s="1070"/>
      <c r="X8" s="1070"/>
      <c r="Y8" s="1070"/>
      <c r="Z8" s="1070"/>
      <c r="AA8" s="1070">
        <v>9</v>
      </c>
      <c r="AB8" s="1070"/>
      <c r="AC8" s="1070"/>
      <c r="AD8" s="1070"/>
      <c r="AE8" s="1071"/>
      <c r="AF8" s="1045">
        <v>9</v>
      </c>
      <c r="AG8" s="1046"/>
      <c r="AH8" s="1046"/>
      <c r="AI8" s="1046"/>
      <c r="AJ8" s="1047"/>
      <c r="AK8" s="1108" t="s">
        <v>536</v>
      </c>
      <c r="AL8" s="1109"/>
      <c r="AM8" s="1109"/>
      <c r="AN8" s="1109"/>
      <c r="AO8" s="1109"/>
      <c r="AP8" s="1109">
        <v>5</v>
      </c>
      <c r="AQ8" s="1109"/>
      <c r="AR8" s="1109"/>
      <c r="AS8" s="1109"/>
      <c r="AT8" s="1109"/>
      <c r="AU8" s="1102"/>
      <c r="AV8" s="1102"/>
      <c r="AW8" s="1102"/>
      <c r="AX8" s="1102"/>
      <c r="AY8" s="1103"/>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v>-1</v>
      </c>
      <c r="CI8" s="1016"/>
      <c r="CJ8" s="1016"/>
      <c r="CK8" s="1016"/>
      <c r="CL8" s="1017"/>
      <c r="CM8" s="1015">
        <v>11</v>
      </c>
      <c r="CN8" s="1016"/>
      <c r="CO8" s="1016"/>
      <c r="CP8" s="1016"/>
      <c r="CQ8" s="1017"/>
      <c r="CR8" s="1015">
        <v>5</v>
      </c>
      <c r="CS8" s="1016"/>
      <c r="CT8" s="1016"/>
      <c r="CU8" s="1016"/>
      <c r="CV8" s="1017"/>
      <c r="CW8" s="1015">
        <v>21</v>
      </c>
      <c r="CX8" s="1016"/>
      <c r="CY8" s="1016"/>
      <c r="CZ8" s="1016"/>
      <c r="DA8" s="1017"/>
      <c r="DB8" s="1015" t="s">
        <v>481</v>
      </c>
      <c r="DC8" s="1016"/>
      <c r="DD8" s="1016"/>
      <c r="DE8" s="1016"/>
      <c r="DF8" s="1017"/>
      <c r="DG8" s="1015" t="s">
        <v>481</v>
      </c>
      <c r="DH8" s="1016"/>
      <c r="DI8" s="1016"/>
      <c r="DJ8" s="1016"/>
      <c r="DK8" s="1017"/>
      <c r="DL8" s="1015" t="s">
        <v>481</v>
      </c>
      <c r="DM8" s="1016"/>
      <c r="DN8" s="1016"/>
      <c r="DO8" s="1016"/>
      <c r="DP8" s="1017"/>
      <c r="DQ8" s="1015" t="s">
        <v>481</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08"/>
      <c r="AL9" s="1109"/>
      <c r="AM9" s="1109"/>
      <c r="AN9" s="1109"/>
      <c r="AO9" s="1109"/>
      <c r="AP9" s="1109"/>
      <c r="AQ9" s="1109"/>
      <c r="AR9" s="1109"/>
      <c r="AS9" s="1109"/>
      <c r="AT9" s="1109"/>
      <c r="AU9" s="1102"/>
      <c r="AV9" s="1102"/>
      <c r="AW9" s="1102"/>
      <c r="AX9" s="1102"/>
      <c r="AY9" s="1103"/>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08"/>
      <c r="AL10" s="1109"/>
      <c r="AM10" s="1109"/>
      <c r="AN10" s="1109"/>
      <c r="AO10" s="1109"/>
      <c r="AP10" s="1109"/>
      <c r="AQ10" s="1109"/>
      <c r="AR10" s="1109"/>
      <c r="AS10" s="1109"/>
      <c r="AT10" s="1109"/>
      <c r="AU10" s="1102"/>
      <c r="AV10" s="1102"/>
      <c r="AW10" s="1102"/>
      <c r="AX10" s="1102"/>
      <c r="AY10" s="1103"/>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08"/>
      <c r="AL11" s="1109"/>
      <c r="AM11" s="1109"/>
      <c r="AN11" s="1109"/>
      <c r="AO11" s="1109"/>
      <c r="AP11" s="1109"/>
      <c r="AQ11" s="1109"/>
      <c r="AR11" s="1109"/>
      <c r="AS11" s="1109"/>
      <c r="AT11" s="1109"/>
      <c r="AU11" s="1102"/>
      <c r="AV11" s="1102"/>
      <c r="AW11" s="1102"/>
      <c r="AX11" s="1102"/>
      <c r="AY11" s="1103"/>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08"/>
      <c r="AL12" s="1109"/>
      <c r="AM12" s="1109"/>
      <c r="AN12" s="1109"/>
      <c r="AO12" s="1109"/>
      <c r="AP12" s="1109"/>
      <c r="AQ12" s="1109"/>
      <c r="AR12" s="1109"/>
      <c r="AS12" s="1109"/>
      <c r="AT12" s="1109"/>
      <c r="AU12" s="1102"/>
      <c r="AV12" s="1102"/>
      <c r="AW12" s="1102"/>
      <c r="AX12" s="1102"/>
      <c r="AY12" s="1103"/>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08"/>
      <c r="AL13" s="1109"/>
      <c r="AM13" s="1109"/>
      <c r="AN13" s="1109"/>
      <c r="AO13" s="1109"/>
      <c r="AP13" s="1109"/>
      <c r="AQ13" s="1109"/>
      <c r="AR13" s="1109"/>
      <c r="AS13" s="1109"/>
      <c r="AT13" s="1109"/>
      <c r="AU13" s="1102"/>
      <c r="AV13" s="1102"/>
      <c r="AW13" s="1102"/>
      <c r="AX13" s="1102"/>
      <c r="AY13" s="1103"/>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08"/>
      <c r="AL14" s="1109"/>
      <c r="AM14" s="1109"/>
      <c r="AN14" s="1109"/>
      <c r="AO14" s="1109"/>
      <c r="AP14" s="1109"/>
      <c r="AQ14" s="1109"/>
      <c r="AR14" s="1109"/>
      <c r="AS14" s="1109"/>
      <c r="AT14" s="1109"/>
      <c r="AU14" s="1102"/>
      <c r="AV14" s="1102"/>
      <c r="AW14" s="1102"/>
      <c r="AX14" s="1102"/>
      <c r="AY14" s="1103"/>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08"/>
      <c r="AL15" s="1109"/>
      <c r="AM15" s="1109"/>
      <c r="AN15" s="1109"/>
      <c r="AO15" s="1109"/>
      <c r="AP15" s="1109"/>
      <c r="AQ15" s="1109"/>
      <c r="AR15" s="1109"/>
      <c r="AS15" s="1109"/>
      <c r="AT15" s="1109"/>
      <c r="AU15" s="1102"/>
      <c r="AV15" s="1102"/>
      <c r="AW15" s="1102"/>
      <c r="AX15" s="1102"/>
      <c r="AY15" s="1103"/>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08"/>
      <c r="AL16" s="1109"/>
      <c r="AM16" s="1109"/>
      <c r="AN16" s="1109"/>
      <c r="AO16" s="1109"/>
      <c r="AP16" s="1109"/>
      <c r="AQ16" s="1109"/>
      <c r="AR16" s="1109"/>
      <c r="AS16" s="1109"/>
      <c r="AT16" s="1109"/>
      <c r="AU16" s="1102"/>
      <c r="AV16" s="1102"/>
      <c r="AW16" s="1102"/>
      <c r="AX16" s="1102"/>
      <c r="AY16" s="1103"/>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08"/>
      <c r="AL17" s="1109"/>
      <c r="AM17" s="1109"/>
      <c r="AN17" s="1109"/>
      <c r="AO17" s="1109"/>
      <c r="AP17" s="1109"/>
      <c r="AQ17" s="1109"/>
      <c r="AR17" s="1109"/>
      <c r="AS17" s="1109"/>
      <c r="AT17" s="1109"/>
      <c r="AU17" s="1102"/>
      <c r="AV17" s="1102"/>
      <c r="AW17" s="1102"/>
      <c r="AX17" s="1102"/>
      <c r="AY17" s="1103"/>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08"/>
      <c r="AL18" s="1109"/>
      <c r="AM18" s="1109"/>
      <c r="AN18" s="1109"/>
      <c r="AO18" s="1109"/>
      <c r="AP18" s="1109"/>
      <c r="AQ18" s="1109"/>
      <c r="AR18" s="1109"/>
      <c r="AS18" s="1109"/>
      <c r="AT18" s="1109"/>
      <c r="AU18" s="1102"/>
      <c r="AV18" s="1102"/>
      <c r="AW18" s="1102"/>
      <c r="AX18" s="1102"/>
      <c r="AY18" s="1103"/>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08"/>
      <c r="AL19" s="1109"/>
      <c r="AM19" s="1109"/>
      <c r="AN19" s="1109"/>
      <c r="AO19" s="1109"/>
      <c r="AP19" s="1109"/>
      <c r="AQ19" s="1109"/>
      <c r="AR19" s="1109"/>
      <c r="AS19" s="1109"/>
      <c r="AT19" s="1109"/>
      <c r="AU19" s="1102"/>
      <c r="AV19" s="1102"/>
      <c r="AW19" s="1102"/>
      <c r="AX19" s="1102"/>
      <c r="AY19" s="1103"/>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08"/>
      <c r="AL20" s="1109"/>
      <c r="AM20" s="1109"/>
      <c r="AN20" s="1109"/>
      <c r="AO20" s="1109"/>
      <c r="AP20" s="1109"/>
      <c r="AQ20" s="1109"/>
      <c r="AR20" s="1109"/>
      <c r="AS20" s="1109"/>
      <c r="AT20" s="1109"/>
      <c r="AU20" s="1102"/>
      <c r="AV20" s="1102"/>
      <c r="AW20" s="1102"/>
      <c r="AX20" s="1102"/>
      <c r="AY20" s="1103"/>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08"/>
      <c r="AL21" s="1109"/>
      <c r="AM21" s="1109"/>
      <c r="AN21" s="1109"/>
      <c r="AO21" s="1109"/>
      <c r="AP21" s="1109"/>
      <c r="AQ21" s="1109"/>
      <c r="AR21" s="1109"/>
      <c r="AS21" s="1109"/>
      <c r="AT21" s="1109"/>
      <c r="AU21" s="1102"/>
      <c r="AV21" s="1102"/>
      <c r="AW21" s="1102"/>
      <c r="AX21" s="1102"/>
      <c r="AY21" s="1103"/>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099"/>
      <c r="R22" s="1100"/>
      <c r="S22" s="1100"/>
      <c r="T22" s="1100"/>
      <c r="U22" s="1100"/>
      <c r="V22" s="1100"/>
      <c r="W22" s="1100"/>
      <c r="X22" s="1100"/>
      <c r="Y22" s="1100"/>
      <c r="Z22" s="1100"/>
      <c r="AA22" s="1100"/>
      <c r="AB22" s="1100"/>
      <c r="AC22" s="1100"/>
      <c r="AD22" s="1100"/>
      <c r="AE22" s="1101"/>
      <c r="AF22" s="1045"/>
      <c r="AG22" s="1046"/>
      <c r="AH22" s="1046"/>
      <c r="AI22" s="1046"/>
      <c r="AJ22" s="1047"/>
      <c r="AK22" s="1110"/>
      <c r="AL22" s="1111"/>
      <c r="AM22" s="1111"/>
      <c r="AN22" s="1111"/>
      <c r="AO22" s="1111"/>
      <c r="AP22" s="1111"/>
      <c r="AQ22" s="1111"/>
      <c r="AR22" s="1111"/>
      <c r="AS22" s="1111"/>
      <c r="AT22" s="1111"/>
      <c r="AU22" s="1142"/>
      <c r="AV22" s="1142"/>
      <c r="AW22" s="1142"/>
      <c r="AX22" s="1142"/>
      <c r="AY22" s="1143"/>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85">
        <v>27512</v>
      </c>
      <c r="R23" s="1086"/>
      <c r="S23" s="1086"/>
      <c r="T23" s="1086"/>
      <c r="U23" s="1086"/>
      <c r="V23" s="1086">
        <v>26436</v>
      </c>
      <c r="W23" s="1086"/>
      <c r="X23" s="1086"/>
      <c r="Y23" s="1086"/>
      <c r="Z23" s="1086"/>
      <c r="AA23" s="1086">
        <v>1076</v>
      </c>
      <c r="AB23" s="1086"/>
      <c r="AC23" s="1086"/>
      <c r="AD23" s="1086"/>
      <c r="AE23" s="1087"/>
      <c r="AF23" s="1088">
        <v>747</v>
      </c>
      <c r="AG23" s="1086"/>
      <c r="AH23" s="1086"/>
      <c r="AI23" s="1086"/>
      <c r="AJ23" s="1089"/>
      <c r="AK23" s="1090"/>
      <c r="AL23" s="1091"/>
      <c r="AM23" s="1091"/>
      <c r="AN23" s="1091"/>
      <c r="AO23" s="1091"/>
      <c r="AP23" s="1086">
        <v>27717</v>
      </c>
      <c r="AQ23" s="1086"/>
      <c r="AR23" s="1086"/>
      <c r="AS23" s="1086"/>
      <c r="AT23" s="1086"/>
      <c r="AU23" s="1092"/>
      <c r="AV23" s="1092"/>
      <c r="AW23" s="1092"/>
      <c r="AX23" s="1092"/>
      <c r="AY23" s="1093"/>
      <c r="AZ23" s="1105" t="s">
        <v>366</v>
      </c>
      <c r="BA23" s="1106"/>
      <c r="BB23" s="1106"/>
      <c r="BC23" s="1106"/>
      <c r="BD23" s="1107"/>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104" t="s">
        <v>367</v>
      </c>
      <c r="B24" s="1104"/>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104"/>
      <c r="AY24" s="1104"/>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8" t="s">
        <v>368</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94" t="s">
        <v>372</v>
      </c>
      <c r="AG26" s="1034"/>
      <c r="AH26" s="1034"/>
      <c r="AI26" s="1034"/>
      <c r="AJ26" s="1095"/>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6"/>
      <c r="AG27" s="1037"/>
      <c r="AH27" s="1037"/>
      <c r="AI27" s="1037"/>
      <c r="AJ27" s="109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533</v>
      </c>
      <c r="C28" s="1077"/>
      <c r="D28" s="1077"/>
      <c r="E28" s="1077"/>
      <c r="F28" s="1077"/>
      <c r="G28" s="1077"/>
      <c r="H28" s="1077"/>
      <c r="I28" s="1077"/>
      <c r="J28" s="1077"/>
      <c r="K28" s="1077"/>
      <c r="L28" s="1077"/>
      <c r="M28" s="1077"/>
      <c r="N28" s="1077"/>
      <c r="O28" s="1077"/>
      <c r="P28" s="1078"/>
      <c r="Q28" s="1079">
        <v>7032</v>
      </c>
      <c r="R28" s="1080"/>
      <c r="S28" s="1080"/>
      <c r="T28" s="1080"/>
      <c r="U28" s="1080"/>
      <c r="V28" s="1080">
        <v>7027</v>
      </c>
      <c r="W28" s="1080"/>
      <c r="X28" s="1080"/>
      <c r="Y28" s="1080"/>
      <c r="Z28" s="1080"/>
      <c r="AA28" s="1080">
        <v>5</v>
      </c>
      <c r="AB28" s="1080"/>
      <c r="AC28" s="1080"/>
      <c r="AD28" s="1080"/>
      <c r="AE28" s="1081"/>
      <c r="AF28" s="1082">
        <v>5</v>
      </c>
      <c r="AG28" s="1080"/>
      <c r="AH28" s="1080"/>
      <c r="AI28" s="1080"/>
      <c r="AJ28" s="1083"/>
      <c r="AK28" s="1084">
        <v>372</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529</v>
      </c>
      <c r="C29" s="1064"/>
      <c r="D29" s="1064"/>
      <c r="E29" s="1064"/>
      <c r="F29" s="1064"/>
      <c r="G29" s="1064"/>
      <c r="H29" s="1064"/>
      <c r="I29" s="1064"/>
      <c r="J29" s="1064"/>
      <c r="K29" s="1064"/>
      <c r="L29" s="1064"/>
      <c r="M29" s="1064"/>
      <c r="N29" s="1064"/>
      <c r="O29" s="1064"/>
      <c r="P29" s="1065"/>
      <c r="Q29" s="1069">
        <v>4920</v>
      </c>
      <c r="R29" s="1070"/>
      <c r="S29" s="1070"/>
      <c r="T29" s="1070"/>
      <c r="U29" s="1070"/>
      <c r="V29" s="1070">
        <v>4765</v>
      </c>
      <c r="W29" s="1070"/>
      <c r="X29" s="1070"/>
      <c r="Y29" s="1070"/>
      <c r="Z29" s="1070"/>
      <c r="AA29" s="1070">
        <v>155</v>
      </c>
      <c r="AB29" s="1070"/>
      <c r="AC29" s="1070"/>
      <c r="AD29" s="1070"/>
      <c r="AE29" s="1071"/>
      <c r="AF29" s="1045">
        <v>155</v>
      </c>
      <c r="AG29" s="1046"/>
      <c r="AH29" s="1046"/>
      <c r="AI29" s="1046"/>
      <c r="AJ29" s="1047"/>
      <c r="AK29" s="1006">
        <v>662</v>
      </c>
      <c r="AL29" s="997"/>
      <c r="AM29" s="997"/>
      <c r="AN29" s="997"/>
      <c r="AO29" s="997"/>
      <c r="AP29" s="997" t="s">
        <v>536</v>
      </c>
      <c r="AQ29" s="997"/>
      <c r="AR29" s="997"/>
      <c r="AS29" s="997"/>
      <c r="AT29" s="997"/>
      <c r="AU29" s="997" t="s">
        <v>536</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531</v>
      </c>
      <c r="C30" s="1064"/>
      <c r="D30" s="1064"/>
      <c r="E30" s="1064"/>
      <c r="F30" s="1064"/>
      <c r="G30" s="1064"/>
      <c r="H30" s="1064"/>
      <c r="I30" s="1064"/>
      <c r="J30" s="1064"/>
      <c r="K30" s="1064"/>
      <c r="L30" s="1064"/>
      <c r="M30" s="1064"/>
      <c r="N30" s="1064"/>
      <c r="O30" s="1064"/>
      <c r="P30" s="1065"/>
      <c r="Q30" s="1069">
        <v>678</v>
      </c>
      <c r="R30" s="1070"/>
      <c r="S30" s="1070"/>
      <c r="T30" s="1070"/>
      <c r="U30" s="1070"/>
      <c r="V30" s="1070">
        <v>665</v>
      </c>
      <c r="W30" s="1070"/>
      <c r="X30" s="1070"/>
      <c r="Y30" s="1070"/>
      <c r="Z30" s="1070"/>
      <c r="AA30" s="1070">
        <v>13</v>
      </c>
      <c r="AB30" s="1070"/>
      <c r="AC30" s="1070"/>
      <c r="AD30" s="1070"/>
      <c r="AE30" s="1071"/>
      <c r="AF30" s="1045">
        <v>13</v>
      </c>
      <c r="AG30" s="1046"/>
      <c r="AH30" s="1046"/>
      <c r="AI30" s="1046"/>
      <c r="AJ30" s="1047"/>
      <c r="AK30" s="1006">
        <v>173</v>
      </c>
      <c r="AL30" s="997"/>
      <c r="AM30" s="997"/>
      <c r="AN30" s="997"/>
      <c r="AO30" s="997"/>
      <c r="AP30" s="997" t="s">
        <v>536</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530</v>
      </c>
      <c r="C31" s="1064"/>
      <c r="D31" s="1064"/>
      <c r="E31" s="1064"/>
      <c r="F31" s="1064"/>
      <c r="G31" s="1064"/>
      <c r="H31" s="1064"/>
      <c r="I31" s="1064"/>
      <c r="J31" s="1064"/>
      <c r="K31" s="1064"/>
      <c r="L31" s="1064"/>
      <c r="M31" s="1064"/>
      <c r="N31" s="1064"/>
      <c r="O31" s="1064"/>
      <c r="P31" s="1065"/>
      <c r="Q31" s="1069">
        <v>170</v>
      </c>
      <c r="R31" s="1070"/>
      <c r="S31" s="1070"/>
      <c r="T31" s="1070"/>
      <c r="U31" s="1070"/>
      <c r="V31" s="1070">
        <v>159</v>
      </c>
      <c r="W31" s="1070"/>
      <c r="X31" s="1070"/>
      <c r="Y31" s="1070"/>
      <c r="Z31" s="1070"/>
      <c r="AA31" s="1070">
        <v>11</v>
      </c>
      <c r="AB31" s="1070"/>
      <c r="AC31" s="1070"/>
      <c r="AD31" s="1070"/>
      <c r="AE31" s="1071"/>
      <c r="AF31" s="1045">
        <v>131</v>
      </c>
      <c r="AG31" s="1046"/>
      <c r="AH31" s="1046"/>
      <c r="AI31" s="1046"/>
      <c r="AJ31" s="1047"/>
      <c r="AK31" s="1006">
        <v>3</v>
      </c>
      <c r="AL31" s="997"/>
      <c r="AM31" s="997"/>
      <c r="AN31" s="997"/>
      <c r="AO31" s="997"/>
      <c r="AP31" s="997">
        <v>551</v>
      </c>
      <c r="AQ31" s="997"/>
      <c r="AR31" s="997"/>
      <c r="AS31" s="997"/>
      <c r="AT31" s="997"/>
      <c r="AU31" s="997">
        <v>123</v>
      </c>
      <c r="AV31" s="997"/>
      <c r="AW31" s="997"/>
      <c r="AX31" s="997"/>
      <c r="AY31" s="997"/>
      <c r="AZ31" s="1068" t="s">
        <v>536</v>
      </c>
      <c r="BA31" s="1068"/>
      <c r="BB31" s="1068"/>
      <c r="BC31" s="1068"/>
      <c r="BD31" s="1068"/>
      <c r="BE31" s="1058" t="s">
        <v>377</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527</v>
      </c>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537</v>
      </c>
      <c r="C33" s="1064"/>
      <c r="D33" s="1064"/>
      <c r="E33" s="1064"/>
      <c r="F33" s="1064"/>
      <c r="G33" s="1064"/>
      <c r="H33" s="1064"/>
      <c r="I33" s="1064"/>
      <c r="J33" s="1064"/>
      <c r="K33" s="1064"/>
      <c r="L33" s="1064"/>
      <c r="M33" s="1064"/>
      <c r="N33" s="1064"/>
      <c r="O33" s="1064"/>
      <c r="P33" s="1065"/>
      <c r="Q33" s="1069">
        <v>2748</v>
      </c>
      <c r="R33" s="1070"/>
      <c r="S33" s="1070"/>
      <c r="T33" s="1070"/>
      <c r="U33" s="1070"/>
      <c r="V33" s="1070">
        <v>2338</v>
      </c>
      <c r="W33" s="1070"/>
      <c r="X33" s="1070"/>
      <c r="Y33" s="1070"/>
      <c r="Z33" s="1070"/>
      <c r="AA33" s="1070">
        <v>411</v>
      </c>
      <c r="AB33" s="1070"/>
      <c r="AC33" s="1070"/>
      <c r="AD33" s="1070"/>
      <c r="AE33" s="1071"/>
      <c r="AF33" s="1045">
        <v>1999</v>
      </c>
      <c r="AG33" s="1046"/>
      <c r="AH33" s="1046"/>
      <c r="AI33" s="1046"/>
      <c r="AJ33" s="1047"/>
      <c r="AK33" s="1006">
        <v>1305</v>
      </c>
      <c r="AL33" s="997"/>
      <c r="AM33" s="997"/>
      <c r="AN33" s="997"/>
      <c r="AO33" s="997"/>
      <c r="AP33" s="997">
        <v>29894</v>
      </c>
      <c r="AQ33" s="997"/>
      <c r="AR33" s="997"/>
      <c r="AS33" s="997"/>
      <c r="AT33" s="997"/>
      <c r="AU33" s="997">
        <v>21883</v>
      </c>
      <c r="AV33" s="997"/>
      <c r="AW33" s="997"/>
      <c r="AX33" s="997"/>
      <c r="AY33" s="997"/>
      <c r="AZ33" s="1068" t="s">
        <v>536</v>
      </c>
      <c r="BA33" s="1068"/>
      <c r="BB33" s="1068"/>
      <c r="BC33" s="1068"/>
      <c r="BD33" s="1068"/>
      <c r="BE33" s="1058" t="s">
        <v>377</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538</v>
      </c>
      <c r="C34" s="1064"/>
      <c r="D34" s="1064"/>
      <c r="E34" s="1064"/>
      <c r="F34" s="1064"/>
      <c r="G34" s="1064"/>
      <c r="H34" s="1064"/>
      <c r="I34" s="1064"/>
      <c r="J34" s="1064"/>
      <c r="K34" s="1064"/>
      <c r="L34" s="1064"/>
      <c r="M34" s="1064"/>
      <c r="N34" s="1064"/>
      <c r="O34" s="1064"/>
      <c r="P34" s="1065"/>
      <c r="Q34" s="1069">
        <v>217</v>
      </c>
      <c r="R34" s="1070"/>
      <c r="S34" s="1070"/>
      <c r="T34" s="1070"/>
      <c r="U34" s="1070"/>
      <c r="V34" s="1070">
        <v>197</v>
      </c>
      <c r="W34" s="1070"/>
      <c r="X34" s="1070"/>
      <c r="Y34" s="1070"/>
      <c r="Z34" s="1070"/>
      <c r="AA34" s="1070">
        <v>19</v>
      </c>
      <c r="AB34" s="1070"/>
      <c r="AC34" s="1070"/>
      <c r="AD34" s="1070"/>
      <c r="AE34" s="1071"/>
      <c r="AF34" s="1045">
        <v>-93</v>
      </c>
      <c r="AG34" s="1046"/>
      <c r="AH34" s="1046"/>
      <c r="AI34" s="1046"/>
      <c r="AJ34" s="1047"/>
      <c r="AK34" s="1006">
        <v>63</v>
      </c>
      <c r="AL34" s="997"/>
      <c r="AM34" s="997"/>
      <c r="AN34" s="997"/>
      <c r="AO34" s="997"/>
      <c r="AP34" s="997">
        <v>738</v>
      </c>
      <c r="AQ34" s="997"/>
      <c r="AR34" s="997"/>
      <c r="AS34" s="997"/>
      <c r="AT34" s="997"/>
      <c r="AU34" s="997">
        <v>540</v>
      </c>
      <c r="AV34" s="997"/>
      <c r="AW34" s="997"/>
      <c r="AX34" s="997"/>
      <c r="AY34" s="997"/>
      <c r="AZ34" s="1068" t="s">
        <v>536</v>
      </c>
      <c r="BA34" s="1068"/>
      <c r="BB34" s="1068"/>
      <c r="BC34" s="1068"/>
      <c r="BD34" s="1068"/>
      <c r="BE34" s="1058" t="s">
        <v>377</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379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2210</v>
      </c>
      <c r="AG63" s="985"/>
      <c r="AH63" s="985"/>
      <c r="AI63" s="985"/>
      <c r="AJ63" s="1056"/>
      <c r="AK63" s="1057"/>
      <c r="AL63" s="989"/>
      <c r="AM63" s="989"/>
      <c r="AN63" s="989"/>
      <c r="AO63" s="989"/>
      <c r="AP63" s="985">
        <v>31183</v>
      </c>
      <c r="AQ63" s="985"/>
      <c r="AR63" s="985"/>
      <c r="AS63" s="985"/>
      <c r="AT63" s="985"/>
      <c r="AU63" s="985">
        <v>22546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381</v>
      </c>
      <c r="B66" s="1022"/>
      <c r="C66" s="1022"/>
      <c r="D66" s="1022"/>
      <c r="E66" s="1022"/>
      <c r="F66" s="1022"/>
      <c r="G66" s="1022"/>
      <c r="H66" s="1022"/>
      <c r="I66" s="1022"/>
      <c r="J66" s="1022"/>
      <c r="K66" s="1022"/>
      <c r="L66" s="1022"/>
      <c r="M66" s="1022"/>
      <c r="N66" s="1022"/>
      <c r="O66" s="1022"/>
      <c r="P66" s="1023"/>
      <c r="Q66" s="1027" t="s">
        <v>382</v>
      </c>
      <c r="R66" s="1028"/>
      <c r="S66" s="1028"/>
      <c r="T66" s="1028"/>
      <c r="U66" s="1029"/>
      <c r="V66" s="1027" t="s">
        <v>383</v>
      </c>
      <c r="W66" s="1028"/>
      <c r="X66" s="1028"/>
      <c r="Y66" s="1028"/>
      <c r="Z66" s="1029"/>
      <c r="AA66" s="1027" t="s">
        <v>384</v>
      </c>
      <c r="AB66" s="1028"/>
      <c r="AC66" s="1028"/>
      <c r="AD66" s="1028"/>
      <c r="AE66" s="1029"/>
      <c r="AF66" s="1033" t="s">
        <v>385</v>
      </c>
      <c r="AG66" s="1034"/>
      <c r="AH66" s="1034"/>
      <c r="AI66" s="1034"/>
      <c r="AJ66" s="1035"/>
      <c r="AK66" s="1027" t="s">
        <v>386</v>
      </c>
      <c r="AL66" s="1022"/>
      <c r="AM66" s="1022"/>
      <c r="AN66" s="1022"/>
      <c r="AO66" s="1023"/>
      <c r="AP66" s="1027" t="s">
        <v>387</v>
      </c>
      <c r="AQ66" s="1028"/>
      <c r="AR66" s="1028"/>
      <c r="AS66" s="1028"/>
      <c r="AT66" s="1029"/>
      <c r="AU66" s="1027" t="s">
        <v>388</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636</v>
      </c>
      <c r="R69" s="997"/>
      <c r="S69" s="997"/>
      <c r="T69" s="997"/>
      <c r="U69" s="997"/>
      <c r="V69" s="997">
        <v>481</v>
      </c>
      <c r="W69" s="997"/>
      <c r="X69" s="997"/>
      <c r="Y69" s="997"/>
      <c r="Z69" s="997"/>
      <c r="AA69" s="997">
        <v>155</v>
      </c>
      <c r="AB69" s="997"/>
      <c r="AC69" s="997"/>
      <c r="AD69" s="997"/>
      <c r="AE69" s="997"/>
      <c r="AF69" s="997">
        <v>155</v>
      </c>
      <c r="AG69" s="997"/>
      <c r="AH69" s="997"/>
      <c r="AI69" s="997"/>
      <c r="AJ69" s="997"/>
      <c r="AK69" s="997" t="s">
        <v>481</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2721</v>
      </c>
      <c r="R70" s="997"/>
      <c r="S70" s="997"/>
      <c r="T70" s="997"/>
      <c r="U70" s="997"/>
      <c r="V70" s="997">
        <v>2533</v>
      </c>
      <c r="W70" s="997"/>
      <c r="X70" s="997"/>
      <c r="Y70" s="997"/>
      <c r="Z70" s="997"/>
      <c r="AA70" s="997">
        <v>188</v>
      </c>
      <c r="AB70" s="997"/>
      <c r="AC70" s="997"/>
      <c r="AD70" s="997"/>
      <c r="AE70" s="997"/>
      <c r="AF70" s="997">
        <v>73</v>
      </c>
      <c r="AG70" s="997"/>
      <c r="AH70" s="997"/>
      <c r="AI70" s="997"/>
      <c r="AJ70" s="997"/>
      <c r="AK70" s="997" t="s">
        <v>481</v>
      </c>
      <c r="AL70" s="997"/>
      <c r="AM70" s="997"/>
      <c r="AN70" s="997"/>
      <c r="AO70" s="997"/>
      <c r="AP70" s="997" t="s">
        <v>481</v>
      </c>
      <c r="AQ70" s="997"/>
      <c r="AR70" s="997"/>
      <c r="AS70" s="997"/>
      <c r="AT70" s="997"/>
      <c r="AU70" s="997" t="s">
        <v>481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12</v>
      </c>
      <c r="R71" s="997"/>
      <c r="S71" s="997"/>
      <c r="T71" s="997"/>
      <c r="U71" s="997"/>
      <c r="V71" s="997">
        <v>4</v>
      </c>
      <c r="W71" s="997"/>
      <c r="X71" s="997"/>
      <c r="Y71" s="997"/>
      <c r="Z71" s="997"/>
      <c r="AA71" s="997">
        <v>8</v>
      </c>
      <c r="AB71" s="997"/>
      <c r="AC71" s="997"/>
      <c r="AD71" s="997"/>
      <c r="AE71" s="997"/>
      <c r="AF71" s="997">
        <v>8</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1170</v>
      </c>
      <c r="R72" s="997"/>
      <c r="S72" s="997"/>
      <c r="T72" s="997"/>
      <c r="U72" s="997"/>
      <c r="V72" s="997">
        <v>179</v>
      </c>
      <c r="W72" s="997"/>
      <c r="X72" s="997"/>
      <c r="Y72" s="997"/>
      <c r="Z72" s="997"/>
      <c r="AA72" s="997">
        <v>991</v>
      </c>
      <c r="AB72" s="997"/>
      <c r="AC72" s="997"/>
      <c r="AD72" s="997"/>
      <c r="AE72" s="997"/>
      <c r="AF72" s="997">
        <v>578</v>
      </c>
      <c r="AG72" s="997"/>
      <c r="AH72" s="997"/>
      <c r="AI72" s="997"/>
      <c r="AJ72" s="997"/>
      <c r="AK72" s="997" t="s">
        <v>481</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c r="B73" s="1000" t="s">
        <v>544</v>
      </c>
      <c r="C73" s="1001"/>
      <c r="D73" s="1001"/>
      <c r="E73" s="1001"/>
      <c r="F73" s="1001"/>
      <c r="G73" s="1001"/>
      <c r="H73" s="1001"/>
      <c r="I73" s="1001"/>
      <c r="J73" s="1001"/>
      <c r="K73" s="1001"/>
      <c r="L73" s="1001"/>
      <c r="M73" s="1001"/>
      <c r="N73" s="1001"/>
      <c r="O73" s="1001"/>
      <c r="P73" s="1002"/>
      <c r="Q73" s="1003">
        <v>308</v>
      </c>
      <c r="R73" s="997"/>
      <c r="S73" s="997"/>
      <c r="T73" s="997"/>
      <c r="U73" s="997"/>
      <c r="V73" s="997">
        <v>271</v>
      </c>
      <c r="W73" s="997"/>
      <c r="X73" s="997"/>
      <c r="Y73" s="997"/>
      <c r="Z73" s="997"/>
      <c r="AA73" s="997">
        <v>36</v>
      </c>
      <c r="AB73" s="997"/>
      <c r="AC73" s="997"/>
      <c r="AD73" s="997"/>
      <c r="AE73" s="997"/>
      <c r="AF73" s="997">
        <v>36</v>
      </c>
      <c r="AG73" s="997"/>
      <c r="AH73" s="997"/>
      <c r="AI73" s="997"/>
      <c r="AJ73" s="997"/>
      <c r="AK73" s="997" t="s">
        <v>481</v>
      </c>
      <c r="AL73" s="997"/>
      <c r="AM73" s="997"/>
      <c r="AN73" s="997"/>
      <c r="AO73" s="997"/>
      <c r="AP73" s="997">
        <v>338</v>
      </c>
      <c r="AQ73" s="997"/>
      <c r="AR73" s="997"/>
      <c r="AS73" s="997"/>
      <c r="AT73" s="997"/>
      <c r="AU73" s="997">
        <v>123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c r="B74" s="1000" t="s">
        <v>545</v>
      </c>
      <c r="C74" s="1001"/>
      <c r="D74" s="1001"/>
      <c r="E74" s="1001"/>
      <c r="F74" s="1001"/>
      <c r="G74" s="1001"/>
      <c r="H74" s="1001"/>
      <c r="I74" s="1001"/>
      <c r="J74" s="1001"/>
      <c r="K74" s="1001"/>
      <c r="L74" s="1001"/>
      <c r="M74" s="1001"/>
      <c r="N74" s="1001"/>
      <c r="O74" s="1001"/>
      <c r="P74" s="1002"/>
      <c r="Q74" s="1003">
        <v>1267</v>
      </c>
      <c r="R74" s="997"/>
      <c r="S74" s="997"/>
      <c r="T74" s="997"/>
      <c r="U74" s="997"/>
      <c r="V74" s="997">
        <v>1232</v>
      </c>
      <c r="W74" s="997"/>
      <c r="X74" s="997"/>
      <c r="Y74" s="997"/>
      <c r="Z74" s="997"/>
      <c r="AA74" s="997">
        <v>34</v>
      </c>
      <c r="AB74" s="997"/>
      <c r="AC74" s="997"/>
      <c r="AD74" s="997"/>
      <c r="AE74" s="997"/>
      <c r="AF74" s="997">
        <v>30</v>
      </c>
      <c r="AG74" s="997"/>
      <c r="AH74" s="997"/>
      <c r="AI74" s="997"/>
      <c r="AJ74" s="997"/>
      <c r="AK74" s="997">
        <v>25</v>
      </c>
      <c r="AL74" s="997"/>
      <c r="AM74" s="997"/>
      <c r="AN74" s="997"/>
      <c r="AO74" s="997"/>
      <c r="AP74" s="997">
        <v>553</v>
      </c>
      <c r="AQ74" s="997"/>
      <c r="AR74" s="997"/>
      <c r="AS74" s="997"/>
      <c r="AT74" s="997"/>
      <c r="AU74" s="997">
        <v>433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c r="B75" s="1000" t="s">
        <v>546</v>
      </c>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c r="B76" s="1000" t="s">
        <v>540</v>
      </c>
      <c r="C76" s="1001"/>
      <c r="D76" s="1001"/>
      <c r="E76" s="1001"/>
      <c r="F76" s="1001"/>
      <c r="G76" s="1001"/>
      <c r="H76" s="1001"/>
      <c r="I76" s="1001"/>
      <c r="J76" s="1001"/>
      <c r="K76" s="1001"/>
      <c r="L76" s="1001"/>
      <c r="M76" s="1001"/>
      <c r="N76" s="1001"/>
      <c r="O76" s="1001"/>
      <c r="P76" s="1002"/>
      <c r="Q76" s="1004">
        <v>658</v>
      </c>
      <c r="R76" s="1005"/>
      <c r="S76" s="1005"/>
      <c r="T76" s="1005"/>
      <c r="U76" s="1006"/>
      <c r="V76" s="1007">
        <v>626</v>
      </c>
      <c r="W76" s="1005"/>
      <c r="X76" s="1005"/>
      <c r="Y76" s="1005"/>
      <c r="Z76" s="1006"/>
      <c r="AA76" s="1007">
        <v>32</v>
      </c>
      <c r="AB76" s="1005"/>
      <c r="AC76" s="1005"/>
      <c r="AD76" s="1005"/>
      <c r="AE76" s="1006"/>
      <c r="AF76" s="1007">
        <v>32</v>
      </c>
      <c r="AG76" s="1005"/>
      <c r="AH76" s="1005"/>
      <c r="AI76" s="1005"/>
      <c r="AJ76" s="1006"/>
      <c r="AK76" s="1007" t="s">
        <v>481</v>
      </c>
      <c r="AL76" s="1005"/>
      <c r="AM76" s="1005"/>
      <c r="AN76" s="1005"/>
      <c r="AO76" s="1006"/>
      <c r="AP76" s="1007">
        <v>16</v>
      </c>
      <c r="AQ76" s="1005"/>
      <c r="AR76" s="1005"/>
      <c r="AS76" s="1005"/>
      <c r="AT76" s="1006"/>
      <c r="AU76" s="1007">
        <v>13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c r="B77" s="1000" t="s">
        <v>547</v>
      </c>
      <c r="C77" s="1001"/>
      <c r="D77" s="1001"/>
      <c r="E77" s="1001"/>
      <c r="F77" s="1001"/>
      <c r="G77" s="1001"/>
      <c r="H77" s="1001"/>
      <c r="I77" s="1001"/>
      <c r="J77" s="1001"/>
      <c r="K77" s="1001"/>
      <c r="L77" s="1001"/>
      <c r="M77" s="1001"/>
      <c r="N77" s="1001"/>
      <c r="O77" s="1001"/>
      <c r="P77" s="1002"/>
      <c r="Q77" s="1004">
        <v>9</v>
      </c>
      <c r="R77" s="1005"/>
      <c r="S77" s="1005"/>
      <c r="T77" s="1005"/>
      <c r="U77" s="1006"/>
      <c r="V77" s="1007">
        <v>5</v>
      </c>
      <c r="W77" s="1005"/>
      <c r="X77" s="1005"/>
      <c r="Y77" s="1005"/>
      <c r="Z77" s="1006"/>
      <c r="AA77" s="1007">
        <v>4</v>
      </c>
      <c r="AB77" s="1005"/>
      <c r="AC77" s="1005"/>
      <c r="AD77" s="1005"/>
      <c r="AE77" s="1006"/>
      <c r="AF77" s="1007">
        <v>4</v>
      </c>
      <c r="AG77" s="1005"/>
      <c r="AH77" s="1005"/>
      <c r="AI77" s="1005"/>
      <c r="AJ77" s="1006"/>
      <c r="AK77" s="1007">
        <v>1</v>
      </c>
      <c r="AL77" s="1005"/>
      <c r="AM77" s="1005"/>
      <c r="AN77" s="1005"/>
      <c r="AO77" s="1006"/>
      <c r="AP77" s="1007" t="s">
        <v>481</v>
      </c>
      <c r="AQ77" s="1005"/>
      <c r="AR77" s="1005"/>
      <c r="AS77" s="1005"/>
      <c r="AT77" s="1006"/>
      <c r="AU77" s="1007" t="s">
        <v>481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c r="B78" s="1000" t="s">
        <v>548</v>
      </c>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c r="B79" s="1000" t="s">
        <v>540</v>
      </c>
      <c r="C79" s="1001"/>
      <c r="D79" s="1001"/>
      <c r="E79" s="1001"/>
      <c r="F79" s="1001"/>
      <c r="G79" s="1001"/>
      <c r="H79" s="1001"/>
      <c r="I79" s="1001"/>
      <c r="J79" s="1001"/>
      <c r="K79" s="1001"/>
      <c r="L79" s="1001"/>
      <c r="M79" s="1001"/>
      <c r="N79" s="1001"/>
      <c r="O79" s="1001"/>
      <c r="P79" s="1002"/>
      <c r="Q79" s="1003">
        <v>1844</v>
      </c>
      <c r="R79" s="997"/>
      <c r="S79" s="997"/>
      <c r="T79" s="997"/>
      <c r="U79" s="997"/>
      <c r="V79" s="997">
        <v>1770</v>
      </c>
      <c r="W79" s="997"/>
      <c r="X79" s="997"/>
      <c r="Y79" s="997"/>
      <c r="Z79" s="997"/>
      <c r="AA79" s="997">
        <v>74</v>
      </c>
      <c r="AB79" s="997"/>
      <c r="AC79" s="997"/>
      <c r="AD79" s="997"/>
      <c r="AE79" s="997"/>
      <c r="AF79" s="997">
        <v>74</v>
      </c>
      <c r="AG79" s="997"/>
      <c r="AH79" s="997"/>
      <c r="AI79" s="997"/>
      <c r="AJ79" s="997"/>
      <c r="AK79" s="997">
        <v>131</v>
      </c>
      <c r="AL79" s="997"/>
      <c r="AM79" s="997"/>
      <c r="AN79" s="997"/>
      <c r="AO79" s="997"/>
      <c r="AP79" s="997" t="s">
        <v>481</v>
      </c>
      <c r="AQ79" s="997"/>
      <c r="AR79" s="997"/>
      <c r="AS79" s="997"/>
      <c r="AT79" s="997"/>
      <c r="AU79" s="997" t="s">
        <v>481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c r="B80" s="1000" t="s">
        <v>549</v>
      </c>
      <c r="C80" s="1001"/>
      <c r="D80" s="1001"/>
      <c r="E80" s="1001"/>
      <c r="F80" s="1001"/>
      <c r="G80" s="1001"/>
      <c r="H80" s="1001"/>
      <c r="I80" s="1001"/>
      <c r="J80" s="1001"/>
      <c r="K80" s="1001"/>
      <c r="L80" s="1001"/>
      <c r="M80" s="1001"/>
      <c r="N80" s="1001"/>
      <c r="O80" s="1001"/>
      <c r="P80" s="1002"/>
      <c r="Q80" s="1003">
        <v>271713</v>
      </c>
      <c r="R80" s="997"/>
      <c r="S80" s="997"/>
      <c r="T80" s="997"/>
      <c r="U80" s="997"/>
      <c r="V80" s="997">
        <v>261269</v>
      </c>
      <c r="W80" s="997"/>
      <c r="X80" s="997"/>
      <c r="Y80" s="997"/>
      <c r="Z80" s="997"/>
      <c r="AA80" s="997">
        <v>10444</v>
      </c>
      <c r="AB80" s="997"/>
      <c r="AC80" s="997"/>
      <c r="AD80" s="997"/>
      <c r="AE80" s="997"/>
      <c r="AF80" s="997">
        <v>10444</v>
      </c>
      <c r="AG80" s="997"/>
      <c r="AH80" s="997"/>
      <c r="AI80" s="997"/>
      <c r="AJ80" s="997"/>
      <c r="AK80" s="997">
        <v>1787</v>
      </c>
      <c r="AL80" s="997"/>
      <c r="AM80" s="997"/>
      <c r="AN80" s="997"/>
      <c r="AO80" s="997"/>
      <c r="AP80" s="997" t="s">
        <v>481</v>
      </c>
      <c r="AQ80" s="997"/>
      <c r="AR80" s="997"/>
      <c r="AS80" s="997"/>
      <c r="AT80" s="997"/>
      <c r="AU80" s="997" t="s">
        <v>481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c r="B81" s="1000" t="s">
        <v>550</v>
      </c>
      <c r="C81" s="1001"/>
      <c r="D81" s="1001"/>
      <c r="E81" s="1001"/>
      <c r="F81" s="1001"/>
      <c r="G81" s="1001"/>
      <c r="H81" s="1001"/>
      <c r="I81" s="1001"/>
      <c r="J81" s="1001"/>
      <c r="K81" s="1001"/>
      <c r="L81" s="1001"/>
      <c r="M81" s="1001"/>
      <c r="N81" s="1001"/>
      <c r="O81" s="1001"/>
      <c r="P81" s="1002"/>
      <c r="Q81" s="1003">
        <v>359</v>
      </c>
      <c r="R81" s="997"/>
      <c r="S81" s="997"/>
      <c r="T81" s="997"/>
      <c r="U81" s="997"/>
      <c r="V81" s="997">
        <v>223</v>
      </c>
      <c r="W81" s="997"/>
      <c r="X81" s="997"/>
      <c r="Y81" s="997"/>
      <c r="Z81" s="997"/>
      <c r="AA81" s="997">
        <v>136</v>
      </c>
      <c r="AB81" s="997"/>
      <c r="AC81" s="997"/>
      <c r="AD81" s="997"/>
      <c r="AE81" s="997"/>
      <c r="AF81" s="997">
        <v>136</v>
      </c>
      <c r="AG81" s="997"/>
      <c r="AH81" s="997"/>
      <c r="AI81" s="997"/>
      <c r="AJ81" s="997"/>
      <c r="AK81" s="997">
        <v>4</v>
      </c>
      <c r="AL81" s="997"/>
      <c r="AM81" s="997"/>
      <c r="AN81" s="997"/>
      <c r="AO81" s="997"/>
      <c r="AP81" s="997" t="s">
        <v>481</v>
      </c>
      <c r="AQ81" s="997"/>
      <c r="AR81" s="997"/>
      <c r="AS81" s="997"/>
      <c r="AT81" s="997"/>
      <c r="AU81" s="997" t="s">
        <v>481</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c r="B82" s="1000" t="s">
        <v>551</v>
      </c>
      <c r="C82" s="1001"/>
      <c r="D82" s="1001"/>
      <c r="E82" s="1001"/>
      <c r="F82" s="1001"/>
      <c r="G82" s="1001"/>
      <c r="H82" s="1001"/>
      <c r="I82" s="1001"/>
      <c r="J82" s="1001"/>
      <c r="K82" s="1001"/>
      <c r="L82" s="1001"/>
      <c r="M82" s="1001"/>
      <c r="N82" s="1001"/>
      <c r="O82" s="1001"/>
      <c r="P82" s="1002"/>
      <c r="Q82" s="1003">
        <v>197</v>
      </c>
      <c r="R82" s="997"/>
      <c r="S82" s="997"/>
      <c r="T82" s="997"/>
      <c r="U82" s="997"/>
      <c r="V82" s="997">
        <v>189</v>
      </c>
      <c r="W82" s="997"/>
      <c r="X82" s="997"/>
      <c r="Y82" s="997"/>
      <c r="Z82" s="997"/>
      <c r="AA82" s="997">
        <v>8</v>
      </c>
      <c r="AB82" s="997"/>
      <c r="AC82" s="997"/>
      <c r="AD82" s="997"/>
      <c r="AE82" s="997"/>
      <c r="AF82" s="997">
        <v>8</v>
      </c>
      <c r="AG82" s="997"/>
      <c r="AH82" s="997"/>
      <c r="AI82" s="997"/>
      <c r="AJ82" s="997"/>
      <c r="AK82" s="997" t="s">
        <v>481</v>
      </c>
      <c r="AL82" s="997"/>
      <c r="AM82" s="997"/>
      <c r="AN82" s="997"/>
      <c r="AO82" s="997"/>
      <c r="AP82" s="997" t="s">
        <v>481</v>
      </c>
      <c r="AQ82" s="997"/>
      <c r="AR82" s="997"/>
      <c r="AS82" s="997"/>
      <c r="AT82" s="997"/>
      <c r="AU82" s="997" t="s">
        <v>481</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c r="B83" s="1000" t="s">
        <v>555</v>
      </c>
      <c r="C83" s="1001"/>
      <c r="D83" s="1001"/>
      <c r="E83" s="1001"/>
      <c r="F83" s="1001"/>
      <c r="G83" s="1001"/>
      <c r="H83" s="1001"/>
      <c r="I83" s="1001"/>
      <c r="J83" s="1001"/>
      <c r="K83" s="1001"/>
      <c r="L83" s="1001"/>
      <c r="M83" s="1001"/>
      <c r="N83" s="1001"/>
      <c r="O83" s="1001"/>
      <c r="P83" s="1002"/>
      <c r="Q83" s="1003">
        <v>304</v>
      </c>
      <c r="R83" s="997"/>
      <c r="S83" s="997"/>
      <c r="T83" s="997"/>
      <c r="U83" s="997"/>
      <c r="V83" s="997">
        <v>292</v>
      </c>
      <c r="W83" s="997"/>
      <c r="X83" s="997"/>
      <c r="Y83" s="997"/>
      <c r="Z83" s="997"/>
      <c r="AA83" s="997">
        <v>12</v>
      </c>
      <c r="AB83" s="997"/>
      <c r="AC83" s="997"/>
      <c r="AD83" s="997"/>
      <c r="AE83" s="997"/>
      <c r="AF83" s="997">
        <v>12</v>
      </c>
      <c r="AG83" s="997"/>
      <c r="AH83" s="997"/>
      <c r="AI83" s="997"/>
      <c r="AJ83" s="997"/>
      <c r="AK83" s="997" t="s">
        <v>481</v>
      </c>
      <c r="AL83" s="997"/>
      <c r="AM83" s="997"/>
      <c r="AN83" s="997"/>
      <c r="AO83" s="997"/>
      <c r="AP83" s="997" t="s">
        <v>481</v>
      </c>
      <c r="AQ83" s="997"/>
      <c r="AR83" s="997"/>
      <c r="AS83" s="997"/>
      <c r="AT83" s="997"/>
      <c r="AU83" s="997" t="s">
        <v>481</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552</v>
      </c>
      <c r="C84" s="1001"/>
      <c r="D84" s="1001"/>
      <c r="E84" s="1001"/>
      <c r="F84" s="1001"/>
      <c r="G84" s="1001"/>
      <c r="H84" s="1001"/>
      <c r="I84" s="1001"/>
      <c r="J84" s="1001"/>
      <c r="K84" s="1001"/>
      <c r="L84" s="1001"/>
      <c r="M84" s="1001"/>
      <c r="N84" s="1001"/>
      <c r="O84" s="1001"/>
      <c r="P84" s="1002"/>
      <c r="Q84" s="1003">
        <v>19</v>
      </c>
      <c r="R84" s="997"/>
      <c r="S84" s="997"/>
      <c r="T84" s="997"/>
      <c r="U84" s="997"/>
      <c r="V84" s="997">
        <v>16</v>
      </c>
      <c r="W84" s="997"/>
      <c r="X84" s="997"/>
      <c r="Y84" s="997"/>
      <c r="Z84" s="997"/>
      <c r="AA84" s="997">
        <v>3</v>
      </c>
      <c r="AB84" s="997"/>
      <c r="AC84" s="997"/>
      <c r="AD84" s="997"/>
      <c r="AE84" s="997"/>
      <c r="AF84" s="997">
        <v>3</v>
      </c>
      <c r="AG84" s="997"/>
      <c r="AH84" s="997"/>
      <c r="AI84" s="997"/>
      <c r="AJ84" s="997"/>
      <c r="AK84" s="997" t="s">
        <v>481</v>
      </c>
      <c r="AL84" s="997"/>
      <c r="AM84" s="997"/>
      <c r="AN84" s="997"/>
      <c r="AO84" s="997"/>
      <c r="AP84" s="997" t="s">
        <v>481</v>
      </c>
      <c r="AQ84" s="997"/>
      <c r="AR84" s="997"/>
      <c r="AS84" s="997"/>
      <c r="AT84" s="997"/>
      <c r="AU84" s="997" t="s">
        <v>481</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SUM(AF68:AJ84)</f>
        <v>11593</v>
      </c>
      <c r="AG88" s="985"/>
      <c r="AH88" s="985"/>
      <c r="AI88" s="985"/>
      <c r="AJ88" s="985"/>
      <c r="AK88" s="989"/>
      <c r="AL88" s="989"/>
      <c r="AM88" s="989"/>
      <c r="AN88" s="989"/>
      <c r="AO88" s="989"/>
      <c r="AP88" s="985">
        <v>907</v>
      </c>
      <c r="AQ88" s="985"/>
      <c r="AR88" s="985"/>
      <c r="AS88" s="985"/>
      <c r="AT88" s="985"/>
      <c r="AU88" s="985">
        <v>569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v>
      </c>
      <c r="CS102" s="977"/>
      <c r="CT102" s="977"/>
      <c r="CU102" s="977"/>
      <c r="CV102" s="978"/>
      <c r="CW102" s="976">
        <v>22</v>
      </c>
      <c r="CX102" s="977"/>
      <c r="CY102" s="977"/>
      <c r="CZ102" s="977"/>
      <c r="DA102" s="978"/>
      <c r="DB102" s="976" t="s">
        <v>481</v>
      </c>
      <c r="DC102" s="977"/>
      <c r="DD102" s="977"/>
      <c r="DE102" s="977"/>
      <c r="DF102" s="978"/>
      <c r="DG102" s="976">
        <v>127</v>
      </c>
      <c r="DH102" s="977"/>
      <c r="DI102" s="977"/>
      <c r="DJ102" s="977"/>
      <c r="DK102" s="978"/>
      <c r="DL102" s="976" t="s">
        <v>481</v>
      </c>
      <c r="DM102" s="977"/>
      <c r="DN102" s="977"/>
      <c r="DO102" s="977"/>
      <c r="DP102" s="978"/>
      <c r="DQ102" s="976">
        <v>138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3037725</v>
      </c>
      <c r="AB110" s="903"/>
      <c r="AC110" s="903"/>
      <c r="AD110" s="903"/>
      <c r="AE110" s="904"/>
      <c r="AF110" s="905">
        <v>3346636</v>
      </c>
      <c r="AG110" s="903"/>
      <c r="AH110" s="903"/>
      <c r="AI110" s="903"/>
      <c r="AJ110" s="904"/>
      <c r="AK110" s="905">
        <v>3432117</v>
      </c>
      <c r="AL110" s="903"/>
      <c r="AM110" s="903"/>
      <c r="AN110" s="903"/>
      <c r="AO110" s="904"/>
      <c r="AP110" s="906">
        <v>27.4</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27561653</v>
      </c>
      <c r="BR110" s="830"/>
      <c r="BS110" s="830"/>
      <c r="BT110" s="830"/>
      <c r="BU110" s="830"/>
      <c r="BV110" s="830">
        <v>27241393</v>
      </c>
      <c r="BW110" s="830"/>
      <c r="BX110" s="830"/>
      <c r="BY110" s="830"/>
      <c r="BZ110" s="830"/>
      <c r="CA110" s="830">
        <v>27717107</v>
      </c>
      <c r="CB110" s="830"/>
      <c r="CC110" s="830"/>
      <c r="CD110" s="830"/>
      <c r="CE110" s="830"/>
      <c r="CF110" s="891">
        <v>221.1</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26619</v>
      </c>
      <c r="BR111" s="801"/>
      <c r="BS111" s="801"/>
      <c r="BT111" s="801"/>
      <c r="BU111" s="801"/>
      <c r="BV111" s="801">
        <v>16890</v>
      </c>
      <c r="BW111" s="801"/>
      <c r="BX111" s="801"/>
      <c r="BY111" s="801"/>
      <c r="BZ111" s="801"/>
      <c r="CA111" s="801">
        <v>10498</v>
      </c>
      <c r="CB111" s="801"/>
      <c r="CC111" s="801"/>
      <c r="CD111" s="801"/>
      <c r="CE111" s="801"/>
      <c r="CF111" s="878">
        <v>0.1</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23712128</v>
      </c>
      <c r="BR112" s="801"/>
      <c r="BS112" s="801"/>
      <c r="BT112" s="801"/>
      <c r="BU112" s="801"/>
      <c r="BV112" s="801">
        <v>23150572</v>
      </c>
      <c r="BW112" s="801"/>
      <c r="BX112" s="801"/>
      <c r="BY112" s="801"/>
      <c r="BZ112" s="801"/>
      <c r="CA112" s="801">
        <v>22546013</v>
      </c>
      <c r="CB112" s="801"/>
      <c r="CC112" s="801"/>
      <c r="CD112" s="801"/>
      <c r="CE112" s="801"/>
      <c r="CF112" s="878">
        <v>179.9</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1453315</v>
      </c>
      <c r="AB113" s="939"/>
      <c r="AC113" s="939"/>
      <c r="AD113" s="939"/>
      <c r="AE113" s="940"/>
      <c r="AF113" s="941">
        <v>1492284</v>
      </c>
      <c r="AG113" s="939"/>
      <c r="AH113" s="939"/>
      <c r="AI113" s="939"/>
      <c r="AJ113" s="940"/>
      <c r="AK113" s="941">
        <v>1538000</v>
      </c>
      <c r="AL113" s="939"/>
      <c r="AM113" s="939"/>
      <c r="AN113" s="939"/>
      <c r="AO113" s="940"/>
      <c r="AP113" s="942">
        <v>12.3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248854</v>
      </c>
      <c r="BR113" s="801"/>
      <c r="BS113" s="801"/>
      <c r="BT113" s="801"/>
      <c r="BU113" s="801"/>
      <c r="BV113" s="801">
        <v>306709</v>
      </c>
      <c r="BW113" s="801"/>
      <c r="BX113" s="801"/>
      <c r="BY113" s="801"/>
      <c r="BZ113" s="801"/>
      <c r="CA113" s="801">
        <v>568031</v>
      </c>
      <c r="CB113" s="801"/>
      <c r="CC113" s="801"/>
      <c r="CD113" s="801"/>
      <c r="CE113" s="801"/>
      <c r="CF113" s="878">
        <v>4.5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49929</v>
      </c>
      <c r="AB114" s="814"/>
      <c r="AC114" s="814"/>
      <c r="AD114" s="814"/>
      <c r="AE114" s="815"/>
      <c r="AF114" s="816">
        <v>74021</v>
      </c>
      <c r="AG114" s="814"/>
      <c r="AH114" s="814"/>
      <c r="AI114" s="814"/>
      <c r="AJ114" s="815"/>
      <c r="AK114" s="816">
        <v>62334</v>
      </c>
      <c r="AL114" s="814"/>
      <c r="AM114" s="814"/>
      <c r="AN114" s="814"/>
      <c r="AO114" s="815"/>
      <c r="AP114" s="784">
        <v>0.5</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4010729</v>
      </c>
      <c r="BR114" s="801"/>
      <c r="BS114" s="801"/>
      <c r="BT114" s="801"/>
      <c r="BU114" s="801"/>
      <c r="BV114" s="801">
        <v>3618358</v>
      </c>
      <c r="BW114" s="801"/>
      <c r="BX114" s="801"/>
      <c r="BY114" s="801"/>
      <c r="BZ114" s="801"/>
      <c r="CA114" s="801">
        <v>3582647</v>
      </c>
      <c r="CB114" s="801"/>
      <c r="CC114" s="801"/>
      <c r="CD114" s="801"/>
      <c r="CE114" s="801"/>
      <c r="CF114" s="878">
        <v>28.6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22857</v>
      </c>
      <c r="AB115" s="939"/>
      <c r="AC115" s="939"/>
      <c r="AD115" s="939"/>
      <c r="AE115" s="940"/>
      <c r="AF115" s="941">
        <v>10550</v>
      </c>
      <c r="AG115" s="939"/>
      <c r="AH115" s="939"/>
      <c r="AI115" s="939"/>
      <c r="AJ115" s="940"/>
      <c r="AK115" s="941">
        <v>6863</v>
      </c>
      <c r="AL115" s="939"/>
      <c r="AM115" s="939"/>
      <c r="AN115" s="939"/>
      <c r="AO115" s="940"/>
      <c r="AP115" s="942">
        <v>0.1</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219072</v>
      </c>
      <c r="BR115" s="801"/>
      <c r="BS115" s="801"/>
      <c r="BT115" s="801"/>
      <c r="BU115" s="801"/>
      <c r="BV115" s="801">
        <v>210340</v>
      </c>
      <c r="BW115" s="801"/>
      <c r="BX115" s="801"/>
      <c r="BY115" s="801"/>
      <c r="BZ115" s="801"/>
      <c r="CA115" s="801">
        <v>138274</v>
      </c>
      <c r="CB115" s="801"/>
      <c r="CC115" s="801"/>
      <c r="CD115" s="801"/>
      <c r="CE115" s="801"/>
      <c r="CF115" s="878">
        <v>1.1000000000000001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4563826</v>
      </c>
      <c r="AB117" s="925"/>
      <c r="AC117" s="925"/>
      <c r="AD117" s="925"/>
      <c r="AE117" s="926"/>
      <c r="AF117" s="928">
        <v>4923491</v>
      </c>
      <c r="AG117" s="925"/>
      <c r="AH117" s="925"/>
      <c r="AI117" s="925"/>
      <c r="AJ117" s="926"/>
      <c r="AK117" s="928">
        <v>5039314</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55779055</v>
      </c>
      <c r="BR118" s="888"/>
      <c r="BS118" s="888"/>
      <c r="BT118" s="888"/>
      <c r="BU118" s="888"/>
      <c r="BV118" s="888">
        <v>54544262</v>
      </c>
      <c r="BW118" s="888"/>
      <c r="BX118" s="888"/>
      <c r="BY118" s="888"/>
      <c r="BZ118" s="888"/>
      <c r="CA118" s="888">
        <v>54562570</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9594650</v>
      </c>
      <c r="BR119" s="830"/>
      <c r="BS119" s="830"/>
      <c r="BT119" s="830"/>
      <c r="BU119" s="830"/>
      <c r="BV119" s="830">
        <v>10552676</v>
      </c>
      <c r="BW119" s="830"/>
      <c r="BX119" s="830"/>
      <c r="BY119" s="830"/>
      <c r="BZ119" s="830"/>
      <c r="CA119" s="830">
        <v>11457128</v>
      </c>
      <c r="CB119" s="830"/>
      <c r="CC119" s="830"/>
      <c r="CD119" s="830"/>
      <c r="CE119" s="830"/>
      <c r="CF119" s="891">
        <v>91.4</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26619</v>
      </c>
      <c r="DH119" s="747"/>
      <c r="DI119" s="747"/>
      <c r="DJ119" s="747"/>
      <c r="DK119" s="748"/>
      <c r="DL119" s="749">
        <v>16890</v>
      </c>
      <c r="DM119" s="747"/>
      <c r="DN119" s="747"/>
      <c r="DO119" s="747"/>
      <c r="DP119" s="748"/>
      <c r="DQ119" s="749">
        <v>10498</v>
      </c>
      <c r="DR119" s="747"/>
      <c r="DS119" s="747"/>
      <c r="DT119" s="747"/>
      <c r="DU119" s="748"/>
      <c r="DV119" s="837">
        <v>0.1</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3622023</v>
      </c>
      <c r="BR120" s="801"/>
      <c r="BS120" s="801"/>
      <c r="BT120" s="801"/>
      <c r="BU120" s="801"/>
      <c r="BV120" s="801">
        <v>3400076</v>
      </c>
      <c r="BW120" s="801"/>
      <c r="BX120" s="801"/>
      <c r="BY120" s="801"/>
      <c r="BZ120" s="801"/>
      <c r="CA120" s="801">
        <v>3278292</v>
      </c>
      <c r="CB120" s="801"/>
      <c r="CC120" s="801"/>
      <c r="CD120" s="801"/>
      <c r="CE120" s="801"/>
      <c r="CF120" s="878">
        <v>26.2</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23601539</v>
      </c>
      <c r="DH120" s="830"/>
      <c r="DI120" s="830"/>
      <c r="DJ120" s="830"/>
      <c r="DK120" s="830"/>
      <c r="DL120" s="830">
        <v>23050420</v>
      </c>
      <c r="DM120" s="830"/>
      <c r="DN120" s="830"/>
      <c r="DO120" s="830"/>
      <c r="DP120" s="830"/>
      <c r="DQ120" s="830">
        <v>22423120</v>
      </c>
      <c r="DR120" s="830"/>
      <c r="DS120" s="830"/>
      <c r="DT120" s="830"/>
      <c r="DU120" s="830"/>
      <c r="DV120" s="831">
        <v>178.9</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38585346</v>
      </c>
      <c r="BR121" s="888"/>
      <c r="BS121" s="888"/>
      <c r="BT121" s="888"/>
      <c r="BU121" s="888"/>
      <c r="BV121" s="888">
        <v>36864344</v>
      </c>
      <c r="BW121" s="888"/>
      <c r="BX121" s="888"/>
      <c r="BY121" s="888"/>
      <c r="BZ121" s="888"/>
      <c r="CA121" s="888">
        <v>37442156</v>
      </c>
      <c r="CB121" s="888"/>
      <c r="CC121" s="888"/>
      <c r="CD121" s="888"/>
      <c r="CE121" s="888"/>
      <c r="CF121" s="889">
        <v>298.7</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110589</v>
      </c>
      <c r="DH121" s="801"/>
      <c r="DI121" s="801"/>
      <c r="DJ121" s="801"/>
      <c r="DK121" s="801"/>
      <c r="DL121" s="801">
        <v>100152</v>
      </c>
      <c r="DM121" s="801"/>
      <c r="DN121" s="801"/>
      <c r="DO121" s="801"/>
      <c r="DP121" s="801"/>
      <c r="DQ121" s="801">
        <v>122893</v>
      </c>
      <c r="DR121" s="801"/>
      <c r="DS121" s="801"/>
      <c r="DT121" s="801"/>
      <c r="DU121" s="801"/>
      <c r="DV121" s="853">
        <v>1</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51802019</v>
      </c>
      <c r="BR122" s="870"/>
      <c r="BS122" s="870"/>
      <c r="BT122" s="870"/>
      <c r="BU122" s="870"/>
      <c r="BV122" s="870">
        <v>50817096</v>
      </c>
      <c r="BW122" s="870"/>
      <c r="BX122" s="870"/>
      <c r="BY122" s="870"/>
      <c r="BZ122" s="870"/>
      <c r="CA122" s="870">
        <v>52177576</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31.2</v>
      </c>
      <c r="BR123" s="862"/>
      <c r="BS123" s="862"/>
      <c r="BT123" s="862"/>
      <c r="BU123" s="862"/>
      <c r="BV123" s="862">
        <v>30</v>
      </c>
      <c r="BW123" s="862"/>
      <c r="BX123" s="862"/>
      <c r="BY123" s="862"/>
      <c r="BZ123" s="862"/>
      <c r="CA123" s="862">
        <v>19</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219072</v>
      </c>
      <c r="DH126" s="801"/>
      <c r="DI126" s="801"/>
      <c r="DJ126" s="801"/>
      <c r="DK126" s="801"/>
      <c r="DL126" s="801">
        <v>210340</v>
      </c>
      <c r="DM126" s="801"/>
      <c r="DN126" s="801"/>
      <c r="DO126" s="801"/>
      <c r="DP126" s="801"/>
      <c r="DQ126" s="801">
        <v>138274</v>
      </c>
      <c r="DR126" s="801"/>
      <c r="DS126" s="801"/>
      <c r="DT126" s="801"/>
      <c r="DU126" s="801"/>
      <c r="DV126" s="853">
        <v>1.1000000000000001</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22857</v>
      </c>
      <c r="AB127" s="814"/>
      <c r="AC127" s="814"/>
      <c r="AD127" s="814"/>
      <c r="AE127" s="815"/>
      <c r="AF127" s="816">
        <v>10550</v>
      </c>
      <c r="AG127" s="814"/>
      <c r="AH127" s="814"/>
      <c r="AI127" s="814"/>
      <c r="AJ127" s="815"/>
      <c r="AK127" s="816">
        <v>6863</v>
      </c>
      <c r="AL127" s="814"/>
      <c r="AM127" s="814"/>
      <c r="AN127" s="814"/>
      <c r="AO127" s="815"/>
      <c r="AP127" s="784">
        <v>0.1</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12.68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457</v>
      </c>
      <c r="DM127" s="850"/>
      <c r="DN127" s="850"/>
      <c r="DO127" s="850"/>
      <c r="DP127" s="850"/>
      <c r="DQ127" s="850" t="s">
        <v>457</v>
      </c>
      <c r="DR127" s="850"/>
      <c r="DS127" s="850"/>
      <c r="DT127" s="850"/>
      <c r="DU127" s="850"/>
      <c r="DV127" s="851" t="s">
        <v>457</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247635</v>
      </c>
      <c r="AB128" s="754"/>
      <c r="AC128" s="754"/>
      <c r="AD128" s="754"/>
      <c r="AE128" s="755"/>
      <c r="AF128" s="756">
        <v>243111</v>
      </c>
      <c r="AG128" s="754"/>
      <c r="AH128" s="754"/>
      <c r="AI128" s="754"/>
      <c r="AJ128" s="755"/>
      <c r="AK128" s="756">
        <v>239660</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444</v>
      </c>
      <c r="BG128" s="821"/>
      <c r="BH128" s="821"/>
      <c r="BI128" s="821"/>
      <c r="BJ128" s="821"/>
      <c r="BK128" s="821"/>
      <c r="BL128" s="822"/>
      <c r="BM128" s="820">
        <v>17.68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16164149</v>
      </c>
      <c r="AB129" s="814"/>
      <c r="AC129" s="814"/>
      <c r="AD129" s="814"/>
      <c r="AE129" s="815"/>
      <c r="AF129" s="816">
        <v>16205297</v>
      </c>
      <c r="AG129" s="814"/>
      <c r="AH129" s="814"/>
      <c r="AI129" s="814"/>
      <c r="AJ129" s="815"/>
      <c r="AK129" s="816">
        <v>16436398</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3421662</v>
      </c>
      <c r="AB130" s="814"/>
      <c r="AC130" s="814"/>
      <c r="AD130" s="814"/>
      <c r="AE130" s="815"/>
      <c r="AF130" s="816">
        <v>3810366</v>
      </c>
      <c r="AG130" s="814"/>
      <c r="AH130" s="814"/>
      <c r="AI130" s="814"/>
      <c r="AJ130" s="815"/>
      <c r="AK130" s="816">
        <v>3901261</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12742487</v>
      </c>
      <c r="AB131" s="747"/>
      <c r="AC131" s="747"/>
      <c r="AD131" s="747"/>
      <c r="AE131" s="748"/>
      <c r="AF131" s="749">
        <v>12394931</v>
      </c>
      <c r="AG131" s="747"/>
      <c r="AH131" s="747"/>
      <c r="AI131" s="747"/>
      <c r="AJ131" s="748"/>
      <c r="AK131" s="749">
        <v>12535137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7.0200503249999997</v>
      </c>
      <c r="AB132" s="770"/>
      <c r="AC132" s="770"/>
      <c r="AD132" s="770"/>
      <c r="AE132" s="771"/>
      <c r="AF132" s="772">
        <v>7.0191112799999997</v>
      </c>
      <c r="AG132" s="770"/>
      <c r="AH132" s="770"/>
      <c r="AI132" s="770"/>
      <c r="AJ132" s="771"/>
      <c r="AK132" s="772">
        <v>7.1669978560000001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8.9</v>
      </c>
      <c r="AB133" s="779"/>
      <c r="AC133" s="779"/>
      <c r="AD133" s="779"/>
      <c r="AE133" s="780"/>
      <c r="AF133" s="778">
        <v>7.8</v>
      </c>
      <c r="AG133" s="779"/>
      <c r="AH133" s="779"/>
      <c r="AI133" s="779"/>
      <c r="AJ133" s="780"/>
      <c r="AK133" s="778">
        <v>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25:DF25"/>
    <mergeCell ref="AU31:AY31"/>
    <mergeCell ref="BE29:BI29"/>
    <mergeCell ref="DG5:DK6"/>
    <mergeCell ref="DG9:DK9"/>
    <mergeCell ref="DG12:DK12"/>
    <mergeCell ref="DG15:DK15"/>
    <mergeCell ref="DG18:DK18"/>
    <mergeCell ref="DG21:DK21"/>
    <mergeCell ref="DG24:DK24"/>
    <mergeCell ref="DG25:DK25"/>
    <mergeCell ref="AK13:AO13"/>
    <mergeCell ref="AP13:AT13"/>
    <mergeCell ref="AU13:AY13"/>
    <mergeCell ref="BS13:CG13"/>
    <mergeCell ref="CH13:CL13"/>
    <mergeCell ref="CM13:CQ13"/>
    <mergeCell ref="BS16:CG16"/>
    <mergeCell ref="CH16:CL16"/>
    <mergeCell ref="CM16:CQ16"/>
    <mergeCell ref="BS19:CG19"/>
    <mergeCell ref="CH19:CL19"/>
    <mergeCell ref="CM19:CQ19"/>
    <mergeCell ref="AU22:AY22"/>
    <mergeCell ref="AZ22:BD22"/>
    <mergeCell ref="BS22:CG22"/>
    <mergeCell ref="CW15:DA15"/>
    <mergeCell ref="AK19:AO19"/>
    <mergeCell ref="AP19:AT19"/>
    <mergeCell ref="AU19:AY19"/>
    <mergeCell ref="CH22:CL22"/>
    <mergeCell ref="CW23:DA23"/>
    <mergeCell ref="DJ2:DO2"/>
    <mergeCell ref="DQ2:DZ2"/>
    <mergeCell ref="A4:AY4"/>
    <mergeCell ref="A5:P6"/>
    <mergeCell ref="Q5:U6"/>
    <mergeCell ref="V5:Z6"/>
    <mergeCell ref="AA5:AE6"/>
    <mergeCell ref="AF5:AJ6"/>
    <mergeCell ref="AK5:AO6"/>
    <mergeCell ref="AP5:AT6"/>
    <mergeCell ref="DV7:DZ7"/>
    <mergeCell ref="DB5:DF6"/>
    <mergeCell ref="DB9:DF9"/>
    <mergeCell ref="DB12:DF12"/>
    <mergeCell ref="DB15:DF15"/>
    <mergeCell ref="DB18:DF18"/>
    <mergeCell ref="DB21:DF21"/>
    <mergeCell ref="CR7:CV7"/>
    <mergeCell ref="CW7:DA7"/>
    <mergeCell ref="DB7:DF7"/>
    <mergeCell ref="DG7:DK7"/>
    <mergeCell ref="DL7:DP7"/>
    <mergeCell ref="DQ7:DU7"/>
    <mergeCell ref="AK7:AO7"/>
    <mergeCell ref="AP7:AT7"/>
    <mergeCell ref="AU7:AY7"/>
    <mergeCell ref="BS7:CG7"/>
    <mergeCell ref="CH7:CL7"/>
    <mergeCell ref="CM7:CQ7"/>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CH9:CL9"/>
    <mergeCell ref="CM9:CQ9"/>
    <mergeCell ref="CR9:CV9"/>
    <mergeCell ref="CW9:DA9"/>
    <mergeCell ref="DV10:DZ10"/>
    <mergeCell ref="B8:P8"/>
    <mergeCell ref="Q8:U8"/>
    <mergeCell ref="V8:Z8"/>
    <mergeCell ref="AA8:AE8"/>
    <mergeCell ref="AF8:AJ8"/>
    <mergeCell ref="AK8:AO8"/>
    <mergeCell ref="AP8:AT8"/>
    <mergeCell ref="AU8:AY8"/>
    <mergeCell ref="BS8:CG8"/>
    <mergeCell ref="CR10:CV10"/>
    <mergeCell ref="CW10:DA10"/>
    <mergeCell ref="DB10:DF10"/>
    <mergeCell ref="DG10:DK10"/>
    <mergeCell ref="DL10:DP10"/>
    <mergeCell ref="DQ10:DU10"/>
    <mergeCell ref="AK10:AO10"/>
    <mergeCell ref="AP10:AT10"/>
    <mergeCell ref="AU10:AY10"/>
    <mergeCell ref="BS10:CG10"/>
    <mergeCell ref="CH10:CL10"/>
    <mergeCell ref="CM10:CQ10"/>
    <mergeCell ref="DL9:DP9"/>
    <mergeCell ref="DQ9:DU9"/>
    <mergeCell ref="DV9:DZ9"/>
    <mergeCell ref="B10:P10"/>
    <mergeCell ref="Q10:U10"/>
    <mergeCell ref="V10:Z10"/>
    <mergeCell ref="AA10:AE10"/>
    <mergeCell ref="AF10:AJ10"/>
    <mergeCell ref="AU9:AY9"/>
    <mergeCell ref="BS9:CG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CR13:CV13"/>
    <mergeCell ref="CW13:DA13"/>
    <mergeCell ref="DB13:DF13"/>
    <mergeCell ref="DG13:DK13"/>
    <mergeCell ref="DL13:DP13"/>
    <mergeCell ref="DQ13:DU13"/>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CR16:CV16"/>
    <mergeCell ref="CW16:DA16"/>
    <mergeCell ref="DB16:DF16"/>
    <mergeCell ref="DG16:DK16"/>
    <mergeCell ref="DL16:DP16"/>
    <mergeCell ref="DQ16:DU16"/>
    <mergeCell ref="AK16:AO16"/>
    <mergeCell ref="AP16:AT16"/>
    <mergeCell ref="AU16:AY16"/>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DL17:DP17"/>
    <mergeCell ref="DQ17:DU17"/>
    <mergeCell ref="DV17:DZ17"/>
    <mergeCell ref="B15:P15"/>
    <mergeCell ref="Q15:U15"/>
    <mergeCell ref="V15:Z15"/>
    <mergeCell ref="AA15:AE15"/>
    <mergeCell ref="AF15:AJ15"/>
    <mergeCell ref="AK15:AO15"/>
    <mergeCell ref="AP15:AT15"/>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BS17:CG17"/>
    <mergeCell ref="CR19:CV19"/>
    <mergeCell ref="CW19:DA19"/>
    <mergeCell ref="DB19:DF19"/>
    <mergeCell ref="DG19:DK19"/>
    <mergeCell ref="DL19:DP19"/>
    <mergeCell ref="DQ19:DU19"/>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18:P18"/>
    <mergeCell ref="Q18:U18"/>
    <mergeCell ref="V18:Z18"/>
    <mergeCell ref="AA18:AE18"/>
    <mergeCell ref="AF18:AJ18"/>
    <mergeCell ref="AK18:AO18"/>
    <mergeCell ref="AP18:AT18"/>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0:P20"/>
    <mergeCell ref="Q20:U20"/>
    <mergeCell ref="V20:Z20"/>
    <mergeCell ref="AA20:AE20"/>
    <mergeCell ref="AF20:AJ20"/>
    <mergeCell ref="AK20:AO20"/>
    <mergeCell ref="AP20:AT20"/>
    <mergeCell ref="AU20:AY20"/>
    <mergeCell ref="BS20:CG20"/>
    <mergeCell ref="CM22:CQ22"/>
    <mergeCell ref="CR22:CV22"/>
    <mergeCell ref="CW22:DA22"/>
    <mergeCell ref="DB22:DF22"/>
    <mergeCell ref="DG22:DK22"/>
    <mergeCell ref="DL22:DP22"/>
    <mergeCell ref="AK22:AO22"/>
    <mergeCell ref="AP22:AT22"/>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B23:P23"/>
    <mergeCell ref="Q23:U23"/>
    <mergeCell ref="V23:Z23"/>
    <mergeCell ref="AA23:AE23"/>
    <mergeCell ref="AF23:AJ23"/>
    <mergeCell ref="AK23:AO23"/>
    <mergeCell ref="AP23:AT23"/>
    <mergeCell ref="AU23:AY23"/>
    <mergeCell ref="CW24:DA24"/>
    <mergeCell ref="DB24:DF24"/>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K26:AO27"/>
    <mergeCell ref="AP26:AT27"/>
    <mergeCell ref="AU26:AY27"/>
    <mergeCell ref="AZ26:BD27"/>
    <mergeCell ref="BE26:BI27"/>
    <mergeCell ref="BS26:CG26"/>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B30:P30"/>
    <mergeCell ref="Q30:U30"/>
    <mergeCell ref="V30:Z30"/>
    <mergeCell ref="AA30:AE30"/>
    <mergeCell ref="AF30:AJ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AF70:AJ70"/>
    <mergeCell ref="AK70:AO70"/>
    <mergeCell ref="BS69:CG69"/>
    <mergeCell ref="CH69:CL69"/>
    <mergeCell ref="CM69:CQ69"/>
    <mergeCell ref="CR69:CV69"/>
    <mergeCell ref="CW69:DA69"/>
    <mergeCell ref="DB69:DF69"/>
    <mergeCell ref="DV68:DZ68"/>
    <mergeCell ref="B69:P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AA69:AE69"/>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Q69:U69"/>
    <mergeCell ref="V69:Z69"/>
    <mergeCell ref="AP72:AT72"/>
    <mergeCell ref="AU72:AY72"/>
    <mergeCell ref="AZ72:BD72"/>
    <mergeCell ref="BS72:CG72"/>
    <mergeCell ref="CH72:CL72"/>
    <mergeCell ref="CM72:CQ72"/>
    <mergeCell ref="DG71:DK71"/>
    <mergeCell ref="DL71:DP71"/>
    <mergeCell ref="DQ71:DU71"/>
    <mergeCell ref="Q71:U71"/>
    <mergeCell ref="V71:Z71"/>
    <mergeCell ref="AA71:AE71"/>
    <mergeCell ref="Q72:U72"/>
    <mergeCell ref="V72:Z72"/>
    <mergeCell ref="AA72:AE72"/>
    <mergeCell ref="DV71:DZ71"/>
    <mergeCell ref="B72:P72"/>
    <mergeCell ref="AF72:AJ72"/>
    <mergeCell ref="AK72:AO72"/>
    <mergeCell ref="BS71:CG71"/>
    <mergeCell ref="CH71:CL71"/>
    <mergeCell ref="CM71:CQ71"/>
    <mergeCell ref="CR71:CV71"/>
    <mergeCell ref="CW71:DA71"/>
    <mergeCell ref="DB71:DF71"/>
    <mergeCell ref="B71:P71"/>
    <mergeCell ref="AF71:AJ71"/>
    <mergeCell ref="AK71:AO71"/>
    <mergeCell ref="AP71:AT71"/>
    <mergeCell ref="AU71:AY71"/>
    <mergeCell ref="AZ71:BD71"/>
    <mergeCell ref="CR70:CV70"/>
    <mergeCell ref="CW70:DA70"/>
    <mergeCell ref="DB70:DF70"/>
    <mergeCell ref="DG70:DK70"/>
    <mergeCell ref="DL70:DP70"/>
    <mergeCell ref="Q70:U70"/>
    <mergeCell ref="V70:Z70"/>
    <mergeCell ref="AA70:AE70"/>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Q79:U79"/>
    <mergeCell ref="V79:Z79"/>
    <mergeCell ref="AA79:AE79"/>
    <mergeCell ref="AP80:AT80"/>
    <mergeCell ref="AU80:AY80"/>
    <mergeCell ref="AZ80:BD80"/>
    <mergeCell ref="BS80:CG80"/>
    <mergeCell ref="CH80:CL80"/>
    <mergeCell ref="CM80:CQ80"/>
    <mergeCell ref="DG79:DK79"/>
    <mergeCell ref="DL79:DP79"/>
    <mergeCell ref="DQ79:DU79"/>
    <mergeCell ref="DV79:DZ79"/>
    <mergeCell ref="B80:P80"/>
    <mergeCell ref="AF80:AJ80"/>
    <mergeCell ref="AK80:AO80"/>
    <mergeCell ref="BS79:CG79"/>
    <mergeCell ref="CH79:CL79"/>
    <mergeCell ref="CM79:CQ79"/>
    <mergeCell ref="CR79:CV79"/>
    <mergeCell ref="CW79:DA79"/>
    <mergeCell ref="DB79:DF79"/>
    <mergeCell ref="Q80:U80"/>
    <mergeCell ref="V80:Z80"/>
    <mergeCell ref="AA80:AE80"/>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Q83:U83"/>
    <mergeCell ref="V83:Z83"/>
    <mergeCell ref="AA83:AE83"/>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3760066</v>
      </c>
      <c r="L9" s="264">
        <v>61088</v>
      </c>
      <c r="M9" s="265">
        <v>62416</v>
      </c>
      <c r="N9" s="266">
        <v>-2.1</v>
      </c>
    </row>
    <row r="10" spans="1:16" x14ac:dyDescent="0.15">
      <c r="A10" s="248"/>
      <c r="B10" s="244"/>
      <c r="C10" s="244"/>
      <c r="D10" s="244"/>
      <c r="E10" s="244"/>
      <c r="F10" s="244"/>
      <c r="G10" s="1163" t="s">
        <v>478</v>
      </c>
      <c r="H10" s="1164"/>
      <c r="I10" s="1164"/>
      <c r="J10" s="1165"/>
      <c r="K10" s="267">
        <v>400949</v>
      </c>
      <c r="L10" s="268">
        <v>6514</v>
      </c>
      <c r="M10" s="269">
        <v>5506</v>
      </c>
      <c r="N10" s="270">
        <v>18.3</v>
      </c>
    </row>
    <row r="11" spans="1:16" ht="13.5" customHeight="1" x14ac:dyDescent="0.15">
      <c r="A11" s="248"/>
      <c r="B11" s="244"/>
      <c r="C11" s="244"/>
      <c r="D11" s="244"/>
      <c r="E11" s="244"/>
      <c r="F11" s="244"/>
      <c r="G11" s="1163" t="s">
        <v>479</v>
      </c>
      <c r="H11" s="1164"/>
      <c r="I11" s="1164"/>
      <c r="J11" s="1165"/>
      <c r="K11" s="267">
        <v>733366</v>
      </c>
      <c r="L11" s="268">
        <v>11915</v>
      </c>
      <c r="M11" s="269">
        <v>5414</v>
      </c>
      <c r="N11" s="270">
        <v>120.1</v>
      </c>
    </row>
    <row r="12" spans="1:16" ht="13.5" customHeight="1" x14ac:dyDescent="0.15">
      <c r="A12" s="248"/>
      <c r="B12" s="244"/>
      <c r="C12" s="244"/>
      <c r="D12" s="244"/>
      <c r="E12" s="244"/>
      <c r="F12" s="244"/>
      <c r="G12" s="1163" t="s">
        <v>480</v>
      </c>
      <c r="H12" s="1164"/>
      <c r="I12" s="1164"/>
      <c r="J12" s="1165"/>
      <c r="K12" s="267" t="s">
        <v>481</v>
      </c>
      <c r="L12" s="268" t="s">
        <v>481</v>
      </c>
      <c r="M12" s="269">
        <v>1117</v>
      </c>
      <c r="N12" s="270" t="s">
        <v>481</v>
      </c>
    </row>
    <row r="13" spans="1:16" ht="13.5" customHeight="1" x14ac:dyDescent="0.15">
      <c r="A13" s="248"/>
      <c r="B13" s="244"/>
      <c r="C13" s="244"/>
      <c r="D13" s="244"/>
      <c r="E13" s="244"/>
      <c r="F13" s="244"/>
      <c r="G13" s="1163" t="s">
        <v>482</v>
      </c>
      <c r="H13" s="1164"/>
      <c r="I13" s="1164"/>
      <c r="J13" s="1165"/>
      <c r="K13" s="267" t="s">
        <v>481</v>
      </c>
      <c r="L13" s="268" t="s">
        <v>481</v>
      </c>
      <c r="M13" s="269">
        <v>0</v>
      </c>
      <c r="N13" s="270" t="s">
        <v>481</v>
      </c>
    </row>
    <row r="14" spans="1:16" ht="13.5" customHeight="1" x14ac:dyDescent="0.15">
      <c r="A14" s="248"/>
      <c r="B14" s="244"/>
      <c r="C14" s="244"/>
      <c r="D14" s="244"/>
      <c r="E14" s="244"/>
      <c r="F14" s="244"/>
      <c r="G14" s="1163" t="s">
        <v>483</v>
      </c>
      <c r="H14" s="1164"/>
      <c r="I14" s="1164"/>
      <c r="J14" s="1165"/>
      <c r="K14" s="267">
        <v>68258</v>
      </c>
      <c r="L14" s="268">
        <v>1109</v>
      </c>
      <c r="M14" s="269">
        <v>2298</v>
      </c>
      <c r="N14" s="270">
        <v>-51.7</v>
      </c>
    </row>
    <row r="15" spans="1:16" ht="13.5" customHeight="1" x14ac:dyDescent="0.15">
      <c r="A15" s="248"/>
      <c r="B15" s="244"/>
      <c r="C15" s="244"/>
      <c r="D15" s="244"/>
      <c r="E15" s="244"/>
      <c r="F15" s="244"/>
      <c r="G15" s="1163" t="s">
        <v>484</v>
      </c>
      <c r="H15" s="1164"/>
      <c r="I15" s="1164"/>
      <c r="J15" s="1165"/>
      <c r="K15" s="267">
        <v>95519</v>
      </c>
      <c r="L15" s="268">
        <v>1552</v>
      </c>
      <c r="M15" s="269">
        <v>1592</v>
      </c>
      <c r="N15" s="270">
        <v>-2.5</v>
      </c>
    </row>
    <row r="16" spans="1:16" x14ac:dyDescent="0.15">
      <c r="A16" s="248"/>
      <c r="B16" s="244"/>
      <c r="C16" s="244"/>
      <c r="D16" s="244"/>
      <c r="E16" s="244"/>
      <c r="F16" s="244"/>
      <c r="G16" s="1166" t="s">
        <v>485</v>
      </c>
      <c r="H16" s="1167"/>
      <c r="I16" s="1167"/>
      <c r="J16" s="1168"/>
      <c r="K16" s="268">
        <v>-365463</v>
      </c>
      <c r="L16" s="268">
        <v>-5937</v>
      </c>
      <c r="M16" s="269">
        <v>-6284</v>
      </c>
      <c r="N16" s="270">
        <v>-5.5</v>
      </c>
    </row>
    <row r="17" spans="1:16" x14ac:dyDescent="0.15">
      <c r="A17" s="248"/>
      <c r="B17" s="244"/>
      <c r="C17" s="244"/>
      <c r="D17" s="244"/>
      <c r="E17" s="244"/>
      <c r="F17" s="244"/>
      <c r="G17" s="1166" t="s">
        <v>167</v>
      </c>
      <c r="H17" s="1167"/>
      <c r="I17" s="1167"/>
      <c r="J17" s="1168"/>
      <c r="K17" s="268">
        <v>4692695</v>
      </c>
      <c r="L17" s="268">
        <v>76240</v>
      </c>
      <c r="M17" s="269">
        <v>72059</v>
      </c>
      <c r="N17" s="270">
        <v>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6.99</v>
      </c>
      <c r="L21" s="281">
        <v>7.1</v>
      </c>
      <c r="M21" s="282">
        <v>-0.11</v>
      </c>
      <c r="N21" s="249"/>
      <c r="O21" s="283"/>
      <c r="P21" s="279"/>
    </row>
    <row r="22" spans="1:16" s="284" customFormat="1" x14ac:dyDescent="0.15">
      <c r="A22" s="279"/>
      <c r="B22" s="249"/>
      <c r="C22" s="249"/>
      <c r="D22" s="249"/>
      <c r="E22" s="249"/>
      <c r="F22" s="249"/>
      <c r="G22" s="1160" t="s">
        <v>491</v>
      </c>
      <c r="H22" s="1161"/>
      <c r="I22" s="1161"/>
      <c r="J22" s="1162"/>
      <c r="K22" s="285">
        <v>96.5</v>
      </c>
      <c r="L22" s="286">
        <v>98.4</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3432117</v>
      </c>
      <c r="L32" s="294">
        <v>55760</v>
      </c>
      <c r="M32" s="295">
        <v>39864</v>
      </c>
      <c r="N32" s="296">
        <v>39.9</v>
      </c>
    </row>
    <row r="33" spans="1:16" ht="13.5" customHeight="1" x14ac:dyDescent="0.15">
      <c r="A33" s="248"/>
      <c r="B33" s="244"/>
      <c r="C33" s="244"/>
      <c r="D33" s="244"/>
      <c r="E33" s="244"/>
      <c r="F33" s="244"/>
      <c r="G33" s="1151" t="s">
        <v>496</v>
      </c>
      <c r="H33" s="1152"/>
      <c r="I33" s="1152"/>
      <c r="J33" s="1153"/>
      <c r="K33" s="294" t="s">
        <v>481</v>
      </c>
      <c r="L33" s="294" t="s">
        <v>481</v>
      </c>
      <c r="M33" s="295">
        <v>3</v>
      </c>
      <c r="N33" s="296" t="s">
        <v>481</v>
      </c>
    </row>
    <row r="34" spans="1:16" ht="27" customHeight="1" x14ac:dyDescent="0.15">
      <c r="A34" s="248"/>
      <c r="B34" s="244"/>
      <c r="C34" s="244"/>
      <c r="D34" s="244"/>
      <c r="E34" s="244"/>
      <c r="F34" s="244"/>
      <c r="G34" s="1151" t="s">
        <v>497</v>
      </c>
      <c r="H34" s="1152"/>
      <c r="I34" s="1152"/>
      <c r="J34" s="1153"/>
      <c r="K34" s="294" t="s">
        <v>481</v>
      </c>
      <c r="L34" s="294" t="s">
        <v>481</v>
      </c>
      <c r="M34" s="295">
        <v>79</v>
      </c>
      <c r="N34" s="296" t="s">
        <v>481</v>
      </c>
    </row>
    <row r="35" spans="1:16" ht="27" customHeight="1" x14ac:dyDescent="0.15">
      <c r="A35" s="248"/>
      <c r="B35" s="244"/>
      <c r="C35" s="244"/>
      <c r="D35" s="244"/>
      <c r="E35" s="244"/>
      <c r="F35" s="244"/>
      <c r="G35" s="1151" t="s">
        <v>498</v>
      </c>
      <c r="H35" s="1152"/>
      <c r="I35" s="1152"/>
      <c r="J35" s="1153"/>
      <c r="K35" s="294">
        <v>1538000</v>
      </c>
      <c r="L35" s="294">
        <v>24987</v>
      </c>
      <c r="M35" s="295">
        <v>14090</v>
      </c>
      <c r="N35" s="296">
        <v>77.3</v>
      </c>
    </row>
    <row r="36" spans="1:16" ht="27" customHeight="1" x14ac:dyDescent="0.15">
      <c r="A36" s="248"/>
      <c r="B36" s="244"/>
      <c r="C36" s="244"/>
      <c r="D36" s="244"/>
      <c r="E36" s="244"/>
      <c r="F36" s="244"/>
      <c r="G36" s="1151" t="s">
        <v>499</v>
      </c>
      <c r="H36" s="1152"/>
      <c r="I36" s="1152"/>
      <c r="J36" s="1153"/>
      <c r="K36" s="294">
        <v>62334</v>
      </c>
      <c r="L36" s="294">
        <v>1013</v>
      </c>
      <c r="M36" s="295">
        <v>1791</v>
      </c>
      <c r="N36" s="296">
        <v>-43.4</v>
      </c>
    </row>
    <row r="37" spans="1:16" ht="13.5" customHeight="1" x14ac:dyDescent="0.15">
      <c r="A37" s="248"/>
      <c r="B37" s="244"/>
      <c r="C37" s="244"/>
      <c r="D37" s="244"/>
      <c r="E37" s="244"/>
      <c r="F37" s="244"/>
      <c r="G37" s="1151" t="s">
        <v>500</v>
      </c>
      <c r="H37" s="1152"/>
      <c r="I37" s="1152"/>
      <c r="J37" s="1153"/>
      <c r="K37" s="294">
        <v>6863</v>
      </c>
      <c r="L37" s="294">
        <v>111</v>
      </c>
      <c r="M37" s="295">
        <v>866</v>
      </c>
      <c r="N37" s="296">
        <v>-87.2</v>
      </c>
    </row>
    <row r="38" spans="1:16" ht="27" customHeight="1" x14ac:dyDescent="0.15">
      <c r="A38" s="248"/>
      <c r="B38" s="244"/>
      <c r="C38" s="244"/>
      <c r="D38" s="244"/>
      <c r="E38" s="244"/>
      <c r="F38" s="244"/>
      <c r="G38" s="1154" t="s">
        <v>501</v>
      </c>
      <c r="H38" s="1155"/>
      <c r="I38" s="1155"/>
      <c r="J38" s="1156"/>
      <c r="K38" s="297" t="s">
        <v>481</v>
      </c>
      <c r="L38" s="297" t="s">
        <v>481</v>
      </c>
      <c r="M38" s="298">
        <v>3</v>
      </c>
      <c r="N38" s="299" t="s">
        <v>481</v>
      </c>
      <c r="O38" s="293"/>
    </row>
    <row r="39" spans="1:16" x14ac:dyDescent="0.15">
      <c r="A39" s="248"/>
      <c r="B39" s="244"/>
      <c r="C39" s="244"/>
      <c r="D39" s="244"/>
      <c r="E39" s="244"/>
      <c r="F39" s="244"/>
      <c r="G39" s="1154" t="s">
        <v>502</v>
      </c>
      <c r="H39" s="1155"/>
      <c r="I39" s="1155"/>
      <c r="J39" s="1156"/>
      <c r="K39" s="300">
        <v>-239660</v>
      </c>
      <c r="L39" s="300">
        <v>-3894</v>
      </c>
      <c r="M39" s="301">
        <v>-5541</v>
      </c>
      <c r="N39" s="302">
        <v>-29.7</v>
      </c>
      <c r="O39" s="293"/>
    </row>
    <row r="40" spans="1:16" ht="27" customHeight="1" x14ac:dyDescent="0.15">
      <c r="A40" s="248"/>
      <c r="B40" s="244"/>
      <c r="C40" s="244"/>
      <c r="D40" s="244"/>
      <c r="E40" s="244"/>
      <c r="F40" s="244"/>
      <c r="G40" s="1151" t="s">
        <v>503</v>
      </c>
      <c r="H40" s="1152"/>
      <c r="I40" s="1152"/>
      <c r="J40" s="1153"/>
      <c r="K40" s="300">
        <v>-3901261</v>
      </c>
      <c r="L40" s="300">
        <v>-63382</v>
      </c>
      <c r="M40" s="301">
        <v>-36202</v>
      </c>
      <c r="N40" s="302">
        <v>75.099999999999994</v>
      </c>
      <c r="O40" s="293"/>
    </row>
    <row r="41" spans="1:16" x14ac:dyDescent="0.15">
      <c r="A41" s="248"/>
      <c r="B41" s="244"/>
      <c r="C41" s="244"/>
      <c r="D41" s="244"/>
      <c r="E41" s="244"/>
      <c r="F41" s="244"/>
      <c r="G41" s="1157" t="s">
        <v>278</v>
      </c>
      <c r="H41" s="1158"/>
      <c r="I41" s="1158"/>
      <c r="J41" s="1159"/>
      <c r="K41" s="294">
        <v>898393</v>
      </c>
      <c r="L41" s="300">
        <v>14596</v>
      </c>
      <c r="M41" s="301">
        <v>14952</v>
      </c>
      <c r="N41" s="302">
        <v>-2.4</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3559871</v>
      </c>
      <c r="J51" s="320">
        <v>57191</v>
      </c>
      <c r="K51" s="321">
        <v>-11.9</v>
      </c>
      <c r="L51" s="322">
        <v>47569</v>
      </c>
      <c r="M51" s="323">
        <v>-23.1</v>
      </c>
      <c r="N51" s="324">
        <v>11.2</v>
      </c>
    </row>
    <row r="52" spans="1:14" x14ac:dyDescent="0.15">
      <c r="A52" s="248"/>
      <c r="B52" s="244"/>
      <c r="C52" s="244"/>
      <c r="D52" s="244"/>
      <c r="E52" s="244"/>
      <c r="F52" s="244"/>
      <c r="G52" s="325"/>
      <c r="H52" s="326" t="s">
        <v>514</v>
      </c>
      <c r="I52" s="327">
        <v>2200934</v>
      </c>
      <c r="J52" s="328">
        <v>35359</v>
      </c>
      <c r="K52" s="329">
        <v>-23.7</v>
      </c>
      <c r="L52" s="330">
        <v>26255</v>
      </c>
      <c r="M52" s="331">
        <v>-18.399999999999999</v>
      </c>
      <c r="N52" s="332">
        <v>-5.3</v>
      </c>
    </row>
    <row r="53" spans="1:14" x14ac:dyDescent="0.15">
      <c r="A53" s="248"/>
      <c r="B53" s="244"/>
      <c r="C53" s="244"/>
      <c r="D53" s="244"/>
      <c r="E53" s="244"/>
      <c r="F53" s="244"/>
      <c r="G53" s="310" t="s">
        <v>515</v>
      </c>
      <c r="H53" s="311"/>
      <c r="I53" s="319">
        <v>3632095</v>
      </c>
      <c r="J53" s="320">
        <v>58038</v>
      </c>
      <c r="K53" s="321">
        <v>1.5</v>
      </c>
      <c r="L53" s="322">
        <v>50880</v>
      </c>
      <c r="M53" s="323">
        <v>7</v>
      </c>
      <c r="N53" s="324">
        <v>-5.5</v>
      </c>
    </row>
    <row r="54" spans="1:14" x14ac:dyDescent="0.15">
      <c r="A54" s="248"/>
      <c r="B54" s="244"/>
      <c r="C54" s="244"/>
      <c r="D54" s="244"/>
      <c r="E54" s="244"/>
      <c r="F54" s="244"/>
      <c r="G54" s="325"/>
      <c r="H54" s="326" t="s">
        <v>514</v>
      </c>
      <c r="I54" s="327">
        <v>2161985</v>
      </c>
      <c r="J54" s="328">
        <v>34547</v>
      </c>
      <c r="K54" s="329">
        <v>-2.2999999999999998</v>
      </c>
      <c r="L54" s="330">
        <v>26879</v>
      </c>
      <c r="M54" s="331">
        <v>2.4</v>
      </c>
      <c r="N54" s="332">
        <v>-4.7</v>
      </c>
    </row>
    <row r="55" spans="1:14" x14ac:dyDescent="0.15">
      <c r="A55" s="248"/>
      <c r="B55" s="244"/>
      <c r="C55" s="244"/>
      <c r="D55" s="244"/>
      <c r="E55" s="244"/>
      <c r="F55" s="244"/>
      <c r="G55" s="310" t="s">
        <v>516</v>
      </c>
      <c r="H55" s="311"/>
      <c r="I55" s="319">
        <v>3437693</v>
      </c>
      <c r="J55" s="320">
        <v>55133</v>
      </c>
      <c r="K55" s="321">
        <v>-5</v>
      </c>
      <c r="L55" s="322">
        <v>63956</v>
      </c>
      <c r="M55" s="323">
        <v>25.7</v>
      </c>
      <c r="N55" s="324">
        <v>-30.7</v>
      </c>
    </row>
    <row r="56" spans="1:14" x14ac:dyDescent="0.15">
      <c r="A56" s="248"/>
      <c r="B56" s="244"/>
      <c r="C56" s="244"/>
      <c r="D56" s="244"/>
      <c r="E56" s="244"/>
      <c r="F56" s="244"/>
      <c r="G56" s="325"/>
      <c r="H56" s="326" t="s">
        <v>514</v>
      </c>
      <c r="I56" s="327">
        <v>1774192</v>
      </c>
      <c r="J56" s="328">
        <v>28454</v>
      </c>
      <c r="K56" s="329">
        <v>-17.600000000000001</v>
      </c>
      <c r="L56" s="330">
        <v>29239</v>
      </c>
      <c r="M56" s="331">
        <v>8.8000000000000007</v>
      </c>
      <c r="N56" s="332">
        <v>-26.4</v>
      </c>
    </row>
    <row r="57" spans="1:14" x14ac:dyDescent="0.15">
      <c r="A57" s="248"/>
      <c r="B57" s="244"/>
      <c r="C57" s="244"/>
      <c r="D57" s="244"/>
      <c r="E57" s="244"/>
      <c r="F57" s="244"/>
      <c r="G57" s="310" t="s">
        <v>517</v>
      </c>
      <c r="H57" s="311"/>
      <c r="I57" s="319">
        <v>3540847</v>
      </c>
      <c r="J57" s="320">
        <v>57239</v>
      </c>
      <c r="K57" s="321">
        <v>3.8</v>
      </c>
      <c r="L57" s="322">
        <v>66255</v>
      </c>
      <c r="M57" s="323">
        <v>3.6</v>
      </c>
      <c r="N57" s="324">
        <v>0.2</v>
      </c>
    </row>
    <row r="58" spans="1:14" x14ac:dyDescent="0.15">
      <c r="A58" s="248"/>
      <c r="B58" s="244"/>
      <c r="C58" s="244"/>
      <c r="D58" s="244"/>
      <c r="E58" s="244"/>
      <c r="F58" s="244"/>
      <c r="G58" s="325"/>
      <c r="H58" s="326" t="s">
        <v>514</v>
      </c>
      <c r="I58" s="327">
        <v>2437233</v>
      </c>
      <c r="J58" s="328">
        <v>39399</v>
      </c>
      <c r="K58" s="329">
        <v>38.5</v>
      </c>
      <c r="L58" s="330">
        <v>31822</v>
      </c>
      <c r="M58" s="331">
        <v>8.8000000000000007</v>
      </c>
      <c r="N58" s="332">
        <v>29.7</v>
      </c>
    </row>
    <row r="59" spans="1:14" x14ac:dyDescent="0.15">
      <c r="A59" s="248"/>
      <c r="B59" s="244"/>
      <c r="C59" s="244"/>
      <c r="D59" s="244"/>
      <c r="E59" s="244"/>
      <c r="F59" s="244"/>
      <c r="G59" s="310" t="s">
        <v>518</v>
      </c>
      <c r="H59" s="311"/>
      <c r="I59" s="319">
        <v>4946287</v>
      </c>
      <c r="J59" s="320">
        <v>80359</v>
      </c>
      <c r="K59" s="321">
        <v>40.4</v>
      </c>
      <c r="L59" s="322">
        <v>54227</v>
      </c>
      <c r="M59" s="323">
        <v>-18.2</v>
      </c>
      <c r="N59" s="324">
        <v>58.6</v>
      </c>
    </row>
    <row r="60" spans="1:14" x14ac:dyDescent="0.15">
      <c r="A60" s="248"/>
      <c r="B60" s="244"/>
      <c r="C60" s="244"/>
      <c r="D60" s="244"/>
      <c r="E60" s="244"/>
      <c r="F60" s="244"/>
      <c r="G60" s="325"/>
      <c r="H60" s="326" t="s">
        <v>514</v>
      </c>
      <c r="I60" s="333">
        <v>2289884</v>
      </c>
      <c r="J60" s="328">
        <v>37202</v>
      </c>
      <c r="K60" s="329">
        <v>-5.6</v>
      </c>
      <c r="L60" s="330">
        <v>29694</v>
      </c>
      <c r="M60" s="331">
        <v>-6.7</v>
      </c>
      <c r="N60" s="332">
        <v>1.1000000000000001</v>
      </c>
    </row>
    <row r="61" spans="1:14" x14ac:dyDescent="0.15">
      <c r="A61" s="248"/>
      <c r="B61" s="244"/>
      <c r="C61" s="244"/>
      <c r="D61" s="244"/>
      <c r="E61" s="244"/>
      <c r="F61" s="244"/>
      <c r="G61" s="310" t="s">
        <v>519</v>
      </c>
      <c r="H61" s="334"/>
      <c r="I61" s="335">
        <v>3823359</v>
      </c>
      <c r="J61" s="336">
        <v>61592</v>
      </c>
      <c r="K61" s="337">
        <v>5.8</v>
      </c>
      <c r="L61" s="338">
        <v>56577</v>
      </c>
      <c r="M61" s="339">
        <v>-1</v>
      </c>
      <c r="N61" s="324">
        <v>6.8</v>
      </c>
    </row>
    <row r="62" spans="1:14" x14ac:dyDescent="0.15">
      <c r="A62" s="248"/>
      <c r="B62" s="244"/>
      <c r="C62" s="244"/>
      <c r="D62" s="244"/>
      <c r="E62" s="244"/>
      <c r="F62" s="244"/>
      <c r="G62" s="325"/>
      <c r="H62" s="326" t="s">
        <v>514</v>
      </c>
      <c r="I62" s="327">
        <v>2172846</v>
      </c>
      <c r="J62" s="328">
        <v>34992</v>
      </c>
      <c r="K62" s="329">
        <v>-2.1</v>
      </c>
      <c r="L62" s="330">
        <v>28778</v>
      </c>
      <c r="M62" s="331">
        <v>-1</v>
      </c>
      <c r="N62" s="332">
        <v>-1.1000000000000001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15.83</v>
      </c>
      <c r="G47" s="12">
        <v>17.82</v>
      </c>
      <c r="H47" s="12">
        <v>19.46</v>
      </c>
      <c r="I47" s="12">
        <v>21.9</v>
      </c>
      <c r="J47" s="13">
        <v>23.51</v>
      </c>
    </row>
    <row r="48" spans="2:10" ht="57.75" customHeight="1" x14ac:dyDescent="0.15">
      <c r="B48" s="14"/>
      <c r="C48" s="1171" t="s">
        <v>4</v>
      </c>
      <c r="D48" s="1171"/>
      <c r="E48" s="1172"/>
      <c r="F48" s="15">
        <v>3.31</v>
      </c>
      <c r="G48" s="16">
        <v>3.74</v>
      </c>
      <c r="H48" s="16">
        <v>4.3499999999999996</v>
      </c>
      <c r="I48" s="16">
        <v>3.81</v>
      </c>
      <c r="J48" s="17">
        <v>4.55</v>
      </c>
    </row>
    <row r="49" spans="2:10" ht="57.75" customHeight="1" thickBot="1" x14ac:dyDescent="0.2">
      <c r="B49" s="18"/>
      <c r="C49" s="1173" t="s">
        <v>5</v>
      </c>
      <c r="D49" s="1173"/>
      <c r="E49" s="1174"/>
      <c r="F49" s="19">
        <v>0.28000000000000003</v>
      </c>
      <c r="G49" s="20">
        <v>1.57</v>
      </c>
      <c r="H49" s="20">
        <v>0.7</v>
      </c>
      <c r="I49" s="20" t="s">
        <v>526</v>
      </c>
      <c r="J49" s="21">
        <v>0.81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2017-04-03T06:50:07Z</cp:lastPrinted>
  <dcterms:created xsi:type="dcterms:W3CDTF">2017-02-15T18:53:02Z</dcterms:created>
  <dcterms:modified xsi:type="dcterms:W3CDTF">2017-05-17T04:18:35Z</dcterms:modified>
</cp:coreProperties>
</file>