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1760" tabRatio="89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52511" concurrentManualCount="2"/>
</workbook>
</file>

<file path=xl/calcChain.xml><?xml version="1.0" encoding="utf-8"?>
<calcChain xmlns="http://schemas.openxmlformats.org/spreadsheetml/2006/main">
  <c r="AO36" i="9" l="1"/>
  <c r="AO35"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U36" i="9"/>
  <c r="C36" i="9"/>
  <c r="BE35" i="9"/>
  <c r="BE34" i="9"/>
  <c r="C34" i="9"/>
  <c r="C35" i="9" s="1"/>
  <c r="U34" i="9" s="1"/>
  <c r="U35" i="9" s="1"/>
  <c r="AM34" i="9" l="1"/>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<sst xmlns="http://schemas.openxmlformats.org/spreadsheetml/2006/main" count="1053" uniqueCount="566">
  <si>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</si>
  <si>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</si>
  <si>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</si>
  <si>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</si>
  <si>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</si>
  <si>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</si>
  <si>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</si>
  <si>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</si>
  <si>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</si>
  <si>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</si>
  <si>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</si>
  <si>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</si>
  <si>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</si>
  <si>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</si>
  <si>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</si>
  <si>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</si>
  <si>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</si>
  <si>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</si>
  <si>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</si>
  <si>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</si>
  <si>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</si>
  <si>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</si>
  <si>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</si>
  <si>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</si>
  <si>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</si>
  <si>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</si>
  <si>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</si>
  <si>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</si>
  <si>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</si>
  <si>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</si>
  <si>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</si>
  <si>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</si>
  <si>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</si>
  <si>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</si>
  <si>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</si>
  <si>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</si>
  <si>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</si>
  <si>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</si>
  <si>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</si>
  <si>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</si>
  <si>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</si>
  <si>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</si>
  <si>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</si>
  <si>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</si>
  <si>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</si>
  <si>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</si>
  <si>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</si>
  <si>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</si>
  <si>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</si>
  <si>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</si>
  <si>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</si>
  <si>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</si>
  <si>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</si>
  <si>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</si>
  <si>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</si>
  <si>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</si>
  <si>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</si>
  <si>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</si>
  <si>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</si>
  <si>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</si>
  <si>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</si>
  <si>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</si>
  <si>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</si>
  <si>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</si>
  <si>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</si>
  <si>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</si>
  <si>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</si>
  <si>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</si>
  <si>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</si>
  <si>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</si>
  <si>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</si>
  <si>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</si>
  <si>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</si>
  <si>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</si>
  <si>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</si>
  <si>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</si>
  <si>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</si>
  <si>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</si>
  <si>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</si>
  <si>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茅野市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</si>
  <si>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</si>
  <si>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</si>
  <si>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</si>
  <si>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</si>
  <si>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</si>
  <si>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</si>
  <si>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</si>
  <si>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</si>
  <si>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</si>
  <si>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</si>
  <si>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</si>
  <si>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</si>
  <si>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</si>
  <si>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</si>
  <si>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</si>
  <si>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</si>
  <si>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</si>
  <si>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</si>
  <si>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</si>
  <si>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</si>
  <si>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</si>
  <si>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</si>
  <si>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</si>
  <si>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</si>
  <si>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</si>
  <si>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</si>
  <si>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</si>
  <si>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</si>
  <si>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</si>
  <si>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</si>
  <si>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</si>
  <si>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</si>
  <si>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</si>
  <si>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</si>
  <si>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</si>
  <si>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</si>
  <si>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</si>
  <si>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</si>
  <si>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</si>
  <si>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</si>
  <si>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</si>
  <si>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</si>
  <si>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</si>
  <si>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</si>
  <si>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</si>
  <si>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</si>
  <si>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</si>
  <si>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</si>
  <si>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</si>
  <si>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</si>
  <si>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</si>
  <si>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</si>
  <si>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</si>
  <si>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</si>
  <si>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</si>
  <si>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</si>
  <si>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</si>
  <si>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</si>
  <si>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</si>
  <si>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</si>
  <si>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</si>
  <si>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</si>
  <si>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</si>
  <si>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</si>
  <si>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</si>
  <si>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</si>
  <si>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</si>
  <si>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</si>
  <si>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</si>
  <si>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</si>
  <si>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</si>
  <si>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</si>
  <si>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</si>
  <si>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</si>
  <si>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</si>
  <si>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</si>
  <si>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</si>
  <si>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</si>
  <si>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</si>
  <si>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</si>
  <si>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</si>
  <si>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</si>
  <si>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</si>
  <si>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</si>
  <si>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</si>
  <si>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</si>
  <si>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</si>
  <si>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</si>
  <si>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</si>
  <si>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</si>
  <si>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</si>
  <si>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</si>
  <si>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</si>
  <si>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</si>
  <si>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</si>
  <si>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</si>
  <si>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</si>
  <si>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</si>
  <si>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</si>
  <si>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</si>
  <si>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</si>
  <si>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</si>
  <si>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</si>
  <si>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</si>
  <si>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</si>
  <si>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</si>
  <si>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</si>
  <si>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</si>
  <si>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</si>
  <si>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</si>
  <si>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</si>
  <si>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</si>
  <si>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</si>
  <si>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</si>
  <si>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長野県茅野市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</si>
  <si>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</si>
  <si>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</si>
  <si>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</si>
  <si>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</si>
  <si>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</si>
  <si>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</si>
  <si>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</si>
  <si>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</si>
  <si>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</si>
  <si>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</si>
  <si>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</si>
  <si>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</si>
  <si>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</si>
  <si>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</si>
  <si>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</si>
  <si>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</si>
  <si>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</si>
  <si>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</si>
  <si>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</si>
  <si>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</si>
  <si>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</si>
  <si>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</si>
  <si>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</si>
  <si>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</si>
  <si>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</si>
  <si>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</si>
  <si>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</si>
  <si>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</si>
  <si>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</si>
  <si>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</si>
  <si>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</si>
  <si>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</si>
  <si>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</si>
  <si>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</si>
  <si>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</si>
  <si>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</si>
  <si>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</si>
  <si>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</si>
  <si>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</si>
  <si>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</si>
  <si>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</si>
  <si>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</si>
  <si>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</si>
  <si>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</si>
  <si>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</si>
  <si>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</si>
  <si>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</si>
  <si>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</si>
  <si>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</si>
  <si>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</si>
  <si>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</si>
  <si>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</si>
  <si>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</si>
  <si>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</si>
  <si>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</si>
  <si>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</si>
  <si>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</si>
  <si>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</si>
  <si>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</si>
  <si>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</si>
  <si>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</si>
  <si>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</si>
  <si>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</si>
  <si>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</si>
  <si>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</si>
  <si>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</si>
  <si>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</si>
  <si>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</si>
  <si>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</si>
  <si>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</si>
  <si>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</si>
  <si>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</si>
  <si>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</si>
  <si>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</si>
  <si>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</si>
  <si>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</si>
  <si>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</si>
  <si>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</si>
  <si>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</si>
  <si>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</si>
  <si>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</si>
  <si>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</si>
  <si>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</si>
  <si>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</si>
  <si>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</si>
  <si>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</si>
  <si>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</si>
  <si>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</si>
  <si>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</si>
  <si>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</si>
  <si>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</si>
  <si>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</si>
  <si>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</si>
  <si>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</si>
  <si>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</si>
  <si>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</si>
  <si>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</si>
  <si>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</si>
  <si>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</si>
  <si>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</si>
  <si>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</si>
  <si>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</si>
  <si>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</si>
  <si>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</si>
  <si>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</si>
  <si>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</si>
  <si>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</si>
  <si>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</si>
  <si>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</si>
  <si>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</si>
  <si>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</si>
  <si>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</si>
  <si>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</si>
  <si>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</si>
  <si>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</si>
  <si>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</si>
  <si>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</si>
  <si>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</si>
  <si>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</si>
  <si>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</si>
  <si>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</si>
  <si>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その他</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</si>
  <si>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</si>
  <si>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</si>
  <si>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</si>
  <si>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</si>
  <si>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</si>
  <si>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</si>
  <si>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</si>
  <si>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</si>
  <si>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</si>
  <si>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</si>
  <si>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</si>
  <si>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</si>
  <si>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</si>
  <si>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</si>
  <si>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</si>
  <si>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</si>
  <si>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</si>
  <si>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</si>
  <si>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</si>
  <si>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</si>
  <si>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</si>
  <si>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</si>
  <si>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</si>
  <si>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</si>
  <si>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</si>
  <si>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</si>
  <si>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長野県茅野市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</si>
  <si>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</si>
  <si>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</si>
  <si>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</si>
  <si>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</si>
  <si>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</si>
  <si>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</si>
  <si>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</si>
  <si>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</si>
  <si>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</si>
  <si>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</si>
  <si>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</si>
  <si>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</si>
  <si>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</si>
  <si>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</si>
  <si>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</si>
  <si>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</si>
  <si>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</si>
  <si>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</si>
  <si>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</si>
  <si>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</si>
  <si>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</si>
  <si>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</si>
  <si>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</si>
  <si>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</si>
  <si>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</si>
  <si>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</si>
  <si>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</si>
  <si>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</si>
  <si>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</si>
  <si>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</si>
  <si>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</si>
  <si>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</si>
  <si>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</si>
  <si>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</si>
  <si>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</si>
  <si>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</si>
  <si>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</si>
  <si>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</si>
  <si>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</si>
  <si>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国民健康保険診療所特別会計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</si>
  <si>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</si>
  <si>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</si>
  <si>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</si>
  <si>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</si>
  <si>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</si>
  <si>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</si>
  <si>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</si>
  <si>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</si>
  <si>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</si>
  <si>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</si>
  <si>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</si>
  <si>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</si>
  <si>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</si>
  <si>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</si>
  <si>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</si>
  <si>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</si>
  <si>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</si>
  <si>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</si>
  <si>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</si>
  <si>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</si>
  <si>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</si>
  <si>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</si>
  <si>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</si>
  <si>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</si>
  <si>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</si>
  <si>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</si>
  <si>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</si>
  <si>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</si>
  <si>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</si>
  <si>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</si>
  <si>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</si>
  <si>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</si>
  <si>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</si>
  <si>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</si>
  <si>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</si>
  <si>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</si>
  <si>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</si>
  <si>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</si>
  <si>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</si>
  <si>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</si>
  <si>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</si>
  <si>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</si>
  <si>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</si>
  <si>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</si>
  <si>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</si>
  <si>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</si>
  <si>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</si>
  <si>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</si>
  <si>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</si>
  <si>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</si>
  <si>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</si>
  <si>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</si>
  <si>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</si>
  <si>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</si>
  <si>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</si>
  <si>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</si>
  <si>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</si>
  <si>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</si>
  <si>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</si>
  <si>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</si>
  <si>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</si>
  <si>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</si>
  <si>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</si>
  <si>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</si>
  <si>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</si>
  <si>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</si>
  <si>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</si>
  <si>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</si>
  <si>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</si>
  <si>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</si>
  <si>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</si>
  <si>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</si>
  <si>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</si>
  <si>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</si>
  <si>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</si>
  <si>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</si>
  <si>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</si>
  <si>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</si>
  <si>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</si>
  <si>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</si>
  <si>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</si>
  <si>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</si>
  <si>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</si>
  <si>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</si>
  <si>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</si>
  <si>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</si>
  <si>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</si>
  <si>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</si>
  <si>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</si>
  <si>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</si>
  <si>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</si>
  <si>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</si>
  <si>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</si>
  <si>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</si>
  <si>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</si>
  <si>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</si>
  <si>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</si>
  <si>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</si>
  <si>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</si>
  <si>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</si>
  <si>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</si>
  <si>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</si>
  <si>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</si>
  <si>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</si>
  <si>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</si>
  <si>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</si>
  <si>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</si>
  <si>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</si>
  <si>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</si>
  <si>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</si>
  <si>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</si>
  <si>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</si>
  <si>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</si>
  <si>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</si>
  <si>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</si>
  <si>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</si>
  <si>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</si>
  <si>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</si>
  <si>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</si>
  <si>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</si>
  <si>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</si>
  <si>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</si>
  <si>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</si>
  <si>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</si>
  <si>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</si>
  <si>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</si>
  <si>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</si>
  <si>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</si>
  <si>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</si>
  <si>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</si>
  <si>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</si>
  <si>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</si>
  <si>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</si>
  <si>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4.29</t>
  </si>
  <si>
    <t>▲ 1.05</t>
  </si>
  <si>
    <t>水道事業会計</t>
  </si>
  <si>
    <t>下水道事業会計</t>
  </si>
  <si>
    <t>一般会計</t>
  </si>
  <si>
    <t>国民健康保険特別会計</t>
  </si>
  <si>
    <t>国民健康保険診療所特別会計</t>
  </si>
  <si>
    <t>墓地事業特別会計</t>
  </si>
  <si>
    <t>後期高齢者医療特別会計</t>
  </si>
  <si>
    <t>その他会計（赤字）</t>
  </si>
  <si>
    <t>その他会計（黒字）</t>
  </si>
  <si>
    <t>-</t>
    <phoneticPr fontId="2"/>
  </si>
  <si>
    <t>-</t>
    <phoneticPr fontId="2"/>
  </si>
  <si>
    <t>-</t>
    <phoneticPr fontId="2"/>
  </si>
  <si>
    <t>諏訪広域連合　（一般会計）</t>
    <rPh sb="0" eb="2">
      <t>スワ</t>
    </rPh>
    <rPh sb="2" eb="4">
      <t>コウイキ</t>
    </rPh>
    <rPh sb="4" eb="6">
      <t>レンゴウ</t>
    </rPh>
    <phoneticPr fontId="24"/>
  </si>
  <si>
    <t>　（救護施設八ヶ岳寮特別会計）</t>
  </si>
  <si>
    <t>　（介護保険特別会計）</t>
    <rPh sb="2" eb="4">
      <t>カイゴ</t>
    </rPh>
    <phoneticPr fontId="24"/>
  </si>
  <si>
    <t>　（諏訪広域消防特別会計）</t>
  </si>
  <si>
    <t>　（ふるさと市町村圏基金事業特別会計）</t>
  </si>
  <si>
    <t>諏訪南行政事務組合　（一般会計）</t>
    <rPh sb="0" eb="2">
      <t>スワ</t>
    </rPh>
    <rPh sb="2" eb="3">
      <t>ミナミ</t>
    </rPh>
    <rPh sb="3" eb="5">
      <t>ギョウセイ</t>
    </rPh>
    <rPh sb="5" eb="7">
      <t>ジム</t>
    </rPh>
    <rPh sb="7" eb="9">
      <t>クミアイ</t>
    </rPh>
    <phoneticPr fontId="24"/>
  </si>
  <si>
    <t>　（ごみ処理事業特別会計）</t>
  </si>
  <si>
    <t>白樺湖下水道組合</t>
    <rPh sb="0" eb="3">
      <t>シラカバコ</t>
    </rPh>
    <rPh sb="3" eb="6">
      <t>ゲスイドウ</t>
    </rPh>
    <rPh sb="6" eb="8">
      <t>クミアイ</t>
    </rPh>
    <phoneticPr fontId="24"/>
  </si>
  <si>
    <t>諏訪中央病院組合　（病院事業会計）</t>
    <rPh sb="0" eb="2">
      <t>スワ</t>
    </rPh>
    <rPh sb="2" eb="4">
      <t>チュウオウ</t>
    </rPh>
    <rPh sb="4" eb="6">
      <t>ビョウイン</t>
    </rPh>
    <rPh sb="6" eb="8">
      <t>クミアイ</t>
    </rPh>
    <rPh sb="10" eb="12">
      <t>ビョウイン</t>
    </rPh>
    <rPh sb="12" eb="14">
      <t>ジギョウ</t>
    </rPh>
    <rPh sb="14" eb="16">
      <t>カイケイ</t>
    </rPh>
    <phoneticPr fontId="24"/>
  </si>
  <si>
    <t>　（介護老人福祉施設特別会計）</t>
    <rPh sb="2" eb="4">
      <t>カイゴ</t>
    </rPh>
    <rPh sb="4" eb="6">
      <t>ロウジン</t>
    </rPh>
    <rPh sb="6" eb="8">
      <t>フクシ</t>
    </rPh>
    <rPh sb="8" eb="10">
      <t>シセツ</t>
    </rPh>
    <rPh sb="10" eb="12">
      <t>トクベツ</t>
    </rPh>
    <rPh sb="12" eb="14">
      <t>カイケイ</t>
    </rPh>
    <phoneticPr fontId="24"/>
  </si>
  <si>
    <t>　（看護専門学校特別会計）</t>
  </si>
  <si>
    <t>諏訪市・茅野市衛生施設組合</t>
    <rPh sb="0" eb="3">
      <t>スワシ</t>
    </rPh>
    <rPh sb="4" eb="6">
      <t>チノ</t>
    </rPh>
    <rPh sb="6" eb="7">
      <t>シ</t>
    </rPh>
    <rPh sb="7" eb="9">
      <t>エイセイ</t>
    </rPh>
    <rPh sb="9" eb="11">
      <t>シセツ</t>
    </rPh>
    <rPh sb="11" eb="13">
      <t>クミアイ</t>
    </rPh>
    <phoneticPr fontId="24"/>
  </si>
  <si>
    <t>長野県後期高齢者医療広域連合（一般会計）</t>
    <rPh sb="0" eb="3">
      <t>ナガノケン</t>
    </rPh>
    <rPh sb="3" eb="5">
      <t>コウキ</t>
    </rPh>
    <rPh sb="5" eb="8">
      <t>コウレイシャ</t>
    </rPh>
    <rPh sb="8" eb="10">
      <t>イリョウ</t>
    </rPh>
    <rPh sb="10" eb="12">
      <t>コウイキ</t>
    </rPh>
    <rPh sb="12" eb="14">
      <t>レンゴウ</t>
    </rPh>
    <phoneticPr fontId="24"/>
  </si>
  <si>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</si>
  <si>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茅野市総合サービス株式会社</t>
    <rPh sb="0" eb="3">
      <t>チノシ</t>
    </rPh>
    <rPh sb="3" eb="5">
      <t>ソウゴウ</t>
    </rPh>
    <rPh sb="9" eb="11">
      <t>カブシキ</t>
    </rPh>
    <rPh sb="11" eb="13">
      <t>ガイシャ</t>
    </rPh>
    <phoneticPr fontId="5"/>
  </si>
  <si>
    <t>株式会社地域文化創造</t>
    <rPh sb="0" eb="4">
      <t>カブシキガイシャ</t>
    </rPh>
    <rPh sb="4" eb="6">
      <t>チイキ</t>
    </rPh>
    <rPh sb="6" eb="8">
      <t>ブンカ</t>
    </rPh>
    <rPh sb="8" eb="10">
      <t>ソウゾウ</t>
    </rPh>
    <phoneticPr fontId="5"/>
  </si>
  <si>
    <t>株式会社ベルビア</t>
    <rPh sb="0" eb="4">
      <t>カブシキガイシャ</t>
    </rPh>
    <phoneticPr fontId="5"/>
  </si>
  <si>
    <t>-</t>
    <phoneticPr fontId="2"/>
  </si>
  <si>
    <t>-</t>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</si>
  <si>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2"/>
  </si>
  <si>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22"/>
  </si>
  <si>
    <t>長野県民交通災害共済組合（一般会計）</t>
    <rPh sb="0" eb="4">
      <t>ナガノケンミン</t>
    </rPh>
    <rPh sb="4" eb="6">
      <t>コウツウ</t>
    </rPh>
    <rPh sb="6" eb="8">
      <t>サイガイ</t>
    </rPh>
    <rPh sb="8" eb="10">
      <t>キョウサイ</t>
    </rPh>
    <rPh sb="10" eb="12">
      <t>クミアイ</t>
    </rPh>
    <rPh sb="13" eb="15">
      <t>イッパン</t>
    </rPh>
    <rPh sb="15" eb="17">
      <t>カイケイ</t>
    </rPh>
    <phoneticPr fontId="22"/>
  </si>
  <si>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</si>
  <si>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</si>
  <si>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</si>
  <si>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</si>
  <si>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</si>
  <si>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</si>
  <si>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</si>
  <si>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</si>
  <si>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</si>
  <si>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</si>
  <si>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</si>
  <si>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</si>
  <si>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実質公債費比率は類似団体と大きな差はないものの、将来負担比率は大きく上回っている。将来負担比率が高い要因としては、平成25年度に土地開発公社の解散に伴う第三セクター等改革推進債を発行したことや、一部事務組合において病院の大規模増改築工事を実施中であることなどが挙げられるが、普通会計やその他の公営企業会計の起債残高は減少傾向であるため、今後も計画的な市債の発行により、将来負担額の減少に努める。
</t>
    <rPh sb="0" eb="2">
      <t>ジッシツ</t>
    </rPh>
    <rPh sb="2" eb="5">
      <t>コウサイヒ</t>
    </rPh>
    <rPh sb="5" eb="7">
      <t>ヒリツ</t>
    </rPh>
    <rPh sb="8" eb="10">
      <t>ルイジ</t>
    </rPh>
    <rPh sb="10" eb="12">
      <t>ダンタイ</t>
    </rPh>
    <rPh sb="13" eb="14">
      <t>オオ</t>
    </rPh>
    <rPh sb="16" eb="17">
      <t>サ</t>
    </rPh>
    <rPh sb="24" eb="26">
      <t>ショウライ</t>
    </rPh>
    <rPh sb="26" eb="28">
      <t>フタン</t>
    </rPh>
    <rPh sb="28" eb="30">
      <t>ヒリツ</t>
    </rPh>
    <rPh sb="31" eb="32">
      <t>オオ</t>
    </rPh>
    <rPh sb="34" eb="36">
      <t>ウワマワ</t>
    </rPh>
    <rPh sb="41" eb="43">
      <t>ショウライ</t>
    </rPh>
    <rPh sb="43" eb="45">
      <t>フタン</t>
    </rPh>
    <rPh sb="45" eb="47">
      <t>ヒリツ</t>
    </rPh>
    <rPh sb="48" eb="49">
      <t>タカ</t>
    </rPh>
    <rPh sb="50" eb="52">
      <t>ヨウイン</t>
    </rPh>
    <rPh sb="97" eb="99">
      <t>イチブ</t>
    </rPh>
    <rPh sb="99" eb="101">
      <t>ジム</t>
    </rPh>
    <rPh sb="101" eb="103">
      <t>クミアイ</t>
    </rPh>
    <rPh sb="107" eb="109">
      <t>ビョウイン</t>
    </rPh>
    <rPh sb="110" eb="113">
      <t>ダイキボ</t>
    </rPh>
    <rPh sb="113" eb="116">
      <t>ゾウカイチク</t>
    </rPh>
    <rPh sb="116" eb="118">
      <t>コウジ</t>
    </rPh>
    <rPh sb="119" eb="122">
      <t>ジッシチュウ</t>
    </rPh>
    <rPh sb="130" eb="131">
      <t>ア</t>
    </rPh>
    <rPh sb="137" eb="139">
      <t>フツウ</t>
    </rPh>
    <rPh sb="139" eb="141">
      <t>カイケイ</t>
    </rPh>
    <rPh sb="144" eb="145">
      <t>タ</t>
    </rPh>
    <rPh sb="146" eb="148">
      <t>コウエイ</t>
    </rPh>
    <rPh sb="148" eb="150">
      <t>キギョウ</t>
    </rPh>
    <rPh sb="150" eb="152">
      <t>カイケイ</t>
    </rPh>
    <rPh sb="153" eb="155">
      <t>キサイ</t>
    </rPh>
    <rPh sb="155" eb="157">
      <t>ザンダカ</t>
    </rPh>
    <rPh sb="158" eb="160">
      <t>ゲンショウ</t>
    </rPh>
    <rPh sb="160" eb="162">
      <t>ケイコウ</t>
    </rPh>
    <rPh sb="171" eb="174">
      <t>ケイカクテキ</t>
    </rPh>
    <rPh sb="178" eb="180">
      <t>ハッコウ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</si>
</sst>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51704</c:v>
                </c:pt>
                <c:pt idx="1">
                  <c:v>52678</c:v>
                </c:pt>
                <c:pt idx="2">
                  <c:v>69560</c:v>
                </c:pt>
                <c:pt idx="3">
                  <c:v>65988</c:v>
                </c:pt>
                <c:pt idx="4">
                  <c:v>77507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59469</c:v>
                </c:pt>
                <c:pt idx="1">
                  <c:v>47618</c:v>
                </c:pt>
                <c:pt idx="2">
                  <c:v>58386</c:v>
                </c:pt>
                <c:pt idx="3">
                  <c:v>35156</c:v>
                </c:pt>
                <c:pt idx="4">
                  <c:v>52592</c:v>
                </c:pt>
              </c:numCache>
            </c:numRef>
          </c:val>
          <c:smooth val="0"/>
        </c:ser>
        <c:dLbls>
          <c:showLegendKey val="0"/>
          <c:showVal val="0"/>
          <c:showCatName val="0"/>
          <c:showSerName val="0"/>
          <c:showPercent val="0"/>
          <c:showBubbleSize val="0"/>
        </c:dLbls>
        <c:marker val="1"/>
        <c:smooth val="0"/>
        <c:axId val="79595008"/>
        <c:axId val="79596928"/>
      </c:lineChart>
      <c:catAx>
        <c:axId val="795950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9596928"/>
        <c:crosses val="autoZero"/>
        <c:auto val="1"/>
        <c:lblAlgn val="ctr"/>
        <c:lblOffset val="100"/>
        <c:tickLblSkip val="1"/>
        <c:tickMarkSkip val="1"/>
        <c:noMultiLvlLbl val="0"/>
      </c:catAx>
      <c:valAx>
        <c:axId val="7959692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95950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5.43</c:v>
                </c:pt>
                <c:pt idx="1">
                  <c:v>5.62</c:v>
                </c:pt>
                <c:pt idx="2">
                  <c:v>6.54</c:v>
                </c:pt>
                <c:pt idx="3">
                  <c:v>7.39</c:v>
                </c:pt>
                <c:pt idx="4">
                  <c:v>6.93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20.47</c:v>
                </c:pt>
                <c:pt idx="1">
                  <c:v>15.95</c:v>
                </c:pt>
                <c:pt idx="2">
                  <c:v>16.079999999999998</c:v>
                </c:pt>
                <c:pt idx="3">
                  <c:v>14.62</c:v>
                </c:pt>
                <c:pt idx="4">
                  <c:v>14.68</c:v>
                </c:pt>
              </c:numCache>
            </c:numRef>
          </c:val>
        </c:ser>
        <c:dLbls>
          <c:showLegendKey val="0"/>
          <c:showVal val="0"/>
          <c:showCatName val="0"/>
          <c:showSerName val="0"/>
          <c:showPercent val="0"/>
          <c:showBubbleSize val="0"/>
        </c:dLbls>
        <c:gapWidth val="250"/>
        <c:overlap val="100"/>
        <c:axId val="37737216"/>
        <c:axId val="37739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2.35</c:v>
                </c:pt>
                <c:pt idx="1">
                  <c:v>-4.29</c:v>
                </c:pt>
                <c:pt idx="2">
                  <c:v>1.1000000000000001</c:v>
                </c:pt>
                <c:pt idx="3">
                  <c:v>-1.05</c:v>
                </c:pt>
                <c:pt idx="4">
                  <c:v>0.05</c:v>
                </c:pt>
              </c:numCache>
            </c:numRef>
          </c:val>
          <c:smooth val="0"/>
        </c:ser>
        <c:dLbls>
          <c:showLegendKey val="0"/>
          <c:showVal val="0"/>
          <c:showCatName val="0"/>
          <c:showSerName val="0"/>
          <c:showPercent val="0"/>
          <c:showBubbleSize val="0"/>
        </c:dLbls>
        <c:marker val="1"/>
        <c:smooth val="0"/>
        <c:axId val="37737216"/>
        <c:axId val="37739136"/>
      </c:lineChart>
      <c:catAx>
        <c:axId val="37737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739136"/>
        <c:crosses val="autoZero"/>
        <c:auto val="1"/>
        <c:lblAlgn val="ctr"/>
        <c:lblOffset val="100"/>
        <c:tickLblSkip val="1"/>
        <c:tickMarkSkip val="1"/>
        <c:noMultiLvlLbl val="0"/>
      </c:catAx>
      <c:valAx>
        <c:axId val="37739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737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0.03</c:v>
                </c:pt>
                <c:pt idx="2">
                  <c:v>#N/A</c:v>
                </c:pt>
                <c:pt idx="3">
                  <c:v>0.03</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0.12</c:v>
                </c:pt>
                <c:pt idx="2">
                  <c:v>#N/A</c:v>
                </c:pt>
                <c:pt idx="3">
                  <c:v>0.13</c:v>
                </c:pt>
                <c:pt idx="4">
                  <c:v>#N/A</c:v>
                </c:pt>
                <c:pt idx="5">
                  <c:v>0.13</c:v>
                </c:pt>
                <c:pt idx="6">
                  <c:v>#N/A</c:v>
                </c:pt>
                <c:pt idx="7">
                  <c:v>0.16</c:v>
                </c:pt>
                <c:pt idx="8">
                  <c:v>#N/A</c:v>
                </c:pt>
                <c:pt idx="9">
                  <c:v>0.16</c:v>
                </c:pt>
              </c:numCache>
            </c:numRef>
          </c:val>
        </c:ser>
        <c:ser>
          <c:idx val="4"/>
          <c:order val="4"/>
          <c:tx>
            <c:strRef>
              <c:f>データシート!$A$31</c:f>
              <c:strCache>
                <c:ptCount val="1"/>
                <c:pt idx="0">
                  <c:v>墓地事業特別会計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#N/A</c:v>
                </c:pt>
                <c:pt idx="5">
                  <c:v>0.01</c:v>
                </c:pt>
                <c:pt idx="6">
                  <c:v>#N/A</c:v>
                </c:pt>
                <c:pt idx="7">
                  <c:v>0.49</c:v>
                </c:pt>
                <c:pt idx="8">
                  <c:v>#N/A</c:v>
                </c:pt>
                <c:pt idx="9">
                  <c:v>0.46</c:v>
                </c:pt>
              </c:numCache>
            </c:numRef>
          </c:val>
        </c:ser>
        <c:ser>
          <c:idx val="5"/>
          <c:order val="5"/>
          <c:tx>
            <c:strRef>
              <c:f>データシート!$A$32</c:f>
              <c:strCache>
                <c:ptCount val="1"/>
                <c:pt idx="0">
                  <c:v>国民健康保険診療所特別会計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0.85</c:v>
                </c:pt>
                <c:pt idx="2">
                  <c:v>#N/A</c:v>
                </c:pt>
                <c:pt idx="3">
                  <c:v>0.64</c:v>
                </c:pt>
                <c:pt idx="4">
                  <c:v>#N/A</c:v>
                </c:pt>
                <c:pt idx="5">
                  <c:v>0.74</c:v>
                </c:pt>
                <c:pt idx="6">
                  <c:v>#N/A</c:v>
                </c:pt>
                <c:pt idx="7">
                  <c:v>0.79</c:v>
                </c:pt>
                <c:pt idx="8">
                  <c:v>#N/A</c:v>
                </c:pt>
                <c:pt idx="9">
                  <c:v>0.9</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1.66</c:v>
                </c:pt>
                <c:pt idx="2">
                  <c:v>#N/A</c:v>
                </c:pt>
                <c:pt idx="3">
                  <c:v>2.38</c:v>
                </c:pt>
                <c:pt idx="4">
                  <c:v>#N/A</c:v>
                </c:pt>
                <c:pt idx="5">
                  <c:v>2.97</c:v>
                </c:pt>
                <c:pt idx="6">
                  <c:v>#N/A</c:v>
                </c:pt>
                <c:pt idx="7">
                  <c:v>2.04</c:v>
                </c:pt>
                <c:pt idx="8">
                  <c:v>#N/A</c:v>
                </c:pt>
                <c:pt idx="9">
                  <c:v>1.73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5.39</c:v>
                </c:pt>
                <c:pt idx="2">
                  <c:v>#N/A</c:v>
                </c:pt>
                <c:pt idx="3">
                  <c:v>5.58</c:v>
                </c:pt>
                <c:pt idx="4">
                  <c:v>#N/A</c:v>
                </c:pt>
                <c:pt idx="5">
                  <c:v>6.53</c:v>
                </c:pt>
                <c:pt idx="6">
                  <c:v>#N/A</c:v>
                </c:pt>
                <c:pt idx="7">
                  <c:v>6.89</c:v>
                </c:pt>
                <c:pt idx="8">
                  <c:v>#N/A</c:v>
                </c:pt>
                <c:pt idx="9">
                  <c:v>6.46</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5.16</c:v>
                </c:pt>
                <c:pt idx="2">
                  <c:v>#N/A</c:v>
                </c:pt>
                <c:pt idx="3">
                  <c:v>5.97</c:v>
                </c:pt>
                <c:pt idx="4">
                  <c:v>#N/A</c:v>
                </c:pt>
                <c:pt idx="5">
                  <c:v>7.06</c:v>
                </c:pt>
                <c:pt idx="6">
                  <c:v>#N/A</c:v>
                </c:pt>
                <c:pt idx="7">
                  <c:v>8.1</c:v>
                </c:pt>
                <c:pt idx="8">
                  <c:v>#N/A</c:v>
                </c:pt>
                <c:pt idx="9">
                  <c:v>8.57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22.6</c:v>
                </c:pt>
                <c:pt idx="2">
                  <c:v>#N/A</c:v>
                </c:pt>
                <c:pt idx="3">
                  <c:v>22.18</c:v>
                </c:pt>
                <c:pt idx="4">
                  <c:v>#N/A</c:v>
                </c:pt>
                <c:pt idx="5">
                  <c:v>20.25</c:v>
                </c:pt>
                <c:pt idx="6">
                  <c:v>#N/A</c:v>
                </c:pt>
                <c:pt idx="7">
                  <c:v>21.49</c:v>
                </c:pt>
                <c:pt idx="8">
                  <c:v>#N/A</c:v>
                </c:pt>
                <c:pt idx="9">
                  <c:v>22.57</c:v>
                </c:pt>
              </c:numCache>
            </c:numRef>
          </c:val>
        </c:ser>
        <c:dLbls>
          <c:showLegendKey val="0"/>
          <c:showVal val="0"/>
          <c:showCatName val="0"/>
          <c:showSerName val="0"/>
          <c:showPercent val="0"/>
          <c:showBubbleSize val="0"/>
        </c:dLbls>
        <c:gapWidth val="150"/>
        <c:overlap val="100"/>
        <c:axId val="53827840"/>
        <c:axId val="53837824"/>
      </c:barChart>
      <c:catAx>
        <c:axId val="5382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837824"/>
        <c:crosses val="autoZero"/>
        <c:auto val="1"/>
        <c:lblAlgn val="ctr"/>
        <c:lblOffset val="100"/>
        <c:tickLblSkip val="1"/>
        <c:tickMarkSkip val="1"/>
        <c:noMultiLvlLbl val="0"/>
      </c:catAx>
      <c:valAx>
        <c:axId val="53837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827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3378</c:v>
                </c:pt>
                <c:pt idx="5">
                  <c:v>3261</c:v>
                </c:pt>
                <c:pt idx="8">
                  <c:v>3259</c:v>
                </c:pt>
                <c:pt idx="11">
                  <c:v>3296</c:v>
                </c:pt>
                <c:pt idx="14">
                  <c:v>3139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2</c:v>
                </c:pt>
                <c:pt idx="3">
                  <c:v>0</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10</c:v>
                </c:pt>
                <c:pt idx="3">
                  <c:v>10</c:v>
                </c:pt>
                <c:pt idx="6">
                  <c:v>10</c:v>
                </c:pt>
                <c:pt idx="9">
                  <c:v>10</c:v>
                </c:pt>
                <c:pt idx="12">
                  <c:v>10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574</c:v>
                </c:pt>
                <c:pt idx="3">
                  <c:v>456</c:v>
                </c:pt>
                <c:pt idx="6">
                  <c:v>395</c:v>
                </c:pt>
                <c:pt idx="9">
                  <c:v>402</c:v>
                </c:pt>
                <c:pt idx="12">
                  <c:v>356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1150</c:v>
                </c:pt>
                <c:pt idx="3">
                  <c:v>1158</c:v>
                </c:pt>
                <c:pt idx="6">
                  <c:v>1144</c:v>
                </c:pt>
                <c:pt idx="9">
                  <c:v>1056</c:v>
                </c:pt>
                <c:pt idx="12">
                  <c:v>984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2830</c:v>
                </c:pt>
                <c:pt idx="3">
                  <c:v>2565</c:v>
                </c:pt>
                <c:pt idx="6">
                  <c:v>2646</c:v>
                </c:pt>
                <c:pt idx="9">
                  <c:v>2950</c:v>
                </c:pt>
                <c:pt idx="12">
                  <c:v>2894</c:v>
                </c:pt>
              </c:numCache>
            </c:numRef>
          </c:val>
        </c:ser>
        <c:dLbls>
          <c:showLegendKey val="0"/>
          <c:showVal val="0"/>
          <c:showCatName val="0"/>
          <c:showSerName val="0"/>
          <c:showPercent val="0"/>
          <c:showBubbleSize val="0"/>
        </c:dLbls>
        <c:gapWidth val="100"/>
        <c:overlap val="100"/>
        <c:axId val="53910528"/>
        <c:axId val="539208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1188</c:v>
                </c:pt>
                <c:pt idx="2">
                  <c:v>#N/A</c:v>
                </c:pt>
                <c:pt idx="3">
                  <c:v>#N/A</c:v>
                </c:pt>
                <c:pt idx="4">
                  <c:v>928</c:v>
                </c:pt>
                <c:pt idx="5">
                  <c:v>#N/A</c:v>
                </c:pt>
                <c:pt idx="6">
                  <c:v>#N/A</c:v>
                </c:pt>
                <c:pt idx="7">
                  <c:v>937</c:v>
                </c:pt>
                <c:pt idx="8">
                  <c:v>#N/A</c:v>
                </c:pt>
                <c:pt idx="9">
                  <c:v>#N/A</c:v>
                </c:pt>
                <c:pt idx="10">
                  <c:v>1123</c:v>
                </c:pt>
                <c:pt idx="11">
                  <c:v>#N/A</c:v>
                </c:pt>
                <c:pt idx="12">
                  <c:v>#N/A</c:v>
                </c:pt>
                <c:pt idx="13">
                  <c:v>1106</c:v>
                </c:pt>
                <c:pt idx="14">
                  <c:v>#N/A</c:v>
                </c:pt>
              </c:numCache>
            </c:numRef>
          </c:val>
          <c:smooth val="0"/>
        </c:ser>
        <c:dLbls>
          <c:showLegendKey val="0"/>
          <c:showVal val="0"/>
          <c:showCatName val="0"/>
          <c:showSerName val="0"/>
          <c:showPercent val="0"/>
          <c:showBubbleSize val="0"/>
        </c:dLbls>
        <c:marker val="1"/>
        <c:smooth val="0"/>
        <c:axId val="53910528"/>
        <c:axId val="53920896"/>
      </c:lineChart>
      <c:catAx>
        <c:axId val="5391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920896"/>
        <c:crosses val="autoZero"/>
        <c:auto val="1"/>
        <c:lblAlgn val="ctr"/>
        <c:lblOffset val="100"/>
        <c:tickLblSkip val="1"/>
        <c:tickMarkSkip val="1"/>
        <c:noMultiLvlLbl val="0"/>
      </c:catAx>
      <c:valAx>
        <c:axId val="53920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910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27874</c:v>
                </c:pt>
                <c:pt idx="5">
                  <c:v>27322</c:v>
                </c:pt>
                <c:pt idx="8">
                  <c:v>26775</c:v>
                </c:pt>
                <c:pt idx="11">
                  <c:v>27609</c:v>
                </c:pt>
                <c:pt idx="14">
                  <c:v>26695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6178</c:v>
                </c:pt>
                <c:pt idx="5">
                  <c:v>5821</c:v>
                </c:pt>
                <c:pt idx="8">
                  <c:v>5381</c:v>
                </c:pt>
                <c:pt idx="11">
                  <c:v>4998</c:v>
                </c:pt>
                <c:pt idx="14">
                  <c:v>4775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5534</c:v>
                </c:pt>
                <c:pt idx="5">
                  <c:v>4616</c:v>
                </c:pt>
                <c:pt idx="8">
                  <c:v>4481</c:v>
                </c:pt>
                <c:pt idx="11">
                  <c:v>4501</c:v>
                </c:pt>
                <c:pt idx="14">
                  <c:v>4906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3566</c:v>
                </c:pt>
                <c:pt idx="3">
                  <c:v>3237</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4898</c:v>
                </c:pt>
                <c:pt idx="3">
                  <c:v>4715</c:v>
                </c:pt>
                <c:pt idx="6">
                  <c:v>4521</c:v>
                </c:pt>
                <c:pt idx="9">
                  <c:v>4333</c:v>
                </c:pt>
                <c:pt idx="12">
                  <c:v>3945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3453</c:v>
                </c:pt>
                <c:pt idx="3">
                  <c:v>3136</c:v>
                </c:pt>
                <c:pt idx="6">
                  <c:v>2971</c:v>
                </c:pt>
                <c:pt idx="9">
                  <c:v>4218</c:v>
                </c:pt>
                <c:pt idx="12">
                  <c:v>4631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14535</c:v>
                </c:pt>
                <c:pt idx="3">
                  <c:v>13746</c:v>
                </c:pt>
                <c:pt idx="6">
                  <c:v>13225</c:v>
                </c:pt>
                <c:pt idx="9">
                  <c:v>12399</c:v>
                </c:pt>
                <c:pt idx="12">
                  <c:v>11234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118</c:v>
                </c:pt>
                <c:pt idx="3">
                  <c:v>109</c:v>
                </c:pt>
                <c:pt idx="6">
                  <c:v>101</c:v>
                </c:pt>
                <c:pt idx="9">
                  <c:v>93</c:v>
                </c:pt>
                <c:pt idx="12">
                  <c:v>84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24786</c:v>
                </c:pt>
                <c:pt idx="3">
                  <c:v>24419</c:v>
                </c:pt>
                <c:pt idx="6">
                  <c:v>29439</c:v>
                </c:pt>
                <c:pt idx="9">
                  <c:v>28660</c:v>
                </c:pt>
                <c:pt idx="12">
                  <c:v>28154</c:v>
                </c:pt>
              </c:numCache>
            </c:numRef>
          </c:val>
        </c:ser>
        <c:dLbls>
          <c:showLegendKey val="0"/>
          <c:showVal val="0"/>
          <c:showCatName val="0"/>
          <c:showSerName val="0"/>
          <c:showPercent val="0"/>
          <c:showBubbleSize val="0"/>
        </c:dLbls>
        <c:gapWidth val="100"/>
        <c:overlap val="100"/>
        <c:axId val="37771520"/>
        <c:axId val="37777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11770</c:v>
                </c:pt>
                <c:pt idx="2">
                  <c:v>#N/A</c:v>
                </c:pt>
                <c:pt idx="3">
                  <c:v>#N/A</c:v>
                </c:pt>
                <c:pt idx="4">
                  <c:v>11603</c:v>
                </c:pt>
                <c:pt idx="5">
                  <c:v>#N/A</c:v>
                </c:pt>
                <c:pt idx="6">
                  <c:v>#N/A</c:v>
                </c:pt>
                <c:pt idx="7">
                  <c:v>13619</c:v>
                </c:pt>
                <c:pt idx="8">
                  <c:v>#N/A</c:v>
                </c:pt>
                <c:pt idx="9">
                  <c:v>#N/A</c:v>
                </c:pt>
                <c:pt idx="10">
                  <c:v>12594</c:v>
                </c:pt>
                <c:pt idx="11">
                  <c:v>#N/A</c:v>
                </c:pt>
                <c:pt idx="12">
                  <c:v>#N/A</c:v>
                </c:pt>
                <c:pt idx="13">
                  <c:v>11671</c:v>
                </c:pt>
                <c:pt idx="14">
                  <c:v>#N/A</c:v>
                </c:pt>
              </c:numCache>
            </c:numRef>
          </c:val>
          <c:smooth val="0"/>
        </c:ser>
        <c:dLbls>
          <c:showLegendKey val="0"/>
          <c:showVal val="0"/>
          <c:showCatName val="0"/>
          <c:showSerName val="0"/>
          <c:showPercent val="0"/>
          <c:showBubbleSize val="0"/>
        </c:dLbls>
        <c:marker val="1"/>
        <c:smooth val="0"/>
        <c:axId val="37771520"/>
        <c:axId val="37777792"/>
      </c:lineChart>
      <c:catAx>
        <c:axId val="37771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777792"/>
        <c:crosses val="autoZero"/>
        <c:auto val="1"/>
        <c:lblAlgn val="ctr"/>
        <c:lblOffset val="100"/>
        <c:tickLblSkip val="1"/>
        <c:tickMarkSkip val="1"/>
        <c:noMultiLvlLbl val="0"/>
      </c:catAx>
      <c:valAx>
        <c:axId val="37777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771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{C3828578-210F-4CC1-9379-E9EEE6114FE5}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{E295452C-2E21-49B2-B92C-01185DEA3972}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{19863CFC-F848-42EC-A498-C8256CF8678B}</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{7CBDD5C5-AC92-45DC-BADE-4069FC48D232}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{0EC53CB6-2999-4069-B1B9-BFEBA90A66F7}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{5D50DC79-9EDC-47F4-9BAB-349E0EF4B794}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{22A98E4F-C51F-4BF1-ACF1-F980AD19DA91}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{217B6834-142A-4273-ABD0-2FCD6316079D}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{433094F1-D19C-4CF7-B761-C03CD564CAC3}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{680C65CE-D631-4A93-802B-78F984D7CF83}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2074240"/>
        <c:axId val="102092800"/>
      </c:scatterChart>
      <c:valAx>
        <c:axId val="1020742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092800"/>
        <c:crosses val="autoZero"/>
        <c:crossBetween val="midCat"/>
      </c:valAx>
      <c:valAx>
        <c:axId val="10209280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20742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{740C2876-E19D-42F4-A0CF-FE4FE99F6996}</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{81664D4F-C010-48D7-99AA-8F823CBEF4E6}</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{F1072E0C-A949-4220-9554-368DB311B207}</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{DAA39616-61AA-4677-9ED3-9301C64F5227}</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{D1601FD5-A6BC-4CA4-9951-ABF130DCECD6}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11.3</c:v>
                </c:pt>
                <c:pt idx="1">
                  <c:v>9.8000000000000007</c:v>
                </c:pt>
                <c:pt idx="2">
                  <c:v>8.6999999999999993</c:v>
                </c:pt>
                <c:pt idx="3">
                  <c:v>8.6</c:v>
                </c:pt>
                <c:pt idx="4">
                  <c:v>9</c:v>
                </c:pt>
              </c:numCache>
            </c:numRef>
          </c:xVal>
          <c:yVal>
            <c:numRef>
              <c:f>公会計指標分析・財政指標組合せ分析表!$K$73:$O$73</c:f>
              <c:numCache>
                <c:formatCode>#,##0.0;"▲ "#,##0.0</c:formatCode>
                <c:ptCount val="5"/>
                <c:pt idx="0">
                  <c:v>101.5</c:v>
                </c:pt>
                <c:pt idx="1">
                  <c:v>99.5</c:v>
                </c:pt>
                <c:pt idx="2">
                  <c:v>116.1</c:v>
                </c:pt>
                <c:pt idx="3">
                  <c:v>110.5</c:v>
                </c:pt>
                <c:pt idx="4">
                  <c:v>98.4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{0DD59E01-FBB8-44B9-AF87-75596F5249BD}</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{2B572193-B53B-4429-AE88-011A67981FB6}</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{4A3032BE-EEDF-4B68-AA38-67254828DE91}</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{04766EC6-B257-4B66-9617-FB4ADE3F9FDA}</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{22A01944-D458-4AA8-8BB1-B8CF13CCF19B}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10.4</c:v>
                </c:pt>
                <c:pt idx="2">
                  <c:v>9.6</c:v>
                </c:pt>
                <c:pt idx="3">
                  <c:v>8.5</c:v>
                </c:pt>
                <c:pt idx="4">
                  <c:v>8</c:v>
                </c:pt>
              </c:numCache>
            </c:numRef>
          </c:xVal>
          <c:yVal>
            <c:numRef>
              <c:f>公会計指標分析・財政指標組合せ分析表!$K$77:$O$77</c:f>
              <c:numCache>
                <c:formatCode>#,##0.0;"▲ "#,##0.0</c:formatCode>
                <c:ptCount val="5"/>
                <c:pt idx="0">
                  <c:v>58.6</c:v>
                </c:pt>
                <c:pt idx="1">
                  <c:v>52.6</c:v>
                </c:pt>
                <c:pt idx="2">
                  <c:v>41.3</c:v>
                </c:pt>
                <c:pt idx="3">
                  <c:v>33</c:v>
                </c:pt>
                <c:pt idx="4">
                  <c:v>35.700000000000003</c:v>
                </c:pt>
              </c:numCache>
            </c:numRef>
          </c:yVal>
          <c:smooth val="0"/>
        </c:ser>
        <c:dLbls>
          <c:showLegendKey val="0"/>
          <c:showVal val="0"/>
          <c:showCatName val="0"/>
          <c:showSerName val="0"/>
          <c:showPercent val="0"/>
          <c:showBubbleSize val="0"/>
        </c:dLbls>
        <c:axId val="102100352"/>
        <c:axId val="102479360"/>
      </c:scatterChart>
      <c:valAx>
        <c:axId val="102100352"/>
        <c:scaling>
          <c:orientation val="minMax"/>
          <c:max val="11.6"/>
          <c:min val="7.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479360"/>
        <c:crosses val="autoZero"/>
        <c:crossBetween val="midCat"/>
      </c:valAx>
      <c:valAx>
        <c:axId val="102479360"/>
        <c:scaling>
          <c:orientation val="minMax"/>
          <c:max val="13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21003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長野県茅野市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年度発行の第三セクター等改革推進債の償還が始まったことによ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一般会計に係る市債の元利償還金</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増加した</a:t>
          </a:r>
          <a:r>
            <a:rPr kumimoji="1" lang="ja-JP" altLang="en-US" sz="1100">
              <a:solidFill>
                <a:schemeClr val="dk1"/>
              </a:solidFill>
              <a:effectLst/>
              <a:latin typeface="+mn-lt"/>
              <a:ea typeface="+mn-ea"/>
              <a:cs typeface="+mn-cs"/>
            </a:rPr>
            <a:t>が、償還による起債残高の減少により平成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年度は再び減少となった。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組合等が起こした地方債の元利償還金に対する繰出金等は年々減少している。今後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計画的な市債の発行により公債費負担が過大になりすぎないよう</a:t>
          </a:r>
          <a:r>
            <a:rPr kumimoji="1" lang="ja-JP" altLang="ja-JP" sz="1100">
              <a:solidFill>
                <a:schemeClr val="dk1"/>
              </a:solidFill>
              <a:effectLst/>
              <a:latin typeface="+mn-lt"/>
              <a:ea typeface="+mn-ea"/>
              <a:cs typeface="+mn-cs"/>
            </a:rPr>
            <a:t>努め</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長野県茅野市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土地開発公社の解散に伴う</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億円を超える第三セクター等改革推進債の発行により、一般会計等に係る地方債残高が大きく上昇した。平成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は新規借入</a:t>
          </a:r>
          <a:r>
            <a:rPr kumimoji="1" lang="ja-JP" altLang="en-US" sz="1100">
              <a:solidFill>
                <a:schemeClr val="dk1"/>
              </a:solidFill>
              <a:effectLst/>
              <a:latin typeface="+mn-lt"/>
              <a:ea typeface="+mn-ea"/>
              <a:cs typeface="+mn-cs"/>
            </a:rPr>
            <a:t>額</a:t>
          </a:r>
          <a:r>
            <a:rPr kumimoji="1" lang="ja-JP" altLang="ja-JP" sz="1100">
              <a:solidFill>
                <a:schemeClr val="dk1"/>
              </a:solidFill>
              <a:effectLst/>
              <a:latin typeface="+mn-lt"/>
              <a:ea typeface="+mn-ea"/>
              <a:cs typeface="+mn-cs"/>
            </a:rPr>
            <a:t>より償還</a:t>
          </a:r>
          <a:r>
            <a:rPr kumimoji="1" lang="ja-JP" altLang="en-US" sz="1100">
              <a:solidFill>
                <a:schemeClr val="dk1"/>
              </a:solidFill>
              <a:effectLst/>
              <a:latin typeface="+mn-lt"/>
              <a:ea typeface="+mn-ea"/>
              <a:cs typeface="+mn-cs"/>
            </a:rPr>
            <a:t>額</a:t>
          </a:r>
          <a:r>
            <a:rPr kumimoji="1" lang="ja-JP" altLang="ja-JP" sz="1100">
              <a:solidFill>
                <a:schemeClr val="dk1"/>
              </a:solidFill>
              <a:effectLst/>
              <a:latin typeface="+mn-lt"/>
              <a:ea typeface="+mn-ea"/>
              <a:cs typeface="+mn-cs"/>
            </a:rPr>
            <a:t>が上回ったことにより地方債残高は減少し</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同様の傾向となる</a:t>
          </a:r>
          <a:r>
            <a:rPr kumimoji="1" lang="ja-JP" altLang="ja-JP" sz="1100">
              <a:solidFill>
                <a:schemeClr val="dk1"/>
              </a:solidFill>
              <a:effectLst/>
              <a:latin typeface="+mn-lt"/>
              <a:ea typeface="+mn-ea"/>
              <a:cs typeface="+mn-cs"/>
            </a:rPr>
            <a:t>見込みである。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公営企業債等繰入れ見込額も減少が続いているが、組合等負担等見込額については、組合立諏訪中央病院の増改築工事により、平成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年度以降大幅に増加している。平成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年度には</a:t>
          </a:r>
          <a:r>
            <a:rPr kumimoji="1" lang="en-US" altLang="ja-JP" sz="1100">
              <a:solidFill>
                <a:schemeClr val="dk1"/>
              </a:solidFill>
              <a:effectLst/>
              <a:latin typeface="+mn-lt"/>
              <a:ea typeface="+mn-ea"/>
              <a:cs typeface="+mn-cs"/>
            </a:rPr>
            <a:t>50</a:t>
          </a:r>
          <a:r>
            <a:rPr kumimoji="1" lang="ja-JP" altLang="en-US" sz="1100">
              <a:solidFill>
                <a:schemeClr val="dk1"/>
              </a:solidFill>
              <a:effectLst/>
              <a:latin typeface="+mn-lt"/>
              <a:ea typeface="+mn-ea"/>
              <a:cs typeface="+mn-cs"/>
            </a:rPr>
            <a:t>億円近くまで増加する見込みである。</a:t>
          </a:r>
          <a:endParaRPr lang="ja-JP" altLang="ja-JP" sz="1400">
            <a:effectLst/>
          </a:endParaRPr>
        </a:p>
        <a:p>
          <a:r>
            <a:rPr kumimoji="1" lang="ja-JP" altLang="ja-JP" sz="1100">
              <a:solidFill>
                <a:schemeClr val="dk1"/>
              </a:solidFill>
              <a:effectLst/>
              <a:latin typeface="+mn-lt"/>
              <a:ea typeface="+mn-ea"/>
              <a:cs typeface="+mn-cs"/>
            </a:rPr>
            <a:t>充当可能財源等</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は、基準財政需要額算入見込額の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再び減少となった</a:t>
          </a:r>
          <a:r>
            <a:rPr kumimoji="1" lang="ja-JP" altLang="ja-JP" sz="1100">
              <a:solidFill>
                <a:schemeClr val="dk1"/>
              </a:solidFill>
              <a:effectLst/>
              <a:latin typeface="+mn-lt"/>
              <a:ea typeface="+mn-ea"/>
              <a:cs typeface="+mn-cs"/>
            </a:rPr>
            <a:t>。将来負担比率</a:t>
          </a:r>
          <a:r>
            <a:rPr kumimoji="1" lang="ja-JP" altLang="en-US" sz="1100">
              <a:solidFill>
                <a:schemeClr val="dk1"/>
              </a:solidFill>
              <a:effectLst/>
              <a:latin typeface="+mn-lt"/>
              <a:ea typeface="+mn-ea"/>
              <a:cs typeface="+mn-cs"/>
            </a:rPr>
            <a:t>低下</a:t>
          </a:r>
          <a:r>
            <a:rPr kumimoji="1" lang="ja-JP" altLang="ja-JP" sz="1100">
              <a:solidFill>
                <a:schemeClr val="dk1"/>
              </a:solidFill>
              <a:effectLst/>
              <a:latin typeface="+mn-lt"/>
              <a:ea typeface="+mn-ea"/>
              <a:cs typeface="+mn-cs"/>
            </a:rPr>
            <a:t>のためには、地方債現在高の減少と充当可能基金の維持または拡大が必要であるため、今後の財政運営においてもこの点に努め</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長野県茅野市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56,174
55,452
266.59
24,275,706
23,241,151
1,002,154
14,471,244
28,153,911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98.4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7" name="正方形/長方形 3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38" name="正方形/長方形 37"/>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39" name="正方形/長方形 3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0" name="テキスト ボックス 39"/>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1" name="正方形/長方形 40"/>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2" name="正方形/長方形 4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3" name="正方形/長方形 4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4" name="正方形/長方形 4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5" name="正方形/長方形 4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6" name="正方形/長方形 4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7" name="正方形/長方形 4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48" name="正方形/長方形 4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0" name="正方形/長方形 49"/>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2" name="テキスト ボックス 51"/>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長野県茅野市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56,174
55,452
266.59
24,275,706
23,241,151
1,002,154
14,471,244
28,153,911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98.4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長野県茅野市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56,174
55,452
266.59
24,275,706
23,241,151
1,002,154
14,471,244
28,153,911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98.4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長野県茅野市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56,174
55,452
266.59
24,275,706
23,241,151
1,002,154
14,471,244
28,153,911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98.4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景気の緩やかな回復により前年度に比べ税収は増加し</a:t>
          </a:r>
          <a:r>
            <a:rPr kumimoji="1" lang="ja-JP" altLang="en-US" sz="1100">
              <a:solidFill>
                <a:schemeClr val="dk1"/>
              </a:solidFill>
              <a:effectLst/>
              <a:latin typeface="+mn-lt"/>
              <a:ea typeface="+mn-ea"/>
              <a:cs typeface="+mn-cs"/>
            </a:rPr>
            <a:t>たものの財政力指数は横ばいとなった</a:t>
          </a:r>
          <a:r>
            <a:rPr kumimoji="1" lang="ja-JP" altLang="ja-JP" sz="1100">
              <a:solidFill>
                <a:schemeClr val="dk1"/>
              </a:solidFill>
              <a:effectLst/>
              <a:latin typeface="+mn-lt"/>
              <a:ea typeface="+mn-ea"/>
              <a:cs typeface="+mn-cs"/>
            </a:rPr>
            <a:t>。全国平均、長野県平均とも上回っているものの、類似団体の平均を下回っており、今後も人口の減少や地価の下落などによる増収が見込めない中で、市税収納率の向上を図り、市税等の自主財源の確保に努めるとともに、事業の見直しによる歳出の削減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60778</xdr:rowOff>
    </xdr:from>
    <xdr:to>
      <xdr:col>7</xdr:col>
      <xdr:colOff>152400</xdr:colOff>
      <xdr:row>43</xdr:row>
      <xdr:rowOff>60778</xdr:rowOff>
    </xdr:to>
    <xdr:cxnSp macro="">
      <xdr:nvCxnSpPr>
        <xdr:cNvPr id="70" name="直線コネクタ 69"/>
        <xdr:cNvCxnSpPr/>
      </xdr:nvCxnSpPr>
      <xdr:spPr>
        <a:xfrm>
          <a:off x="4114800" y="7433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129722</xdr:rowOff>
    </xdr:from>
    <xdr:to>
      <xdr:col>7</xdr:col>
      <xdr:colOff>203200</xdr:colOff>
      <xdr:row>43</xdr:row>
      <xdr:rowOff>59872</xdr:rowOff>
    </xdr:to>
    <xdr:sp macro="" textlink="">
      <xdr:nvSpPr>
        <xdr:cNvPr id="72" name="フローチャート :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60778</xdr:rowOff>
    </xdr:from>
    <xdr:to>
      <xdr:col>6</xdr:col>
      <xdr:colOff>0</xdr:colOff>
      <xdr:row>43</xdr:row>
      <xdr:rowOff>78015</xdr:rowOff>
    </xdr:to>
    <xdr:cxnSp macro="">
      <xdr:nvCxnSpPr>
        <xdr:cNvPr id="73" name="直線コネクタ 72"/>
        <xdr:cNvCxnSpPr/>
      </xdr:nvCxnSpPr>
      <xdr:spPr>
        <a:xfrm flipV="1">
          <a:off x="3225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112485</xdr:rowOff>
    </xdr:from>
    <xdr:to>
      <xdr:col>6</xdr:col>
      <xdr:colOff>50800</xdr:colOff>
      <xdr:row>43</xdr:row>
      <xdr:rowOff>42635</xdr:rowOff>
    </xdr:to>
    <xdr:sp macro="" textlink="">
      <xdr:nvSpPr>
        <xdr:cNvPr id="74" name="フローチャート : 判断 73"/>
        <xdr:cNvSpPr/>
      </xdr:nvSpPr>
      <xdr:spPr>
        <a:xfrm>
          <a:off x="4064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52812</xdr:rowOff>
    </xdr:from>
    <xdr:ext cx="736600" cy="259045"/>
    <xdr:sp macro="" textlink="">
      <xdr:nvSpPr>
        <xdr:cNvPr id="75" name="テキスト ボックス 74"/>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78015</xdr:rowOff>
    </xdr:from>
    <xdr:to>
      <xdr:col>4</xdr:col>
      <xdr:colOff>482600</xdr:colOff>
      <xdr:row>43</xdr:row>
      <xdr:rowOff>78015</xdr:rowOff>
    </xdr:to>
    <xdr:cxnSp macro="">
      <xdr:nvCxnSpPr>
        <xdr:cNvPr id="76" name="直線コネクタ 75"/>
        <xdr:cNvCxnSpPr/>
      </xdr:nvCxnSpPr>
      <xdr:spPr>
        <a:xfrm>
          <a:off x="2336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7" name="フローチャート :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60778</xdr:rowOff>
    </xdr:from>
    <xdr:to>
      <xdr:col>3</xdr:col>
      <xdr:colOff>279400</xdr:colOff>
      <xdr:row>43</xdr:row>
      <xdr:rowOff>78015</xdr:rowOff>
    </xdr:to>
    <xdr:cxnSp macro="">
      <xdr:nvCxnSpPr>
        <xdr:cNvPr id="79" name="直線コネクタ 78"/>
        <xdr:cNvCxnSpPr/>
      </xdr:nvCxnSpPr>
      <xdr:spPr>
        <a:xfrm>
          <a:off x="1447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80" name="フローチャート :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82" name="フローチャート :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89" name="円/楕円 88"/>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153505</xdr:rowOff>
    </xdr:from>
    <xdr:ext cx="762000" cy="259045"/>
    <xdr:sp macro="" textlink="">
      <xdr:nvSpPr>
        <xdr:cNvPr id="90"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9978</xdr:rowOff>
    </xdr:from>
    <xdr:to>
      <xdr:col>6</xdr:col>
      <xdr:colOff>50800</xdr:colOff>
      <xdr:row>43</xdr:row>
      <xdr:rowOff>111578</xdr:rowOff>
    </xdr:to>
    <xdr:sp macro="" textlink="">
      <xdr:nvSpPr>
        <xdr:cNvPr id="91" name="円/楕円 90"/>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92" name="テキスト ボックス 91"/>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27215</xdr:rowOff>
    </xdr:from>
    <xdr:to>
      <xdr:col>4</xdr:col>
      <xdr:colOff>533400</xdr:colOff>
      <xdr:row>43</xdr:row>
      <xdr:rowOff>128815</xdr:rowOff>
    </xdr:to>
    <xdr:sp macro="" textlink="">
      <xdr:nvSpPr>
        <xdr:cNvPr id="93" name="円/楕円 92"/>
        <xdr:cNvSpPr/>
      </xdr:nvSpPr>
      <xdr:spPr>
        <a:xfrm>
          <a:off x="3175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94" name="テキスト ボックス 93"/>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27215</xdr:rowOff>
    </xdr:from>
    <xdr:to>
      <xdr:col>3</xdr:col>
      <xdr:colOff>330200</xdr:colOff>
      <xdr:row>43</xdr:row>
      <xdr:rowOff>128815</xdr:rowOff>
    </xdr:to>
    <xdr:sp macro="" textlink="">
      <xdr:nvSpPr>
        <xdr:cNvPr id="95" name="円/楕円 94"/>
        <xdr:cNvSpPr/>
      </xdr:nvSpPr>
      <xdr:spPr>
        <a:xfrm>
          <a:off x="2286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113592</xdr:rowOff>
    </xdr:from>
    <xdr:ext cx="762000" cy="259045"/>
    <xdr:sp macro="" textlink="">
      <xdr:nvSpPr>
        <xdr:cNvPr id="96" name="テキスト ボックス 95"/>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97" name="円/楕円 96"/>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98" name="テキスト ボックス 97"/>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前年度に比べ、</a:t>
          </a:r>
          <a:r>
            <a:rPr kumimoji="1" lang="ja-JP" altLang="en-US" sz="1100">
              <a:solidFill>
                <a:schemeClr val="dk1"/>
              </a:solidFill>
              <a:effectLst/>
              <a:latin typeface="+mn-lt"/>
              <a:ea typeface="+mn-ea"/>
              <a:cs typeface="+mn-cs"/>
            </a:rPr>
            <a:t>市税や地方交付税などの経常一般財源が増加したことにより経常収支比率は</a:t>
          </a:r>
          <a:r>
            <a:rPr kumimoji="1" lang="en-US" altLang="ja-JP" sz="1100">
              <a:solidFill>
                <a:schemeClr val="dk1"/>
              </a:solidFill>
              <a:effectLst/>
              <a:latin typeface="+mn-lt"/>
              <a:ea typeface="+mn-ea"/>
              <a:cs typeface="+mn-cs"/>
            </a:rPr>
            <a:t>4.5</a:t>
          </a:r>
          <a:r>
            <a:rPr kumimoji="1" lang="ja-JP" altLang="en-US" sz="1100">
              <a:solidFill>
                <a:schemeClr val="dk1"/>
              </a:solidFill>
              <a:effectLst/>
              <a:latin typeface="+mn-lt"/>
              <a:ea typeface="+mn-ea"/>
              <a:cs typeface="+mn-cs"/>
            </a:rPr>
            <a:t>ポイント改善したが、依然</a:t>
          </a:r>
          <a:r>
            <a:rPr kumimoji="1" lang="ja-JP" altLang="ja-JP" sz="1100">
              <a:solidFill>
                <a:schemeClr val="dk1"/>
              </a:solidFill>
              <a:effectLst/>
              <a:latin typeface="+mn-lt"/>
              <a:ea typeface="+mn-ea"/>
              <a:cs typeface="+mn-cs"/>
            </a:rPr>
            <a:t>全国平均、長野県平均、類似団体平均を大きく上回</a:t>
          </a:r>
          <a:r>
            <a:rPr kumimoji="1" lang="ja-JP" altLang="en-US" sz="1100">
              <a:solidFill>
                <a:schemeClr val="dk1"/>
              </a:solidFill>
              <a:effectLst/>
              <a:latin typeface="+mn-lt"/>
              <a:ea typeface="+mn-ea"/>
              <a:cs typeface="+mn-cs"/>
            </a:rPr>
            <a:t>っ</a:t>
          </a:r>
          <a:r>
            <a:rPr kumimoji="1" lang="ja-JP" altLang="ja-JP" sz="1100">
              <a:solidFill>
                <a:schemeClr val="dk1"/>
              </a:solidFill>
              <a:effectLst/>
              <a:latin typeface="+mn-lt"/>
              <a:ea typeface="+mn-ea"/>
              <a:cs typeface="+mn-cs"/>
            </a:rPr>
            <a:t>ている状況である。</a:t>
          </a:r>
          <a:endParaRPr lang="ja-JP" altLang="ja-JP" sz="1400">
            <a:effectLst/>
          </a:endParaRPr>
        </a:p>
        <a:p>
          <a:r>
            <a:rPr kumimoji="1" lang="ja-JP" altLang="ja-JP" sz="1100">
              <a:solidFill>
                <a:schemeClr val="dk1"/>
              </a:solidFill>
              <a:effectLst/>
              <a:latin typeface="+mn-lt"/>
              <a:ea typeface="+mn-ea"/>
              <a:cs typeface="+mn-cs"/>
            </a:rPr>
            <a:t>今後は、第３次行財政改革推進プログラムに沿った、より一層の事務事業の適正化や効率化を進めるとともに、経常一般財源の確保に努める。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68156</xdr:rowOff>
    </xdr:from>
    <xdr:to>
      <xdr:col>7</xdr:col>
      <xdr:colOff>152400</xdr:colOff>
      <xdr:row>67</xdr:row>
      <xdr:rowOff>80010</xdr:rowOff>
    </xdr:to>
    <xdr:cxnSp macro="">
      <xdr:nvCxnSpPr>
        <xdr:cNvPr id="128" name="直線コネクタ 127"/>
        <xdr:cNvCxnSpPr/>
      </xdr:nvCxnSpPr>
      <xdr:spPr>
        <a:xfrm flipV="1">
          <a:off x="4953000" y="10183706"/>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52087</xdr:rowOff>
    </xdr:from>
    <xdr:ext cx="762000" cy="259045"/>
    <xdr:sp macro="" textlink="">
      <xdr:nvSpPr>
        <xdr:cNvPr id="129"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7</xdr:col>
      <xdr:colOff>63500</xdr:colOff>
      <xdr:row>67</xdr:row>
      <xdr:rowOff>80010</xdr:rowOff>
    </xdr:from>
    <xdr:to>
      <xdr:col>7</xdr:col>
      <xdr:colOff>241300</xdr:colOff>
      <xdr:row>67</xdr:row>
      <xdr:rowOff>80010</xdr:rowOff>
    </xdr:to>
    <xdr:cxnSp macro="">
      <xdr:nvCxnSpPr>
        <xdr:cNvPr id="130" name="直線コネクタ 129"/>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154533</xdr:rowOff>
    </xdr:from>
    <xdr:ext cx="762000" cy="259045"/>
    <xdr:sp macro="" textlink="">
      <xdr:nvSpPr>
        <xdr:cNvPr id="131"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77.4</a:t>
          </a:r>
          <a:endParaRPr kumimoji="1" lang="ja-JP" altLang="en-US" sz="1000" b="1">
            <a:latin typeface="ＭＳ Ｐゴシック"/>
          </a:endParaRPr>
        </a:p>
      </xdr:txBody>
    </xdr:sp>
    <xdr:clientData/>
  </xdr:oneCellAnchor>
  <xdr:twoCellAnchor>
    <xdr:from>
      <xdr:col>7</xdr:col>
      <xdr:colOff>63500</xdr:colOff>
      <xdr:row>59</xdr:row>
      <xdr:rowOff>68156</xdr:rowOff>
    </xdr:from>
    <xdr:to>
      <xdr:col>7</xdr:col>
      <xdr:colOff>241300</xdr:colOff>
      <xdr:row>59</xdr:row>
      <xdr:rowOff>68156</xdr:rowOff>
    </xdr:to>
    <xdr:cxnSp macro="">
      <xdr:nvCxnSpPr>
        <xdr:cNvPr id="132" name="直線コネクタ 131"/>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157480</xdr:rowOff>
    </xdr:from>
    <xdr:to>
      <xdr:col>7</xdr:col>
      <xdr:colOff>152400</xdr:colOff>
      <xdr:row>68</xdr:row>
      <xdr:rowOff>5080</xdr:rowOff>
    </xdr:to>
    <xdr:cxnSp macro="">
      <xdr:nvCxnSpPr>
        <xdr:cNvPr id="133" name="直線コネクタ 132"/>
        <xdr:cNvCxnSpPr/>
      </xdr:nvCxnSpPr>
      <xdr:spPr>
        <a:xfrm flipV="1">
          <a:off x="4114800" y="11301730"/>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55897</xdr:rowOff>
    </xdr:from>
    <xdr:ext cx="762000" cy="259045"/>
    <xdr:sp macro="" textlink="">
      <xdr:nvSpPr>
        <xdr:cNvPr id="134"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5" name="フローチャート : 判断 134"/>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67</xdr:row>
      <xdr:rowOff>15663</xdr:rowOff>
    </xdr:from>
    <xdr:to>
      <xdr:col>6</xdr:col>
      <xdr:colOff>0</xdr:colOff>
      <xdr:row>68</xdr:row>
      <xdr:rowOff>5080</xdr:rowOff>
    </xdr:to>
    <xdr:cxnSp macro="">
      <xdr:nvCxnSpPr>
        <xdr:cNvPr id="136" name="直線コネクタ 135"/>
        <xdr:cNvCxnSpPr/>
      </xdr:nvCxnSpPr>
      <xdr:spPr>
        <a:xfrm>
          <a:off x="3225800" y="1150281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79587</xdr:rowOff>
    </xdr:from>
    <xdr:to>
      <xdr:col>6</xdr:col>
      <xdr:colOff>50800</xdr:colOff>
      <xdr:row>64</xdr:row>
      <xdr:rowOff>9737</xdr:rowOff>
    </xdr:to>
    <xdr:sp macro="" textlink="">
      <xdr:nvSpPr>
        <xdr:cNvPr id="137" name="フローチャート : 判断 136"/>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19914</xdr:rowOff>
    </xdr:from>
    <xdr:ext cx="736600" cy="259045"/>
    <xdr:sp macro="" textlink="">
      <xdr:nvSpPr>
        <xdr:cNvPr id="138" name="テキスト ボックス 137"/>
        <xdr:cNvSpPr txBox="1"/>
      </xdr:nvSpPr>
      <xdr:spPr>
        <a:xfrm>
          <a:off x="3733800" y="1064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122767</xdr:rowOff>
    </xdr:from>
    <xdr:to>
      <xdr:col>4</xdr:col>
      <xdr:colOff>482600</xdr:colOff>
      <xdr:row>67</xdr:row>
      <xdr:rowOff>15663</xdr:rowOff>
    </xdr:to>
    <xdr:cxnSp macro="">
      <xdr:nvCxnSpPr>
        <xdr:cNvPr id="139" name="直線コネクタ 138"/>
        <xdr:cNvCxnSpPr/>
      </xdr:nvCxnSpPr>
      <xdr:spPr>
        <a:xfrm>
          <a:off x="2336800" y="1143846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40" name="フローチャート : 判断 139"/>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11871</xdr:rowOff>
    </xdr:from>
    <xdr:ext cx="762000" cy="259045"/>
    <xdr:sp macro="" textlink="">
      <xdr:nvSpPr>
        <xdr:cNvPr id="141" name="テキスト ボックス 140"/>
        <xdr:cNvSpPr txBox="1"/>
      </xdr:nvSpPr>
      <xdr:spPr>
        <a:xfrm>
          <a:off x="2844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4656</xdr:rowOff>
    </xdr:from>
    <xdr:to>
      <xdr:col>3</xdr:col>
      <xdr:colOff>279400</xdr:colOff>
      <xdr:row>66</xdr:row>
      <xdr:rowOff>122767</xdr:rowOff>
    </xdr:to>
    <xdr:cxnSp macro="">
      <xdr:nvCxnSpPr>
        <xdr:cNvPr id="142" name="直線コネクタ 141"/>
        <xdr:cNvCxnSpPr/>
      </xdr:nvCxnSpPr>
      <xdr:spPr>
        <a:xfrm>
          <a:off x="1447800" y="11148906"/>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135890</xdr:rowOff>
    </xdr:from>
    <xdr:to>
      <xdr:col>3</xdr:col>
      <xdr:colOff>330200</xdr:colOff>
      <xdr:row>64</xdr:row>
      <xdr:rowOff>66040</xdr:rowOff>
    </xdr:to>
    <xdr:sp macro="" textlink="">
      <xdr:nvSpPr>
        <xdr:cNvPr id="143" name="フローチャート : 判断 142"/>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76217</xdr:rowOff>
    </xdr:from>
    <xdr:ext cx="762000" cy="259045"/>
    <xdr:sp macro="" textlink="">
      <xdr:nvSpPr>
        <xdr:cNvPr id="144" name="テキスト ボックス 143"/>
        <xdr:cNvSpPr txBox="1"/>
      </xdr:nvSpPr>
      <xdr:spPr>
        <a:xfrm>
          <a:off x="1955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79587</xdr:rowOff>
    </xdr:from>
    <xdr:to>
      <xdr:col>2</xdr:col>
      <xdr:colOff>127000</xdr:colOff>
      <xdr:row>64</xdr:row>
      <xdr:rowOff>9737</xdr:rowOff>
    </xdr:to>
    <xdr:sp macro="" textlink="">
      <xdr:nvSpPr>
        <xdr:cNvPr id="145" name="フローチャート : 判断 144"/>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19914</xdr:rowOff>
    </xdr:from>
    <xdr:ext cx="762000" cy="259045"/>
    <xdr:sp macro="" textlink="">
      <xdr:nvSpPr>
        <xdr:cNvPr id="146" name="テキスト ボックス 145"/>
        <xdr:cNvSpPr txBox="1"/>
      </xdr:nvSpPr>
      <xdr:spPr>
        <a:xfrm>
          <a:off x="1066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106680</xdr:rowOff>
    </xdr:from>
    <xdr:to>
      <xdr:col>7</xdr:col>
      <xdr:colOff>203200</xdr:colOff>
      <xdr:row>66</xdr:row>
      <xdr:rowOff>36830</xdr:rowOff>
    </xdr:to>
    <xdr:sp macro="" textlink="">
      <xdr:nvSpPr>
        <xdr:cNvPr id="152" name="円/楕円 151"/>
        <xdr:cNvSpPr/>
      </xdr:nvSpPr>
      <xdr:spPr>
        <a:xfrm>
          <a:off x="49022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78757</xdr:rowOff>
    </xdr:from>
    <xdr:ext cx="762000" cy="259045"/>
    <xdr:sp macro="" textlink="">
      <xdr:nvSpPr>
        <xdr:cNvPr id="153" name="財政構造の弾力性該当値テキスト"/>
        <xdr:cNvSpPr txBox="1"/>
      </xdr:nvSpPr>
      <xdr:spPr>
        <a:xfrm>
          <a:off x="5041900" y="1122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5</xdr:col>
      <xdr:colOff>635000</xdr:colOff>
      <xdr:row>67</xdr:row>
      <xdr:rowOff>125730</xdr:rowOff>
    </xdr:from>
    <xdr:to>
      <xdr:col>6</xdr:col>
      <xdr:colOff>50800</xdr:colOff>
      <xdr:row>68</xdr:row>
      <xdr:rowOff>55880</xdr:rowOff>
    </xdr:to>
    <xdr:sp macro="" textlink="">
      <xdr:nvSpPr>
        <xdr:cNvPr id="154" name="円/楕円 153"/>
        <xdr:cNvSpPr/>
      </xdr:nvSpPr>
      <xdr:spPr>
        <a:xfrm>
          <a:off x="4064000" y="1161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68</xdr:row>
      <xdr:rowOff>40657</xdr:rowOff>
    </xdr:from>
    <xdr:ext cx="736600" cy="259045"/>
    <xdr:sp macro="" textlink="">
      <xdr:nvSpPr>
        <xdr:cNvPr id="155" name="テキスト ボックス 154"/>
        <xdr:cNvSpPr txBox="1"/>
      </xdr:nvSpPr>
      <xdr:spPr>
        <a:xfrm>
          <a:off x="3733800" y="11699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136313</xdr:rowOff>
    </xdr:from>
    <xdr:to>
      <xdr:col>4</xdr:col>
      <xdr:colOff>533400</xdr:colOff>
      <xdr:row>67</xdr:row>
      <xdr:rowOff>66463</xdr:rowOff>
    </xdr:to>
    <xdr:sp macro="" textlink="">
      <xdr:nvSpPr>
        <xdr:cNvPr id="156" name="円/楕円 155"/>
        <xdr:cNvSpPr/>
      </xdr:nvSpPr>
      <xdr:spPr>
        <a:xfrm>
          <a:off x="3175000" y="1145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51240</xdr:rowOff>
    </xdr:from>
    <xdr:ext cx="762000" cy="259045"/>
    <xdr:sp macro="" textlink="">
      <xdr:nvSpPr>
        <xdr:cNvPr id="157" name="テキスト ボックス 156"/>
        <xdr:cNvSpPr txBox="1"/>
      </xdr:nvSpPr>
      <xdr:spPr>
        <a:xfrm>
          <a:off x="2844800" y="1153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71967</xdr:rowOff>
    </xdr:from>
    <xdr:to>
      <xdr:col>3</xdr:col>
      <xdr:colOff>330200</xdr:colOff>
      <xdr:row>67</xdr:row>
      <xdr:rowOff>2117</xdr:rowOff>
    </xdr:to>
    <xdr:sp macro="" textlink="">
      <xdr:nvSpPr>
        <xdr:cNvPr id="158" name="円/楕円 157"/>
        <xdr:cNvSpPr/>
      </xdr:nvSpPr>
      <xdr:spPr>
        <a:xfrm>
          <a:off x="2286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158344</xdr:rowOff>
    </xdr:from>
    <xdr:ext cx="762000" cy="259045"/>
    <xdr:sp macro="" textlink="">
      <xdr:nvSpPr>
        <xdr:cNvPr id="159" name="テキスト ボックス 158"/>
        <xdr:cNvSpPr txBox="1"/>
      </xdr:nvSpPr>
      <xdr:spPr>
        <a:xfrm>
          <a:off x="1955800" y="114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125306</xdr:rowOff>
    </xdr:from>
    <xdr:to>
      <xdr:col>2</xdr:col>
      <xdr:colOff>127000</xdr:colOff>
      <xdr:row>65</xdr:row>
      <xdr:rowOff>55456</xdr:rowOff>
    </xdr:to>
    <xdr:sp macro="" textlink="">
      <xdr:nvSpPr>
        <xdr:cNvPr id="160" name="円/楕円 159"/>
        <xdr:cNvSpPr/>
      </xdr:nvSpPr>
      <xdr:spPr>
        <a:xfrm>
          <a:off x="1397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40233</xdr:rowOff>
    </xdr:from>
    <xdr:ext cx="762000" cy="259045"/>
    <xdr:sp macro="" textlink="">
      <xdr:nvSpPr>
        <xdr:cNvPr id="161" name="テキスト ボックス 160"/>
        <xdr:cNvSpPr txBox="1"/>
      </xdr:nvSpPr>
      <xdr:spPr>
        <a:xfrm>
          <a:off x="1066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[119,882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物件費は対前年比</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％の増、人件費は対前年比</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％の減などにより、</a:t>
          </a:r>
          <a:r>
            <a:rPr kumimoji="1" lang="ja-JP" altLang="en-US" sz="1100">
              <a:solidFill>
                <a:schemeClr val="dk1"/>
              </a:solidFill>
              <a:effectLst/>
              <a:latin typeface="+mn-lt"/>
              <a:ea typeface="+mn-ea"/>
              <a:cs typeface="+mn-cs"/>
            </a:rPr>
            <a:t>人口一人当たりでは</a:t>
          </a:r>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微</a:t>
          </a:r>
          <a:r>
            <a:rPr kumimoji="1" lang="ja-JP" altLang="ja-JP" sz="1100">
              <a:solidFill>
                <a:schemeClr val="dk1"/>
              </a:solidFill>
              <a:effectLst/>
              <a:latin typeface="+mn-lt"/>
              <a:ea typeface="+mn-ea"/>
              <a:cs typeface="+mn-cs"/>
            </a:rPr>
            <a:t>減と</a:t>
          </a:r>
          <a:r>
            <a:rPr kumimoji="1" lang="ja-JP" altLang="en-US" sz="1100">
              <a:solidFill>
                <a:schemeClr val="dk1"/>
              </a:solidFill>
              <a:effectLst/>
              <a:latin typeface="+mn-lt"/>
              <a:ea typeface="+mn-ea"/>
              <a:cs typeface="+mn-cs"/>
            </a:rPr>
            <a:t>な</a:t>
          </a:r>
          <a:r>
            <a:rPr kumimoji="1" lang="ja-JP" altLang="ja-JP" sz="1100">
              <a:solidFill>
                <a:schemeClr val="dk1"/>
              </a:solidFill>
              <a:effectLst/>
              <a:latin typeface="+mn-lt"/>
              <a:ea typeface="+mn-ea"/>
              <a:cs typeface="+mn-cs"/>
            </a:rPr>
            <a:t>った。</a:t>
          </a:r>
          <a:endParaRPr lang="ja-JP" altLang="ja-JP" sz="1400">
            <a:effectLst/>
          </a:endParaRPr>
        </a:p>
        <a:p>
          <a:r>
            <a:rPr kumimoji="1" lang="ja-JP" altLang="en-US" sz="1100">
              <a:solidFill>
                <a:schemeClr val="dk1"/>
              </a:solidFill>
              <a:effectLst/>
              <a:latin typeface="+mn-lt"/>
              <a:ea typeface="+mn-ea"/>
              <a:cs typeface="+mn-cs"/>
            </a:rPr>
            <a:t>歳出に占める割合が比較的大きい費用であるため、</a:t>
          </a:r>
          <a:r>
            <a:rPr kumimoji="1" lang="ja-JP" altLang="ja-JP" sz="1100">
              <a:solidFill>
                <a:schemeClr val="dk1"/>
              </a:solidFill>
              <a:effectLst/>
              <a:latin typeface="+mn-lt"/>
              <a:ea typeface="+mn-ea"/>
              <a:cs typeface="+mn-cs"/>
            </a:rPr>
            <a:t>今後も事務事業の見直し、職員配置の工夫等による人件費の抑制に努め、業務委託については、内容を十分に精査し、安易に業務委託することなく、真に必要なもののみとするなど、適正化を図ることが必要で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73434</xdr:rowOff>
    </xdr:from>
    <xdr:to>
      <xdr:col>7</xdr:col>
      <xdr:colOff>152400</xdr:colOff>
      <xdr:row>89</xdr:row>
      <xdr:rowOff>1456</xdr:rowOff>
    </xdr:to>
    <xdr:cxnSp macro="">
      <xdr:nvCxnSpPr>
        <xdr:cNvPr id="189" name="直線コネクタ 188"/>
        <xdr:cNvCxnSpPr/>
      </xdr:nvCxnSpPr>
      <xdr:spPr>
        <a:xfrm flipV="1">
          <a:off x="4953000" y="13789434"/>
          <a:ext cx="0" cy="1471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144983</xdr:rowOff>
    </xdr:from>
    <xdr:ext cx="762000" cy="259045"/>
    <xdr:sp macro="" textlink="">
      <xdr:nvSpPr>
        <xdr:cNvPr id="190" name="人件費・物件費等の状況最小値テキスト"/>
        <xdr:cNvSpPr txBox="1"/>
      </xdr:nvSpPr>
      <xdr:spPr>
        <a:xfrm>
          <a:off x="5041900" y="15232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385,828</a:t>
          </a:r>
          <a:endParaRPr kumimoji="1" lang="ja-JP" altLang="en-US" sz="1000" b="1">
            <a:latin typeface="ＭＳ Ｐゴシック"/>
          </a:endParaRPr>
        </a:p>
      </xdr:txBody>
    </xdr:sp>
    <xdr:clientData/>
  </xdr:oneCellAnchor>
  <xdr:twoCellAnchor>
    <xdr:from>
      <xdr:col>7</xdr:col>
      <xdr:colOff>63500</xdr:colOff>
      <xdr:row>89</xdr:row>
      <xdr:rowOff>1456</xdr:rowOff>
    </xdr:from>
    <xdr:to>
      <xdr:col>7</xdr:col>
      <xdr:colOff>241300</xdr:colOff>
      <xdr:row>89</xdr:row>
      <xdr:rowOff>1456</xdr:rowOff>
    </xdr:to>
    <xdr:cxnSp macro="">
      <xdr:nvCxnSpPr>
        <xdr:cNvPr id="191" name="直線コネクタ 190"/>
        <xdr:cNvCxnSpPr/>
      </xdr:nvCxnSpPr>
      <xdr:spPr>
        <a:xfrm>
          <a:off x="4864100" y="1526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159811</xdr:rowOff>
    </xdr:from>
    <xdr:ext cx="762000" cy="259045"/>
    <xdr:sp macro="" textlink="">
      <xdr:nvSpPr>
        <xdr:cNvPr id="192" name="人件費・物件費等の状況最大値テキスト"/>
        <xdr:cNvSpPr txBox="1"/>
      </xdr:nvSpPr>
      <xdr:spPr>
        <a:xfrm>
          <a:off x="5041900" y="1353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81,006</a:t>
          </a:r>
          <a:endParaRPr kumimoji="1" lang="ja-JP" altLang="en-US" sz="1000" b="1">
            <a:latin typeface="ＭＳ Ｐゴシック"/>
          </a:endParaRPr>
        </a:p>
      </xdr:txBody>
    </xdr:sp>
    <xdr:clientData/>
  </xdr:oneCellAnchor>
  <xdr:twoCellAnchor>
    <xdr:from>
      <xdr:col>7</xdr:col>
      <xdr:colOff>63500</xdr:colOff>
      <xdr:row>80</xdr:row>
      <xdr:rowOff>73434</xdr:rowOff>
    </xdr:from>
    <xdr:to>
      <xdr:col>7</xdr:col>
      <xdr:colOff>241300</xdr:colOff>
      <xdr:row>80</xdr:row>
      <xdr:rowOff>73434</xdr:rowOff>
    </xdr:to>
    <xdr:cxnSp macro="">
      <xdr:nvCxnSpPr>
        <xdr:cNvPr id="193" name="直線コネクタ 192"/>
        <xdr:cNvCxnSpPr/>
      </xdr:nvCxnSpPr>
      <xdr:spPr>
        <a:xfrm>
          <a:off x="4864100" y="137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89601</xdr:rowOff>
    </xdr:from>
    <xdr:to>
      <xdr:col>7</xdr:col>
      <xdr:colOff>152400</xdr:colOff>
      <xdr:row>81</xdr:row>
      <xdr:rowOff>89697</xdr:rowOff>
    </xdr:to>
    <xdr:cxnSp macro="">
      <xdr:nvCxnSpPr>
        <xdr:cNvPr id="194" name="直線コネクタ 193"/>
        <xdr:cNvCxnSpPr/>
      </xdr:nvCxnSpPr>
      <xdr:spPr>
        <a:xfrm flipV="1">
          <a:off x="4114800" y="13977051"/>
          <a:ext cx="8382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159059</xdr:rowOff>
    </xdr:from>
    <xdr:ext cx="762000" cy="259045"/>
    <xdr:sp macro="" textlink="">
      <xdr:nvSpPr>
        <xdr:cNvPr id="195" name="人件費・物件費等の状況平均値テキスト"/>
        <xdr:cNvSpPr txBox="1"/>
      </xdr:nvSpPr>
      <xdr:spPr>
        <a:xfrm>
          <a:off x="5041900" y="14046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150,587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15532</xdr:rowOff>
    </xdr:from>
    <xdr:to>
      <xdr:col>7</xdr:col>
      <xdr:colOff>203200</xdr:colOff>
      <xdr:row>82</xdr:row>
      <xdr:rowOff>117132</xdr:rowOff>
    </xdr:to>
    <xdr:sp macro="" textlink="">
      <xdr:nvSpPr>
        <xdr:cNvPr id="196" name="フローチャート : 判断 195"/>
        <xdr:cNvSpPr/>
      </xdr:nvSpPr>
      <xdr:spPr>
        <a:xfrm>
          <a:off x="4902200" y="1407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89697</xdr:rowOff>
    </xdr:from>
    <xdr:to>
      <xdr:col>6</xdr:col>
      <xdr:colOff>0</xdr:colOff>
      <xdr:row>81</xdr:row>
      <xdr:rowOff>90967</xdr:rowOff>
    </xdr:to>
    <xdr:cxnSp macro="">
      <xdr:nvCxnSpPr>
        <xdr:cNvPr id="197" name="直線コネクタ 196"/>
        <xdr:cNvCxnSpPr/>
      </xdr:nvCxnSpPr>
      <xdr:spPr>
        <a:xfrm flipV="1">
          <a:off x="3225800" y="13977147"/>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112126</xdr:rowOff>
    </xdr:from>
    <xdr:to>
      <xdr:col>6</xdr:col>
      <xdr:colOff>50800</xdr:colOff>
      <xdr:row>82</xdr:row>
      <xdr:rowOff>42276</xdr:rowOff>
    </xdr:to>
    <xdr:sp macro="" textlink="">
      <xdr:nvSpPr>
        <xdr:cNvPr id="198" name="フローチャート : 判断 197"/>
        <xdr:cNvSpPr/>
      </xdr:nvSpPr>
      <xdr:spPr>
        <a:xfrm>
          <a:off x="4064000" y="1399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27053</xdr:rowOff>
    </xdr:from>
    <xdr:ext cx="736600" cy="259045"/>
    <xdr:sp macro="" textlink="">
      <xdr:nvSpPr>
        <xdr:cNvPr id="199" name="テキスト ボックス 198"/>
        <xdr:cNvSpPr txBox="1"/>
      </xdr:nvSpPr>
      <xdr:spPr>
        <a:xfrm>
          <a:off x="3733800" y="1408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90967</xdr:rowOff>
    </xdr:from>
    <xdr:to>
      <xdr:col>4</xdr:col>
      <xdr:colOff>482600</xdr:colOff>
      <xdr:row>81</xdr:row>
      <xdr:rowOff>93447</xdr:rowOff>
    </xdr:to>
    <xdr:cxnSp macro="">
      <xdr:nvCxnSpPr>
        <xdr:cNvPr id="200" name="直線コネクタ 199"/>
        <xdr:cNvCxnSpPr/>
      </xdr:nvCxnSpPr>
      <xdr:spPr>
        <a:xfrm flipV="1">
          <a:off x="2336800" y="13978417"/>
          <a:ext cx="889000" cy="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103054</xdr:rowOff>
    </xdr:from>
    <xdr:to>
      <xdr:col>4</xdr:col>
      <xdr:colOff>533400</xdr:colOff>
      <xdr:row>82</xdr:row>
      <xdr:rowOff>33204</xdr:rowOff>
    </xdr:to>
    <xdr:sp macro="" textlink="">
      <xdr:nvSpPr>
        <xdr:cNvPr id="201" name="フローチャート : 判断 200"/>
        <xdr:cNvSpPr/>
      </xdr:nvSpPr>
      <xdr:spPr>
        <a:xfrm>
          <a:off x="31750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17981</xdr:rowOff>
    </xdr:from>
    <xdr:ext cx="762000" cy="259045"/>
    <xdr:sp macro="" textlink="">
      <xdr:nvSpPr>
        <xdr:cNvPr id="202" name="テキスト ボックス 201"/>
        <xdr:cNvSpPr txBox="1"/>
      </xdr:nvSpPr>
      <xdr:spPr>
        <a:xfrm>
          <a:off x="2844800" y="140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93447</xdr:rowOff>
    </xdr:from>
    <xdr:to>
      <xdr:col>3</xdr:col>
      <xdr:colOff>279400</xdr:colOff>
      <xdr:row>81</xdr:row>
      <xdr:rowOff>94635</xdr:rowOff>
    </xdr:to>
    <xdr:cxnSp macro="">
      <xdr:nvCxnSpPr>
        <xdr:cNvPr id="203" name="直線コネクタ 202"/>
        <xdr:cNvCxnSpPr/>
      </xdr:nvCxnSpPr>
      <xdr:spPr>
        <a:xfrm flipV="1">
          <a:off x="1447800" y="13980897"/>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81052</xdr:rowOff>
    </xdr:from>
    <xdr:to>
      <xdr:col>3</xdr:col>
      <xdr:colOff>330200</xdr:colOff>
      <xdr:row>82</xdr:row>
      <xdr:rowOff>11202</xdr:rowOff>
    </xdr:to>
    <xdr:sp macro="" textlink="">
      <xdr:nvSpPr>
        <xdr:cNvPr id="204" name="フローチャート : 判断 203"/>
        <xdr:cNvSpPr/>
      </xdr:nvSpPr>
      <xdr:spPr>
        <a:xfrm>
          <a:off x="2286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167429</xdr:rowOff>
    </xdr:from>
    <xdr:ext cx="762000" cy="259045"/>
    <xdr:sp macro="" textlink="">
      <xdr:nvSpPr>
        <xdr:cNvPr id="205" name="テキスト ボックス 204"/>
        <xdr:cNvSpPr txBox="1"/>
      </xdr:nvSpPr>
      <xdr:spPr>
        <a:xfrm>
          <a:off x="1955800" y="1405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72515</xdr:rowOff>
    </xdr:from>
    <xdr:to>
      <xdr:col>2</xdr:col>
      <xdr:colOff>127000</xdr:colOff>
      <xdr:row>82</xdr:row>
      <xdr:rowOff>2665</xdr:rowOff>
    </xdr:to>
    <xdr:sp macro="" textlink="">
      <xdr:nvSpPr>
        <xdr:cNvPr id="206" name="フローチャート : 判断 205"/>
        <xdr:cNvSpPr/>
      </xdr:nvSpPr>
      <xdr:spPr>
        <a:xfrm>
          <a:off x="1397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158892</xdr:rowOff>
    </xdr:from>
    <xdr:ext cx="762000" cy="259045"/>
    <xdr:sp macro="" textlink="">
      <xdr:nvSpPr>
        <xdr:cNvPr id="207" name="テキスト ボックス 206"/>
        <xdr:cNvSpPr txBox="1"/>
      </xdr:nvSpPr>
      <xdr:spPr>
        <a:xfrm>
          <a:off x="1066800" y="1404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38801</xdr:rowOff>
    </xdr:from>
    <xdr:to>
      <xdr:col>7</xdr:col>
      <xdr:colOff>203200</xdr:colOff>
      <xdr:row>81</xdr:row>
      <xdr:rowOff>140401</xdr:rowOff>
    </xdr:to>
    <xdr:sp macro="" textlink="">
      <xdr:nvSpPr>
        <xdr:cNvPr id="213" name="円/楕円 212"/>
        <xdr:cNvSpPr/>
      </xdr:nvSpPr>
      <xdr:spPr>
        <a:xfrm>
          <a:off x="4902200" y="1392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55328</xdr:rowOff>
    </xdr:from>
    <xdr:ext cx="762000" cy="259045"/>
    <xdr:sp macro="" textlink="">
      <xdr:nvSpPr>
        <xdr:cNvPr id="214" name="人件費・物件費等の状況該当値テキスト"/>
        <xdr:cNvSpPr txBox="1"/>
      </xdr:nvSpPr>
      <xdr:spPr>
        <a:xfrm>
          <a:off x="5041900" y="1377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119,882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38897</xdr:rowOff>
    </xdr:from>
    <xdr:to>
      <xdr:col>6</xdr:col>
      <xdr:colOff>50800</xdr:colOff>
      <xdr:row>81</xdr:row>
      <xdr:rowOff>140497</xdr:rowOff>
    </xdr:to>
    <xdr:sp macro="" textlink="">
      <xdr:nvSpPr>
        <xdr:cNvPr id="215" name="円/楕円 214"/>
        <xdr:cNvSpPr/>
      </xdr:nvSpPr>
      <xdr:spPr>
        <a:xfrm>
          <a:off x="4064000" y="1392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150674</xdr:rowOff>
    </xdr:from>
    <xdr:ext cx="736600" cy="259045"/>
    <xdr:sp macro="" textlink="">
      <xdr:nvSpPr>
        <xdr:cNvPr id="216" name="テキスト ボックス 215"/>
        <xdr:cNvSpPr txBox="1"/>
      </xdr:nvSpPr>
      <xdr:spPr>
        <a:xfrm>
          <a:off x="3733800" y="13695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119,902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40167</xdr:rowOff>
    </xdr:from>
    <xdr:to>
      <xdr:col>4</xdr:col>
      <xdr:colOff>533400</xdr:colOff>
      <xdr:row>81</xdr:row>
      <xdr:rowOff>141767</xdr:rowOff>
    </xdr:to>
    <xdr:sp macro="" textlink="">
      <xdr:nvSpPr>
        <xdr:cNvPr id="217" name="円/楕円 216"/>
        <xdr:cNvSpPr/>
      </xdr:nvSpPr>
      <xdr:spPr>
        <a:xfrm>
          <a:off x="3175000" y="1392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151944</xdr:rowOff>
    </xdr:from>
    <xdr:ext cx="762000" cy="259045"/>
    <xdr:sp macro="" textlink="">
      <xdr:nvSpPr>
        <xdr:cNvPr id="218" name="テキスト ボックス 217"/>
        <xdr:cNvSpPr txBox="1"/>
      </xdr:nvSpPr>
      <xdr:spPr>
        <a:xfrm>
          <a:off x="2844800" y="1369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120,165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42647</xdr:rowOff>
    </xdr:from>
    <xdr:to>
      <xdr:col>3</xdr:col>
      <xdr:colOff>330200</xdr:colOff>
      <xdr:row>81</xdr:row>
      <xdr:rowOff>144247</xdr:rowOff>
    </xdr:to>
    <xdr:sp macro="" textlink="">
      <xdr:nvSpPr>
        <xdr:cNvPr id="219" name="円/楕円 218"/>
        <xdr:cNvSpPr/>
      </xdr:nvSpPr>
      <xdr:spPr>
        <a:xfrm>
          <a:off x="2286000" y="1393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154424</xdr:rowOff>
    </xdr:from>
    <xdr:ext cx="762000" cy="259045"/>
    <xdr:sp macro="" textlink="">
      <xdr:nvSpPr>
        <xdr:cNvPr id="220" name="テキスト ボックス 219"/>
        <xdr:cNvSpPr txBox="1"/>
      </xdr:nvSpPr>
      <xdr:spPr>
        <a:xfrm>
          <a:off x="1955800" y="13698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120,679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43835</xdr:rowOff>
    </xdr:from>
    <xdr:to>
      <xdr:col>2</xdr:col>
      <xdr:colOff>127000</xdr:colOff>
      <xdr:row>81</xdr:row>
      <xdr:rowOff>145435</xdr:rowOff>
    </xdr:to>
    <xdr:sp macro="" textlink="">
      <xdr:nvSpPr>
        <xdr:cNvPr id="221" name="円/楕円 220"/>
        <xdr:cNvSpPr/>
      </xdr:nvSpPr>
      <xdr:spPr>
        <a:xfrm>
          <a:off x="1397000" y="139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155612</xdr:rowOff>
    </xdr:from>
    <xdr:ext cx="762000" cy="259045"/>
    <xdr:sp macro="" textlink="">
      <xdr:nvSpPr>
        <xdr:cNvPr id="222" name="テキスト ボックス 221"/>
        <xdr:cNvSpPr txBox="1"/>
      </xdr:nvSpPr>
      <xdr:spPr>
        <a:xfrm>
          <a:off x="1066800" y="1370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120,925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年度及び平成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年度は、東日本大震災の影響により、国家公務員給与が平均</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％下がったことから高水準となった。</a:t>
          </a:r>
          <a:endParaRPr lang="ja-JP" altLang="ja-JP" sz="1400">
            <a:effectLst/>
          </a:endParaRPr>
        </a:p>
        <a:p>
          <a:r>
            <a:rPr kumimoji="1" lang="ja-JP" altLang="ja-JP" sz="1100">
              <a:solidFill>
                <a:schemeClr val="dk1"/>
              </a:solidFill>
              <a:effectLst/>
              <a:latin typeface="+mn-lt"/>
              <a:ea typeface="+mn-ea"/>
              <a:cs typeface="+mn-cs"/>
            </a:rPr>
            <a:t>今年度は、前年度に比べ</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ポイント増加したが、全国市平均及び類似団体平均は、</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歳昇給停止などにより、依然として下回っている。今後とも引き続き、適正な給与体系の運用に努める。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57855</xdr:rowOff>
    </xdr:from>
    <xdr:to>
      <xdr:col>24</xdr:col>
      <xdr:colOff>558800</xdr:colOff>
      <xdr:row>86</xdr:row>
      <xdr:rowOff>7761</xdr:rowOff>
    </xdr:to>
    <xdr:cxnSp macro="">
      <xdr:nvCxnSpPr>
        <xdr:cNvPr id="251" name="直線コネクタ 250"/>
        <xdr:cNvCxnSpPr/>
      </xdr:nvCxnSpPr>
      <xdr:spPr>
        <a:xfrm flipV="1">
          <a:off x="17018000" y="13773855"/>
          <a:ext cx="0" cy="9786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151288</xdr:rowOff>
    </xdr:from>
    <xdr:ext cx="762000" cy="259045"/>
    <xdr:sp macro="" textlink="">
      <xdr:nvSpPr>
        <xdr:cNvPr id="252" name="給与水準   （国との比較）最小値テキスト"/>
        <xdr:cNvSpPr txBox="1"/>
      </xdr:nvSpPr>
      <xdr:spPr>
        <a:xfrm>
          <a:off x="17106900" y="1472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24</xdr:col>
      <xdr:colOff>469900</xdr:colOff>
      <xdr:row>86</xdr:row>
      <xdr:rowOff>7761</xdr:rowOff>
    </xdr:from>
    <xdr:to>
      <xdr:col>24</xdr:col>
      <xdr:colOff>647700</xdr:colOff>
      <xdr:row>86</xdr:row>
      <xdr:rowOff>7761</xdr:rowOff>
    </xdr:to>
    <xdr:cxnSp macro="">
      <xdr:nvCxnSpPr>
        <xdr:cNvPr id="253" name="直線コネクタ 252"/>
        <xdr:cNvCxnSpPr/>
      </xdr:nvCxnSpPr>
      <xdr:spPr>
        <a:xfrm>
          <a:off x="16929100" y="147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144232</xdr:rowOff>
    </xdr:from>
    <xdr:ext cx="762000" cy="259045"/>
    <xdr:sp macro="" textlink="">
      <xdr:nvSpPr>
        <xdr:cNvPr id="254"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57855</xdr:rowOff>
    </xdr:from>
    <xdr:to>
      <xdr:col>24</xdr:col>
      <xdr:colOff>647700</xdr:colOff>
      <xdr:row>80</xdr:row>
      <xdr:rowOff>57855</xdr:rowOff>
    </xdr:to>
    <xdr:cxnSp macro="">
      <xdr:nvCxnSpPr>
        <xdr:cNvPr id="255" name="直線コネクタ 254"/>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103716</xdr:rowOff>
    </xdr:from>
    <xdr:to>
      <xdr:col>24</xdr:col>
      <xdr:colOff>558800</xdr:colOff>
      <xdr:row>83</xdr:row>
      <xdr:rowOff>146755</xdr:rowOff>
    </xdr:to>
    <xdr:cxnSp macro="">
      <xdr:nvCxnSpPr>
        <xdr:cNvPr id="256" name="直線コネクタ 255"/>
        <xdr:cNvCxnSpPr/>
      </xdr:nvCxnSpPr>
      <xdr:spPr>
        <a:xfrm>
          <a:off x="16179800" y="14162616"/>
          <a:ext cx="8382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57"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58" name="フローチャート : 判断 257"/>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90311</xdr:rowOff>
    </xdr:from>
    <xdr:to>
      <xdr:col>23</xdr:col>
      <xdr:colOff>406400</xdr:colOff>
      <xdr:row>82</xdr:row>
      <xdr:rowOff>103716</xdr:rowOff>
    </xdr:to>
    <xdr:cxnSp macro="">
      <xdr:nvCxnSpPr>
        <xdr:cNvPr id="259" name="直線コネクタ 258"/>
        <xdr:cNvCxnSpPr/>
      </xdr:nvCxnSpPr>
      <xdr:spPr>
        <a:xfrm>
          <a:off x="15290800" y="1414921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149578</xdr:rowOff>
    </xdr:from>
    <xdr:to>
      <xdr:col>23</xdr:col>
      <xdr:colOff>457200</xdr:colOff>
      <xdr:row>84</xdr:row>
      <xdr:rowOff>79728</xdr:rowOff>
    </xdr:to>
    <xdr:sp macro="" textlink="">
      <xdr:nvSpPr>
        <xdr:cNvPr id="260" name="フローチャート : 判断 259"/>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64505</xdr:rowOff>
    </xdr:from>
    <xdr:ext cx="736600" cy="259045"/>
    <xdr:sp macro="" textlink="">
      <xdr:nvSpPr>
        <xdr:cNvPr id="261" name="テキスト ボックス 260"/>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90311</xdr:rowOff>
    </xdr:from>
    <xdr:to>
      <xdr:col>22</xdr:col>
      <xdr:colOff>203200</xdr:colOff>
      <xdr:row>89</xdr:row>
      <xdr:rowOff>29634</xdr:rowOff>
    </xdr:to>
    <xdr:cxnSp macro="">
      <xdr:nvCxnSpPr>
        <xdr:cNvPr id="262" name="直線コネクタ 261"/>
        <xdr:cNvCxnSpPr/>
      </xdr:nvCxnSpPr>
      <xdr:spPr>
        <a:xfrm flipV="1">
          <a:off x="14401800" y="14149211"/>
          <a:ext cx="889000" cy="113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95955</xdr:rowOff>
    </xdr:from>
    <xdr:to>
      <xdr:col>22</xdr:col>
      <xdr:colOff>254000</xdr:colOff>
      <xdr:row>84</xdr:row>
      <xdr:rowOff>26105</xdr:rowOff>
    </xdr:to>
    <xdr:sp macro="" textlink="">
      <xdr:nvSpPr>
        <xdr:cNvPr id="263" name="フローチャート : 判断 262"/>
        <xdr:cNvSpPr/>
      </xdr:nvSpPr>
      <xdr:spPr>
        <a:xfrm>
          <a:off x="15240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10882</xdr:rowOff>
    </xdr:from>
    <xdr:ext cx="762000" cy="259045"/>
    <xdr:sp macro="" textlink="">
      <xdr:nvSpPr>
        <xdr:cNvPr id="264" name="テキスト ボックス 263"/>
        <xdr:cNvSpPr txBox="1"/>
      </xdr:nvSpPr>
      <xdr:spPr>
        <a:xfrm>
          <a:off x="149098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147461</xdr:rowOff>
    </xdr:from>
    <xdr:to>
      <xdr:col>21</xdr:col>
      <xdr:colOff>0</xdr:colOff>
      <xdr:row>89</xdr:row>
      <xdr:rowOff>29634</xdr:rowOff>
    </xdr:to>
    <xdr:cxnSp macro="">
      <xdr:nvCxnSpPr>
        <xdr:cNvPr id="265" name="直線コネクタ 264"/>
        <xdr:cNvCxnSpPr/>
      </xdr:nvCxnSpPr>
      <xdr:spPr>
        <a:xfrm>
          <a:off x="13512800" y="1523506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139700</xdr:rowOff>
    </xdr:from>
    <xdr:to>
      <xdr:col>21</xdr:col>
      <xdr:colOff>50800</xdr:colOff>
      <xdr:row>90</xdr:row>
      <xdr:rowOff>69850</xdr:rowOff>
    </xdr:to>
    <xdr:sp macro="" textlink="">
      <xdr:nvSpPr>
        <xdr:cNvPr id="266" name="フローチャート : 判断 265"/>
        <xdr:cNvSpPr/>
      </xdr:nvSpPr>
      <xdr:spPr>
        <a:xfrm>
          <a:off x="14351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54627</xdr:rowOff>
    </xdr:from>
    <xdr:ext cx="762000" cy="259045"/>
    <xdr:sp macro="" textlink="">
      <xdr:nvSpPr>
        <xdr:cNvPr id="267" name="テキスト ボックス 266"/>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126295</xdr:rowOff>
    </xdr:from>
    <xdr:to>
      <xdr:col>19</xdr:col>
      <xdr:colOff>533400</xdr:colOff>
      <xdr:row>90</xdr:row>
      <xdr:rowOff>56445</xdr:rowOff>
    </xdr:to>
    <xdr:sp macro="" textlink="">
      <xdr:nvSpPr>
        <xdr:cNvPr id="268" name="フローチャート : 判断 267"/>
        <xdr:cNvSpPr/>
      </xdr:nvSpPr>
      <xdr:spPr>
        <a:xfrm>
          <a:off x="13462000" y="1538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41222</xdr:rowOff>
    </xdr:from>
    <xdr:ext cx="762000" cy="259045"/>
    <xdr:sp macro="" textlink="">
      <xdr:nvSpPr>
        <xdr:cNvPr id="269" name="テキスト ボックス 268"/>
        <xdr:cNvSpPr txBox="1"/>
      </xdr:nvSpPr>
      <xdr:spPr>
        <a:xfrm>
          <a:off x="13131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95955</xdr:rowOff>
    </xdr:from>
    <xdr:to>
      <xdr:col>24</xdr:col>
      <xdr:colOff>609600</xdr:colOff>
      <xdr:row>84</xdr:row>
      <xdr:rowOff>26105</xdr:rowOff>
    </xdr:to>
    <xdr:sp macro="" textlink="">
      <xdr:nvSpPr>
        <xdr:cNvPr id="275" name="円/楕円 274"/>
        <xdr:cNvSpPr/>
      </xdr:nvSpPr>
      <xdr:spPr>
        <a:xfrm>
          <a:off x="169672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112482</xdr:rowOff>
    </xdr:from>
    <xdr:ext cx="762000" cy="259045"/>
    <xdr:sp macro="" textlink="">
      <xdr:nvSpPr>
        <xdr:cNvPr id="276" name="給与水準   （国との比較）該当値テキスト"/>
        <xdr:cNvSpPr txBox="1"/>
      </xdr:nvSpPr>
      <xdr:spPr>
        <a:xfrm>
          <a:off x="17106900" y="1417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52916</xdr:rowOff>
    </xdr:from>
    <xdr:to>
      <xdr:col>23</xdr:col>
      <xdr:colOff>457200</xdr:colOff>
      <xdr:row>82</xdr:row>
      <xdr:rowOff>154516</xdr:rowOff>
    </xdr:to>
    <xdr:sp macro="" textlink="">
      <xdr:nvSpPr>
        <xdr:cNvPr id="277" name="円/楕円 276"/>
        <xdr:cNvSpPr/>
      </xdr:nvSpPr>
      <xdr:spPr>
        <a:xfrm>
          <a:off x="16129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164693</xdr:rowOff>
    </xdr:from>
    <xdr:ext cx="736600" cy="259045"/>
    <xdr:sp macro="" textlink="">
      <xdr:nvSpPr>
        <xdr:cNvPr id="278" name="テキスト ボックス 277"/>
        <xdr:cNvSpPr txBox="1"/>
      </xdr:nvSpPr>
      <xdr:spPr>
        <a:xfrm>
          <a:off x="15798800" y="13880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39511</xdr:rowOff>
    </xdr:from>
    <xdr:to>
      <xdr:col>22</xdr:col>
      <xdr:colOff>254000</xdr:colOff>
      <xdr:row>82</xdr:row>
      <xdr:rowOff>141111</xdr:rowOff>
    </xdr:to>
    <xdr:sp macro="" textlink="">
      <xdr:nvSpPr>
        <xdr:cNvPr id="279" name="円/楕円 278"/>
        <xdr:cNvSpPr/>
      </xdr:nvSpPr>
      <xdr:spPr>
        <a:xfrm>
          <a:off x="15240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151288</xdr:rowOff>
    </xdr:from>
    <xdr:ext cx="762000" cy="259045"/>
    <xdr:sp macro="" textlink="">
      <xdr:nvSpPr>
        <xdr:cNvPr id="280" name="テキスト ボックス 279"/>
        <xdr:cNvSpPr txBox="1"/>
      </xdr:nvSpPr>
      <xdr:spPr>
        <a:xfrm>
          <a:off x="14909800" y="1386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150284</xdr:rowOff>
    </xdr:from>
    <xdr:to>
      <xdr:col>21</xdr:col>
      <xdr:colOff>50800</xdr:colOff>
      <xdr:row>89</xdr:row>
      <xdr:rowOff>80434</xdr:rowOff>
    </xdr:to>
    <xdr:sp macro="" textlink="">
      <xdr:nvSpPr>
        <xdr:cNvPr id="281" name="円/楕円 280"/>
        <xdr:cNvSpPr/>
      </xdr:nvSpPr>
      <xdr:spPr>
        <a:xfrm>
          <a:off x="14351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90611</xdr:rowOff>
    </xdr:from>
    <xdr:ext cx="762000" cy="259045"/>
    <xdr:sp macro="" textlink="">
      <xdr:nvSpPr>
        <xdr:cNvPr id="282" name="テキスト ボックス 281"/>
        <xdr:cNvSpPr txBox="1"/>
      </xdr:nvSpPr>
      <xdr:spPr>
        <a:xfrm>
          <a:off x="14020800" y="150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96661</xdr:rowOff>
    </xdr:from>
    <xdr:to>
      <xdr:col>19</xdr:col>
      <xdr:colOff>533400</xdr:colOff>
      <xdr:row>89</xdr:row>
      <xdr:rowOff>26811</xdr:rowOff>
    </xdr:to>
    <xdr:sp macro="" textlink="">
      <xdr:nvSpPr>
        <xdr:cNvPr id="283" name="円/楕円 282"/>
        <xdr:cNvSpPr/>
      </xdr:nvSpPr>
      <xdr:spPr>
        <a:xfrm>
          <a:off x="13462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36988</xdr:rowOff>
    </xdr:from>
    <xdr:ext cx="762000" cy="259045"/>
    <xdr:sp macro="" textlink="">
      <xdr:nvSpPr>
        <xdr:cNvPr id="284" name="テキスト ボックス 283"/>
        <xdr:cNvSpPr txBox="1"/>
      </xdr:nvSpPr>
      <xdr:spPr>
        <a:xfrm>
          <a:off x="13131800" y="1495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第１次行財政改革推進プログラムにおいて、平成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年度の５年間で、職員数の約</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％の減という目標値を設け、この目標は達成された。しかし、近年は増加傾向にあり、全国平均、長野県平均ともに上回っている。</a:t>
          </a:r>
          <a:endParaRPr lang="ja-JP" altLang="ja-JP" sz="1400">
            <a:effectLst/>
          </a:endParaRPr>
        </a:p>
        <a:p>
          <a:r>
            <a:rPr kumimoji="1" lang="ja-JP" altLang="ja-JP" sz="1100">
              <a:solidFill>
                <a:schemeClr val="dk1"/>
              </a:solidFill>
              <a:effectLst/>
              <a:latin typeface="+mn-lt"/>
              <a:ea typeface="+mn-ea"/>
              <a:cs typeface="+mn-cs"/>
            </a:rPr>
            <a:t>今後は、人口が減少する中で、時代や社会環境の変化、市民ニーズの多様化等に対応した柔軟な組織機構改革と適正人員配置を進めていく。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102341</xdr:rowOff>
    </xdr:from>
    <xdr:to>
      <xdr:col>24</xdr:col>
      <xdr:colOff>558800</xdr:colOff>
      <xdr:row>66</xdr:row>
      <xdr:rowOff>22225</xdr:rowOff>
    </xdr:to>
    <xdr:cxnSp macro="">
      <xdr:nvCxnSpPr>
        <xdr:cNvPr id="314" name="直線コネクタ 313"/>
        <xdr:cNvCxnSpPr/>
      </xdr:nvCxnSpPr>
      <xdr:spPr>
        <a:xfrm flipV="1">
          <a:off x="17018000" y="10217891"/>
          <a:ext cx="0" cy="1120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165752</xdr:rowOff>
    </xdr:from>
    <xdr:ext cx="762000" cy="259045"/>
    <xdr:sp macro="" textlink="">
      <xdr:nvSpPr>
        <xdr:cNvPr id="315" name="定員管理の状況最小値テキスト"/>
        <xdr:cNvSpPr txBox="1"/>
      </xdr:nvSpPr>
      <xdr:spPr>
        <a:xfrm>
          <a:off x="17106900" y="1131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24</xdr:col>
      <xdr:colOff>469900</xdr:colOff>
      <xdr:row>66</xdr:row>
      <xdr:rowOff>22225</xdr:rowOff>
    </xdr:from>
    <xdr:to>
      <xdr:col>24</xdr:col>
      <xdr:colOff>647700</xdr:colOff>
      <xdr:row>66</xdr:row>
      <xdr:rowOff>22225</xdr:rowOff>
    </xdr:to>
    <xdr:cxnSp macro="">
      <xdr:nvCxnSpPr>
        <xdr:cNvPr id="316" name="直線コネクタ 315"/>
        <xdr:cNvCxnSpPr/>
      </xdr:nvCxnSpPr>
      <xdr:spPr>
        <a:xfrm>
          <a:off x="16929100" y="1133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17268</xdr:rowOff>
    </xdr:from>
    <xdr:ext cx="762000" cy="259045"/>
    <xdr:sp macro="" textlink="">
      <xdr:nvSpPr>
        <xdr:cNvPr id="317" name="定員管理の状況最大値テキスト"/>
        <xdr:cNvSpPr txBox="1"/>
      </xdr:nvSpPr>
      <xdr:spPr>
        <a:xfrm>
          <a:off x="17106900" y="996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24</xdr:col>
      <xdr:colOff>469900</xdr:colOff>
      <xdr:row>59</xdr:row>
      <xdr:rowOff>102341</xdr:rowOff>
    </xdr:from>
    <xdr:to>
      <xdr:col>24</xdr:col>
      <xdr:colOff>647700</xdr:colOff>
      <xdr:row>59</xdr:row>
      <xdr:rowOff>102341</xdr:rowOff>
    </xdr:to>
    <xdr:cxnSp macro="">
      <xdr:nvCxnSpPr>
        <xdr:cNvPr id="318" name="直線コネクタ 317"/>
        <xdr:cNvCxnSpPr/>
      </xdr:nvCxnSpPr>
      <xdr:spPr>
        <a:xfrm>
          <a:off x="16929100" y="1021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29845</xdr:rowOff>
    </xdr:from>
    <xdr:to>
      <xdr:col>24</xdr:col>
      <xdr:colOff>558800</xdr:colOff>
      <xdr:row>63</xdr:row>
      <xdr:rowOff>60007</xdr:rowOff>
    </xdr:to>
    <xdr:cxnSp macro="">
      <xdr:nvCxnSpPr>
        <xdr:cNvPr id="319" name="直線コネクタ 318"/>
        <xdr:cNvCxnSpPr/>
      </xdr:nvCxnSpPr>
      <xdr:spPr>
        <a:xfrm>
          <a:off x="16179800" y="10831195"/>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90610</xdr:rowOff>
    </xdr:from>
    <xdr:ext cx="762000" cy="259045"/>
    <xdr:sp macro="" textlink="">
      <xdr:nvSpPr>
        <xdr:cNvPr id="320" name="定員管理の状況平均値テキスト"/>
        <xdr:cNvSpPr txBox="1"/>
      </xdr:nvSpPr>
      <xdr:spPr>
        <a:xfrm>
          <a:off x="17106900" y="1054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74083</xdr:rowOff>
    </xdr:from>
    <xdr:to>
      <xdr:col>24</xdr:col>
      <xdr:colOff>609600</xdr:colOff>
      <xdr:row>63</xdr:row>
      <xdr:rowOff>4233</xdr:rowOff>
    </xdr:to>
    <xdr:sp macro="" textlink="">
      <xdr:nvSpPr>
        <xdr:cNvPr id="321" name="フローチャート : 判断 320"/>
        <xdr:cNvSpPr/>
      </xdr:nvSpPr>
      <xdr:spPr>
        <a:xfrm>
          <a:off x="169672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5715</xdr:rowOff>
    </xdr:from>
    <xdr:to>
      <xdr:col>23</xdr:col>
      <xdr:colOff>406400</xdr:colOff>
      <xdr:row>63</xdr:row>
      <xdr:rowOff>29845</xdr:rowOff>
    </xdr:to>
    <xdr:cxnSp macro="">
      <xdr:nvCxnSpPr>
        <xdr:cNvPr id="322" name="直線コネクタ 321"/>
        <xdr:cNvCxnSpPr/>
      </xdr:nvCxnSpPr>
      <xdr:spPr>
        <a:xfrm>
          <a:off x="15290800" y="1080706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21802</xdr:rowOff>
    </xdr:from>
    <xdr:to>
      <xdr:col>23</xdr:col>
      <xdr:colOff>457200</xdr:colOff>
      <xdr:row>62</xdr:row>
      <xdr:rowOff>123402</xdr:rowOff>
    </xdr:to>
    <xdr:sp macro="" textlink="">
      <xdr:nvSpPr>
        <xdr:cNvPr id="323" name="フローチャート : 判断 322"/>
        <xdr:cNvSpPr/>
      </xdr:nvSpPr>
      <xdr:spPr>
        <a:xfrm>
          <a:off x="16129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133579</xdr:rowOff>
    </xdr:from>
    <xdr:ext cx="736600" cy="259045"/>
    <xdr:sp macro="" textlink="">
      <xdr:nvSpPr>
        <xdr:cNvPr id="324" name="テキスト ボックス 323"/>
        <xdr:cNvSpPr txBox="1"/>
      </xdr:nvSpPr>
      <xdr:spPr>
        <a:xfrm>
          <a:off x="15798800" y="10420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5715</xdr:rowOff>
    </xdr:from>
    <xdr:to>
      <xdr:col>22</xdr:col>
      <xdr:colOff>203200</xdr:colOff>
      <xdr:row>63</xdr:row>
      <xdr:rowOff>9737</xdr:rowOff>
    </xdr:to>
    <xdr:cxnSp macro="">
      <xdr:nvCxnSpPr>
        <xdr:cNvPr id="325" name="直線コネクタ 324"/>
        <xdr:cNvCxnSpPr/>
      </xdr:nvCxnSpPr>
      <xdr:spPr>
        <a:xfrm flipV="1">
          <a:off x="14401800" y="1080706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19791</xdr:rowOff>
    </xdr:from>
    <xdr:to>
      <xdr:col>22</xdr:col>
      <xdr:colOff>254000</xdr:colOff>
      <xdr:row>62</xdr:row>
      <xdr:rowOff>121391</xdr:rowOff>
    </xdr:to>
    <xdr:sp macro="" textlink="">
      <xdr:nvSpPr>
        <xdr:cNvPr id="326" name="フローチャート : 判断 325"/>
        <xdr:cNvSpPr/>
      </xdr:nvSpPr>
      <xdr:spPr>
        <a:xfrm>
          <a:off x="15240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131568</xdr:rowOff>
    </xdr:from>
    <xdr:ext cx="762000" cy="259045"/>
    <xdr:sp macro="" textlink="">
      <xdr:nvSpPr>
        <xdr:cNvPr id="327" name="テキスト ボックス 326"/>
        <xdr:cNvSpPr txBox="1"/>
      </xdr:nvSpPr>
      <xdr:spPr>
        <a:xfrm>
          <a:off x="14909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157056</xdr:rowOff>
    </xdr:from>
    <xdr:to>
      <xdr:col>21</xdr:col>
      <xdr:colOff>0</xdr:colOff>
      <xdr:row>63</xdr:row>
      <xdr:rowOff>9737</xdr:rowOff>
    </xdr:to>
    <xdr:cxnSp macro="">
      <xdr:nvCxnSpPr>
        <xdr:cNvPr id="328" name="直線コネクタ 327"/>
        <xdr:cNvCxnSpPr/>
      </xdr:nvCxnSpPr>
      <xdr:spPr>
        <a:xfrm>
          <a:off x="13512800" y="107869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25823</xdr:rowOff>
    </xdr:from>
    <xdr:to>
      <xdr:col>21</xdr:col>
      <xdr:colOff>50800</xdr:colOff>
      <xdr:row>62</xdr:row>
      <xdr:rowOff>127423</xdr:rowOff>
    </xdr:to>
    <xdr:sp macro="" textlink="">
      <xdr:nvSpPr>
        <xdr:cNvPr id="329" name="フローチャート : 判断 328"/>
        <xdr:cNvSpPr/>
      </xdr:nvSpPr>
      <xdr:spPr>
        <a:xfrm>
          <a:off x="14351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137600</xdr:rowOff>
    </xdr:from>
    <xdr:ext cx="762000" cy="259045"/>
    <xdr:sp macro="" textlink="">
      <xdr:nvSpPr>
        <xdr:cNvPr id="330" name="テキスト ボックス 329"/>
        <xdr:cNvSpPr txBox="1"/>
      </xdr:nvSpPr>
      <xdr:spPr>
        <a:xfrm>
          <a:off x="14020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80116</xdr:rowOff>
    </xdr:from>
    <xdr:to>
      <xdr:col>19</xdr:col>
      <xdr:colOff>533400</xdr:colOff>
      <xdr:row>63</xdr:row>
      <xdr:rowOff>10266</xdr:rowOff>
    </xdr:to>
    <xdr:sp macro="" textlink="">
      <xdr:nvSpPr>
        <xdr:cNvPr id="331" name="フローチャート : 判断 330"/>
        <xdr:cNvSpPr/>
      </xdr:nvSpPr>
      <xdr:spPr>
        <a:xfrm>
          <a:off x="13462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20443</xdr:rowOff>
    </xdr:from>
    <xdr:ext cx="762000" cy="259045"/>
    <xdr:sp macro="" textlink="">
      <xdr:nvSpPr>
        <xdr:cNvPr id="332" name="テキスト ボックス 331"/>
        <xdr:cNvSpPr txBox="1"/>
      </xdr:nvSpPr>
      <xdr:spPr>
        <a:xfrm>
          <a:off x="13131800" y="1047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9207</xdr:rowOff>
    </xdr:from>
    <xdr:to>
      <xdr:col>24</xdr:col>
      <xdr:colOff>609600</xdr:colOff>
      <xdr:row>63</xdr:row>
      <xdr:rowOff>110807</xdr:rowOff>
    </xdr:to>
    <xdr:sp macro="" textlink="">
      <xdr:nvSpPr>
        <xdr:cNvPr id="338" name="円/楕円 337"/>
        <xdr:cNvSpPr/>
      </xdr:nvSpPr>
      <xdr:spPr>
        <a:xfrm>
          <a:off x="169672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152734</xdr:rowOff>
    </xdr:from>
    <xdr:ext cx="762000" cy="259045"/>
    <xdr:sp macro="" textlink="">
      <xdr:nvSpPr>
        <xdr:cNvPr id="339" name="定員管理の状況該当値テキスト"/>
        <xdr:cNvSpPr txBox="1"/>
      </xdr:nvSpPr>
      <xdr:spPr>
        <a:xfrm>
          <a:off x="17106900" y="1078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150495</xdr:rowOff>
    </xdr:from>
    <xdr:to>
      <xdr:col>23</xdr:col>
      <xdr:colOff>457200</xdr:colOff>
      <xdr:row>63</xdr:row>
      <xdr:rowOff>80645</xdr:rowOff>
    </xdr:to>
    <xdr:sp macro="" textlink="">
      <xdr:nvSpPr>
        <xdr:cNvPr id="340" name="円/楕円 339"/>
        <xdr:cNvSpPr/>
      </xdr:nvSpPr>
      <xdr:spPr>
        <a:xfrm>
          <a:off x="16129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65422</xdr:rowOff>
    </xdr:from>
    <xdr:ext cx="736600" cy="259045"/>
    <xdr:sp macro="" textlink="">
      <xdr:nvSpPr>
        <xdr:cNvPr id="341" name="テキスト ボックス 340"/>
        <xdr:cNvSpPr txBox="1"/>
      </xdr:nvSpPr>
      <xdr:spPr>
        <a:xfrm>
          <a:off x="15798800" y="10866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126365</xdr:rowOff>
    </xdr:from>
    <xdr:to>
      <xdr:col>22</xdr:col>
      <xdr:colOff>254000</xdr:colOff>
      <xdr:row>63</xdr:row>
      <xdr:rowOff>56515</xdr:rowOff>
    </xdr:to>
    <xdr:sp macro="" textlink="">
      <xdr:nvSpPr>
        <xdr:cNvPr id="342" name="円/楕円 341"/>
        <xdr:cNvSpPr/>
      </xdr:nvSpPr>
      <xdr:spPr>
        <a:xfrm>
          <a:off x="15240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41292</xdr:rowOff>
    </xdr:from>
    <xdr:ext cx="762000" cy="259045"/>
    <xdr:sp macro="" textlink="">
      <xdr:nvSpPr>
        <xdr:cNvPr id="343" name="テキスト ボックス 342"/>
        <xdr:cNvSpPr txBox="1"/>
      </xdr:nvSpPr>
      <xdr:spPr>
        <a:xfrm>
          <a:off x="14909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130387</xdr:rowOff>
    </xdr:from>
    <xdr:to>
      <xdr:col>21</xdr:col>
      <xdr:colOff>50800</xdr:colOff>
      <xdr:row>63</xdr:row>
      <xdr:rowOff>60537</xdr:rowOff>
    </xdr:to>
    <xdr:sp macro="" textlink="">
      <xdr:nvSpPr>
        <xdr:cNvPr id="344" name="円/楕円 343"/>
        <xdr:cNvSpPr/>
      </xdr:nvSpPr>
      <xdr:spPr>
        <a:xfrm>
          <a:off x="14351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45314</xdr:rowOff>
    </xdr:from>
    <xdr:ext cx="762000" cy="259045"/>
    <xdr:sp macro="" textlink="">
      <xdr:nvSpPr>
        <xdr:cNvPr id="345" name="テキスト ボックス 344"/>
        <xdr:cNvSpPr txBox="1"/>
      </xdr:nvSpPr>
      <xdr:spPr>
        <a:xfrm>
          <a:off x="14020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106256</xdr:rowOff>
    </xdr:from>
    <xdr:to>
      <xdr:col>19</xdr:col>
      <xdr:colOff>533400</xdr:colOff>
      <xdr:row>63</xdr:row>
      <xdr:rowOff>36406</xdr:rowOff>
    </xdr:to>
    <xdr:sp macro="" textlink="">
      <xdr:nvSpPr>
        <xdr:cNvPr id="346" name="円/楕円 345"/>
        <xdr:cNvSpPr/>
      </xdr:nvSpPr>
      <xdr:spPr>
        <a:xfrm>
          <a:off x="13462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21183</xdr:rowOff>
    </xdr:from>
    <xdr:ext cx="762000" cy="259045"/>
    <xdr:sp macro="" textlink="">
      <xdr:nvSpPr>
        <xdr:cNvPr id="347" name="テキスト ボックス 346"/>
        <xdr:cNvSpPr txBox="1"/>
      </xdr:nvSpPr>
      <xdr:spPr>
        <a:xfrm>
          <a:off x="13131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年度以降年々減少し</a:t>
          </a:r>
          <a:r>
            <a:rPr kumimoji="1" lang="ja-JP" altLang="en-US" sz="1100">
              <a:solidFill>
                <a:schemeClr val="dk1"/>
              </a:solidFill>
              <a:effectLst/>
              <a:latin typeface="+mn-lt"/>
              <a:ea typeface="+mn-ea"/>
              <a:cs typeface="+mn-cs"/>
            </a:rPr>
            <a:t>てきたものの</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年度に借入れを行った第三セクター等改革推進債の償還などにより、</a:t>
          </a:r>
          <a:r>
            <a:rPr kumimoji="1" lang="ja-JP" altLang="en-US" sz="1100">
              <a:solidFill>
                <a:schemeClr val="dk1"/>
              </a:solidFill>
              <a:effectLst/>
              <a:latin typeface="+mn-lt"/>
              <a:ea typeface="+mn-ea"/>
              <a:cs typeface="+mn-cs"/>
            </a:rPr>
            <a:t>今年度は</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ポイントの</a:t>
          </a:r>
          <a:r>
            <a:rPr kumimoji="1" lang="ja-JP" altLang="ja-JP" sz="1100">
              <a:solidFill>
                <a:schemeClr val="dk1"/>
              </a:solidFill>
              <a:effectLst/>
              <a:latin typeface="+mn-lt"/>
              <a:ea typeface="+mn-ea"/>
              <a:cs typeface="+mn-cs"/>
            </a:rPr>
            <a:t>上昇</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、新たに発行する市債を極力抑制することにより、実質公債費比率の</a:t>
          </a:r>
          <a:r>
            <a:rPr kumimoji="1" lang="ja-JP" altLang="en-US" sz="1100">
              <a:solidFill>
                <a:schemeClr val="dk1"/>
              </a:solidFill>
              <a:effectLst/>
              <a:latin typeface="+mn-lt"/>
              <a:ea typeface="+mn-ea"/>
              <a:cs typeface="+mn-cs"/>
            </a:rPr>
            <a:t>抑制に</a:t>
          </a:r>
          <a:r>
            <a:rPr kumimoji="1" lang="ja-JP" altLang="ja-JP" sz="1100">
              <a:solidFill>
                <a:schemeClr val="dk1"/>
              </a:solidFill>
              <a:effectLst/>
              <a:latin typeface="+mn-lt"/>
              <a:ea typeface="+mn-ea"/>
              <a:cs typeface="+mn-cs"/>
            </a:rPr>
            <a:t>努める。</a:t>
          </a:r>
          <a:endParaRPr lang="ja-JP" altLang="ja-JP">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5" name="テキスト ボックス 37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44</xdr:row>
      <xdr:rowOff>4233</xdr:rowOff>
    </xdr:to>
    <xdr:cxnSp macro="">
      <xdr:nvCxnSpPr>
        <xdr:cNvPr id="377" name="直線コネクタ 376"/>
        <xdr:cNvCxnSpPr/>
      </xdr:nvCxnSpPr>
      <xdr:spPr>
        <a:xfrm flipV="1">
          <a:off x="17018000" y="61002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147760</xdr:rowOff>
    </xdr:from>
    <xdr:ext cx="762000" cy="259045"/>
    <xdr:sp macro="" textlink="">
      <xdr:nvSpPr>
        <xdr:cNvPr id="378"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24</xdr:col>
      <xdr:colOff>469900</xdr:colOff>
      <xdr:row>44</xdr:row>
      <xdr:rowOff>4233</xdr:rowOff>
    </xdr:from>
    <xdr:to>
      <xdr:col>24</xdr:col>
      <xdr:colOff>647700</xdr:colOff>
      <xdr:row>44</xdr:row>
      <xdr:rowOff>4233</xdr:rowOff>
    </xdr:to>
    <xdr:cxnSp macro="">
      <xdr:nvCxnSpPr>
        <xdr:cNvPr id="379" name="直線コネクタ 378"/>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80"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81" name="直線コネクタ 380"/>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73378</xdr:rowOff>
    </xdr:from>
    <xdr:to>
      <xdr:col>24</xdr:col>
      <xdr:colOff>558800</xdr:colOff>
      <xdr:row>40</xdr:row>
      <xdr:rowOff>127000</xdr:rowOff>
    </xdr:to>
    <xdr:cxnSp macro="">
      <xdr:nvCxnSpPr>
        <xdr:cNvPr id="382" name="直線コネクタ 381"/>
        <xdr:cNvCxnSpPr/>
      </xdr:nvCxnSpPr>
      <xdr:spPr>
        <a:xfrm>
          <a:off x="16179800" y="6931378"/>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130122</xdr:rowOff>
    </xdr:from>
    <xdr:ext cx="762000" cy="259045"/>
    <xdr:sp macro="" textlink="">
      <xdr:nvSpPr>
        <xdr:cNvPr id="383" name="公債費負担の状況平均値テキスト"/>
        <xdr:cNvSpPr txBox="1"/>
      </xdr:nvSpPr>
      <xdr:spPr>
        <a:xfrm>
          <a:off x="17106900" y="664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113595</xdr:rowOff>
    </xdr:from>
    <xdr:to>
      <xdr:col>24</xdr:col>
      <xdr:colOff>609600</xdr:colOff>
      <xdr:row>40</xdr:row>
      <xdr:rowOff>43745</xdr:rowOff>
    </xdr:to>
    <xdr:sp macro="" textlink="">
      <xdr:nvSpPr>
        <xdr:cNvPr id="384" name="フローチャート : 判断 383"/>
        <xdr:cNvSpPr/>
      </xdr:nvSpPr>
      <xdr:spPr>
        <a:xfrm>
          <a:off x="169672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73378</xdr:rowOff>
    </xdr:from>
    <xdr:to>
      <xdr:col>23</xdr:col>
      <xdr:colOff>406400</xdr:colOff>
      <xdr:row>40</xdr:row>
      <xdr:rowOff>86783</xdr:rowOff>
    </xdr:to>
    <xdr:cxnSp macro="">
      <xdr:nvCxnSpPr>
        <xdr:cNvPr id="385" name="直線コネクタ 384"/>
        <xdr:cNvCxnSpPr/>
      </xdr:nvCxnSpPr>
      <xdr:spPr>
        <a:xfrm flipV="1">
          <a:off x="15290800" y="69313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9172</xdr:rowOff>
    </xdr:from>
    <xdr:to>
      <xdr:col>23</xdr:col>
      <xdr:colOff>457200</xdr:colOff>
      <xdr:row>40</xdr:row>
      <xdr:rowOff>110772</xdr:rowOff>
    </xdr:to>
    <xdr:sp macro="" textlink="">
      <xdr:nvSpPr>
        <xdr:cNvPr id="386" name="フローチャート : 判断 385"/>
        <xdr:cNvSpPr/>
      </xdr:nvSpPr>
      <xdr:spPr>
        <a:xfrm>
          <a:off x="16129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120949</xdr:rowOff>
    </xdr:from>
    <xdr:ext cx="736600" cy="259045"/>
    <xdr:sp macro="" textlink="">
      <xdr:nvSpPr>
        <xdr:cNvPr id="387" name="テキスト ボックス 386"/>
        <xdr:cNvSpPr txBox="1"/>
      </xdr:nvSpPr>
      <xdr:spPr>
        <a:xfrm>
          <a:off x="15798800" y="663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86783</xdr:rowOff>
    </xdr:from>
    <xdr:to>
      <xdr:col>22</xdr:col>
      <xdr:colOff>203200</xdr:colOff>
      <xdr:row>41</xdr:row>
      <xdr:rowOff>62795</xdr:rowOff>
    </xdr:to>
    <xdr:cxnSp macro="">
      <xdr:nvCxnSpPr>
        <xdr:cNvPr id="388" name="直線コネクタ 387"/>
        <xdr:cNvCxnSpPr/>
      </xdr:nvCxnSpPr>
      <xdr:spPr>
        <a:xfrm flipV="1">
          <a:off x="14401800" y="6944783"/>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89" name="フローチャート : 判断 388"/>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71560</xdr:rowOff>
    </xdr:from>
    <xdr:ext cx="762000" cy="259045"/>
    <xdr:sp macro="" textlink="">
      <xdr:nvSpPr>
        <xdr:cNvPr id="390" name="テキスト ボックス 389"/>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62795</xdr:rowOff>
    </xdr:from>
    <xdr:to>
      <xdr:col>21</xdr:col>
      <xdr:colOff>0</xdr:colOff>
      <xdr:row>42</xdr:row>
      <xdr:rowOff>92428</xdr:rowOff>
    </xdr:to>
    <xdr:cxnSp macro="">
      <xdr:nvCxnSpPr>
        <xdr:cNvPr id="391" name="直線コネクタ 390"/>
        <xdr:cNvCxnSpPr/>
      </xdr:nvCxnSpPr>
      <xdr:spPr>
        <a:xfrm flipV="1">
          <a:off x="13512800" y="7092245"/>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92428</xdr:rowOff>
    </xdr:from>
    <xdr:to>
      <xdr:col>21</xdr:col>
      <xdr:colOff>50800</xdr:colOff>
      <xdr:row>42</xdr:row>
      <xdr:rowOff>22578</xdr:rowOff>
    </xdr:to>
    <xdr:sp macro="" textlink="">
      <xdr:nvSpPr>
        <xdr:cNvPr id="392" name="フローチャート : 判断 391"/>
        <xdr:cNvSpPr/>
      </xdr:nvSpPr>
      <xdr:spPr>
        <a:xfrm>
          <a:off x="14351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7355</xdr:rowOff>
    </xdr:from>
    <xdr:ext cx="762000" cy="259045"/>
    <xdr:sp macro="" textlink="">
      <xdr:nvSpPr>
        <xdr:cNvPr id="393" name="テキスト ボックス 392"/>
        <xdr:cNvSpPr txBox="1"/>
      </xdr:nvSpPr>
      <xdr:spPr>
        <a:xfrm>
          <a:off x="14020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394" name="フローチャート : 判断 393"/>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126594</xdr:rowOff>
    </xdr:from>
    <xdr:ext cx="762000" cy="259045"/>
    <xdr:sp macro="" textlink="">
      <xdr:nvSpPr>
        <xdr:cNvPr id="395" name="テキスト ボックス 394"/>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401" name="円/楕円 400"/>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48277</xdr:rowOff>
    </xdr:from>
    <xdr:ext cx="762000" cy="259045"/>
    <xdr:sp macro="" textlink="">
      <xdr:nvSpPr>
        <xdr:cNvPr id="402" name="公債費負担の状況該当値テキスト"/>
        <xdr:cNvSpPr txBox="1"/>
      </xdr:nvSpPr>
      <xdr:spPr>
        <a:xfrm>
          <a:off x="17106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22578</xdr:rowOff>
    </xdr:from>
    <xdr:to>
      <xdr:col>23</xdr:col>
      <xdr:colOff>457200</xdr:colOff>
      <xdr:row>40</xdr:row>
      <xdr:rowOff>124178</xdr:rowOff>
    </xdr:to>
    <xdr:sp macro="" textlink="">
      <xdr:nvSpPr>
        <xdr:cNvPr id="403" name="円/楕円 402"/>
        <xdr:cNvSpPr/>
      </xdr:nvSpPr>
      <xdr:spPr>
        <a:xfrm>
          <a:off x="16129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108955</xdr:rowOff>
    </xdr:from>
    <xdr:ext cx="736600" cy="259045"/>
    <xdr:sp macro="" textlink="">
      <xdr:nvSpPr>
        <xdr:cNvPr id="404" name="テキスト ボックス 403"/>
        <xdr:cNvSpPr txBox="1"/>
      </xdr:nvSpPr>
      <xdr:spPr>
        <a:xfrm>
          <a:off x="15798800" y="6966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35983</xdr:rowOff>
    </xdr:from>
    <xdr:to>
      <xdr:col>22</xdr:col>
      <xdr:colOff>254000</xdr:colOff>
      <xdr:row>40</xdr:row>
      <xdr:rowOff>137583</xdr:rowOff>
    </xdr:to>
    <xdr:sp macro="" textlink="">
      <xdr:nvSpPr>
        <xdr:cNvPr id="405" name="円/楕円 404"/>
        <xdr:cNvSpPr/>
      </xdr:nvSpPr>
      <xdr:spPr>
        <a:xfrm>
          <a:off x="15240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147760</xdr:rowOff>
    </xdr:from>
    <xdr:ext cx="762000" cy="259045"/>
    <xdr:sp macro="" textlink="">
      <xdr:nvSpPr>
        <xdr:cNvPr id="406" name="テキスト ボックス 405"/>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11995</xdr:rowOff>
    </xdr:from>
    <xdr:to>
      <xdr:col>21</xdr:col>
      <xdr:colOff>50800</xdr:colOff>
      <xdr:row>41</xdr:row>
      <xdr:rowOff>113595</xdr:rowOff>
    </xdr:to>
    <xdr:sp macro="" textlink="">
      <xdr:nvSpPr>
        <xdr:cNvPr id="407" name="円/楕円 406"/>
        <xdr:cNvSpPr/>
      </xdr:nvSpPr>
      <xdr:spPr>
        <a:xfrm>
          <a:off x="14351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123772</xdr:rowOff>
    </xdr:from>
    <xdr:ext cx="762000" cy="259045"/>
    <xdr:sp macro="" textlink="">
      <xdr:nvSpPr>
        <xdr:cNvPr id="408" name="テキスト ボックス 407"/>
        <xdr:cNvSpPr txBox="1"/>
      </xdr:nvSpPr>
      <xdr:spPr>
        <a:xfrm>
          <a:off x="14020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41628</xdr:rowOff>
    </xdr:from>
    <xdr:to>
      <xdr:col>19</xdr:col>
      <xdr:colOff>533400</xdr:colOff>
      <xdr:row>42</xdr:row>
      <xdr:rowOff>143228</xdr:rowOff>
    </xdr:to>
    <xdr:sp macro="" textlink="">
      <xdr:nvSpPr>
        <xdr:cNvPr id="409" name="円/楕円 408"/>
        <xdr:cNvSpPr/>
      </xdr:nvSpPr>
      <xdr:spPr>
        <a:xfrm>
          <a:off x="13462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128005</xdr:rowOff>
    </xdr:from>
    <xdr:ext cx="762000" cy="259045"/>
    <xdr:sp macro="" textlink="">
      <xdr:nvSpPr>
        <xdr:cNvPr id="410" name="テキスト ボックス 409"/>
        <xdr:cNvSpPr txBox="1"/>
      </xdr:nvSpPr>
      <xdr:spPr>
        <a:xfrm>
          <a:off x="13131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土地開発公社の解散に伴う第三セクター等改革推進債</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発行</a:t>
          </a:r>
          <a:r>
            <a:rPr kumimoji="1" lang="ja-JP" altLang="en-US" sz="1100">
              <a:solidFill>
                <a:schemeClr val="dk1"/>
              </a:solidFill>
              <a:effectLst/>
              <a:latin typeface="+mn-lt"/>
              <a:ea typeface="+mn-ea"/>
              <a:cs typeface="+mn-cs"/>
            </a:rPr>
            <a:t>したことにより、</a:t>
          </a:r>
          <a:r>
            <a:rPr kumimoji="1" lang="ja-JP" altLang="ja-JP" sz="1100">
              <a:solidFill>
                <a:schemeClr val="dk1"/>
              </a:solidFill>
              <a:effectLst/>
              <a:latin typeface="+mn-lt"/>
              <a:ea typeface="+mn-ea"/>
              <a:cs typeface="+mn-cs"/>
            </a:rPr>
            <a:t>一時的に大きく増加したが、</a:t>
          </a:r>
          <a:r>
            <a:rPr kumimoji="1" lang="ja-JP" altLang="en-US" sz="1100">
              <a:solidFill>
                <a:schemeClr val="dk1"/>
              </a:solidFill>
              <a:effectLst/>
              <a:latin typeface="+mn-lt"/>
              <a:ea typeface="+mn-ea"/>
              <a:cs typeface="+mn-cs"/>
            </a:rPr>
            <a:t>その後は順調に</a:t>
          </a:r>
          <a:r>
            <a:rPr kumimoji="1" lang="ja-JP" altLang="ja-JP" sz="1100">
              <a:solidFill>
                <a:schemeClr val="dk1"/>
              </a:solidFill>
              <a:effectLst/>
              <a:latin typeface="+mn-lt"/>
              <a:ea typeface="+mn-ea"/>
              <a:cs typeface="+mn-cs"/>
            </a:rPr>
            <a:t>地方債残高</a:t>
          </a:r>
          <a:r>
            <a:rPr kumimoji="1" lang="ja-JP" altLang="en-US" sz="1100">
              <a:solidFill>
                <a:schemeClr val="dk1"/>
              </a:solidFill>
              <a:effectLst/>
              <a:latin typeface="+mn-lt"/>
              <a:ea typeface="+mn-ea"/>
              <a:cs typeface="+mn-cs"/>
            </a:rPr>
            <a:t>は減少しており、</a:t>
          </a:r>
          <a:r>
            <a:rPr kumimoji="1" lang="ja-JP" altLang="ja-JP" sz="1100">
              <a:solidFill>
                <a:schemeClr val="dk1"/>
              </a:solidFill>
              <a:effectLst/>
              <a:latin typeface="+mn-lt"/>
              <a:ea typeface="+mn-ea"/>
              <a:cs typeface="+mn-cs"/>
            </a:rPr>
            <a:t>公営企業会計の元利償還金に充てる一般会計からの繰出金</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大きく減少したことなどにより</a:t>
          </a:r>
          <a:r>
            <a:rPr kumimoji="1" lang="en-US" altLang="ja-JP" sz="1100">
              <a:solidFill>
                <a:schemeClr val="dk1"/>
              </a:solidFill>
              <a:effectLst/>
              <a:latin typeface="+mn-lt"/>
              <a:ea typeface="+mn-ea"/>
              <a:cs typeface="+mn-cs"/>
            </a:rPr>
            <a:t>12.1</a:t>
          </a:r>
          <a:r>
            <a:rPr kumimoji="1" lang="ja-JP" altLang="ja-JP" sz="1100">
              <a:solidFill>
                <a:schemeClr val="dk1"/>
              </a:solidFill>
              <a:effectLst/>
              <a:latin typeface="+mn-lt"/>
              <a:ea typeface="+mn-ea"/>
              <a:cs typeface="+mn-cs"/>
            </a:rPr>
            <a:t>ポイント減少した。</a:t>
          </a:r>
          <a:endParaRPr lang="ja-JP" altLang="ja-JP">
            <a:effectLst/>
          </a:endParaRPr>
        </a:p>
        <a:p>
          <a:r>
            <a:rPr kumimoji="1" lang="ja-JP" altLang="ja-JP" sz="1100">
              <a:solidFill>
                <a:schemeClr val="dk1"/>
              </a:solidFill>
              <a:effectLst/>
              <a:latin typeface="+mn-lt"/>
              <a:ea typeface="+mn-ea"/>
              <a:cs typeface="+mn-cs"/>
            </a:rPr>
            <a:t>今後も新たに発行する市債の抑制により、将来負担額の減少に努める。</a:t>
          </a:r>
          <a:endParaRPr lang="ja-JP" altLang="ja-JP">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89323</xdr:rowOff>
    </xdr:to>
    <xdr:cxnSp macro="">
      <xdr:nvCxnSpPr>
        <xdr:cNvPr id="439" name="直線コネクタ 438"/>
        <xdr:cNvCxnSpPr/>
      </xdr:nvCxnSpPr>
      <xdr:spPr>
        <a:xfrm flipV="1">
          <a:off x="17018000" y="237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61400</xdr:rowOff>
    </xdr:from>
    <xdr:ext cx="762000" cy="259045"/>
    <xdr:sp macro="" textlink="">
      <xdr:nvSpPr>
        <xdr:cNvPr id="440" name="将来負担の状況最小値テキスト"/>
        <xdr:cNvSpPr txBox="1"/>
      </xdr:nvSpPr>
      <xdr:spPr>
        <a:xfrm>
          <a:off x="17106900" y="366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98.4</a:t>
          </a:r>
          <a:endParaRPr kumimoji="1" lang="ja-JP" altLang="en-US" sz="1000" b="1">
            <a:latin typeface="ＭＳ Ｐゴシック"/>
          </a:endParaRPr>
        </a:p>
      </xdr:txBody>
    </xdr:sp>
    <xdr:clientData/>
  </xdr:oneCellAnchor>
  <xdr:twoCellAnchor>
    <xdr:from>
      <xdr:col>24</xdr:col>
      <xdr:colOff>469900</xdr:colOff>
      <xdr:row>21</xdr:row>
      <xdr:rowOff>89323</xdr:rowOff>
    </xdr:from>
    <xdr:to>
      <xdr:col>24</xdr:col>
      <xdr:colOff>647700</xdr:colOff>
      <xdr:row>21</xdr:row>
      <xdr:rowOff>89323</xdr:rowOff>
    </xdr:to>
    <xdr:cxnSp macro="">
      <xdr:nvCxnSpPr>
        <xdr:cNvPr id="441" name="直線コネクタ 440"/>
        <xdr:cNvCxnSpPr/>
      </xdr:nvCxnSpPr>
      <xdr:spPr>
        <a:xfrm>
          <a:off x="16929100" y="368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89323</xdr:rowOff>
    </xdr:from>
    <xdr:to>
      <xdr:col>24</xdr:col>
      <xdr:colOff>558800</xdr:colOff>
      <xdr:row>22</xdr:row>
      <xdr:rowOff>80080</xdr:rowOff>
    </xdr:to>
    <xdr:cxnSp macro="">
      <xdr:nvCxnSpPr>
        <xdr:cNvPr id="444" name="直線コネクタ 443"/>
        <xdr:cNvCxnSpPr/>
      </xdr:nvCxnSpPr>
      <xdr:spPr>
        <a:xfrm flipV="1">
          <a:off x="16179800" y="3689773"/>
          <a:ext cx="838200" cy="16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71772</xdr:rowOff>
    </xdr:from>
    <xdr:ext cx="762000" cy="259045"/>
    <xdr:sp macro="" textlink="">
      <xdr:nvSpPr>
        <xdr:cNvPr id="445" name="将来負担の状況平均値テキスト"/>
        <xdr:cNvSpPr txBox="1"/>
      </xdr:nvSpPr>
      <xdr:spPr>
        <a:xfrm>
          <a:off x="17106900" y="264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35.7</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55245</xdr:rowOff>
    </xdr:from>
    <xdr:to>
      <xdr:col>24</xdr:col>
      <xdr:colOff>609600</xdr:colOff>
      <xdr:row>16</xdr:row>
      <xdr:rowOff>156845</xdr:rowOff>
    </xdr:to>
    <xdr:sp macro="" textlink="">
      <xdr:nvSpPr>
        <xdr:cNvPr id="446" name="フローチャート : 判断 445"/>
        <xdr:cNvSpPr/>
      </xdr:nvSpPr>
      <xdr:spPr>
        <a:xfrm>
          <a:off x="16967200" y="27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22</xdr:row>
      <xdr:rowOff>80080</xdr:rowOff>
    </xdr:from>
    <xdr:to>
      <xdr:col>23</xdr:col>
      <xdr:colOff>406400</xdr:colOff>
      <xdr:row>22</xdr:row>
      <xdr:rowOff>155152</xdr:rowOff>
    </xdr:to>
    <xdr:cxnSp macro="">
      <xdr:nvCxnSpPr>
        <xdr:cNvPr id="447" name="直線コネクタ 446"/>
        <xdr:cNvCxnSpPr/>
      </xdr:nvCxnSpPr>
      <xdr:spPr>
        <a:xfrm flipV="1">
          <a:off x="15290800" y="3851980"/>
          <a:ext cx="889000" cy="7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19050</xdr:rowOff>
    </xdr:from>
    <xdr:to>
      <xdr:col>23</xdr:col>
      <xdr:colOff>457200</xdr:colOff>
      <xdr:row>16</xdr:row>
      <xdr:rowOff>120650</xdr:rowOff>
    </xdr:to>
    <xdr:sp macro="" textlink="">
      <xdr:nvSpPr>
        <xdr:cNvPr id="448" name="フローチャート : 判断 447"/>
        <xdr:cNvSpPr/>
      </xdr:nvSpPr>
      <xdr:spPr>
        <a:xfrm>
          <a:off x="161290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130827</xdr:rowOff>
    </xdr:from>
    <xdr:ext cx="736600" cy="259045"/>
    <xdr:sp macro="" textlink="">
      <xdr:nvSpPr>
        <xdr:cNvPr id="449" name="テキスト ボックス 448"/>
        <xdr:cNvSpPr txBox="1"/>
      </xdr:nvSpPr>
      <xdr:spPr>
        <a:xfrm>
          <a:off x="15798800" y="253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104070</xdr:rowOff>
    </xdr:from>
    <xdr:to>
      <xdr:col>22</xdr:col>
      <xdr:colOff>203200</xdr:colOff>
      <xdr:row>22</xdr:row>
      <xdr:rowOff>155152</xdr:rowOff>
    </xdr:to>
    <xdr:cxnSp macro="">
      <xdr:nvCxnSpPr>
        <xdr:cNvPr id="450" name="直線コネクタ 449"/>
        <xdr:cNvCxnSpPr/>
      </xdr:nvCxnSpPr>
      <xdr:spPr>
        <a:xfrm>
          <a:off x="14401800" y="3704520"/>
          <a:ext cx="889000" cy="22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130316</xdr:rowOff>
    </xdr:from>
    <xdr:to>
      <xdr:col>22</xdr:col>
      <xdr:colOff>254000</xdr:colOff>
      <xdr:row>17</xdr:row>
      <xdr:rowOff>60466</xdr:rowOff>
    </xdr:to>
    <xdr:sp macro="" textlink="">
      <xdr:nvSpPr>
        <xdr:cNvPr id="451" name="フローチャート : 判断 450"/>
        <xdr:cNvSpPr/>
      </xdr:nvSpPr>
      <xdr:spPr>
        <a:xfrm>
          <a:off x="15240000" y="287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70643</xdr:rowOff>
    </xdr:from>
    <xdr:ext cx="762000" cy="259045"/>
    <xdr:sp macro="" textlink="">
      <xdr:nvSpPr>
        <xdr:cNvPr id="452" name="テキスト ボックス 451"/>
        <xdr:cNvSpPr txBox="1"/>
      </xdr:nvSpPr>
      <xdr:spPr>
        <a:xfrm>
          <a:off x="14909800" y="264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104070</xdr:rowOff>
    </xdr:from>
    <xdr:to>
      <xdr:col>21</xdr:col>
      <xdr:colOff>0</xdr:colOff>
      <xdr:row>21</xdr:row>
      <xdr:rowOff>130880</xdr:rowOff>
    </xdr:to>
    <xdr:cxnSp macro="">
      <xdr:nvCxnSpPr>
        <xdr:cNvPr id="453" name="直線コネクタ 452"/>
        <xdr:cNvCxnSpPr/>
      </xdr:nvCxnSpPr>
      <xdr:spPr>
        <a:xfrm flipV="1">
          <a:off x="13512800" y="3704520"/>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110349</xdr:rowOff>
    </xdr:from>
    <xdr:to>
      <xdr:col>21</xdr:col>
      <xdr:colOff>50800</xdr:colOff>
      <xdr:row>18</xdr:row>
      <xdr:rowOff>40499</xdr:rowOff>
    </xdr:to>
    <xdr:sp macro="" textlink="">
      <xdr:nvSpPr>
        <xdr:cNvPr id="454" name="フローチャート : 判断 453"/>
        <xdr:cNvSpPr/>
      </xdr:nvSpPr>
      <xdr:spPr>
        <a:xfrm>
          <a:off x="14351000" y="30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50676</xdr:rowOff>
    </xdr:from>
    <xdr:ext cx="762000" cy="259045"/>
    <xdr:sp macro="" textlink="">
      <xdr:nvSpPr>
        <xdr:cNvPr id="455" name="テキスト ボックス 454"/>
        <xdr:cNvSpPr txBox="1"/>
      </xdr:nvSpPr>
      <xdr:spPr>
        <a:xfrm>
          <a:off x="14020800" y="279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19332</xdr:rowOff>
    </xdr:from>
    <xdr:to>
      <xdr:col>19</xdr:col>
      <xdr:colOff>533400</xdr:colOff>
      <xdr:row>18</xdr:row>
      <xdr:rowOff>120932</xdr:rowOff>
    </xdr:to>
    <xdr:sp macro="" textlink="">
      <xdr:nvSpPr>
        <xdr:cNvPr id="456" name="フローチャート : 判断 455"/>
        <xdr:cNvSpPr/>
      </xdr:nvSpPr>
      <xdr:spPr>
        <a:xfrm>
          <a:off x="13462000" y="310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131109</xdr:rowOff>
    </xdr:from>
    <xdr:ext cx="762000" cy="259045"/>
    <xdr:sp macro="" textlink="">
      <xdr:nvSpPr>
        <xdr:cNvPr id="457" name="テキスト ボックス 456"/>
        <xdr:cNvSpPr txBox="1"/>
      </xdr:nvSpPr>
      <xdr:spPr>
        <a:xfrm>
          <a:off x="13131800" y="287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21</xdr:row>
      <xdr:rowOff>38523</xdr:rowOff>
    </xdr:from>
    <xdr:to>
      <xdr:col>24</xdr:col>
      <xdr:colOff>609600</xdr:colOff>
      <xdr:row>21</xdr:row>
      <xdr:rowOff>140123</xdr:rowOff>
    </xdr:to>
    <xdr:sp macro="" textlink="">
      <xdr:nvSpPr>
        <xdr:cNvPr id="463" name="円/楕円 462"/>
        <xdr:cNvSpPr/>
      </xdr:nvSpPr>
      <xdr:spPr>
        <a:xfrm>
          <a:off x="16967200" y="363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105850</xdr:rowOff>
    </xdr:from>
    <xdr:ext cx="762000" cy="259045"/>
    <xdr:sp macro="" textlink="">
      <xdr:nvSpPr>
        <xdr:cNvPr id="464" name="将来負担の状況該当値テキスト"/>
        <xdr:cNvSpPr txBox="1"/>
      </xdr:nvSpPr>
      <xdr:spPr>
        <a:xfrm>
          <a:off x="17106900" y="353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22</xdr:row>
      <xdr:rowOff>29280</xdr:rowOff>
    </xdr:from>
    <xdr:to>
      <xdr:col>23</xdr:col>
      <xdr:colOff>457200</xdr:colOff>
      <xdr:row>22</xdr:row>
      <xdr:rowOff>130880</xdr:rowOff>
    </xdr:to>
    <xdr:sp macro="" textlink="">
      <xdr:nvSpPr>
        <xdr:cNvPr id="465" name="円/楕円 464"/>
        <xdr:cNvSpPr/>
      </xdr:nvSpPr>
      <xdr:spPr>
        <a:xfrm>
          <a:off x="16129000" y="380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22</xdr:row>
      <xdr:rowOff>115657</xdr:rowOff>
    </xdr:from>
    <xdr:ext cx="736600" cy="259045"/>
    <xdr:sp macro="" textlink="">
      <xdr:nvSpPr>
        <xdr:cNvPr id="466" name="テキスト ボックス 465"/>
        <xdr:cNvSpPr txBox="1"/>
      </xdr:nvSpPr>
      <xdr:spPr>
        <a:xfrm>
          <a:off x="15798800" y="388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22</xdr:col>
      <xdr:colOff>152400</xdr:colOff>
      <xdr:row>22</xdr:row>
      <xdr:rowOff>104352</xdr:rowOff>
    </xdr:from>
    <xdr:to>
      <xdr:col>22</xdr:col>
      <xdr:colOff>254000</xdr:colOff>
      <xdr:row>23</xdr:row>
      <xdr:rowOff>34502</xdr:rowOff>
    </xdr:to>
    <xdr:sp macro="" textlink="">
      <xdr:nvSpPr>
        <xdr:cNvPr id="467" name="円/楕円 466"/>
        <xdr:cNvSpPr/>
      </xdr:nvSpPr>
      <xdr:spPr>
        <a:xfrm>
          <a:off x="15240000" y="387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23</xdr:row>
      <xdr:rowOff>19279</xdr:rowOff>
    </xdr:from>
    <xdr:ext cx="762000" cy="259045"/>
    <xdr:sp macro="" textlink="">
      <xdr:nvSpPr>
        <xdr:cNvPr id="468" name="テキスト ボックス 467"/>
        <xdr:cNvSpPr txBox="1"/>
      </xdr:nvSpPr>
      <xdr:spPr>
        <a:xfrm>
          <a:off x="14909800" y="396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116.1</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53270</xdr:rowOff>
    </xdr:from>
    <xdr:to>
      <xdr:col>21</xdr:col>
      <xdr:colOff>50800</xdr:colOff>
      <xdr:row>21</xdr:row>
      <xdr:rowOff>154870</xdr:rowOff>
    </xdr:to>
    <xdr:sp macro="" textlink="">
      <xdr:nvSpPr>
        <xdr:cNvPr id="469" name="円/楕円 468"/>
        <xdr:cNvSpPr/>
      </xdr:nvSpPr>
      <xdr:spPr>
        <a:xfrm>
          <a:off x="14351000" y="365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139647</xdr:rowOff>
    </xdr:from>
    <xdr:ext cx="762000" cy="259045"/>
    <xdr:sp macro="" textlink="">
      <xdr:nvSpPr>
        <xdr:cNvPr id="470" name="テキスト ボックス 469"/>
        <xdr:cNvSpPr txBox="1"/>
      </xdr:nvSpPr>
      <xdr:spPr>
        <a:xfrm>
          <a:off x="14020800" y="374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80080</xdr:rowOff>
    </xdr:from>
    <xdr:to>
      <xdr:col>19</xdr:col>
      <xdr:colOff>533400</xdr:colOff>
      <xdr:row>22</xdr:row>
      <xdr:rowOff>10230</xdr:rowOff>
    </xdr:to>
    <xdr:sp macro="" textlink="">
      <xdr:nvSpPr>
        <xdr:cNvPr id="471" name="円/楕円 470"/>
        <xdr:cNvSpPr/>
      </xdr:nvSpPr>
      <xdr:spPr>
        <a:xfrm>
          <a:off x="13462000" y="36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166457</xdr:rowOff>
    </xdr:from>
    <xdr:ext cx="762000" cy="259045"/>
    <xdr:sp macro="" textlink="">
      <xdr:nvSpPr>
        <xdr:cNvPr id="472" name="テキスト ボックス 471"/>
        <xdr:cNvSpPr txBox="1"/>
      </xdr:nvSpPr>
      <xdr:spPr>
        <a:xfrm>
          <a:off x="13131800" y="3766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長野県茅野市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56,174
55,452
266.59
24,275,706
23,241,151
1,002,154
14,471,244
28,153,911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98.4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消防業務を広域連合で行っていること、小中学校・保育園の給食業務を委託していることなどにより、人件費に係る経常収支比率は、類似団体の平均を下回っているが、平成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年度以降退職金の増加等により年々その差が小さくなっている。</a:t>
          </a:r>
          <a:endParaRPr lang="ja-JP" altLang="ja-JP" sz="1400">
            <a:effectLst/>
          </a:endParaRPr>
        </a:p>
        <a:p>
          <a:r>
            <a:rPr kumimoji="1" lang="ja-JP" altLang="ja-JP" sz="1100">
              <a:solidFill>
                <a:schemeClr val="dk1"/>
              </a:solidFill>
              <a:effectLst/>
              <a:latin typeface="+mn-lt"/>
              <a:ea typeface="+mn-ea"/>
              <a:cs typeface="+mn-cs"/>
            </a:rPr>
            <a:t>今後も、第３次行財政改革推進プログラムを踏まえ、積極的な民間活力の導入や、適正な職員配置に努める。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41275</xdr:rowOff>
    </xdr:from>
    <xdr:to>
      <xdr:col>7</xdr:col>
      <xdr:colOff>15875</xdr:colOff>
      <xdr:row>41</xdr:row>
      <xdr:rowOff>41275</xdr:rowOff>
    </xdr:to>
    <xdr:cxnSp macro="">
      <xdr:nvCxnSpPr>
        <xdr:cNvPr id="65" name="直線コネクタ 64"/>
        <xdr:cNvCxnSpPr/>
      </xdr:nvCxnSpPr>
      <xdr:spPr>
        <a:xfrm flipV="1">
          <a:off x="4826000" y="569912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13352</xdr:rowOff>
    </xdr:from>
    <xdr:ext cx="762000" cy="259045"/>
    <xdr:sp macro="" textlink="">
      <xdr:nvSpPr>
        <xdr:cNvPr id="66" name="人件費最小値テキスト"/>
        <xdr:cNvSpPr txBox="1"/>
      </xdr:nvSpPr>
      <xdr:spPr>
        <a:xfrm>
          <a:off x="4914900" y="704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41</xdr:row>
      <xdr:rowOff>41275</xdr:rowOff>
    </xdr:from>
    <xdr:to>
      <xdr:col>7</xdr:col>
      <xdr:colOff>104775</xdr:colOff>
      <xdr:row>41</xdr:row>
      <xdr:rowOff>41275</xdr:rowOff>
    </xdr:to>
    <xdr:cxnSp macro="">
      <xdr:nvCxnSpPr>
        <xdr:cNvPr id="67" name="直線コネクタ 66"/>
        <xdr:cNvCxnSpPr/>
      </xdr:nvCxnSpPr>
      <xdr:spPr>
        <a:xfrm>
          <a:off x="4737100" y="707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127652</xdr:rowOff>
    </xdr:from>
    <xdr:ext cx="762000" cy="259045"/>
    <xdr:sp macro="" textlink="">
      <xdr:nvSpPr>
        <xdr:cNvPr id="68" name="人件費最大値テキスト"/>
        <xdr:cNvSpPr txBox="1"/>
      </xdr:nvSpPr>
      <xdr:spPr>
        <a:xfrm>
          <a:off x="4914900" y="5442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33</xdr:row>
      <xdr:rowOff>41275</xdr:rowOff>
    </xdr:from>
    <xdr:to>
      <xdr:col>7</xdr:col>
      <xdr:colOff>104775</xdr:colOff>
      <xdr:row>33</xdr:row>
      <xdr:rowOff>41275</xdr:rowOff>
    </xdr:to>
    <xdr:cxnSp macro="">
      <xdr:nvCxnSpPr>
        <xdr:cNvPr id="69" name="直線コネクタ 68"/>
        <xdr:cNvCxnSpPr/>
      </xdr:nvCxnSpPr>
      <xdr:spPr>
        <a:xfrm>
          <a:off x="4737100" y="56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127000</xdr:rowOff>
    </xdr:from>
    <xdr:to>
      <xdr:col>7</xdr:col>
      <xdr:colOff>15875</xdr:colOff>
      <xdr:row>36</xdr:row>
      <xdr:rowOff>41275</xdr:rowOff>
    </xdr:to>
    <xdr:cxnSp macro="">
      <xdr:nvCxnSpPr>
        <xdr:cNvPr id="70" name="直線コネクタ 69"/>
        <xdr:cNvCxnSpPr/>
      </xdr:nvCxnSpPr>
      <xdr:spPr>
        <a:xfrm flipV="1">
          <a:off x="3987800" y="612775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148290</xdr:rowOff>
    </xdr:from>
    <xdr:ext cx="762000" cy="259045"/>
    <xdr:sp macro="" textlink="">
      <xdr:nvSpPr>
        <xdr:cNvPr id="71" name="人件費平均値テキスト"/>
        <xdr:cNvSpPr txBox="1"/>
      </xdr:nvSpPr>
      <xdr:spPr>
        <a:xfrm>
          <a:off x="4914900" y="6320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4763</xdr:rowOff>
    </xdr:from>
    <xdr:to>
      <xdr:col>7</xdr:col>
      <xdr:colOff>66675</xdr:colOff>
      <xdr:row>37</xdr:row>
      <xdr:rowOff>106363</xdr:rowOff>
    </xdr:to>
    <xdr:sp macro="" textlink="">
      <xdr:nvSpPr>
        <xdr:cNvPr id="72" name="フローチャート : 判断 71"/>
        <xdr:cNvSpPr/>
      </xdr:nvSpPr>
      <xdr:spPr>
        <a:xfrm>
          <a:off x="4775200" y="634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41275</xdr:rowOff>
    </xdr:from>
    <xdr:to>
      <xdr:col>5</xdr:col>
      <xdr:colOff>549275</xdr:colOff>
      <xdr:row>36</xdr:row>
      <xdr:rowOff>84138</xdr:rowOff>
    </xdr:to>
    <xdr:cxnSp macro="">
      <xdr:nvCxnSpPr>
        <xdr:cNvPr id="73" name="直線コネクタ 72"/>
        <xdr:cNvCxnSpPr/>
      </xdr:nvCxnSpPr>
      <xdr:spPr>
        <a:xfrm flipV="1">
          <a:off x="3098800" y="6213475"/>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33338</xdr:rowOff>
    </xdr:from>
    <xdr:to>
      <xdr:col>5</xdr:col>
      <xdr:colOff>600075</xdr:colOff>
      <xdr:row>37</xdr:row>
      <xdr:rowOff>134938</xdr:rowOff>
    </xdr:to>
    <xdr:sp macro="" textlink="">
      <xdr:nvSpPr>
        <xdr:cNvPr id="74" name="フローチャート : 判断 73"/>
        <xdr:cNvSpPr/>
      </xdr:nvSpPr>
      <xdr:spPr>
        <a:xfrm>
          <a:off x="3937000" y="637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119715</xdr:rowOff>
    </xdr:from>
    <xdr:ext cx="736600" cy="259045"/>
    <xdr:sp macro="" textlink="">
      <xdr:nvSpPr>
        <xdr:cNvPr id="75" name="テキスト ボックス 74"/>
        <xdr:cNvSpPr txBox="1"/>
      </xdr:nvSpPr>
      <xdr:spPr>
        <a:xfrm>
          <a:off x="3606800" y="6463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84138</xdr:rowOff>
    </xdr:from>
    <xdr:to>
      <xdr:col>4</xdr:col>
      <xdr:colOff>346075</xdr:colOff>
      <xdr:row>36</xdr:row>
      <xdr:rowOff>141288</xdr:rowOff>
    </xdr:to>
    <xdr:cxnSp macro="">
      <xdr:nvCxnSpPr>
        <xdr:cNvPr id="76" name="直線コネクタ 75"/>
        <xdr:cNvCxnSpPr/>
      </xdr:nvCxnSpPr>
      <xdr:spPr>
        <a:xfrm flipV="1">
          <a:off x="2209800" y="625633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61913</xdr:rowOff>
    </xdr:from>
    <xdr:to>
      <xdr:col>4</xdr:col>
      <xdr:colOff>396875</xdr:colOff>
      <xdr:row>37</xdr:row>
      <xdr:rowOff>163513</xdr:rowOff>
    </xdr:to>
    <xdr:sp macro="" textlink="">
      <xdr:nvSpPr>
        <xdr:cNvPr id="77" name="フローチャート : 判断 76"/>
        <xdr:cNvSpPr/>
      </xdr:nvSpPr>
      <xdr:spPr>
        <a:xfrm>
          <a:off x="3048000" y="64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148290</xdr:rowOff>
    </xdr:from>
    <xdr:ext cx="762000" cy="259045"/>
    <xdr:sp macro="" textlink="">
      <xdr:nvSpPr>
        <xdr:cNvPr id="78" name="テキスト ボックス 77"/>
        <xdr:cNvSpPr txBox="1"/>
      </xdr:nvSpPr>
      <xdr:spPr>
        <a:xfrm>
          <a:off x="2717800" y="649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26988</xdr:rowOff>
    </xdr:from>
    <xdr:to>
      <xdr:col>3</xdr:col>
      <xdr:colOff>142875</xdr:colOff>
      <xdr:row>36</xdr:row>
      <xdr:rowOff>141288</xdr:rowOff>
    </xdr:to>
    <xdr:cxnSp macro="">
      <xdr:nvCxnSpPr>
        <xdr:cNvPr id="79" name="直線コネクタ 78"/>
        <xdr:cNvCxnSpPr/>
      </xdr:nvCxnSpPr>
      <xdr:spPr>
        <a:xfrm>
          <a:off x="1320800" y="6027738"/>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19050</xdr:rowOff>
    </xdr:from>
    <xdr:to>
      <xdr:col>3</xdr:col>
      <xdr:colOff>193675</xdr:colOff>
      <xdr:row>38</xdr:row>
      <xdr:rowOff>120650</xdr:rowOff>
    </xdr:to>
    <xdr:sp macro="" textlink="">
      <xdr:nvSpPr>
        <xdr:cNvPr id="80" name="フローチャート : 判断 79"/>
        <xdr:cNvSpPr/>
      </xdr:nvSpPr>
      <xdr:spPr>
        <a:xfrm>
          <a:off x="2159000" y="65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105427</xdr:rowOff>
    </xdr:from>
    <xdr:ext cx="762000" cy="259045"/>
    <xdr:sp macro="" textlink="">
      <xdr:nvSpPr>
        <xdr:cNvPr id="81" name="テキスト ボックス 80"/>
        <xdr:cNvSpPr txBox="1"/>
      </xdr:nvSpPr>
      <xdr:spPr>
        <a:xfrm>
          <a:off x="1828800" y="662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82" name="フローチャート : 判断 81"/>
        <xdr:cNvSpPr/>
      </xdr:nvSpPr>
      <xdr:spPr>
        <a:xfrm>
          <a:off x="1270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162577</xdr:rowOff>
    </xdr:from>
    <xdr:ext cx="762000" cy="259045"/>
    <xdr:sp macro="" textlink="">
      <xdr:nvSpPr>
        <xdr:cNvPr id="83" name="テキスト ボックス 82"/>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76200</xdr:rowOff>
    </xdr:from>
    <xdr:to>
      <xdr:col>7</xdr:col>
      <xdr:colOff>66675</xdr:colOff>
      <xdr:row>36</xdr:row>
      <xdr:rowOff>6350</xdr:rowOff>
    </xdr:to>
    <xdr:sp macro="" textlink="">
      <xdr:nvSpPr>
        <xdr:cNvPr id="89" name="円/楕円 88"/>
        <xdr:cNvSpPr/>
      </xdr:nvSpPr>
      <xdr:spPr>
        <a:xfrm>
          <a:off x="47752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92727</xdr:rowOff>
    </xdr:from>
    <xdr:ext cx="762000" cy="259045"/>
    <xdr:sp macro="" textlink="">
      <xdr:nvSpPr>
        <xdr:cNvPr id="90" name="人件費該当値テキスト"/>
        <xdr:cNvSpPr txBox="1"/>
      </xdr:nvSpPr>
      <xdr:spPr>
        <a:xfrm>
          <a:off x="49149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161925</xdr:rowOff>
    </xdr:from>
    <xdr:to>
      <xdr:col>5</xdr:col>
      <xdr:colOff>600075</xdr:colOff>
      <xdr:row>36</xdr:row>
      <xdr:rowOff>92075</xdr:rowOff>
    </xdr:to>
    <xdr:sp macro="" textlink="">
      <xdr:nvSpPr>
        <xdr:cNvPr id="91" name="円/楕円 90"/>
        <xdr:cNvSpPr/>
      </xdr:nvSpPr>
      <xdr:spPr>
        <a:xfrm>
          <a:off x="39370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102252</xdr:rowOff>
    </xdr:from>
    <xdr:ext cx="736600" cy="259045"/>
    <xdr:sp macro="" textlink="">
      <xdr:nvSpPr>
        <xdr:cNvPr id="92" name="テキスト ボックス 91"/>
        <xdr:cNvSpPr txBox="1"/>
      </xdr:nvSpPr>
      <xdr:spPr>
        <a:xfrm>
          <a:off x="3606800" y="593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33338</xdr:rowOff>
    </xdr:from>
    <xdr:to>
      <xdr:col>4</xdr:col>
      <xdr:colOff>396875</xdr:colOff>
      <xdr:row>36</xdr:row>
      <xdr:rowOff>134938</xdr:rowOff>
    </xdr:to>
    <xdr:sp macro="" textlink="">
      <xdr:nvSpPr>
        <xdr:cNvPr id="93" name="円/楕円 92"/>
        <xdr:cNvSpPr/>
      </xdr:nvSpPr>
      <xdr:spPr>
        <a:xfrm>
          <a:off x="3048000" y="620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145115</xdr:rowOff>
    </xdr:from>
    <xdr:ext cx="762000" cy="259045"/>
    <xdr:sp macro="" textlink="">
      <xdr:nvSpPr>
        <xdr:cNvPr id="94" name="テキスト ボックス 93"/>
        <xdr:cNvSpPr txBox="1"/>
      </xdr:nvSpPr>
      <xdr:spPr>
        <a:xfrm>
          <a:off x="27178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90488</xdr:rowOff>
    </xdr:from>
    <xdr:to>
      <xdr:col>3</xdr:col>
      <xdr:colOff>193675</xdr:colOff>
      <xdr:row>37</xdr:row>
      <xdr:rowOff>20638</xdr:rowOff>
    </xdr:to>
    <xdr:sp macro="" textlink="">
      <xdr:nvSpPr>
        <xdr:cNvPr id="95" name="円/楕円 94"/>
        <xdr:cNvSpPr/>
      </xdr:nvSpPr>
      <xdr:spPr>
        <a:xfrm>
          <a:off x="2159000" y="626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30815</xdr:rowOff>
    </xdr:from>
    <xdr:ext cx="762000" cy="259045"/>
    <xdr:sp macro="" textlink="">
      <xdr:nvSpPr>
        <xdr:cNvPr id="96" name="テキスト ボックス 95"/>
        <xdr:cNvSpPr txBox="1"/>
      </xdr:nvSpPr>
      <xdr:spPr>
        <a:xfrm>
          <a:off x="1828800" y="603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147638</xdr:rowOff>
    </xdr:from>
    <xdr:to>
      <xdr:col>1</xdr:col>
      <xdr:colOff>676275</xdr:colOff>
      <xdr:row>35</xdr:row>
      <xdr:rowOff>77788</xdr:rowOff>
    </xdr:to>
    <xdr:sp macro="" textlink="">
      <xdr:nvSpPr>
        <xdr:cNvPr id="97" name="円/楕円 96"/>
        <xdr:cNvSpPr/>
      </xdr:nvSpPr>
      <xdr:spPr>
        <a:xfrm>
          <a:off x="1270000" y="597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87965</xdr:rowOff>
    </xdr:from>
    <xdr:ext cx="762000" cy="259045"/>
    <xdr:sp macro="" textlink="">
      <xdr:nvSpPr>
        <xdr:cNvPr id="98" name="テキスト ボックス 97"/>
        <xdr:cNvSpPr txBox="1"/>
      </xdr:nvSpPr>
      <xdr:spPr>
        <a:xfrm>
          <a:off x="939800" y="574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第１次及び第２次行財政改革推進プログラムに基づき、指定管理者制度の導入など、民間活力の積極的な活用を行ってきた結果、委託料が年々増加しており、全国平均、長野県平均ともに上回っている。</a:t>
          </a:r>
          <a:endParaRPr lang="ja-JP" altLang="ja-JP" sz="1400">
            <a:effectLst/>
          </a:endParaRPr>
        </a:p>
        <a:p>
          <a:r>
            <a:rPr kumimoji="1" lang="ja-JP" altLang="ja-JP" sz="1100">
              <a:solidFill>
                <a:schemeClr val="dk1"/>
              </a:solidFill>
              <a:effectLst/>
              <a:latin typeface="+mn-lt"/>
              <a:ea typeface="+mn-ea"/>
              <a:cs typeface="+mn-cs"/>
            </a:rPr>
            <a:t>今後も、指定管理者へのモニタリング制度の活用などにより、事務事業の評価を行い、無駄なコストの削減に努める。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3" name="直線コネクタ 112"/>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4" name="テキスト ボックス 113"/>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5" name="直線コネクタ 114"/>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6" name="テキスト ボックス 115"/>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7" name="直線コネクタ 116"/>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8" name="テキスト ボックス 117"/>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9" name="直線コネクタ 118"/>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20" name="テキスト ボックス 119"/>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21" name="直線コネクタ 120"/>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2" name="テキスト ボックス 121"/>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3" name="直線コネクタ 122"/>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4" name="テキスト ボックス 123"/>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5" name="直線コネクタ 12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6" name="テキスト ボックス 12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4536</xdr:rowOff>
    </xdr:from>
    <xdr:to>
      <xdr:col>24</xdr:col>
      <xdr:colOff>31750</xdr:colOff>
      <xdr:row>21</xdr:row>
      <xdr:rowOff>53522</xdr:rowOff>
    </xdr:to>
    <xdr:cxnSp macro="">
      <xdr:nvCxnSpPr>
        <xdr:cNvPr id="128" name="直線コネクタ 127"/>
        <xdr:cNvCxnSpPr/>
      </xdr:nvCxnSpPr>
      <xdr:spPr>
        <a:xfrm flipV="1">
          <a:off x="16510000" y="2233386"/>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25599</xdr:rowOff>
    </xdr:from>
    <xdr:ext cx="762000" cy="259045"/>
    <xdr:sp macro="" textlink="">
      <xdr:nvSpPr>
        <xdr:cNvPr id="129" name="物件費最小値テキスト"/>
        <xdr:cNvSpPr txBox="1"/>
      </xdr:nvSpPr>
      <xdr:spPr>
        <a:xfrm>
          <a:off x="16598900" y="362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628650</xdr:colOff>
      <xdr:row>21</xdr:row>
      <xdr:rowOff>53522</xdr:rowOff>
    </xdr:from>
    <xdr:to>
      <xdr:col>24</xdr:col>
      <xdr:colOff>120650</xdr:colOff>
      <xdr:row>21</xdr:row>
      <xdr:rowOff>53522</xdr:rowOff>
    </xdr:to>
    <xdr:cxnSp macro="">
      <xdr:nvCxnSpPr>
        <xdr:cNvPr id="130" name="直線コネクタ 129"/>
        <xdr:cNvCxnSpPr/>
      </xdr:nvCxnSpPr>
      <xdr:spPr>
        <a:xfrm>
          <a:off x="16421100" y="365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90913</xdr:rowOff>
    </xdr:from>
    <xdr:ext cx="762000" cy="259045"/>
    <xdr:sp macro="" textlink="">
      <xdr:nvSpPr>
        <xdr:cNvPr id="131"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4536</xdr:rowOff>
    </xdr:from>
    <xdr:to>
      <xdr:col>24</xdr:col>
      <xdr:colOff>120650</xdr:colOff>
      <xdr:row>13</xdr:row>
      <xdr:rowOff>4536</xdr:rowOff>
    </xdr:to>
    <xdr:cxnSp macro="">
      <xdr:nvCxnSpPr>
        <xdr:cNvPr id="132" name="直線コネクタ 131"/>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4536</xdr:rowOff>
    </xdr:from>
    <xdr:to>
      <xdr:col>24</xdr:col>
      <xdr:colOff>31750</xdr:colOff>
      <xdr:row>17</xdr:row>
      <xdr:rowOff>102507</xdr:rowOff>
    </xdr:to>
    <xdr:cxnSp macro="">
      <xdr:nvCxnSpPr>
        <xdr:cNvPr id="133" name="直線コネクタ 132"/>
        <xdr:cNvCxnSpPr/>
      </xdr:nvCxnSpPr>
      <xdr:spPr>
        <a:xfrm flipV="1">
          <a:off x="15671800" y="291918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40113</xdr:rowOff>
    </xdr:from>
    <xdr:ext cx="762000" cy="259045"/>
    <xdr:sp macro="" textlink="">
      <xdr:nvSpPr>
        <xdr:cNvPr id="134" name="物件費平均値テキスト"/>
        <xdr:cNvSpPr txBox="1"/>
      </xdr:nvSpPr>
      <xdr:spPr>
        <a:xfrm>
          <a:off x="16598900" y="2954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68036</xdr:rowOff>
    </xdr:from>
    <xdr:to>
      <xdr:col>24</xdr:col>
      <xdr:colOff>82550</xdr:colOff>
      <xdr:row>17</xdr:row>
      <xdr:rowOff>169636</xdr:rowOff>
    </xdr:to>
    <xdr:sp macro="" textlink="">
      <xdr:nvSpPr>
        <xdr:cNvPr id="135" name="フローチャート : 判断 134"/>
        <xdr:cNvSpPr/>
      </xdr:nvSpPr>
      <xdr:spPr>
        <a:xfrm>
          <a:off x="164592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53521</xdr:rowOff>
    </xdr:from>
    <xdr:to>
      <xdr:col>22</xdr:col>
      <xdr:colOff>565150</xdr:colOff>
      <xdr:row>17</xdr:row>
      <xdr:rowOff>102507</xdr:rowOff>
    </xdr:to>
    <xdr:cxnSp macro="">
      <xdr:nvCxnSpPr>
        <xdr:cNvPr id="136" name="直線コネクタ 135"/>
        <xdr:cNvCxnSpPr/>
      </xdr:nvCxnSpPr>
      <xdr:spPr>
        <a:xfrm>
          <a:off x="14782800" y="296817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68036</xdr:rowOff>
    </xdr:from>
    <xdr:to>
      <xdr:col>22</xdr:col>
      <xdr:colOff>615950</xdr:colOff>
      <xdr:row>17</xdr:row>
      <xdr:rowOff>169636</xdr:rowOff>
    </xdr:to>
    <xdr:sp macro="" textlink="">
      <xdr:nvSpPr>
        <xdr:cNvPr id="137" name="フローチャート : 判断 136"/>
        <xdr:cNvSpPr/>
      </xdr:nvSpPr>
      <xdr:spPr>
        <a:xfrm>
          <a:off x="15621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154413</xdr:rowOff>
    </xdr:from>
    <xdr:ext cx="736600" cy="259045"/>
    <xdr:sp macro="" textlink="">
      <xdr:nvSpPr>
        <xdr:cNvPr id="138" name="テキスト ボックス 137"/>
        <xdr:cNvSpPr txBox="1"/>
      </xdr:nvSpPr>
      <xdr:spPr>
        <a:xfrm>
          <a:off x="15290800" y="3069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37193</xdr:rowOff>
    </xdr:from>
    <xdr:to>
      <xdr:col>21</xdr:col>
      <xdr:colOff>361950</xdr:colOff>
      <xdr:row>17</xdr:row>
      <xdr:rowOff>53521</xdr:rowOff>
    </xdr:to>
    <xdr:cxnSp macro="">
      <xdr:nvCxnSpPr>
        <xdr:cNvPr id="139" name="直線コネクタ 138"/>
        <xdr:cNvCxnSpPr/>
      </xdr:nvCxnSpPr>
      <xdr:spPr>
        <a:xfrm>
          <a:off x="13893800" y="29518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40" name="フローチャート : 判断 139"/>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65513</xdr:rowOff>
    </xdr:from>
    <xdr:ext cx="762000" cy="259045"/>
    <xdr:sp macro="" textlink="">
      <xdr:nvSpPr>
        <xdr:cNvPr id="141" name="テキスト ボックス 140"/>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127000</xdr:rowOff>
    </xdr:from>
    <xdr:to>
      <xdr:col>20</xdr:col>
      <xdr:colOff>158750</xdr:colOff>
      <xdr:row>17</xdr:row>
      <xdr:rowOff>37193</xdr:rowOff>
    </xdr:to>
    <xdr:cxnSp macro="">
      <xdr:nvCxnSpPr>
        <xdr:cNvPr id="142" name="直線コネクタ 141"/>
        <xdr:cNvCxnSpPr/>
      </xdr:nvCxnSpPr>
      <xdr:spPr>
        <a:xfrm>
          <a:off x="13004800" y="28702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43543</xdr:rowOff>
    </xdr:from>
    <xdr:to>
      <xdr:col>20</xdr:col>
      <xdr:colOff>209550</xdr:colOff>
      <xdr:row>16</xdr:row>
      <xdr:rowOff>145143</xdr:rowOff>
    </xdr:to>
    <xdr:sp macro="" textlink="">
      <xdr:nvSpPr>
        <xdr:cNvPr id="143" name="フローチャート : 判断 142"/>
        <xdr:cNvSpPr/>
      </xdr:nvSpPr>
      <xdr:spPr>
        <a:xfrm>
          <a:off x="138430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155320</xdr:rowOff>
    </xdr:from>
    <xdr:ext cx="762000" cy="259045"/>
    <xdr:sp macro="" textlink="">
      <xdr:nvSpPr>
        <xdr:cNvPr id="144" name="テキスト ボックス 143"/>
        <xdr:cNvSpPr txBox="1"/>
      </xdr:nvSpPr>
      <xdr:spPr>
        <a:xfrm>
          <a:off x="13512800" y="255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45" name="フローチャート : 判断 144"/>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106334</xdr:rowOff>
    </xdr:from>
    <xdr:ext cx="762000" cy="259045"/>
    <xdr:sp macro="" textlink="">
      <xdr:nvSpPr>
        <xdr:cNvPr id="146" name="テキスト ボックス 145"/>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7" name="テキスト ボックス 14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8" name="テキスト ボックス 14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9" name="テキスト ボックス 14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50" name="テキスト ボックス 14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51" name="テキスト ボックス 15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52" name="円/楕円 151"/>
        <xdr:cNvSpPr/>
      </xdr:nvSpPr>
      <xdr:spPr>
        <a:xfrm>
          <a:off x="164592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141713</xdr:rowOff>
    </xdr:from>
    <xdr:ext cx="762000" cy="259045"/>
    <xdr:sp macro="" textlink="">
      <xdr:nvSpPr>
        <xdr:cNvPr id="153" name="物件費該当値テキスト"/>
        <xdr:cNvSpPr txBox="1"/>
      </xdr:nvSpPr>
      <xdr:spPr>
        <a:xfrm>
          <a:off x="165989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51707</xdr:rowOff>
    </xdr:from>
    <xdr:to>
      <xdr:col>22</xdr:col>
      <xdr:colOff>615950</xdr:colOff>
      <xdr:row>17</xdr:row>
      <xdr:rowOff>153307</xdr:rowOff>
    </xdr:to>
    <xdr:sp macro="" textlink="">
      <xdr:nvSpPr>
        <xdr:cNvPr id="154" name="円/楕円 153"/>
        <xdr:cNvSpPr/>
      </xdr:nvSpPr>
      <xdr:spPr>
        <a:xfrm>
          <a:off x="15621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163484</xdr:rowOff>
    </xdr:from>
    <xdr:ext cx="736600" cy="259045"/>
    <xdr:sp macro="" textlink="">
      <xdr:nvSpPr>
        <xdr:cNvPr id="155" name="テキスト ボックス 154"/>
        <xdr:cNvSpPr txBox="1"/>
      </xdr:nvSpPr>
      <xdr:spPr>
        <a:xfrm>
          <a:off x="15290800" y="273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2721</xdr:rowOff>
    </xdr:from>
    <xdr:to>
      <xdr:col>21</xdr:col>
      <xdr:colOff>412750</xdr:colOff>
      <xdr:row>17</xdr:row>
      <xdr:rowOff>104321</xdr:rowOff>
    </xdr:to>
    <xdr:sp macro="" textlink="">
      <xdr:nvSpPr>
        <xdr:cNvPr id="156" name="円/楕円 155"/>
        <xdr:cNvSpPr/>
      </xdr:nvSpPr>
      <xdr:spPr>
        <a:xfrm>
          <a:off x="14732000" y="291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89098</xdr:rowOff>
    </xdr:from>
    <xdr:ext cx="762000" cy="259045"/>
    <xdr:sp macro="" textlink="">
      <xdr:nvSpPr>
        <xdr:cNvPr id="157" name="テキスト ボックス 156"/>
        <xdr:cNvSpPr txBox="1"/>
      </xdr:nvSpPr>
      <xdr:spPr>
        <a:xfrm>
          <a:off x="144018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157843</xdr:rowOff>
    </xdr:from>
    <xdr:to>
      <xdr:col>20</xdr:col>
      <xdr:colOff>209550</xdr:colOff>
      <xdr:row>17</xdr:row>
      <xdr:rowOff>87993</xdr:rowOff>
    </xdr:to>
    <xdr:sp macro="" textlink="">
      <xdr:nvSpPr>
        <xdr:cNvPr id="158" name="円/楕円 157"/>
        <xdr:cNvSpPr/>
      </xdr:nvSpPr>
      <xdr:spPr>
        <a:xfrm>
          <a:off x="13843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72770</xdr:rowOff>
    </xdr:from>
    <xdr:ext cx="762000" cy="259045"/>
    <xdr:sp macro="" textlink="">
      <xdr:nvSpPr>
        <xdr:cNvPr id="159" name="テキスト ボックス 158"/>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60" name="円/楕円 159"/>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162577</xdr:rowOff>
    </xdr:from>
    <xdr:ext cx="762000" cy="259045"/>
    <xdr:sp macro="" textlink="">
      <xdr:nvSpPr>
        <xdr:cNvPr id="161" name="テキスト ボックス 160"/>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2" name="正方形/長方形 16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3" name="正方形/長方形 16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4" name="正方形/長方形 16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5" name="正方形/長方形 16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6" name="正方形/長方形 16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7" name="正方形/長方形 16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8" name="正方形/長方形 16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9" name="正方形/長方形 16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70" name="正方形/長方形 16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71" name="正方形/長方形 17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2" name="テキスト ボックス 17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a:t>
          </a:r>
          <a:r>
            <a:rPr kumimoji="1" lang="ja-JP" altLang="en-US" sz="1100">
              <a:solidFill>
                <a:schemeClr val="dk1"/>
              </a:solidFill>
              <a:effectLst/>
              <a:latin typeface="+mn-lt"/>
              <a:ea typeface="+mn-ea"/>
              <a:cs typeface="+mn-cs"/>
            </a:rPr>
            <a:t>指数は減少しているものの決算額自体は増加している。</a:t>
          </a:r>
          <a:endParaRPr lang="ja-JP" altLang="ja-JP" sz="1400">
            <a:effectLst/>
          </a:endParaRPr>
        </a:p>
        <a:p>
          <a:r>
            <a:rPr kumimoji="1" lang="ja-JP" altLang="ja-JP" sz="1100">
              <a:solidFill>
                <a:schemeClr val="dk1"/>
              </a:solidFill>
              <a:effectLst/>
              <a:latin typeface="+mn-lt"/>
              <a:ea typeface="+mn-ea"/>
              <a:cs typeface="+mn-cs"/>
            </a:rPr>
            <a:t>今後も社会保障経費は年々増加していくことが見込まれるが、市民生活に影響を与えない範囲での選択と集中により、扶助費の上昇傾向を抑えるよう取り組む。</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73" name="テキスト ボックス 17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4" name="直線コネクタ 17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5" name="テキスト ボックス 17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6" name="直線コネクタ 175"/>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7" name="テキスト ボックス 176"/>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8" name="直線コネクタ 177"/>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9" name="テキスト ボックス 178"/>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80" name="直線コネクタ 179"/>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81" name="テキスト ボックス 180"/>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82" name="直線コネクタ 181"/>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83" name="テキスト ボックス 182"/>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60</xdr:row>
      <xdr:rowOff>58420</xdr:rowOff>
    </xdr:to>
    <xdr:cxnSp macro="">
      <xdr:nvCxnSpPr>
        <xdr:cNvPr id="187" name="直線コネクタ 186"/>
        <xdr:cNvCxnSpPr/>
      </xdr:nvCxnSpPr>
      <xdr:spPr>
        <a:xfrm flipV="1">
          <a:off x="4826000" y="9156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30497</xdr:rowOff>
    </xdr:from>
    <xdr:ext cx="762000" cy="259045"/>
    <xdr:sp macro="" textlink="">
      <xdr:nvSpPr>
        <xdr:cNvPr id="188" name="扶助費最小値テキスト"/>
        <xdr:cNvSpPr txBox="1"/>
      </xdr:nvSpPr>
      <xdr:spPr>
        <a:xfrm>
          <a:off x="4914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612775</xdr:colOff>
      <xdr:row>60</xdr:row>
      <xdr:rowOff>58420</xdr:rowOff>
    </xdr:from>
    <xdr:to>
      <xdr:col>7</xdr:col>
      <xdr:colOff>104775</xdr:colOff>
      <xdr:row>60</xdr:row>
      <xdr:rowOff>58420</xdr:rowOff>
    </xdr:to>
    <xdr:cxnSp macro="">
      <xdr:nvCxnSpPr>
        <xdr:cNvPr id="189" name="直線コネクタ 188"/>
        <xdr:cNvCxnSpPr/>
      </xdr:nvCxnSpPr>
      <xdr:spPr>
        <a:xfrm>
          <a:off x="4737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0"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1" name="直線コネクタ 190"/>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104140</xdr:rowOff>
    </xdr:from>
    <xdr:to>
      <xdr:col>7</xdr:col>
      <xdr:colOff>15875</xdr:colOff>
      <xdr:row>58</xdr:row>
      <xdr:rowOff>149860</xdr:rowOff>
    </xdr:to>
    <xdr:cxnSp macro="">
      <xdr:nvCxnSpPr>
        <xdr:cNvPr id="192" name="直線コネクタ 191"/>
        <xdr:cNvCxnSpPr/>
      </xdr:nvCxnSpPr>
      <xdr:spPr>
        <a:xfrm flipV="1">
          <a:off x="3987800" y="100482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69867</xdr:rowOff>
    </xdr:from>
    <xdr:ext cx="762000" cy="259045"/>
    <xdr:sp macro="" textlink="">
      <xdr:nvSpPr>
        <xdr:cNvPr id="193" name="扶助費平均値テキスト"/>
        <xdr:cNvSpPr txBox="1"/>
      </xdr:nvSpPr>
      <xdr:spPr>
        <a:xfrm>
          <a:off x="4914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53340</xdr:rowOff>
    </xdr:from>
    <xdr:to>
      <xdr:col>7</xdr:col>
      <xdr:colOff>66675</xdr:colOff>
      <xdr:row>56</xdr:row>
      <xdr:rowOff>154940</xdr:rowOff>
    </xdr:to>
    <xdr:sp macro="" textlink="">
      <xdr:nvSpPr>
        <xdr:cNvPr id="194" name="フローチャート : 判断 193"/>
        <xdr:cNvSpPr/>
      </xdr:nvSpPr>
      <xdr:spPr>
        <a:xfrm>
          <a:off x="4775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35560</xdr:rowOff>
    </xdr:from>
    <xdr:to>
      <xdr:col>5</xdr:col>
      <xdr:colOff>549275</xdr:colOff>
      <xdr:row>58</xdr:row>
      <xdr:rowOff>149860</xdr:rowOff>
    </xdr:to>
    <xdr:cxnSp macro="">
      <xdr:nvCxnSpPr>
        <xdr:cNvPr id="195" name="直線コネクタ 194"/>
        <xdr:cNvCxnSpPr/>
      </xdr:nvCxnSpPr>
      <xdr:spPr>
        <a:xfrm>
          <a:off x="3098800" y="99796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7620</xdr:rowOff>
    </xdr:from>
    <xdr:to>
      <xdr:col>5</xdr:col>
      <xdr:colOff>600075</xdr:colOff>
      <xdr:row>56</xdr:row>
      <xdr:rowOff>109220</xdr:rowOff>
    </xdr:to>
    <xdr:sp macro="" textlink="">
      <xdr:nvSpPr>
        <xdr:cNvPr id="196" name="フローチャート : 判断 195"/>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119397</xdr:rowOff>
    </xdr:from>
    <xdr:ext cx="736600" cy="259045"/>
    <xdr:sp macro="" textlink="">
      <xdr:nvSpPr>
        <xdr:cNvPr id="197" name="テキスト ボックス 196"/>
        <xdr:cNvSpPr txBox="1"/>
      </xdr:nvSpPr>
      <xdr:spPr>
        <a:xfrm>
          <a:off x="3606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35560</xdr:rowOff>
    </xdr:from>
    <xdr:to>
      <xdr:col>4</xdr:col>
      <xdr:colOff>346075</xdr:colOff>
      <xdr:row>58</xdr:row>
      <xdr:rowOff>104140</xdr:rowOff>
    </xdr:to>
    <xdr:cxnSp macro="">
      <xdr:nvCxnSpPr>
        <xdr:cNvPr id="198" name="直線コネクタ 197"/>
        <xdr:cNvCxnSpPr/>
      </xdr:nvCxnSpPr>
      <xdr:spPr>
        <a:xfrm flipV="1">
          <a:off x="2209800" y="9979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156210</xdr:rowOff>
    </xdr:from>
    <xdr:to>
      <xdr:col>4</xdr:col>
      <xdr:colOff>396875</xdr:colOff>
      <xdr:row>56</xdr:row>
      <xdr:rowOff>86360</xdr:rowOff>
    </xdr:to>
    <xdr:sp macro="" textlink="">
      <xdr:nvSpPr>
        <xdr:cNvPr id="199" name="フローチャート : 判断 198"/>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96537</xdr:rowOff>
    </xdr:from>
    <xdr:ext cx="762000" cy="259045"/>
    <xdr:sp macro="" textlink="">
      <xdr:nvSpPr>
        <xdr:cNvPr id="200" name="テキスト ボックス 199"/>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46990</xdr:rowOff>
    </xdr:from>
    <xdr:to>
      <xdr:col>3</xdr:col>
      <xdr:colOff>142875</xdr:colOff>
      <xdr:row>58</xdr:row>
      <xdr:rowOff>104140</xdr:rowOff>
    </xdr:to>
    <xdr:cxnSp macro="">
      <xdr:nvCxnSpPr>
        <xdr:cNvPr id="201" name="直線コネクタ 200"/>
        <xdr:cNvCxnSpPr/>
      </xdr:nvCxnSpPr>
      <xdr:spPr>
        <a:xfrm>
          <a:off x="1320800" y="98196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xdr:rowOff>
    </xdr:from>
    <xdr:to>
      <xdr:col>3</xdr:col>
      <xdr:colOff>193675</xdr:colOff>
      <xdr:row>56</xdr:row>
      <xdr:rowOff>109220</xdr:rowOff>
    </xdr:to>
    <xdr:sp macro="" textlink="">
      <xdr:nvSpPr>
        <xdr:cNvPr id="202" name="フローチャート : 判断 201"/>
        <xdr:cNvSpPr/>
      </xdr:nvSpPr>
      <xdr:spPr>
        <a:xfrm>
          <a:off x="2159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119397</xdr:rowOff>
    </xdr:from>
    <xdr:ext cx="762000" cy="259045"/>
    <xdr:sp macro="" textlink="">
      <xdr:nvSpPr>
        <xdr:cNvPr id="203" name="テキスト ボックス 202"/>
        <xdr:cNvSpPr txBox="1"/>
      </xdr:nvSpPr>
      <xdr:spPr>
        <a:xfrm>
          <a:off x="1828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41910</xdr:rowOff>
    </xdr:from>
    <xdr:to>
      <xdr:col>1</xdr:col>
      <xdr:colOff>676275</xdr:colOff>
      <xdr:row>55</xdr:row>
      <xdr:rowOff>143510</xdr:rowOff>
    </xdr:to>
    <xdr:sp macro="" textlink="">
      <xdr:nvSpPr>
        <xdr:cNvPr id="204" name="フローチャート : 判断 203"/>
        <xdr:cNvSpPr/>
      </xdr:nvSpPr>
      <xdr:spPr>
        <a:xfrm>
          <a:off x="1270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153687</xdr:rowOff>
    </xdr:from>
    <xdr:ext cx="762000" cy="259045"/>
    <xdr:sp macro="" textlink="">
      <xdr:nvSpPr>
        <xdr:cNvPr id="205" name="テキスト ボックス 204"/>
        <xdr:cNvSpPr txBox="1"/>
      </xdr:nvSpPr>
      <xdr:spPr>
        <a:xfrm>
          <a:off x="939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53340</xdr:rowOff>
    </xdr:from>
    <xdr:to>
      <xdr:col>7</xdr:col>
      <xdr:colOff>66675</xdr:colOff>
      <xdr:row>58</xdr:row>
      <xdr:rowOff>154940</xdr:rowOff>
    </xdr:to>
    <xdr:sp macro="" textlink="">
      <xdr:nvSpPr>
        <xdr:cNvPr id="211" name="円/楕円 210"/>
        <xdr:cNvSpPr/>
      </xdr:nvSpPr>
      <xdr:spPr>
        <a:xfrm>
          <a:off x="4775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25417</xdr:rowOff>
    </xdr:from>
    <xdr:ext cx="762000" cy="259045"/>
    <xdr:sp macro="" textlink="">
      <xdr:nvSpPr>
        <xdr:cNvPr id="212" name="扶助費該当値テキスト"/>
        <xdr:cNvSpPr txBox="1"/>
      </xdr:nvSpPr>
      <xdr:spPr>
        <a:xfrm>
          <a:off x="4914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99060</xdr:rowOff>
    </xdr:from>
    <xdr:to>
      <xdr:col>5</xdr:col>
      <xdr:colOff>600075</xdr:colOff>
      <xdr:row>59</xdr:row>
      <xdr:rowOff>29210</xdr:rowOff>
    </xdr:to>
    <xdr:sp macro="" textlink="">
      <xdr:nvSpPr>
        <xdr:cNvPr id="213" name="円/楕円 212"/>
        <xdr:cNvSpPr/>
      </xdr:nvSpPr>
      <xdr:spPr>
        <a:xfrm>
          <a:off x="3937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13987</xdr:rowOff>
    </xdr:from>
    <xdr:ext cx="736600" cy="259045"/>
    <xdr:sp macro="" textlink="">
      <xdr:nvSpPr>
        <xdr:cNvPr id="214" name="テキスト ボックス 213"/>
        <xdr:cNvSpPr txBox="1"/>
      </xdr:nvSpPr>
      <xdr:spPr>
        <a:xfrm>
          <a:off x="3606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156210</xdr:rowOff>
    </xdr:from>
    <xdr:to>
      <xdr:col>4</xdr:col>
      <xdr:colOff>396875</xdr:colOff>
      <xdr:row>58</xdr:row>
      <xdr:rowOff>86360</xdr:rowOff>
    </xdr:to>
    <xdr:sp macro="" textlink="">
      <xdr:nvSpPr>
        <xdr:cNvPr id="215" name="円/楕円 214"/>
        <xdr:cNvSpPr/>
      </xdr:nvSpPr>
      <xdr:spPr>
        <a:xfrm>
          <a:off x="3048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71137</xdr:rowOff>
    </xdr:from>
    <xdr:ext cx="762000" cy="259045"/>
    <xdr:sp macro="" textlink="">
      <xdr:nvSpPr>
        <xdr:cNvPr id="216" name="テキスト ボックス 215"/>
        <xdr:cNvSpPr txBox="1"/>
      </xdr:nvSpPr>
      <xdr:spPr>
        <a:xfrm>
          <a:off x="2717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53340</xdr:rowOff>
    </xdr:from>
    <xdr:to>
      <xdr:col>3</xdr:col>
      <xdr:colOff>193675</xdr:colOff>
      <xdr:row>58</xdr:row>
      <xdr:rowOff>154940</xdr:rowOff>
    </xdr:to>
    <xdr:sp macro="" textlink="">
      <xdr:nvSpPr>
        <xdr:cNvPr id="217" name="円/楕円 216"/>
        <xdr:cNvSpPr/>
      </xdr:nvSpPr>
      <xdr:spPr>
        <a:xfrm>
          <a:off x="2159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139717</xdr:rowOff>
    </xdr:from>
    <xdr:ext cx="762000" cy="259045"/>
    <xdr:sp macro="" textlink="">
      <xdr:nvSpPr>
        <xdr:cNvPr id="218" name="テキスト ボックス 217"/>
        <xdr:cNvSpPr txBox="1"/>
      </xdr:nvSpPr>
      <xdr:spPr>
        <a:xfrm>
          <a:off x="1828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167640</xdr:rowOff>
    </xdr:from>
    <xdr:to>
      <xdr:col>1</xdr:col>
      <xdr:colOff>676275</xdr:colOff>
      <xdr:row>57</xdr:row>
      <xdr:rowOff>97790</xdr:rowOff>
    </xdr:to>
    <xdr:sp macro="" textlink="">
      <xdr:nvSpPr>
        <xdr:cNvPr id="219" name="円/楕円 218"/>
        <xdr:cNvSpPr/>
      </xdr:nvSpPr>
      <xdr:spPr>
        <a:xfrm>
          <a:off x="1270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82567</xdr:rowOff>
    </xdr:from>
    <xdr:ext cx="762000" cy="259045"/>
    <xdr:sp macro="" textlink="">
      <xdr:nvSpPr>
        <xdr:cNvPr id="220" name="テキスト ボックス 219"/>
        <xdr:cNvSpPr txBox="1"/>
      </xdr:nvSpPr>
      <xdr:spPr>
        <a:xfrm>
          <a:off x="939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維持修繕費は、緊急性・効果等を総合的に判断し、修繕等の実施の判断を行っている</a:t>
          </a:r>
          <a:r>
            <a:rPr kumimoji="1" lang="ja-JP" altLang="en-US" sz="1100">
              <a:solidFill>
                <a:schemeClr val="dk1"/>
              </a:solidFill>
              <a:effectLst/>
              <a:latin typeface="+mn-lt"/>
              <a:ea typeface="+mn-ea"/>
              <a:cs typeface="+mn-cs"/>
            </a:rPr>
            <a:t>ためほぼ前年度と同水準となった</a:t>
          </a:r>
          <a:r>
            <a:rPr kumimoji="1" lang="ja-JP" altLang="ja-JP" sz="1100">
              <a:solidFill>
                <a:schemeClr val="dk1"/>
              </a:solidFill>
              <a:effectLst/>
              <a:latin typeface="+mn-lt"/>
              <a:ea typeface="+mn-ea"/>
              <a:cs typeface="+mn-cs"/>
            </a:rPr>
            <a:t>。繰出金は</a:t>
          </a:r>
          <a:r>
            <a:rPr kumimoji="1" lang="ja-JP" altLang="en-US" sz="1100">
              <a:solidFill>
                <a:schemeClr val="dk1"/>
              </a:solidFill>
              <a:effectLst/>
              <a:latin typeface="+mn-lt"/>
              <a:ea typeface="+mn-ea"/>
              <a:cs typeface="+mn-cs"/>
            </a:rPr>
            <a:t>、指数は減少しているものの公営事業会計に対する繰出金の増により、決算額は増加している。</a:t>
          </a:r>
          <a:endParaRPr lang="ja-JP" altLang="ja-JP" sz="1400">
            <a:effectLst/>
          </a:endParaRPr>
        </a:p>
        <a:p>
          <a:r>
            <a:rPr kumimoji="1" lang="ja-JP" altLang="ja-JP" sz="1100">
              <a:solidFill>
                <a:schemeClr val="dk1"/>
              </a:solidFill>
              <a:effectLst/>
              <a:latin typeface="+mn-lt"/>
              <a:ea typeface="+mn-ea"/>
              <a:cs typeface="+mn-cs"/>
            </a:rPr>
            <a:t>全国平均、長野県平均、類似団体の平均のいずれも下回っているが、年々増加する傾向にある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数値の</a:t>
          </a:r>
          <a:r>
            <a:rPr kumimoji="1" lang="ja-JP" altLang="en-US" sz="1100">
              <a:solidFill>
                <a:schemeClr val="dk1"/>
              </a:solidFill>
              <a:effectLst/>
              <a:latin typeface="+mn-lt"/>
              <a:ea typeface="+mn-ea"/>
              <a:cs typeface="+mn-cs"/>
            </a:rPr>
            <a:t>抑制</a:t>
          </a:r>
          <a:r>
            <a:rPr kumimoji="1" lang="ja-JP" altLang="ja-JP" sz="1100">
              <a:solidFill>
                <a:schemeClr val="dk1"/>
              </a:solidFill>
              <a:effectLst/>
              <a:latin typeface="+mn-lt"/>
              <a:ea typeface="+mn-ea"/>
              <a:cs typeface="+mn-cs"/>
            </a:rPr>
            <a:t>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69850</xdr:rowOff>
    </xdr:from>
    <xdr:to>
      <xdr:col>24</xdr:col>
      <xdr:colOff>31750</xdr:colOff>
      <xdr:row>61</xdr:row>
      <xdr:rowOff>127000</xdr:rowOff>
    </xdr:to>
    <xdr:cxnSp macro="">
      <xdr:nvCxnSpPr>
        <xdr:cNvPr id="248" name="直線コネクタ 247"/>
        <xdr:cNvCxnSpPr/>
      </xdr:nvCxnSpPr>
      <xdr:spPr>
        <a:xfrm flipV="1">
          <a:off x="16510000" y="93281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99077</xdr:rowOff>
    </xdr:from>
    <xdr:ext cx="762000" cy="259045"/>
    <xdr:sp macro="" textlink="">
      <xdr:nvSpPr>
        <xdr:cNvPr id="249" name="その他最小値テキスト"/>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61</xdr:row>
      <xdr:rowOff>127000</xdr:rowOff>
    </xdr:from>
    <xdr:to>
      <xdr:col>24</xdr:col>
      <xdr:colOff>120650</xdr:colOff>
      <xdr:row>61</xdr:row>
      <xdr:rowOff>127000</xdr:rowOff>
    </xdr:to>
    <xdr:cxnSp macro="">
      <xdr:nvCxnSpPr>
        <xdr:cNvPr id="250" name="直線コネクタ 249"/>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156227</xdr:rowOff>
    </xdr:from>
    <xdr:ext cx="762000" cy="259045"/>
    <xdr:sp macro="" textlink="">
      <xdr:nvSpPr>
        <xdr:cNvPr id="251" name="その他最大値テキスト"/>
        <xdr:cNvSpPr txBox="1"/>
      </xdr:nvSpPr>
      <xdr:spPr>
        <a:xfrm>
          <a:off x="16598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54</xdr:row>
      <xdr:rowOff>69850</xdr:rowOff>
    </xdr:from>
    <xdr:to>
      <xdr:col>24</xdr:col>
      <xdr:colOff>120650</xdr:colOff>
      <xdr:row>54</xdr:row>
      <xdr:rowOff>69850</xdr:rowOff>
    </xdr:to>
    <xdr:cxnSp macro="">
      <xdr:nvCxnSpPr>
        <xdr:cNvPr id="252" name="直線コネクタ 251"/>
        <xdr:cNvCxnSpPr/>
      </xdr:nvCxnSpPr>
      <xdr:spPr>
        <a:xfrm>
          <a:off x="16421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50800</xdr:rowOff>
    </xdr:from>
    <xdr:to>
      <xdr:col>24</xdr:col>
      <xdr:colOff>31750</xdr:colOff>
      <xdr:row>55</xdr:row>
      <xdr:rowOff>107950</xdr:rowOff>
    </xdr:to>
    <xdr:cxnSp macro="">
      <xdr:nvCxnSpPr>
        <xdr:cNvPr id="253" name="直線コネクタ 252"/>
        <xdr:cNvCxnSpPr/>
      </xdr:nvCxnSpPr>
      <xdr:spPr>
        <a:xfrm flipV="1">
          <a:off x="15671800" y="94805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86377</xdr:rowOff>
    </xdr:from>
    <xdr:ext cx="762000" cy="259045"/>
    <xdr:sp macro="" textlink="">
      <xdr:nvSpPr>
        <xdr:cNvPr id="254" name="その他平均値テキスト"/>
        <xdr:cNvSpPr txBox="1"/>
      </xdr:nvSpPr>
      <xdr:spPr>
        <a:xfrm>
          <a:off x="16598900" y="985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114300</xdr:rowOff>
    </xdr:from>
    <xdr:to>
      <xdr:col>24</xdr:col>
      <xdr:colOff>82550</xdr:colOff>
      <xdr:row>58</xdr:row>
      <xdr:rowOff>44450</xdr:rowOff>
    </xdr:to>
    <xdr:sp macro="" textlink="">
      <xdr:nvSpPr>
        <xdr:cNvPr id="255" name="フローチャート : 判断 254"/>
        <xdr:cNvSpPr/>
      </xdr:nvSpPr>
      <xdr:spPr>
        <a:xfrm>
          <a:off x="16459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88900</xdr:rowOff>
    </xdr:from>
    <xdr:to>
      <xdr:col>22</xdr:col>
      <xdr:colOff>565150</xdr:colOff>
      <xdr:row>55</xdr:row>
      <xdr:rowOff>107950</xdr:rowOff>
    </xdr:to>
    <xdr:cxnSp macro="">
      <xdr:nvCxnSpPr>
        <xdr:cNvPr id="256" name="直線コネクタ 255"/>
        <xdr:cNvCxnSpPr/>
      </xdr:nvCxnSpPr>
      <xdr:spPr>
        <a:xfrm>
          <a:off x="14782800" y="951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19050</xdr:rowOff>
    </xdr:from>
    <xdr:to>
      <xdr:col>22</xdr:col>
      <xdr:colOff>615950</xdr:colOff>
      <xdr:row>58</xdr:row>
      <xdr:rowOff>120650</xdr:rowOff>
    </xdr:to>
    <xdr:sp macro="" textlink="">
      <xdr:nvSpPr>
        <xdr:cNvPr id="257" name="フローチャート : 判断 256"/>
        <xdr:cNvSpPr/>
      </xdr:nvSpPr>
      <xdr:spPr>
        <a:xfrm>
          <a:off x="15621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105427</xdr:rowOff>
    </xdr:from>
    <xdr:ext cx="736600" cy="259045"/>
    <xdr:sp macro="" textlink="">
      <xdr:nvSpPr>
        <xdr:cNvPr id="258" name="テキスト ボックス 257"/>
        <xdr:cNvSpPr txBox="1"/>
      </xdr:nvSpPr>
      <xdr:spPr>
        <a:xfrm>
          <a:off x="15290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88900</xdr:rowOff>
    </xdr:from>
    <xdr:to>
      <xdr:col>21</xdr:col>
      <xdr:colOff>361950</xdr:colOff>
      <xdr:row>55</xdr:row>
      <xdr:rowOff>88900</xdr:rowOff>
    </xdr:to>
    <xdr:cxnSp macro="">
      <xdr:nvCxnSpPr>
        <xdr:cNvPr id="259" name="直線コネクタ 258"/>
        <xdr:cNvCxnSpPr/>
      </xdr:nvCxnSpPr>
      <xdr:spPr>
        <a:xfrm>
          <a:off x="13893800" y="9518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19050</xdr:rowOff>
    </xdr:from>
    <xdr:to>
      <xdr:col>21</xdr:col>
      <xdr:colOff>412750</xdr:colOff>
      <xdr:row>58</xdr:row>
      <xdr:rowOff>120650</xdr:rowOff>
    </xdr:to>
    <xdr:sp macro="" textlink="">
      <xdr:nvSpPr>
        <xdr:cNvPr id="260" name="フローチャート : 判断 259"/>
        <xdr:cNvSpPr/>
      </xdr:nvSpPr>
      <xdr:spPr>
        <a:xfrm>
          <a:off x="14732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105427</xdr:rowOff>
    </xdr:from>
    <xdr:ext cx="762000" cy="259045"/>
    <xdr:sp macro="" textlink="">
      <xdr:nvSpPr>
        <xdr:cNvPr id="261" name="テキスト ボックス 260"/>
        <xdr:cNvSpPr txBox="1"/>
      </xdr:nvSpPr>
      <xdr:spPr>
        <a:xfrm>
          <a:off x="14401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127000</xdr:rowOff>
    </xdr:from>
    <xdr:to>
      <xdr:col>20</xdr:col>
      <xdr:colOff>158750</xdr:colOff>
      <xdr:row>55</xdr:row>
      <xdr:rowOff>88900</xdr:rowOff>
    </xdr:to>
    <xdr:cxnSp macro="">
      <xdr:nvCxnSpPr>
        <xdr:cNvPr id="262" name="直線コネクタ 261"/>
        <xdr:cNvCxnSpPr/>
      </xdr:nvCxnSpPr>
      <xdr:spPr>
        <a:xfrm>
          <a:off x="13004800" y="93853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152400</xdr:rowOff>
    </xdr:from>
    <xdr:to>
      <xdr:col>20</xdr:col>
      <xdr:colOff>209550</xdr:colOff>
      <xdr:row>58</xdr:row>
      <xdr:rowOff>82550</xdr:rowOff>
    </xdr:to>
    <xdr:sp macro="" textlink="">
      <xdr:nvSpPr>
        <xdr:cNvPr id="263" name="フローチャート : 判断 262"/>
        <xdr:cNvSpPr/>
      </xdr:nvSpPr>
      <xdr:spPr>
        <a:xfrm>
          <a:off x="138430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67327</xdr:rowOff>
    </xdr:from>
    <xdr:ext cx="762000" cy="259045"/>
    <xdr:sp macro="" textlink="">
      <xdr:nvSpPr>
        <xdr:cNvPr id="264" name="テキスト ボックス 263"/>
        <xdr:cNvSpPr txBox="1"/>
      </xdr:nvSpPr>
      <xdr:spPr>
        <a:xfrm>
          <a:off x="13512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114300</xdr:rowOff>
    </xdr:from>
    <xdr:to>
      <xdr:col>19</xdr:col>
      <xdr:colOff>6350</xdr:colOff>
      <xdr:row>58</xdr:row>
      <xdr:rowOff>44450</xdr:rowOff>
    </xdr:to>
    <xdr:sp macro="" textlink="">
      <xdr:nvSpPr>
        <xdr:cNvPr id="265" name="フローチャート : 判断 264"/>
        <xdr:cNvSpPr/>
      </xdr:nvSpPr>
      <xdr:spPr>
        <a:xfrm>
          <a:off x="12954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29227</xdr:rowOff>
    </xdr:from>
    <xdr:ext cx="762000" cy="259045"/>
    <xdr:sp macro="" textlink="">
      <xdr:nvSpPr>
        <xdr:cNvPr id="266" name="テキスト ボックス 265"/>
        <xdr:cNvSpPr txBox="1"/>
      </xdr:nvSpPr>
      <xdr:spPr>
        <a:xfrm>
          <a:off x="12623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0</xdr:rowOff>
    </xdr:from>
    <xdr:to>
      <xdr:col>24</xdr:col>
      <xdr:colOff>82550</xdr:colOff>
      <xdr:row>55</xdr:row>
      <xdr:rowOff>101600</xdr:rowOff>
    </xdr:to>
    <xdr:sp macro="" textlink="">
      <xdr:nvSpPr>
        <xdr:cNvPr id="272" name="円/楕円 271"/>
        <xdr:cNvSpPr/>
      </xdr:nvSpPr>
      <xdr:spPr>
        <a:xfrm>
          <a:off x="16459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16527</xdr:rowOff>
    </xdr:from>
    <xdr:ext cx="762000" cy="259045"/>
    <xdr:sp macro="" textlink="">
      <xdr:nvSpPr>
        <xdr:cNvPr id="273" name="その他該当値テキスト"/>
        <xdr:cNvSpPr txBox="1"/>
      </xdr:nvSpPr>
      <xdr:spPr>
        <a:xfrm>
          <a:off x="16598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57150</xdr:rowOff>
    </xdr:from>
    <xdr:to>
      <xdr:col>22</xdr:col>
      <xdr:colOff>615950</xdr:colOff>
      <xdr:row>55</xdr:row>
      <xdr:rowOff>158750</xdr:rowOff>
    </xdr:to>
    <xdr:sp macro="" textlink="">
      <xdr:nvSpPr>
        <xdr:cNvPr id="274" name="円/楕円 273"/>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168927</xdr:rowOff>
    </xdr:from>
    <xdr:ext cx="736600" cy="259045"/>
    <xdr:sp macro="" textlink="">
      <xdr:nvSpPr>
        <xdr:cNvPr id="275" name="テキスト ボックス 274"/>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38100</xdr:rowOff>
    </xdr:from>
    <xdr:to>
      <xdr:col>21</xdr:col>
      <xdr:colOff>412750</xdr:colOff>
      <xdr:row>55</xdr:row>
      <xdr:rowOff>139700</xdr:rowOff>
    </xdr:to>
    <xdr:sp macro="" textlink="">
      <xdr:nvSpPr>
        <xdr:cNvPr id="276" name="円/楕円 275"/>
        <xdr:cNvSpPr/>
      </xdr:nvSpPr>
      <xdr:spPr>
        <a:xfrm>
          <a:off x="14732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149877</xdr:rowOff>
    </xdr:from>
    <xdr:ext cx="762000" cy="259045"/>
    <xdr:sp macro="" textlink="">
      <xdr:nvSpPr>
        <xdr:cNvPr id="277" name="テキスト ボックス 276"/>
        <xdr:cNvSpPr txBox="1"/>
      </xdr:nvSpPr>
      <xdr:spPr>
        <a:xfrm>
          <a:off x="14401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38100</xdr:rowOff>
    </xdr:from>
    <xdr:to>
      <xdr:col>20</xdr:col>
      <xdr:colOff>209550</xdr:colOff>
      <xdr:row>55</xdr:row>
      <xdr:rowOff>139700</xdr:rowOff>
    </xdr:to>
    <xdr:sp macro="" textlink="">
      <xdr:nvSpPr>
        <xdr:cNvPr id="278" name="円/楕円 277"/>
        <xdr:cNvSpPr/>
      </xdr:nvSpPr>
      <xdr:spPr>
        <a:xfrm>
          <a:off x="13843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149877</xdr:rowOff>
    </xdr:from>
    <xdr:ext cx="762000" cy="259045"/>
    <xdr:sp macro="" textlink="">
      <xdr:nvSpPr>
        <xdr:cNvPr id="279" name="テキスト ボックス 278"/>
        <xdr:cNvSpPr txBox="1"/>
      </xdr:nvSpPr>
      <xdr:spPr>
        <a:xfrm>
          <a:off x="13512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76200</xdr:rowOff>
    </xdr:from>
    <xdr:to>
      <xdr:col>19</xdr:col>
      <xdr:colOff>6350</xdr:colOff>
      <xdr:row>55</xdr:row>
      <xdr:rowOff>6350</xdr:rowOff>
    </xdr:to>
    <xdr:sp macro="" textlink="">
      <xdr:nvSpPr>
        <xdr:cNvPr id="280" name="円/楕円 279"/>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16527</xdr:rowOff>
    </xdr:from>
    <xdr:ext cx="762000" cy="259045"/>
    <xdr:sp macro="" textlink="">
      <xdr:nvSpPr>
        <xdr:cNvPr id="281" name="テキスト ボックス 280"/>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年度から下水道事業会計が地方公営企業法の適用を受けることとなったため、類似団体の平均を大きく上回</a:t>
          </a:r>
          <a:r>
            <a:rPr kumimoji="1" lang="ja-JP" altLang="en-US" sz="1100">
              <a:solidFill>
                <a:schemeClr val="dk1"/>
              </a:solidFill>
              <a:effectLst/>
              <a:latin typeface="+mn-lt"/>
              <a:ea typeface="+mn-ea"/>
              <a:cs typeface="+mn-cs"/>
            </a:rPr>
            <a:t>っている。今年度</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下水道事業会計に対する繰出金が</a:t>
          </a:r>
          <a:r>
            <a:rPr kumimoji="1" lang="en-US" altLang="ja-JP" sz="1100">
              <a:solidFill>
                <a:schemeClr val="dk1"/>
              </a:solidFill>
              <a:effectLst/>
              <a:latin typeface="+mn-lt"/>
              <a:ea typeface="+mn-ea"/>
              <a:cs typeface="+mn-cs"/>
            </a:rPr>
            <a:t>80,000</a:t>
          </a:r>
          <a:r>
            <a:rPr kumimoji="1" lang="ja-JP" altLang="en-US" sz="1100">
              <a:solidFill>
                <a:schemeClr val="dk1"/>
              </a:solidFill>
              <a:effectLst/>
              <a:latin typeface="+mn-lt"/>
              <a:ea typeface="+mn-ea"/>
              <a:cs typeface="+mn-cs"/>
            </a:rPr>
            <a:t>千円減少したことなどにより</a:t>
          </a:r>
          <a:r>
            <a:rPr kumimoji="1" lang="en-US" altLang="ja-JP" sz="1100">
              <a:solidFill>
                <a:schemeClr val="dk1"/>
              </a:solidFill>
              <a:effectLst/>
              <a:latin typeface="+mn-lt"/>
              <a:ea typeface="+mn-ea"/>
              <a:cs typeface="+mn-cs"/>
            </a:rPr>
            <a:t>1.7</a:t>
          </a:r>
          <a:r>
            <a:rPr kumimoji="1" lang="ja-JP" altLang="en-US" sz="1100">
              <a:solidFill>
                <a:schemeClr val="dk1"/>
              </a:solidFill>
              <a:effectLst/>
              <a:latin typeface="+mn-lt"/>
              <a:ea typeface="+mn-ea"/>
              <a:cs typeface="+mn-cs"/>
            </a:rPr>
            <a:t>ポイントの減少となった。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今後は、下水道事業に限らず、徹底した経費削減、事業の見直し等により、普通会計の負担を減らしていくよう努める。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41</xdr:row>
      <xdr:rowOff>170434</xdr:rowOff>
    </xdr:to>
    <xdr:cxnSp macro="">
      <xdr:nvCxnSpPr>
        <xdr:cNvPr id="307" name="直線コネクタ 306"/>
        <xdr:cNvCxnSpPr/>
      </xdr:nvCxnSpPr>
      <xdr:spPr>
        <a:xfrm flipV="1">
          <a:off x="16510000" y="5755132"/>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142511</xdr:rowOff>
    </xdr:from>
    <xdr:ext cx="762000" cy="259045"/>
    <xdr:sp macro="" textlink="">
      <xdr:nvSpPr>
        <xdr:cNvPr id="308" name="補助費等最小値テキスト"/>
        <xdr:cNvSpPr txBox="1"/>
      </xdr:nvSpPr>
      <xdr:spPr>
        <a:xfrm>
          <a:off x="16598900" y="717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628650</xdr:colOff>
      <xdr:row>41</xdr:row>
      <xdr:rowOff>170434</xdr:rowOff>
    </xdr:from>
    <xdr:to>
      <xdr:col>24</xdr:col>
      <xdr:colOff>120650</xdr:colOff>
      <xdr:row>41</xdr:row>
      <xdr:rowOff>170434</xdr:rowOff>
    </xdr:to>
    <xdr:cxnSp macro="">
      <xdr:nvCxnSpPr>
        <xdr:cNvPr id="309" name="直線コネクタ 308"/>
        <xdr:cNvCxnSpPr/>
      </xdr:nvCxnSpPr>
      <xdr:spPr>
        <a:xfrm>
          <a:off x="16421100" y="7199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10"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11" name="直線コネクタ 310"/>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30988</xdr:rowOff>
    </xdr:from>
    <xdr:to>
      <xdr:col>24</xdr:col>
      <xdr:colOff>31750</xdr:colOff>
      <xdr:row>41</xdr:row>
      <xdr:rowOff>14986</xdr:rowOff>
    </xdr:to>
    <xdr:cxnSp macro="">
      <xdr:nvCxnSpPr>
        <xdr:cNvPr id="312" name="直線コネクタ 311"/>
        <xdr:cNvCxnSpPr/>
      </xdr:nvCxnSpPr>
      <xdr:spPr>
        <a:xfrm flipV="1">
          <a:off x="15671800" y="6888988"/>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152163</xdr:rowOff>
    </xdr:from>
    <xdr:ext cx="762000" cy="259045"/>
    <xdr:sp macro="" textlink="">
      <xdr:nvSpPr>
        <xdr:cNvPr id="313"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4" name="フローチャート : 判断 313"/>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41</xdr:row>
      <xdr:rowOff>14986</xdr:rowOff>
    </xdr:from>
    <xdr:to>
      <xdr:col>22</xdr:col>
      <xdr:colOff>565150</xdr:colOff>
      <xdr:row>41</xdr:row>
      <xdr:rowOff>78994</xdr:rowOff>
    </xdr:to>
    <xdr:cxnSp macro="">
      <xdr:nvCxnSpPr>
        <xdr:cNvPr id="315" name="直線コネクタ 314"/>
        <xdr:cNvCxnSpPr/>
      </xdr:nvCxnSpPr>
      <xdr:spPr>
        <a:xfrm flipV="1">
          <a:off x="14782800" y="70444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126492</xdr:rowOff>
    </xdr:from>
    <xdr:to>
      <xdr:col>22</xdr:col>
      <xdr:colOff>615950</xdr:colOff>
      <xdr:row>37</xdr:row>
      <xdr:rowOff>56642</xdr:rowOff>
    </xdr:to>
    <xdr:sp macro="" textlink="">
      <xdr:nvSpPr>
        <xdr:cNvPr id="316" name="フローチャート : 判断 315"/>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66819</xdr:rowOff>
    </xdr:from>
    <xdr:ext cx="736600" cy="259045"/>
    <xdr:sp macro="" textlink="">
      <xdr:nvSpPr>
        <xdr:cNvPr id="317" name="テキスト ボックス 316"/>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41</xdr:row>
      <xdr:rowOff>24130</xdr:rowOff>
    </xdr:from>
    <xdr:to>
      <xdr:col>21</xdr:col>
      <xdr:colOff>361950</xdr:colOff>
      <xdr:row>41</xdr:row>
      <xdr:rowOff>78994</xdr:rowOff>
    </xdr:to>
    <xdr:cxnSp macro="">
      <xdr:nvCxnSpPr>
        <xdr:cNvPr id="318" name="直線コネクタ 317"/>
        <xdr:cNvCxnSpPr/>
      </xdr:nvCxnSpPr>
      <xdr:spPr>
        <a:xfrm>
          <a:off x="13893800" y="70535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135636</xdr:rowOff>
    </xdr:from>
    <xdr:to>
      <xdr:col>21</xdr:col>
      <xdr:colOff>412750</xdr:colOff>
      <xdr:row>37</xdr:row>
      <xdr:rowOff>65786</xdr:rowOff>
    </xdr:to>
    <xdr:sp macro="" textlink="">
      <xdr:nvSpPr>
        <xdr:cNvPr id="319" name="フローチャート : 判断 318"/>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75963</xdr:rowOff>
    </xdr:from>
    <xdr:ext cx="762000" cy="259045"/>
    <xdr:sp macro="" textlink="">
      <xdr:nvSpPr>
        <xdr:cNvPr id="320" name="テキスト ボックス 319"/>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159004</xdr:rowOff>
    </xdr:from>
    <xdr:to>
      <xdr:col>20</xdr:col>
      <xdr:colOff>158750</xdr:colOff>
      <xdr:row>41</xdr:row>
      <xdr:rowOff>24130</xdr:rowOff>
    </xdr:to>
    <xdr:cxnSp macro="">
      <xdr:nvCxnSpPr>
        <xdr:cNvPr id="321" name="直線コネクタ 320"/>
        <xdr:cNvCxnSpPr/>
      </xdr:nvCxnSpPr>
      <xdr:spPr>
        <a:xfrm>
          <a:off x="13004800" y="70170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163068</xdr:rowOff>
    </xdr:from>
    <xdr:to>
      <xdr:col>20</xdr:col>
      <xdr:colOff>209550</xdr:colOff>
      <xdr:row>37</xdr:row>
      <xdr:rowOff>93218</xdr:rowOff>
    </xdr:to>
    <xdr:sp macro="" textlink="">
      <xdr:nvSpPr>
        <xdr:cNvPr id="322" name="フローチャート : 判断 321"/>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103395</xdr:rowOff>
    </xdr:from>
    <xdr:ext cx="762000" cy="259045"/>
    <xdr:sp macro="" textlink="">
      <xdr:nvSpPr>
        <xdr:cNvPr id="323" name="テキスト ボックス 322"/>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163068</xdr:rowOff>
    </xdr:from>
    <xdr:to>
      <xdr:col>19</xdr:col>
      <xdr:colOff>6350</xdr:colOff>
      <xdr:row>37</xdr:row>
      <xdr:rowOff>93218</xdr:rowOff>
    </xdr:to>
    <xdr:sp macro="" textlink="">
      <xdr:nvSpPr>
        <xdr:cNvPr id="324" name="フローチャート : 判断 323"/>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103395</xdr:rowOff>
    </xdr:from>
    <xdr:ext cx="762000" cy="259045"/>
    <xdr:sp macro="" textlink="">
      <xdr:nvSpPr>
        <xdr:cNvPr id="325" name="テキスト ボックス 324"/>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151638</xdr:rowOff>
    </xdr:from>
    <xdr:to>
      <xdr:col>24</xdr:col>
      <xdr:colOff>82550</xdr:colOff>
      <xdr:row>40</xdr:row>
      <xdr:rowOff>81788</xdr:rowOff>
    </xdr:to>
    <xdr:sp macro="" textlink="">
      <xdr:nvSpPr>
        <xdr:cNvPr id="331" name="円/楕円 330"/>
        <xdr:cNvSpPr/>
      </xdr:nvSpPr>
      <xdr:spPr>
        <a:xfrm>
          <a:off x="16459200" y="68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123715</xdr:rowOff>
    </xdr:from>
    <xdr:ext cx="762000" cy="259045"/>
    <xdr:sp macro="" textlink="">
      <xdr:nvSpPr>
        <xdr:cNvPr id="332" name="補助費等該当値テキスト"/>
        <xdr:cNvSpPr txBox="1"/>
      </xdr:nvSpPr>
      <xdr:spPr>
        <a:xfrm>
          <a:off x="16598900" y="681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135636</xdr:rowOff>
    </xdr:from>
    <xdr:to>
      <xdr:col>22</xdr:col>
      <xdr:colOff>615950</xdr:colOff>
      <xdr:row>41</xdr:row>
      <xdr:rowOff>65786</xdr:rowOff>
    </xdr:to>
    <xdr:sp macro="" textlink="">
      <xdr:nvSpPr>
        <xdr:cNvPr id="333" name="円/楕円 332"/>
        <xdr:cNvSpPr/>
      </xdr:nvSpPr>
      <xdr:spPr>
        <a:xfrm>
          <a:off x="15621000" y="699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50563</xdr:rowOff>
    </xdr:from>
    <xdr:ext cx="736600" cy="259045"/>
    <xdr:sp macro="" textlink="">
      <xdr:nvSpPr>
        <xdr:cNvPr id="334" name="テキスト ボックス 333"/>
        <xdr:cNvSpPr txBox="1"/>
      </xdr:nvSpPr>
      <xdr:spPr>
        <a:xfrm>
          <a:off x="15290800" y="7080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21</xdr:col>
      <xdr:colOff>311150</xdr:colOff>
      <xdr:row>41</xdr:row>
      <xdr:rowOff>28194</xdr:rowOff>
    </xdr:from>
    <xdr:to>
      <xdr:col>21</xdr:col>
      <xdr:colOff>412750</xdr:colOff>
      <xdr:row>41</xdr:row>
      <xdr:rowOff>129794</xdr:rowOff>
    </xdr:to>
    <xdr:sp macro="" textlink="">
      <xdr:nvSpPr>
        <xdr:cNvPr id="335" name="円/楕円 334"/>
        <xdr:cNvSpPr/>
      </xdr:nvSpPr>
      <xdr:spPr>
        <a:xfrm>
          <a:off x="14732000" y="705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114571</xdr:rowOff>
    </xdr:from>
    <xdr:ext cx="762000" cy="259045"/>
    <xdr:sp macro="" textlink="">
      <xdr:nvSpPr>
        <xdr:cNvPr id="336" name="テキスト ボックス 335"/>
        <xdr:cNvSpPr txBox="1"/>
      </xdr:nvSpPr>
      <xdr:spPr>
        <a:xfrm>
          <a:off x="14401800" y="714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144780</xdr:rowOff>
    </xdr:from>
    <xdr:to>
      <xdr:col>20</xdr:col>
      <xdr:colOff>209550</xdr:colOff>
      <xdr:row>41</xdr:row>
      <xdr:rowOff>74930</xdr:rowOff>
    </xdr:to>
    <xdr:sp macro="" textlink="">
      <xdr:nvSpPr>
        <xdr:cNvPr id="337" name="円/楕円 336"/>
        <xdr:cNvSpPr/>
      </xdr:nvSpPr>
      <xdr:spPr>
        <a:xfrm>
          <a:off x="13843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59707</xdr:rowOff>
    </xdr:from>
    <xdr:ext cx="762000" cy="259045"/>
    <xdr:sp macro="" textlink="">
      <xdr:nvSpPr>
        <xdr:cNvPr id="338" name="テキスト ボックス 337"/>
        <xdr:cNvSpPr txBox="1"/>
      </xdr:nvSpPr>
      <xdr:spPr>
        <a:xfrm>
          <a:off x="13512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108204</xdr:rowOff>
    </xdr:from>
    <xdr:to>
      <xdr:col>19</xdr:col>
      <xdr:colOff>6350</xdr:colOff>
      <xdr:row>41</xdr:row>
      <xdr:rowOff>38354</xdr:rowOff>
    </xdr:to>
    <xdr:sp macro="" textlink="">
      <xdr:nvSpPr>
        <xdr:cNvPr id="339" name="円/楕円 338"/>
        <xdr:cNvSpPr/>
      </xdr:nvSpPr>
      <xdr:spPr>
        <a:xfrm>
          <a:off x="12954000" y="696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23131</xdr:rowOff>
    </xdr:from>
    <xdr:ext cx="762000" cy="259045"/>
    <xdr:sp macro="" textlink="">
      <xdr:nvSpPr>
        <xdr:cNvPr id="340" name="テキスト ボックス 339"/>
        <xdr:cNvSpPr txBox="1"/>
      </xdr:nvSpPr>
      <xdr:spPr>
        <a:xfrm>
          <a:off x="12623800" y="705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年度に第三セクター等改革推進債を発行し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ことにより、</a:t>
          </a:r>
          <a:r>
            <a:rPr kumimoji="1" lang="ja-JP" altLang="en-US" sz="1100">
              <a:solidFill>
                <a:schemeClr val="dk1"/>
              </a:solidFill>
              <a:effectLst/>
              <a:latin typeface="+mn-lt"/>
              <a:ea typeface="+mn-ea"/>
              <a:cs typeface="+mn-cs"/>
            </a:rPr>
            <a:t>過去</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年間は</a:t>
          </a:r>
          <a:r>
            <a:rPr kumimoji="1" lang="ja-JP" altLang="ja-JP" sz="1100">
              <a:solidFill>
                <a:schemeClr val="dk1"/>
              </a:solidFill>
              <a:effectLst/>
              <a:latin typeface="+mn-lt"/>
              <a:ea typeface="+mn-ea"/>
              <a:cs typeface="+mn-cs"/>
            </a:rPr>
            <a:t>上昇</a:t>
          </a:r>
          <a:r>
            <a:rPr kumimoji="1" lang="ja-JP" altLang="en-US" sz="1100">
              <a:solidFill>
                <a:schemeClr val="dk1"/>
              </a:solidFill>
              <a:effectLst/>
              <a:latin typeface="+mn-lt"/>
              <a:ea typeface="+mn-ea"/>
              <a:cs typeface="+mn-cs"/>
            </a:rPr>
            <a:t>傾向にあったが、計画的な償還の結果今年度は</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ポイントの減少となった。</a:t>
          </a:r>
          <a:endParaRPr lang="ja-JP" altLang="ja-JP" sz="1400">
            <a:effectLst/>
          </a:endParaRPr>
        </a:p>
        <a:p>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、適正な市債の発行に努め、</a:t>
          </a:r>
          <a:r>
            <a:rPr kumimoji="1" lang="ja-JP" altLang="en-US" sz="1100">
              <a:solidFill>
                <a:schemeClr val="dk1"/>
              </a:solidFill>
              <a:effectLst/>
              <a:latin typeface="+mn-lt"/>
              <a:ea typeface="+mn-ea"/>
              <a:cs typeface="+mn-cs"/>
            </a:rPr>
            <a:t>地方債残高の抑制を図る。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69850</xdr:rowOff>
    </xdr:from>
    <xdr:to>
      <xdr:col>7</xdr:col>
      <xdr:colOff>574675</xdr:colOff>
      <xdr:row>82</xdr:row>
      <xdr:rowOff>69850</xdr:rowOff>
    </xdr:to>
    <xdr:cxnSp macro="">
      <xdr:nvCxnSpPr>
        <xdr:cNvPr id="355" name="直線コネクタ 354"/>
        <xdr:cNvCxnSpPr/>
      </xdr:nvCxnSpPr>
      <xdr:spPr>
        <a:xfrm>
          <a:off x="762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99077</xdr:rowOff>
    </xdr:from>
    <xdr:ext cx="508000" cy="259045"/>
    <xdr:sp macro="" textlink="">
      <xdr:nvSpPr>
        <xdr:cNvPr id="356" name="テキスト ボックス 355"/>
        <xdr:cNvSpPr txBox="1"/>
      </xdr:nvSpPr>
      <xdr:spPr>
        <a:xfrm>
          <a:off x="254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7" name="直線コネクタ 35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8" name="テキスト ボックス 35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79</xdr:row>
      <xdr:rowOff>12700</xdr:rowOff>
    </xdr:from>
    <xdr:to>
      <xdr:col>7</xdr:col>
      <xdr:colOff>574675</xdr:colOff>
      <xdr:row>79</xdr:row>
      <xdr:rowOff>12700</xdr:rowOff>
    </xdr:to>
    <xdr:cxnSp macro="">
      <xdr:nvCxnSpPr>
        <xdr:cNvPr id="359" name="直線コネクタ 358"/>
        <xdr:cNvCxnSpPr/>
      </xdr:nvCxnSpPr>
      <xdr:spPr>
        <a:xfrm>
          <a:off x="762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41927</xdr:rowOff>
    </xdr:from>
    <xdr:ext cx="508000" cy="259045"/>
    <xdr:sp macro="" textlink="">
      <xdr:nvSpPr>
        <xdr:cNvPr id="360" name="テキスト ボックス 359"/>
        <xdr:cNvSpPr txBox="1"/>
      </xdr:nvSpPr>
      <xdr:spPr>
        <a:xfrm>
          <a:off x="254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127000</xdr:rowOff>
    </xdr:from>
    <xdr:to>
      <xdr:col>7</xdr:col>
      <xdr:colOff>574675</xdr:colOff>
      <xdr:row>75</xdr:row>
      <xdr:rowOff>127000</xdr:rowOff>
    </xdr:to>
    <xdr:cxnSp macro="">
      <xdr:nvCxnSpPr>
        <xdr:cNvPr id="363" name="直線コネクタ 362"/>
        <xdr:cNvCxnSpPr/>
      </xdr:nvCxnSpPr>
      <xdr:spPr>
        <a:xfrm>
          <a:off x="762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156227</xdr:rowOff>
    </xdr:from>
    <xdr:ext cx="508000" cy="259045"/>
    <xdr:sp macro="" textlink="">
      <xdr:nvSpPr>
        <xdr:cNvPr id="364" name="テキスト ボックス 363"/>
        <xdr:cNvSpPr txBox="1"/>
      </xdr:nvSpPr>
      <xdr:spPr>
        <a:xfrm>
          <a:off x="254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5" name="直線コネクタ 364"/>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6" name="テキスト ボックス 365"/>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72</xdr:row>
      <xdr:rowOff>69850</xdr:rowOff>
    </xdr:from>
    <xdr:to>
      <xdr:col>7</xdr:col>
      <xdr:colOff>574675</xdr:colOff>
      <xdr:row>72</xdr:row>
      <xdr:rowOff>69850</xdr:rowOff>
    </xdr:to>
    <xdr:cxnSp macro="">
      <xdr:nvCxnSpPr>
        <xdr:cNvPr id="367" name="直線コネクタ 366"/>
        <xdr:cNvCxnSpPr/>
      </xdr:nvCxnSpPr>
      <xdr:spPr>
        <a:xfrm>
          <a:off x="762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99077</xdr:rowOff>
    </xdr:from>
    <xdr:ext cx="508000" cy="259045"/>
    <xdr:sp macro="" textlink="">
      <xdr:nvSpPr>
        <xdr:cNvPr id="368" name="テキスト ボックス 367"/>
        <xdr:cNvSpPr txBox="1"/>
      </xdr:nvSpPr>
      <xdr:spPr>
        <a:xfrm>
          <a:off x="254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79375</xdr:rowOff>
    </xdr:from>
    <xdr:to>
      <xdr:col>7</xdr:col>
      <xdr:colOff>15875</xdr:colOff>
      <xdr:row>81</xdr:row>
      <xdr:rowOff>41275</xdr:rowOff>
    </xdr:to>
    <xdr:cxnSp macro="">
      <xdr:nvCxnSpPr>
        <xdr:cNvPr id="372" name="直線コネクタ 371"/>
        <xdr:cNvCxnSpPr/>
      </xdr:nvCxnSpPr>
      <xdr:spPr>
        <a:xfrm flipV="1">
          <a:off x="4826000" y="12595225"/>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13352</xdr:rowOff>
    </xdr:from>
    <xdr:ext cx="762000" cy="259045"/>
    <xdr:sp macro="" textlink="">
      <xdr:nvSpPr>
        <xdr:cNvPr id="373" name="公債費最小値テキスト"/>
        <xdr:cNvSpPr txBox="1"/>
      </xdr:nvSpPr>
      <xdr:spPr>
        <a:xfrm>
          <a:off x="4914900" y="1390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81</xdr:row>
      <xdr:rowOff>41275</xdr:rowOff>
    </xdr:from>
    <xdr:to>
      <xdr:col>7</xdr:col>
      <xdr:colOff>104775</xdr:colOff>
      <xdr:row>81</xdr:row>
      <xdr:rowOff>41275</xdr:rowOff>
    </xdr:to>
    <xdr:cxnSp macro="">
      <xdr:nvCxnSpPr>
        <xdr:cNvPr id="374" name="直線コネクタ 373"/>
        <xdr:cNvCxnSpPr/>
      </xdr:nvCxnSpPr>
      <xdr:spPr>
        <a:xfrm>
          <a:off x="4737100" y="1392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165752</xdr:rowOff>
    </xdr:from>
    <xdr:ext cx="762000" cy="259045"/>
    <xdr:sp macro="" textlink="">
      <xdr:nvSpPr>
        <xdr:cNvPr id="375" name="公債費最大値テキスト"/>
        <xdr:cNvSpPr txBox="1"/>
      </xdr:nvSpPr>
      <xdr:spPr>
        <a:xfrm>
          <a:off x="4914900" y="1233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73</xdr:row>
      <xdr:rowOff>79375</xdr:rowOff>
    </xdr:from>
    <xdr:to>
      <xdr:col>7</xdr:col>
      <xdr:colOff>104775</xdr:colOff>
      <xdr:row>73</xdr:row>
      <xdr:rowOff>79375</xdr:rowOff>
    </xdr:to>
    <xdr:cxnSp macro="">
      <xdr:nvCxnSpPr>
        <xdr:cNvPr id="376" name="直線コネクタ 375"/>
        <xdr:cNvCxnSpPr/>
      </xdr:nvCxnSpPr>
      <xdr:spPr>
        <a:xfrm>
          <a:off x="4737100" y="1259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107950</xdr:rowOff>
    </xdr:from>
    <xdr:to>
      <xdr:col>7</xdr:col>
      <xdr:colOff>15875</xdr:colOff>
      <xdr:row>80</xdr:row>
      <xdr:rowOff>41275</xdr:rowOff>
    </xdr:to>
    <xdr:cxnSp macro="">
      <xdr:nvCxnSpPr>
        <xdr:cNvPr id="377" name="直線コネクタ 376"/>
        <xdr:cNvCxnSpPr/>
      </xdr:nvCxnSpPr>
      <xdr:spPr>
        <a:xfrm flipV="1">
          <a:off x="3987800" y="13652500"/>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78"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79" name="フローチャート : 判断 378"/>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12700</xdr:rowOff>
    </xdr:from>
    <xdr:to>
      <xdr:col>5</xdr:col>
      <xdr:colOff>549275</xdr:colOff>
      <xdr:row>80</xdr:row>
      <xdr:rowOff>41275</xdr:rowOff>
    </xdr:to>
    <xdr:cxnSp macro="">
      <xdr:nvCxnSpPr>
        <xdr:cNvPr id="380" name="直線コネクタ 379"/>
        <xdr:cNvCxnSpPr/>
      </xdr:nvCxnSpPr>
      <xdr:spPr>
        <a:xfrm>
          <a:off x="3098800" y="1355725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152400</xdr:rowOff>
    </xdr:from>
    <xdr:to>
      <xdr:col>5</xdr:col>
      <xdr:colOff>600075</xdr:colOff>
      <xdr:row>78</xdr:row>
      <xdr:rowOff>82550</xdr:rowOff>
    </xdr:to>
    <xdr:sp macro="" textlink="">
      <xdr:nvSpPr>
        <xdr:cNvPr id="381" name="フローチャート : 判断 380"/>
        <xdr:cNvSpPr/>
      </xdr:nvSpPr>
      <xdr:spPr>
        <a:xfrm>
          <a:off x="3937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92727</xdr:rowOff>
    </xdr:from>
    <xdr:ext cx="736600" cy="259045"/>
    <xdr:sp macro="" textlink="">
      <xdr:nvSpPr>
        <xdr:cNvPr id="382" name="テキスト ボックス 381"/>
        <xdr:cNvSpPr txBox="1"/>
      </xdr:nvSpPr>
      <xdr:spPr>
        <a:xfrm>
          <a:off x="3606800" y="1312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107950</xdr:rowOff>
    </xdr:from>
    <xdr:to>
      <xdr:col>4</xdr:col>
      <xdr:colOff>346075</xdr:colOff>
      <xdr:row>79</xdr:row>
      <xdr:rowOff>12700</xdr:rowOff>
    </xdr:to>
    <xdr:cxnSp macro="">
      <xdr:nvCxnSpPr>
        <xdr:cNvPr id="383" name="直線コネクタ 382"/>
        <xdr:cNvCxnSpPr/>
      </xdr:nvCxnSpPr>
      <xdr:spPr>
        <a:xfrm>
          <a:off x="2209800" y="13481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19050</xdr:rowOff>
    </xdr:from>
    <xdr:to>
      <xdr:col>4</xdr:col>
      <xdr:colOff>396875</xdr:colOff>
      <xdr:row>78</xdr:row>
      <xdr:rowOff>120650</xdr:rowOff>
    </xdr:to>
    <xdr:sp macro="" textlink="">
      <xdr:nvSpPr>
        <xdr:cNvPr id="384" name="フローチャート : 判断 383"/>
        <xdr:cNvSpPr/>
      </xdr:nvSpPr>
      <xdr:spPr>
        <a:xfrm>
          <a:off x="30480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130827</xdr:rowOff>
    </xdr:from>
    <xdr:ext cx="762000" cy="259045"/>
    <xdr:sp macro="" textlink="">
      <xdr:nvSpPr>
        <xdr:cNvPr id="385" name="テキスト ボックス 384"/>
        <xdr:cNvSpPr txBox="1"/>
      </xdr:nvSpPr>
      <xdr:spPr>
        <a:xfrm>
          <a:off x="2717800" y="1316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107950</xdr:rowOff>
    </xdr:from>
    <xdr:to>
      <xdr:col>3</xdr:col>
      <xdr:colOff>142875</xdr:colOff>
      <xdr:row>79</xdr:row>
      <xdr:rowOff>31750</xdr:rowOff>
    </xdr:to>
    <xdr:cxnSp macro="">
      <xdr:nvCxnSpPr>
        <xdr:cNvPr id="386" name="直線コネクタ 385"/>
        <xdr:cNvCxnSpPr/>
      </xdr:nvCxnSpPr>
      <xdr:spPr>
        <a:xfrm flipV="1">
          <a:off x="1320800" y="134810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38100</xdr:rowOff>
    </xdr:from>
    <xdr:to>
      <xdr:col>3</xdr:col>
      <xdr:colOff>193675</xdr:colOff>
      <xdr:row>78</xdr:row>
      <xdr:rowOff>139700</xdr:rowOff>
    </xdr:to>
    <xdr:sp macro="" textlink="">
      <xdr:nvSpPr>
        <xdr:cNvPr id="387" name="フローチャート : 判断 386"/>
        <xdr:cNvSpPr/>
      </xdr:nvSpPr>
      <xdr:spPr>
        <a:xfrm>
          <a:off x="2159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149877</xdr:rowOff>
    </xdr:from>
    <xdr:ext cx="762000" cy="259045"/>
    <xdr:sp macro="" textlink="">
      <xdr:nvSpPr>
        <xdr:cNvPr id="388" name="テキスト ボックス 387"/>
        <xdr:cNvSpPr txBox="1"/>
      </xdr:nvSpPr>
      <xdr:spPr>
        <a:xfrm>
          <a:off x="1828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38100</xdr:rowOff>
    </xdr:from>
    <xdr:to>
      <xdr:col>1</xdr:col>
      <xdr:colOff>676275</xdr:colOff>
      <xdr:row>78</xdr:row>
      <xdr:rowOff>139700</xdr:rowOff>
    </xdr:to>
    <xdr:sp macro="" textlink="">
      <xdr:nvSpPr>
        <xdr:cNvPr id="389" name="フローチャート : 判断 388"/>
        <xdr:cNvSpPr/>
      </xdr:nvSpPr>
      <xdr:spPr>
        <a:xfrm>
          <a:off x="1270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149877</xdr:rowOff>
    </xdr:from>
    <xdr:ext cx="762000" cy="259045"/>
    <xdr:sp macro="" textlink="">
      <xdr:nvSpPr>
        <xdr:cNvPr id="390" name="テキスト ボックス 389"/>
        <xdr:cNvSpPr txBox="1"/>
      </xdr:nvSpPr>
      <xdr:spPr>
        <a:xfrm>
          <a:off x="939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57150</xdr:rowOff>
    </xdr:from>
    <xdr:to>
      <xdr:col>7</xdr:col>
      <xdr:colOff>66675</xdr:colOff>
      <xdr:row>79</xdr:row>
      <xdr:rowOff>158750</xdr:rowOff>
    </xdr:to>
    <xdr:sp macro="" textlink="">
      <xdr:nvSpPr>
        <xdr:cNvPr id="396" name="円/楕円 395"/>
        <xdr:cNvSpPr/>
      </xdr:nvSpPr>
      <xdr:spPr>
        <a:xfrm>
          <a:off x="47752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29227</xdr:rowOff>
    </xdr:from>
    <xdr:ext cx="762000" cy="259045"/>
    <xdr:sp macro="" textlink="">
      <xdr:nvSpPr>
        <xdr:cNvPr id="397" name="公債費該当値テキスト"/>
        <xdr:cNvSpPr txBox="1"/>
      </xdr:nvSpPr>
      <xdr:spPr>
        <a:xfrm>
          <a:off x="49149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161925</xdr:rowOff>
    </xdr:from>
    <xdr:to>
      <xdr:col>5</xdr:col>
      <xdr:colOff>600075</xdr:colOff>
      <xdr:row>80</xdr:row>
      <xdr:rowOff>92075</xdr:rowOff>
    </xdr:to>
    <xdr:sp macro="" textlink="">
      <xdr:nvSpPr>
        <xdr:cNvPr id="398" name="円/楕円 397"/>
        <xdr:cNvSpPr/>
      </xdr:nvSpPr>
      <xdr:spPr>
        <a:xfrm>
          <a:off x="3937000" y="1370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76852</xdr:rowOff>
    </xdr:from>
    <xdr:ext cx="736600" cy="259045"/>
    <xdr:sp macro="" textlink="">
      <xdr:nvSpPr>
        <xdr:cNvPr id="399" name="テキスト ボックス 398"/>
        <xdr:cNvSpPr txBox="1"/>
      </xdr:nvSpPr>
      <xdr:spPr>
        <a:xfrm>
          <a:off x="3606800" y="1379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133350</xdr:rowOff>
    </xdr:from>
    <xdr:to>
      <xdr:col>4</xdr:col>
      <xdr:colOff>396875</xdr:colOff>
      <xdr:row>79</xdr:row>
      <xdr:rowOff>63500</xdr:rowOff>
    </xdr:to>
    <xdr:sp macro="" textlink="">
      <xdr:nvSpPr>
        <xdr:cNvPr id="400" name="円/楕円 399"/>
        <xdr:cNvSpPr/>
      </xdr:nvSpPr>
      <xdr:spPr>
        <a:xfrm>
          <a:off x="3048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48277</xdr:rowOff>
    </xdr:from>
    <xdr:ext cx="762000" cy="259045"/>
    <xdr:sp macro="" textlink="">
      <xdr:nvSpPr>
        <xdr:cNvPr id="401" name="テキスト ボックス 400"/>
        <xdr:cNvSpPr txBox="1"/>
      </xdr:nvSpPr>
      <xdr:spPr>
        <a:xfrm>
          <a:off x="2717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57150</xdr:rowOff>
    </xdr:from>
    <xdr:to>
      <xdr:col>3</xdr:col>
      <xdr:colOff>193675</xdr:colOff>
      <xdr:row>78</xdr:row>
      <xdr:rowOff>158750</xdr:rowOff>
    </xdr:to>
    <xdr:sp macro="" textlink="">
      <xdr:nvSpPr>
        <xdr:cNvPr id="402" name="円/楕円 401"/>
        <xdr:cNvSpPr/>
      </xdr:nvSpPr>
      <xdr:spPr>
        <a:xfrm>
          <a:off x="2159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143527</xdr:rowOff>
    </xdr:from>
    <xdr:ext cx="762000" cy="259045"/>
    <xdr:sp macro="" textlink="">
      <xdr:nvSpPr>
        <xdr:cNvPr id="403" name="テキスト ボックス 402"/>
        <xdr:cNvSpPr txBox="1"/>
      </xdr:nvSpPr>
      <xdr:spPr>
        <a:xfrm>
          <a:off x="1828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152400</xdr:rowOff>
    </xdr:from>
    <xdr:to>
      <xdr:col>1</xdr:col>
      <xdr:colOff>676275</xdr:colOff>
      <xdr:row>79</xdr:row>
      <xdr:rowOff>82550</xdr:rowOff>
    </xdr:to>
    <xdr:sp macro="" textlink="">
      <xdr:nvSpPr>
        <xdr:cNvPr id="404" name="円/楕円 403"/>
        <xdr:cNvSpPr/>
      </xdr:nvSpPr>
      <xdr:spPr>
        <a:xfrm>
          <a:off x="1270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67327</xdr:rowOff>
    </xdr:from>
    <xdr:ext cx="762000" cy="259045"/>
    <xdr:sp macro="" textlink="">
      <xdr:nvSpPr>
        <xdr:cNvPr id="405" name="テキスト ボックス 404"/>
        <xdr:cNvSpPr txBox="1"/>
      </xdr:nvSpPr>
      <xdr:spPr>
        <a:xfrm>
          <a:off x="939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扶助費・補助費等が類似団体の平均を上回っており、公債費以外の平均でも、類似団体の平均を</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今後は、市民サービスを低下させることのない範囲で、徹底した事務事業の見直しを行い、コストの削減を図る。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20" name="直線コネクタ 41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21" name="テキスト ボックス 42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22" name="直線コネクタ 42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23" name="テキスト ボックス 42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24" name="直線コネクタ 42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25" name="テキスト ボックス 42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26" name="直線コネクタ 42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27" name="テキスト ボックス 42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28" name="直線コネクタ 42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29" name="テキスト ボックス 42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30" name="直線コネクタ 42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31" name="テキスト ボックス 43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143328</xdr:rowOff>
    </xdr:from>
    <xdr:to>
      <xdr:col>24</xdr:col>
      <xdr:colOff>31750</xdr:colOff>
      <xdr:row>80</xdr:row>
      <xdr:rowOff>34471</xdr:rowOff>
    </xdr:to>
    <xdr:cxnSp macro="">
      <xdr:nvCxnSpPr>
        <xdr:cNvPr id="435" name="直線コネクタ 434"/>
        <xdr:cNvCxnSpPr/>
      </xdr:nvCxnSpPr>
      <xdr:spPr>
        <a:xfrm flipV="1">
          <a:off x="16510000" y="12487728"/>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6548</xdr:rowOff>
    </xdr:from>
    <xdr:ext cx="762000" cy="259045"/>
    <xdr:sp macro="" textlink="">
      <xdr:nvSpPr>
        <xdr:cNvPr id="436" name="公債費以外最小値テキスト"/>
        <xdr:cNvSpPr txBox="1"/>
      </xdr:nvSpPr>
      <xdr:spPr>
        <a:xfrm>
          <a:off x="16598900" y="13722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23</xdr:col>
      <xdr:colOff>628650</xdr:colOff>
      <xdr:row>80</xdr:row>
      <xdr:rowOff>34471</xdr:rowOff>
    </xdr:from>
    <xdr:to>
      <xdr:col>24</xdr:col>
      <xdr:colOff>120650</xdr:colOff>
      <xdr:row>80</xdr:row>
      <xdr:rowOff>34471</xdr:rowOff>
    </xdr:to>
    <xdr:cxnSp macro="">
      <xdr:nvCxnSpPr>
        <xdr:cNvPr id="437" name="直線コネクタ 436"/>
        <xdr:cNvCxnSpPr/>
      </xdr:nvCxnSpPr>
      <xdr:spPr>
        <a:xfrm>
          <a:off x="16421100" y="1375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58255</xdr:rowOff>
    </xdr:from>
    <xdr:ext cx="762000" cy="259045"/>
    <xdr:sp macro="" textlink="">
      <xdr:nvSpPr>
        <xdr:cNvPr id="438" name="公債費以外最大値テキスト"/>
        <xdr:cNvSpPr txBox="1"/>
      </xdr:nvSpPr>
      <xdr:spPr>
        <a:xfrm>
          <a:off x="16598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a:t>
          </a:r>
          <a:endParaRPr kumimoji="1" lang="ja-JP" altLang="en-US" sz="1000" b="1">
            <a:latin typeface="ＭＳ Ｐゴシック"/>
          </a:endParaRPr>
        </a:p>
      </xdr:txBody>
    </xdr:sp>
    <xdr:clientData/>
  </xdr:oneCellAnchor>
  <xdr:twoCellAnchor>
    <xdr:from>
      <xdr:col>23</xdr:col>
      <xdr:colOff>628650</xdr:colOff>
      <xdr:row>72</xdr:row>
      <xdr:rowOff>143328</xdr:rowOff>
    </xdr:from>
    <xdr:to>
      <xdr:col>24</xdr:col>
      <xdr:colOff>120650</xdr:colOff>
      <xdr:row>72</xdr:row>
      <xdr:rowOff>143328</xdr:rowOff>
    </xdr:to>
    <xdr:cxnSp macro="">
      <xdr:nvCxnSpPr>
        <xdr:cNvPr id="439" name="直線コネクタ 438"/>
        <xdr:cNvCxnSpPr/>
      </xdr:nvCxnSpPr>
      <xdr:spPr>
        <a:xfrm>
          <a:off x="16421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94343</xdr:rowOff>
    </xdr:from>
    <xdr:to>
      <xdr:col>24</xdr:col>
      <xdr:colOff>31750</xdr:colOff>
      <xdr:row>80</xdr:row>
      <xdr:rowOff>121557</xdr:rowOff>
    </xdr:to>
    <xdr:cxnSp macro="">
      <xdr:nvCxnSpPr>
        <xdr:cNvPr id="440" name="直線コネクタ 439"/>
        <xdr:cNvCxnSpPr/>
      </xdr:nvCxnSpPr>
      <xdr:spPr>
        <a:xfrm flipV="1">
          <a:off x="15671800" y="13467443"/>
          <a:ext cx="838200" cy="37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152598</xdr:rowOff>
    </xdr:from>
    <xdr:ext cx="762000" cy="259045"/>
    <xdr:sp macro="" textlink="">
      <xdr:nvSpPr>
        <xdr:cNvPr id="441" name="公債費以外平均値テキスト"/>
        <xdr:cNvSpPr txBox="1"/>
      </xdr:nvSpPr>
      <xdr:spPr>
        <a:xfrm>
          <a:off x="16598900" y="1301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136071</xdr:rowOff>
    </xdr:from>
    <xdr:to>
      <xdr:col>24</xdr:col>
      <xdr:colOff>82550</xdr:colOff>
      <xdr:row>77</xdr:row>
      <xdr:rowOff>66221</xdr:rowOff>
    </xdr:to>
    <xdr:sp macro="" textlink="">
      <xdr:nvSpPr>
        <xdr:cNvPr id="442" name="フローチャート : 判断 441"/>
        <xdr:cNvSpPr/>
      </xdr:nvSpPr>
      <xdr:spPr>
        <a:xfrm>
          <a:off x="164592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121557</xdr:rowOff>
    </xdr:from>
    <xdr:to>
      <xdr:col>22</xdr:col>
      <xdr:colOff>565150</xdr:colOff>
      <xdr:row>80</xdr:row>
      <xdr:rowOff>132443</xdr:rowOff>
    </xdr:to>
    <xdr:cxnSp macro="">
      <xdr:nvCxnSpPr>
        <xdr:cNvPr id="443" name="直線コネクタ 442"/>
        <xdr:cNvCxnSpPr/>
      </xdr:nvCxnSpPr>
      <xdr:spPr>
        <a:xfrm flipV="1">
          <a:off x="14782800" y="13837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168729</xdr:rowOff>
    </xdr:from>
    <xdr:to>
      <xdr:col>22</xdr:col>
      <xdr:colOff>615950</xdr:colOff>
      <xdr:row>77</xdr:row>
      <xdr:rowOff>98879</xdr:rowOff>
    </xdr:to>
    <xdr:sp macro="" textlink="">
      <xdr:nvSpPr>
        <xdr:cNvPr id="444" name="フローチャート : 判断 443"/>
        <xdr:cNvSpPr/>
      </xdr:nvSpPr>
      <xdr:spPr>
        <a:xfrm>
          <a:off x="15621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109056</xdr:rowOff>
    </xdr:from>
    <xdr:ext cx="736600" cy="259045"/>
    <xdr:sp macro="" textlink="">
      <xdr:nvSpPr>
        <xdr:cNvPr id="445" name="テキスト ボックス 444"/>
        <xdr:cNvSpPr txBox="1"/>
      </xdr:nvSpPr>
      <xdr:spPr>
        <a:xfrm>
          <a:off x="15290800" y="12967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132443</xdr:rowOff>
    </xdr:from>
    <xdr:to>
      <xdr:col>21</xdr:col>
      <xdr:colOff>361950</xdr:colOff>
      <xdr:row>80</xdr:row>
      <xdr:rowOff>132443</xdr:rowOff>
    </xdr:to>
    <xdr:cxnSp macro="">
      <xdr:nvCxnSpPr>
        <xdr:cNvPr id="446" name="直線コネクタ 445"/>
        <xdr:cNvCxnSpPr/>
      </xdr:nvCxnSpPr>
      <xdr:spPr>
        <a:xfrm>
          <a:off x="13893800" y="13848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114300</xdr:rowOff>
    </xdr:from>
    <xdr:to>
      <xdr:col>21</xdr:col>
      <xdr:colOff>412750</xdr:colOff>
      <xdr:row>77</xdr:row>
      <xdr:rowOff>44450</xdr:rowOff>
    </xdr:to>
    <xdr:sp macro="" textlink="">
      <xdr:nvSpPr>
        <xdr:cNvPr id="447" name="フローチャート : 判断 446"/>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54627</xdr:rowOff>
    </xdr:from>
    <xdr:ext cx="762000" cy="259045"/>
    <xdr:sp macro="" textlink="">
      <xdr:nvSpPr>
        <xdr:cNvPr id="448" name="テキスト ボックス 447"/>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146050</xdr:rowOff>
    </xdr:from>
    <xdr:to>
      <xdr:col>20</xdr:col>
      <xdr:colOff>158750</xdr:colOff>
      <xdr:row>80</xdr:row>
      <xdr:rowOff>132443</xdr:rowOff>
    </xdr:to>
    <xdr:cxnSp macro="">
      <xdr:nvCxnSpPr>
        <xdr:cNvPr id="449" name="直線コネクタ 448"/>
        <xdr:cNvCxnSpPr/>
      </xdr:nvCxnSpPr>
      <xdr:spPr>
        <a:xfrm>
          <a:off x="13004800" y="13347700"/>
          <a:ext cx="889000" cy="50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8164</xdr:rowOff>
    </xdr:from>
    <xdr:to>
      <xdr:col>20</xdr:col>
      <xdr:colOff>209550</xdr:colOff>
      <xdr:row>77</xdr:row>
      <xdr:rowOff>109764</xdr:rowOff>
    </xdr:to>
    <xdr:sp macro="" textlink="">
      <xdr:nvSpPr>
        <xdr:cNvPr id="450" name="フローチャート : 判断 449"/>
        <xdr:cNvSpPr/>
      </xdr:nvSpPr>
      <xdr:spPr>
        <a:xfrm>
          <a:off x="13843000" y="1320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119941</xdr:rowOff>
    </xdr:from>
    <xdr:ext cx="762000" cy="259045"/>
    <xdr:sp macro="" textlink="">
      <xdr:nvSpPr>
        <xdr:cNvPr id="451" name="テキスト ボックス 450"/>
        <xdr:cNvSpPr txBox="1"/>
      </xdr:nvSpPr>
      <xdr:spPr>
        <a:xfrm>
          <a:off x="13512800" y="1297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103414</xdr:rowOff>
    </xdr:from>
    <xdr:to>
      <xdr:col>19</xdr:col>
      <xdr:colOff>6350</xdr:colOff>
      <xdr:row>77</xdr:row>
      <xdr:rowOff>33564</xdr:rowOff>
    </xdr:to>
    <xdr:sp macro="" textlink="">
      <xdr:nvSpPr>
        <xdr:cNvPr id="452" name="フローチャート : 判断 451"/>
        <xdr:cNvSpPr/>
      </xdr:nvSpPr>
      <xdr:spPr>
        <a:xfrm>
          <a:off x="12954000" y="1313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43742</xdr:rowOff>
    </xdr:from>
    <xdr:ext cx="762000" cy="259045"/>
    <xdr:sp macro="" textlink="">
      <xdr:nvSpPr>
        <xdr:cNvPr id="453" name="テキスト ボックス 452"/>
        <xdr:cNvSpPr txBox="1"/>
      </xdr:nvSpPr>
      <xdr:spPr>
        <a:xfrm>
          <a:off x="12623800" y="1290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43543</xdr:rowOff>
    </xdr:from>
    <xdr:to>
      <xdr:col>24</xdr:col>
      <xdr:colOff>82550</xdr:colOff>
      <xdr:row>78</xdr:row>
      <xdr:rowOff>145143</xdr:rowOff>
    </xdr:to>
    <xdr:sp macro="" textlink="">
      <xdr:nvSpPr>
        <xdr:cNvPr id="459" name="円/楕円 458"/>
        <xdr:cNvSpPr/>
      </xdr:nvSpPr>
      <xdr:spPr>
        <a:xfrm>
          <a:off x="164592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15620</xdr:rowOff>
    </xdr:from>
    <xdr:ext cx="762000" cy="259045"/>
    <xdr:sp macro="" textlink="">
      <xdr:nvSpPr>
        <xdr:cNvPr id="460" name="公債費以外該当値テキスト"/>
        <xdr:cNvSpPr txBox="1"/>
      </xdr:nvSpPr>
      <xdr:spPr>
        <a:xfrm>
          <a:off x="16598900" y="1338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70757</xdr:rowOff>
    </xdr:from>
    <xdr:to>
      <xdr:col>22</xdr:col>
      <xdr:colOff>615950</xdr:colOff>
      <xdr:row>81</xdr:row>
      <xdr:rowOff>907</xdr:rowOff>
    </xdr:to>
    <xdr:sp macro="" textlink="">
      <xdr:nvSpPr>
        <xdr:cNvPr id="461" name="円/楕円 460"/>
        <xdr:cNvSpPr/>
      </xdr:nvSpPr>
      <xdr:spPr>
        <a:xfrm>
          <a:off x="15621000" y="1378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157134</xdr:rowOff>
    </xdr:from>
    <xdr:ext cx="736600" cy="259045"/>
    <xdr:sp macro="" textlink="">
      <xdr:nvSpPr>
        <xdr:cNvPr id="462" name="テキスト ボックス 461"/>
        <xdr:cNvSpPr txBox="1"/>
      </xdr:nvSpPr>
      <xdr:spPr>
        <a:xfrm>
          <a:off x="15290800" y="1387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81643</xdr:rowOff>
    </xdr:from>
    <xdr:to>
      <xdr:col>21</xdr:col>
      <xdr:colOff>412750</xdr:colOff>
      <xdr:row>81</xdr:row>
      <xdr:rowOff>11793</xdr:rowOff>
    </xdr:to>
    <xdr:sp macro="" textlink="">
      <xdr:nvSpPr>
        <xdr:cNvPr id="463" name="円/楕円 462"/>
        <xdr:cNvSpPr/>
      </xdr:nvSpPr>
      <xdr:spPr>
        <a:xfrm>
          <a:off x="14732000" y="137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168020</xdr:rowOff>
    </xdr:from>
    <xdr:ext cx="762000" cy="259045"/>
    <xdr:sp macro="" textlink="">
      <xdr:nvSpPr>
        <xdr:cNvPr id="464" name="テキスト ボックス 463"/>
        <xdr:cNvSpPr txBox="1"/>
      </xdr:nvSpPr>
      <xdr:spPr>
        <a:xfrm>
          <a:off x="14401800" y="1388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81643</xdr:rowOff>
    </xdr:from>
    <xdr:to>
      <xdr:col>20</xdr:col>
      <xdr:colOff>209550</xdr:colOff>
      <xdr:row>81</xdr:row>
      <xdr:rowOff>11793</xdr:rowOff>
    </xdr:to>
    <xdr:sp macro="" textlink="">
      <xdr:nvSpPr>
        <xdr:cNvPr id="465" name="円/楕円 464"/>
        <xdr:cNvSpPr/>
      </xdr:nvSpPr>
      <xdr:spPr>
        <a:xfrm>
          <a:off x="13843000" y="137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168020</xdr:rowOff>
    </xdr:from>
    <xdr:ext cx="762000" cy="259045"/>
    <xdr:sp macro="" textlink="">
      <xdr:nvSpPr>
        <xdr:cNvPr id="466" name="テキスト ボックス 465"/>
        <xdr:cNvSpPr txBox="1"/>
      </xdr:nvSpPr>
      <xdr:spPr>
        <a:xfrm>
          <a:off x="13512800" y="1388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95250</xdr:rowOff>
    </xdr:from>
    <xdr:to>
      <xdr:col>19</xdr:col>
      <xdr:colOff>6350</xdr:colOff>
      <xdr:row>78</xdr:row>
      <xdr:rowOff>25400</xdr:rowOff>
    </xdr:to>
    <xdr:sp macro="" textlink="">
      <xdr:nvSpPr>
        <xdr:cNvPr id="467" name="円/楕円 466"/>
        <xdr:cNvSpPr/>
      </xdr:nvSpPr>
      <xdr:spPr>
        <a:xfrm>
          <a:off x="12954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10177</xdr:rowOff>
    </xdr:from>
    <xdr:ext cx="762000" cy="259045"/>
    <xdr:sp macro="" textlink="">
      <xdr:nvSpPr>
        <xdr:cNvPr id="468" name="テキスト ボックス 467"/>
        <xdr:cNvSpPr txBox="1"/>
      </xdr:nvSpPr>
      <xdr:spPr>
        <a:xfrm>
          <a:off x="12623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長野県茅野市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4813</xdr:rowOff>
    </xdr:from>
    <xdr:to>
      <xdr:col>4</xdr:col>
      <xdr:colOff>1117600</xdr:colOff>
      <xdr:row>20</xdr:row>
      <xdr:rowOff>125819</xdr:rowOff>
    </xdr:to>
    <xdr:cxnSp macro="">
      <xdr:nvCxnSpPr>
        <xdr:cNvPr id="45" name="直線コネクタ 44"/>
        <xdr:cNvCxnSpPr/>
      </xdr:nvCxnSpPr>
      <xdr:spPr bwMode="auto">
        <a:xfrm flipV="1">
          <a:off x="5651500" y="2109838"/>
          <a:ext cx="0" cy="14926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97896</xdr:rowOff>
    </xdr:from>
    <xdr:ext cx="762000" cy="259045"/>
    <xdr:sp macro="" textlink="">
      <xdr:nvSpPr>
        <xdr:cNvPr id="46" name="人口1人当たり決算額の推移最小値テキスト130"/>
        <xdr:cNvSpPr txBox="1"/>
      </xdr:nvSpPr>
      <xdr:spPr>
        <a:xfrm>
          <a:off x="5740400" y="357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58,781</a:t>
          </a:r>
          <a:endParaRPr kumimoji="1" lang="ja-JP" altLang="en-US" sz="1000" b="1">
            <a:latin typeface="ＭＳ Ｐゴシック"/>
          </a:endParaRPr>
        </a:p>
      </xdr:txBody>
    </xdr:sp>
    <xdr:clientData/>
  </xdr:oneCellAnchor>
  <xdr:twoCellAnchor>
    <xdr:from>
      <xdr:col>4</xdr:col>
      <xdr:colOff>1028700</xdr:colOff>
      <xdr:row>20</xdr:row>
      <xdr:rowOff>125819</xdr:rowOff>
    </xdr:from>
    <xdr:to>
      <xdr:col>5</xdr:col>
      <xdr:colOff>73025</xdr:colOff>
      <xdr:row>20</xdr:row>
      <xdr:rowOff>125819</xdr:rowOff>
    </xdr:to>
    <xdr:cxnSp macro="">
      <xdr:nvCxnSpPr>
        <xdr:cNvPr id="47" name="直線コネクタ 46"/>
        <xdr:cNvCxnSpPr/>
      </xdr:nvCxnSpPr>
      <xdr:spPr bwMode="auto">
        <a:xfrm>
          <a:off x="5562600" y="36024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91190</xdr:rowOff>
    </xdr:from>
    <xdr:ext cx="762000" cy="259045"/>
    <xdr:sp macro="" textlink="">
      <xdr:nvSpPr>
        <xdr:cNvPr id="48" name="人口1人当たり決算額の推移最大値テキスト130"/>
        <xdr:cNvSpPr txBox="1"/>
      </xdr:nvSpPr>
      <xdr:spPr>
        <a:xfrm>
          <a:off x="5740400" y="18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97,957</a:t>
          </a:r>
          <a:endParaRPr kumimoji="1" lang="ja-JP" altLang="en-US" sz="1000" b="1">
            <a:latin typeface="ＭＳ Ｐゴシック"/>
          </a:endParaRPr>
        </a:p>
      </xdr:txBody>
    </xdr:sp>
    <xdr:clientData/>
  </xdr:oneCellAnchor>
  <xdr:twoCellAnchor>
    <xdr:from>
      <xdr:col>4</xdr:col>
      <xdr:colOff>1028700</xdr:colOff>
      <xdr:row>12</xdr:row>
      <xdr:rowOff>4813</xdr:rowOff>
    </xdr:from>
    <xdr:to>
      <xdr:col>5</xdr:col>
      <xdr:colOff>73025</xdr:colOff>
      <xdr:row>12</xdr:row>
      <xdr:rowOff>4813</xdr:rowOff>
    </xdr:to>
    <xdr:cxnSp macro="">
      <xdr:nvCxnSpPr>
        <xdr:cNvPr id="49" name="直線コネクタ 48"/>
        <xdr:cNvCxnSpPr/>
      </xdr:nvCxnSpPr>
      <xdr:spPr bwMode="auto">
        <a:xfrm>
          <a:off x="5562600" y="21098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71031</xdr:rowOff>
    </xdr:from>
    <xdr:to>
      <xdr:col>4</xdr:col>
      <xdr:colOff>1117600</xdr:colOff>
      <xdr:row>16</xdr:row>
      <xdr:rowOff>123800</xdr:rowOff>
    </xdr:to>
    <xdr:cxnSp macro="">
      <xdr:nvCxnSpPr>
        <xdr:cNvPr id="50" name="直線コネクタ 49"/>
        <xdr:cNvCxnSpPr/>
      </xdr:nvCxnSpPr>
      <xdr:spPr bwMode="auto">
        <a:xfrm flipV="1">
          <a:off x="5003800" y="2861856"/>
          <a:ext cx="647700" cy="52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102023</xdr:rowOff>
    </xdr:from>
    <xdr:ext cx="762000" cy="259045"/>
    <xdr:sp macro="" textlink="">
      <xdr:nvSpPr>
        <xdr:cNvPr id="51" name="人口1人当たり決算額の推移平均値テキスト130"/>
        <xdr:cNvSpPr txBox="1"/>
      </xdr:nvSpPr>
      <xdr:spPr>
        <a:xfrm>
          <a:off x="5740400" y="2549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81,006</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85496</xdr:rowOff>
    </xdr:from>
    <xdr:to>
      <xdr:col>5</xdr:col>
      <xdr:colOff>34925</xdr:colOff>
      <xdr:row>16</xdr:row>
      <xdr:rowOff>15646</xdr:rowOff>
    </xdr:to>
    <xdr:sp macro="" textlink="">
      <xdr:nvSpPr>
        <xdr:cNvPr id="52" name="フローチャート : 判断 51"/>
        <xdr:cNvSpPr/>
      </xdr:nvSpPr>
      <xdr:spPr bwMode="auto">
        <a:xfrm>
          <a:off x="5600700" y="2704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119570</xdr:rowOff>
    </xdr:from>
    <xdr:to>
      <xdr:col>4</xdr:col>
      <xdr:colOff>469900</xdr:colOff>
      <xdr:row>16</xdr:row>
      <xdr:rowOff>123800</xdr:rowOff>
    </xdr:to>
    <xdr:cxnSp macro="">
      <xdr:nvCxnSpPr>
        <xdr:cNvPr id="53" name="直線コネクタ 52"/>
        <xdr:cNvCxnSpPr/>
      </xdr:nvCxnSpPr>
      <xdr:spPr bwMode="auto">
        <a:xfrm>
          <a:off x="4305300" y="2910395"/>
          <a:ext cx="698500" cy="4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11963</xdr:rowOff>
    </xdr:from>
    <xdr:to>
      <xdr:col>4</xdr:col>
      <xdr:colOff>520700</xdr:colOff>
      <xdr:row>16</xdr:row>
      <xdr:rowOff>113563</xdr:rowOff>
    </xdr:to>
    <xdr:sp macro="" textlink="">
      <xdr:nvSpPr>
        <xdr:cNvPr id="54" name="フローチャート : 判断 53"/>
        <xdr:cNvSpPr/>
      </xdr:nvSpPr>
      <xdr:spPr bwMode="auto">
        <a:xfrm>
          <a:off x="4953000" y="2802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123740</xdr:rowOff>
    </xdr:from>
    <xdr:ext cx="736600" cy="259045"/>
    <xdr:sp macro="" textlink="">
      <xdr:nvSpPr>
        <xdr:cNvPr id="55" name="テキスト ボックス 54"/>
        <xdr:cNvSpPr txBox="1"/>
      </xdr:nvSpPr>
      <xdr:spPr>
        <a:xfrm>
          <a:off x="4622800" y="257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44933</xdr:rowOff>
    </xdr:from>
    <xdr:to>
      <xdr:col>3</xdr:col>
      <xdr:colOff>904875</xdr:colOff>
      <xdr:row>16</xdr:row>
      <xdr:rowOff>119570</xdr:rowOff>
    </xdr:to>
    <xdr:cxnSp macro="">
      <xdr:nvCxnSpPr>
        <xdr:cNvPr id="56" name="直線コネクタ 55"/>
        <xdr:cNvCxnSpPr/>
      </xdr:nvCxnSpPr>
      <xdr:spPr bwMode="auto">
        <a:xfrm>
          <a:off x="3606800" y="2835758"/>
          <a:ext cx="698500" cy="74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68008</xdr:rowOff>
    </xdr:from>
    <xdr:to>
      <xdr:col>3</xdr:col>
      <xdr:colOff>955675</xdr:colOff>
      <xdr:row>16</xdr:row>
      <xdr:rowOff>169608</xdr:rowOff>
    </xdr:to>
    <xdr:sp macro="" textlink="">
      <xdr:nvSpPr>
        <xdr:cNvPr id="57" name="フローチャート : 判断 56"/>
        <xdr:cNvSpPr/>
      </xdr:nvSpPr>
      <xdr:spPr bwMode="auto">
        <a:xfrm>
          <a:off x="4254500" y="2858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8335</xdr:rowOff>
    </xdr:from>
    <xdr:ext cx="762000" cy="259045"/>
    <xdr:sp macro="" textlink="">
      <xdr:nvSpPr>
        <xdr:cNvPr id="58" name="テキスト ボックス 57"/>
        <xdr:cNvSpPr txBox="1"/>
      </xdr:nvSpPr>
      <xdr:spPr>
        <a:xfrm>
          <a:off x="3924300" y="262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44933</xdr:rowOff>
    </xdr:from>
    <xdr:to>
      <xdr:col>3</xdr:col>
      <xdr:colOff>206375</xdr:colOff>
      <xdr:row>16</xdr:row>
      <xdr:rowOff>84671</xdr:rowOff>
    </xdr:to>
    <xdr:cxnSp macro="">
      <xdr:nvCxnSpPr>
        <xdr:cNvPr id="59" name="直線コネクタ 58"/>
        <xdr:cNvCxnSpPr/>
      </xdr:nvCxnSpPr>
      <xdr:spPr bwMode="auto">
        <a:xfrm flipV="1">
          <a:off x="2908300" y="2835758"/>
          <a:ext cx="698500" cy="39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153314</xdr:rowOff>
    </xdr:from>
    <xdr:to>
      <xdr:col>3</xdr:col>
      <xdr:colOff>257175</xdr:colOff>
      <xdr:row>16</xdr:row>
      <xdr:rowOff>83464</xdr:rowOff>
    </xdr:to>
    <xdr:sp macro="" textlink="">
      <xdr:nvSpPr>
        <xdr:cNvPr id="60" name="フローチャート : 判断 59"/>
        <xdr:cNvSpPr/>
      </xdr:nvSpPr>
      <xdr:spPr bwMode="auto">
        <a:xfrm>
          <a:off x="3556000" y="2772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93641</xdr:rowOff>
    </xdr:from>
    <xdr:ext cx="762000" cy="259045"/>
    <xdr:sp macro="" textlink="">
      <xdr:nvSpPr>
        <xdr:cNvPr id="61" name="テキスト ボックス 60"/>
        <xdr:cNvSpPr txBox="1"/>
      </xdr:nvSpPr>
      <xdr:spPr>
        <a:xfrm>
          <a:off x="3225800" y="2541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17145</xdr:rowOff>
    </xdr:from>
    <xdr:to>
      <xdr:col>2</xdr:col>
      <xdr:colOff>692150</xdr:colOff>
      <xdr:row>15</xdr:row>
      <xdr:rowOff>118745</xdr:rowOff>
    </xdr:to>
    <xdr:sp macro="" textlink="">
      <xdr:nvSpPr>
        <xdr:cNvPr id="62" name="フローチャート : 判断 61"/>
        <xdr:cNvSpPr/>
      </xdr:nvSpPr>
      <xdr:spPr bwMode="auto">
        <a:xfrm>
          <a:off x="2857500" y="2636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128922</xdr:rowOff>
    </xdr:from>
    <xdr:ext cx="762000" cy="259045"/>
    <xdr:sp macro="" textlink="">
      <xdr:nvSpPr>
        <xdr:cNvPr id="63" name="テキスト ボックス 62"/>
        <xdr:cNvSpPr txBox="1"/>
      </xdr:nvSpPr>
      <xdr:spPr>
        <a:xfrm>
          <a:off x="25273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20231</xdr:rowOff>
    </xdr:from>
    <xdr:to>
      <xdr:col>5</xdr:col>
      <xdr:colOff>34925</xdr:colOff>
      <xdr:row>16</xdr:row>
      <xdr:rowOff>121831</xdr:rowOff>
    </xdr:to>
    <xdr:sp macro="" textlink="">
      <xdr:nvSpPr>
        <xdr:cNvPr id="69" name="円/楕円 68"/>
        <xdr:cNvSpPr/>
      </xdr:nvSpPr>
      <xdr:spPr bwMode="auto">
        <a:xfrm>
          <a:off x="5600700" y="2811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163758</xdr:rowOff>
    </xdr:from>
    <xdr:ext cx="762000" cy="259045"/>
    <xdr:sp macro="" textlink="">
      <xdr:nvSpPr>
        <xdr:cNvPr id="70" name="人口1人当たり決算額の推移該当値テキスト130"/>
        <xdr:cNvSpPr txBox="1"/>
      </xdr:nvSpPr>
      <xdr:spPr>
        <a:xfrm>
          <a:off x="5740400" y="2783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78,219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73000</xdr:rowOff>
    </xdr:from>
    <xdr:to>
      <xdr:col>4</xdr:col>
      <xdr:colOff>520700</xdr:colOff>
      <xdr:row>17</xdr:row>
      <xdr:rowOff>3150</xdr:rowOff>
    </xdr:to>
    <xdr:sp macro="" textlink="">
      <xdr:nvSpPr>
        <xdr:cNvPr id="71" name="円/楕円 70"/>
        <xdr:cNvSpPr/>
      </xdr:nvSpPr>
      <xdr:spPr bwMode="auto">
        <a:xfrm>
          <a:off x="4953000" y="2863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159377</xdr:rowOff>
    </xdr:from>
    <xdr:ext cx="736600" cy="259045"/>
    <xdr:sp macro="" textlink="">
      <xdr:nvSpPr>
        <xdr:cNvPr id="72" name="テキスト ボックス 71"/>
        <xdr:cNvSpPr txBox="1"/>
      </xdr:nvSpPr>
      <xdr:spPr>
        <a:xfrm>
          <a:off x="4622800" y="2950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76,834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68770</xdr:rowOff>
    </xdr:from>
    <xdr:to>
      <xdr:col>3</xdr:col>
      <xdr:colOff>955675</xdr:colOff>
      <xdr:row>16</xdr:row>
      <xdr:rowOff>170370</xdr:rowOff>
    </xdr:to>
    <xdr:sp macro="" textlink="">
      <xdr:nvSpPr>
        <xdr:cNvPr id="73" name="円/楕円 72"/>
        <xdr:cNvSpPr/>
      </xdr:nvSpPr>
      <xdr:spPr bwMode="auto">
        <a:xfrm>
          <a:off x="4254500" y="2859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155147</xdr:rowOff>
    </xdr:from>
    <xdr:ext cx="762000" cy="259045"/>
    <xdr:sp macro="" textlink="">
      <xdr:nvSpPr>
        <xdr:cNvPr id="74" name="テキスト ボックス 73"/>
        <xdr:cNvSpPr txBox="1"/>
      </xdr:nvSpPr>
      <xdr:spPr>
        <a:xfrm>
          <a:off x="3924300" y="2945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76,945</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165583</xdr:rowOff>
    </xdr:from>
    <xdr:to>
      <xdr:col>3</xdr:col>
      <xdr:colOff>257175</xdr:colOff>
      <xdr:row>16</xdr:row>
      <xdr:rowOff>95733</xdr:rowOff>
    </xdr:to>
    <xdr:sp macro="" textlink="">
      <xdr:nvSpPr>
        <xdr:cNvPr id="75" name="円/楕円 74"/>
        <xdr:cNvSpPr/>
      </xdr:nvSpPr>
      <xdr:spPr bwMode="auto">
        <a:xfrm>
          <a:off x="3556000" y="2784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80510</xdr:rowOff>
    </xdr:from>
    <xdr:ext cx="762000" cy="259045"/>
    <xdr:sp macro="" textlink="">
      <xdr:nvSpPr>
        <xdr:cNvPr id="76" name="テキスト ボックス 75"/>
        <xdr:cNvSpPr txBox="1"/>
      </xdr:nvSpPr>
      <xdr:spPr>
        <a:xfrm>
          <a:off x="3225800" y="28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78,904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33871</xdr:rowOff>
    </xdr:from>
    <xdr:to>
      <xdr:col>2</xdr:col>
      <xdr:colOff>692150</xdr:colOff>
      <xdr:row>16</xdr:row>
      <xdr:rowOff>135471</xdr:rowOff>
    </xdr:to>
    <xdr:sp macro="" textlink="">
      <xdr:nvSpPr>
        <xdr:cNvPr id="77" name="円/楕円 76"/>
        <xdr:cNvSpPr/>
      </xdr:nvSpPr>
      <xdr:spPr bwMode="auto">
        <a:xfrm>
          <a:off x="2857500" y="2824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120248</xdr:rowOff>
    </xdr:from>
    <xdr:ext cx="762000" cy="259045"/>
    <xdr:sp macro="" textlink="">
      <xdr:nvSpPr>
        <xdr:cNvPr id="78" name="テキスト ボックス 77"/>
        <xdr:cNvSpPr txBox="1"/>
      </xdr:nvSpPr>
      <xdr:spPr>
        <a:xfrm>
          <a:off x="2527300" y="291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77,861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167279</xdr:rowOff>
    </xdr:from>
    <xdr:to>
      <xdr:col>4</xdr:col>
      <xdr:colOff>1117600</xdr:colOff>
      <xdr:row>37</xdr:row>
      <xdr:rowOff>157495</xdr:rowOff>
    </xdr:to>
    <xdr:cxnSp macro="">
      <xdr:nvCxnSpPr>
        <xdr:cNvPr id="105" name="直線コネクタ 104"/>
        <xdr:cNvCxnSpPr/>
      </xdr:nvCxnSpPr>
      <xdr:spPr bwMode="auto">
        <a:xfrm flipV="1">
          <a:off x="5651500" y="6091829"/>
          <a:ext cx="0" cy="1190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129572</xdr:rowOff>
    </xdr:from>
    <xdr:ext cx="762000" cy="259045"/>
    <xdr:sp macro="" textlink="">
      <xdr:nvSpPr>
        <xdr:cNvPr id="106" name="人口1人当たり決算額の推移最小値テキスト445"/>
        <xdr:cNvSpPr txBox="1"/>
      </xdr:nvSpPr>
      <xdr:spPr>
        <a:xfrm>
          <a:off x="5740400" y="725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4,333</a:t>
          </a:r>
          <a:endParaRPr kumimoji="1" lang="ja-JP" altLang="en-US" sz="1000" b="1">
            <a:latin typeface="ＭＳ Ｐゴシック"/>
          </a:endParaRPr>
        </a:p>
      </xdr:txBody>
    </xdr:sp>
    <xdr:clientData/>
  </xdr:oneCellAnchor>
  <xdr:twoCellAnchor>
    <xdr:from>
      <xdr:col>4</xdr:col>
      <xdr:colOff>1028700</xdr:colOff>
      <xdr:row>37</xdr:row>
      <xdr:rowOff>157495</xdr:rowOff>
    </xdr:from>
    <xdr:to>
      <xdr:col>5</xdr:col>
      <xdr:colOff>73025</xdr:colOff>
      <xdr:row>37</xdr:row>
      <xdr:rowOff>157495</xdr:rowOff>
    </xdr:to>
    <xdr:cxnSp macro="">
      <xdr:nvCxnSpPr>
        <xdr:cNvPr id="107" name="直線コネクタ 106"/>
        <xdr:cNvCxnSpPr/>
      </xdr:nvCxnSpPr>
      <xdr:spPr bwMode="auto">
        <a:xfrm>
          <a:off x="5562600" y="7282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82206</xdr:rowOff>
    </xdr:from>
    <xdr:ext cx="762000" cy="259045"/>
    <xdr:sp macro="" textlink="">
      <xdr:nvSpPr>
        <xdr:cNvPr id="108" name="人口1人当たり決算額の推移最大値テキスト445"/>
        <xdr:cNvSpPr txBox="1"/>
      </xdr:nvSpPr>
      <xdr:spPr>
        <a:xfrm>
          <a:off x="5740400" y="583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30,369</a:t>
          </a:r>
          <a:endParaRPr kumimoji="1" lang="ja-JP" altLang="en-US" sz="1000" b="1">
            <a:latin typeface="ＭＳ Ｐゴシック"/>
          </a:endParaRPr>
        </a:p>
      </xdr:txBody>
    </xdr:sp>
    <xdr:clientData/>
  </xdr:oneCellAnchor>
  <xdr:twoCellAnchor>
    <xdr:from>
      <xdr:col>4</xdr:col>
      <xdr:colOff>1028700</xdr:colOff>
      <xdr:row>33</xdr:row>
      <xdr:rowOff>167279</xdr:rowOff>
    </xdr:from>
    <xdr:to>
      <xdr:col>5</xdr:col>
      <xdr:colOff>73025</xdr:colOff>
      <xdr:row>33</xdr:row>
      <xdr:rowOff>167279</xdr:rowOff>
    </xdr:to>
    <xdr:cxnSp macro="">
      <xdr:nvCxnSpPr>
        <xdr:cNvPr id="109" name="直線コネクタ 108"/>
        <xdr:cNvCxnSpPr/>
      </xdr:nvCxnSpPr>
      <xdr:spPr bwMode="auto">
        <a:xfrm>
          <a:off x="5562600" y="60918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302337</xdr:rowOff>
    </xdr:from>
    <xdr:to>
      <xdr:col>4</xdr:col>
      <xdr:colOff>1117600</xdr:colOff>
      <xdr:row>34</xdr:row>
      <xdr:rowOff>312624</xdr:rowOff>
    </xdr:to>
    <xdr:cxnSp macro="">
      <xdr:nvCxnSpPr>
        <xdr:cNvPr id="110" name="直線コネクタ 109"/>
        <xdr:cNvCxnSpPr/>
      </xdr:nvCxnSpPr>
      <xdr:spPr bwMode="auto">
        <a:xfrm>
          <a:off x="5003800" y="6569787"/>
          <a:ext cx="647700" cy="10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306915</xdr:rowOff>
    </xdr:from>
    <xdr:ext cx="762000" cy="259045"/>
    <xdr:sp macro="" textlink="">
      <xdr:nvSpPr>
        <xdr:cNvPr id="111" name="人口1人当たり決算額の推移平均値テキスト445"/>
        <xdr:cNvSpPr txBox="1"/>
      </xdr:nvSpPr>
      <xdr:spPr>
        <a:xfrm>
          <a:off x="5740400" y="6574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18,093</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334838</xdr:rowOff>
    </xdr:from>
    <xdr:to>
      <xdr:col>5</xdr:col>
      <xdr:colOff>34925</xdr:colOff>
      <xdr:row>35</xdr:row>
      <xdr:rowOff>93538</xdr:rowOff>
    </xdr:to>
    <xdr:sp macro="" textlink="">
      <xdr:nvSpPr>
        <xdr:cNvPr id="112" name="フローチャート : 判断 111"/>
        <xdr:cNvSpPr/>
      </xdr:nvSpPr>
      <xdr:spPr bwMode="auto">
        <a:xfrm>
          <a:off x="5600700" y="6602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302337</xdr:rowOff>
    </xdr:from>
    <xdr:to>
      <xdr:col>4</xdr:col>
      <xdr:colOff>469900</xdr:colOff>
      <xdr:row>35</xdr:row>
      <xdr:rowOff>111044</xdr:rowOff>
    </xdr:to>
    <xdr:cxnSp macro="">
      <xdr:nvCxnSpPr>
        <xdr:cNvPr id="113" name="直線コネクタ 112"/>
        <xdr:cNvCxnSpPr/>
      </xdr:nvCxnSpPr>
      <xdr:spPr bwMode="auto">
        <a:xfrm flipV="1">
          <a:off x="4305300" y="6569787"/>
          <a:ext cx="698500" cy="151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53523</xdr:rowOff>
    </xdr:from>
    <xdr:to>
      <xdr:col>4</xdr:col>
      <xdr:colOff>520700</xdr:colOff>
      <xdr:row>35</xdr:row>
      <xdr:rowOff>155123</xdr:rowOff>
    </xdr:to>
    <xdr:sp macro="" textlink="">
      <xdr:nvSpPr>
        <xdr:cNvPr id="114" name="フローチャート : 判断 113"/>
        <xdr:cNvSpPr/>
      </xdr:nvSpPr>
      <xdr:spPr bwMode="auto">
        <a:xfrm>
          <a:off x="4953000" y="66638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139900</xdr:rowOff>
    </xdr:from>
    <xdr:ext cx="736600" cy="259045"/>
    <xdr:sp macro="" textlink="">
      <xdr:nvSpPr>
        <xdr:cNvPr id="115" name="テキスト ボックス 114"/>
        <xdr:cNvSpPr txBox="1"/>
      </xdr:nvSpPr>
      <xdr:spPr>
        <a:xfrm>
          <a:off x="4622800" y="675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111044</xdr:rowOff>
    </xdr:from>
    <xdr:to>
      <xdr:col>3</xdr:col>
      <xdr:colOff>904875</xdr:colOff>
      <xdr:row>35</xdr:row>
      <xdr:rowOff>120553</xdr:rowOff>
    </xdr:to>
    <xdr:cxnSp macro="">
      <xdr:nvCxnSpPr>
        <xdr:cNvPr id="116" name="直線コネクタ 115"/>
        <xdr:cNvCxnSpPr/>
      </xdr:nvCxnSpPr>
      <xdr:spPr bwMode="auto">
        <a:xfrm flipV="1">
          <a:off x="3606800" y="6721394"/>
          <a:ext cx="698500" cy="9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271653</xdr:rowOff>
    </xdr:from>
    <xdr:to>
      <xdr:col>3</xdr:col>
      <xdr:colOff>955675</xdr:colOff>
      <xdr:row>35</xdr:row>
      <xdr:rowOff>30353</xdr:rowOff>
    </xdr:to>
    <xdr:sp macro="" textlink="">
      <xdr:nvSpPr>
        <xdr:cNvPr id="117" name="フローチャート : 判断 116"/>
        <xdr:cNvSpPr/>
      </xdr:nvSpPr>
      <xdr:spPr bwMode="auto">
        <a:xfrm>
          <a:off x="4254500" y="6539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40530</xdr:rowOff>
    </xdr:from>
    <xdr:ext cx="762000" cy="259045"/>
    <xdr:sp macro="" textlink="">
      <xdr:nvSpPr>
        <xdr:cNvPr id="118" name="テキスト ボックス 117"/>
        <xdr:cNvSpPr txBox="1"/>
      </xdr:nvSpPr>
      <xdr:spPr>
        <a:xfrm>
          <a:off x="3924300" y="630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241026</xdr:rowOff>
    </xdr:from>
    <xdr:to>
      <xdr:col>3</xdr:col>
      <xdr:colOff>206375</xdr:colOff>
      <xdr:row>35</xdr:row>
      <xdr:rowOff>120553</xdr:rowOff>
    </xdr:to>
    <xdr:cxnSp macro="">
      <xdr:nvCxnSpPr>
        <xdr:cNvPr id="119" name="直線コネクタ 118"/>
        <xdr:cNvCxnSpPr/>
      </xdr:nvCxnSpPr>
      <xdr:spPr bwMode="auto">
        <a:xfrm>
          <a:off x="2908300" y="6508476"/>
          <a:ext cx="698500" cy="222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206228</xdr:rowOff>
    </xdr:from>
    <xdr:to>
      <xdr:col>3</xdr:col>
      <xdr:colOff>257175</xdr:colOff>
      <xdr:row>34</xdr:row>
      <xdr:rowOff>307828</xdr:rowOff>
    </xdr:to>
    <xdr:sp macro="" textlink="">
      <xdr:nvSpPr>
        <xdr:cNvPr id="120" name="フローチャート : 判断 119"/>
        <xdr:cNvSpPr/>
      </xdr:nvSpPr>
      <xdr:spPr bwMode="auto">
        <a:xfrm>
          <a:off x="3556000" y="6473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318005</xdr:rowOff>
    </xdr:from>
    <xdr:ext cx="762000" cy="259045"/>
    <xdr:sp macro="" textlink="">
      <xdr:nvSpPr>
        <xdr:cNvPr id="121" name="テキスト ボックス 120"/>
        <xdr:cNvSpPr txBox="1"/>
      </xdr:nvSpPr>
      <xdr:spPr>
        <a:xfrm>
          <a:off x="3225800" y="6242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92294</xdr:rowOff>
    </xdr:from>
    <xdr:to>
      <xdr:col>2</xdr:col>
      <xdr:colOff>692150</xdr:colOff>
      <xdr:row>34</xdr:row>
      <xdr:rowOff>193894</xdr:rowOff>
    </xdr:to>
    <xdr:sp macro="" textlink="">
      <xdr:nvSpPr>
        <xdr:cNvPr id="122" name="フローチャート : 判断 121"/>
        <xdr:cNvSpPr/>
      </xdr:nvSpPr>
      <xdr:spPr bwMode="auto">
        <a:xfrm>
          <a:off x="2857500" y="6359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204071</xdr:rowOff>
    </xdr:from>
    <xdr:ext cx="762000" cy="259045"/>
    <xdr:sp macro="" textlink="">
      <xdr:nvSpPr>
        <xdr:cNvPr id="123" name="テキスト ボックス 122"/>
        <xdr:cNvSpPr txBox="1"/>
      </xdr:nvSpPr>
      <xdr:spPr>
        <a:xfrm>
          <a:off x="2527300" y="61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261824</xdr:rowOff>
    </xdr:from>
    <xdr:to>
      <xdr:col>5</xdr:col>
      <xdr:colOff>34925</xdr:colOff>
      <xdr:row>35</xdr:row>
      <xdr:rowOff>20524</xdr:rowOff>
    </xdr:to>
    <xdr:sp macro="" textlink="">
      <xdr:nvSpPr>
        <xdr:cNvPr id="129" name="円/楕円 128"/>
        <xdr:cNvSpPr/>
      </xdr:nvSpPr>
      <xdr:spPr bwMode="auto">
        <a:xfrm>
          <a:off x="5600700" y="6529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106900</xdr:rowOff>
    </xdr:from>
    <xdr:ext cx="762000" cy="259045"/>
    <xdr:sp macro="" textlink="">
      <xdr:nvSpPr>
        <xdr:cNvPr id="130" name="人口1人当たり決算額の推移該当値テキスト445"/>
        <xdr:cNvSpPr txBox="1"/>
      </xdr:nvSpPr>
      <xdr:spPr>
        <a:xfrm>
          <a:off x="5740400" y="6374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19,690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251537</xdr:rowOff>
    </xdr:from>
    <xdr:to>
      <xdr:col>4</xdr:col>
      <xdr:colOff>520700</xdr:colOff>
      <xdr:row>35</xdr:row>
      <xdr:rowOff>10237</xdr:rowOff>
    </xdr:to>
    <xdr:sp macro="" textlink="">
      <xdr:nvSpPr>
        <xdr:cNvPr id="131" name="円/楕円 130"/>
        <xdr:cNvSpPr/>
      </xdr:nvSpPr>
      <xdr:spPr bwMode="auto">
        <a:xfrm>
          <a:off x="4953000" y="6518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20413</xdr:rowOff>
    </xdr:from>
    <xdr:ext cx="736600" cy="259045"/>
    <xdr:sp macro="" textlink="">
      <xdr:nvSpPr>
        <xdr:cNvPr id="132" name="テキスト ボックス 131"/>
        <xdr:cNvSpPr txBox="1"/>
      </xdr:nvSpPr>
      <xdr:spPr>
        <a:xfrm>
          <a:off x="4622800" y="6287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19,915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60244</xdr:rowOff>
    </xdr:from>
    <xdr:to>
      <xdr:col>3</xdr:col>
      <xdr:colOff>955675</xdr:colOff>
      <xdr:row>35</xdr:row>
      <xdr:rowOff>161844</xdr:rowOff>
    </xdr:to>
    <xdr:sp macro="" textlink="">
      <xdr:nvSpPr>
        <xdr:cNvPr id="133" name="円/楕円 132"/>
        <xdr:cNvSpPr/>
      </xdr:nvSpPr>
      <xdr:spPr bwMode="auto">
        <a:xfrm>
          <a:off x="4254500" y="6670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146621</xdr:rowOff>
    </xdr:from>
    <xdr:ext cx="762000" cy="259045"/>
    <xdr:sp macro="" textlink="">
      <xdr:nvSpPr>
        <xdr:cNvPr id="134" name="テキスト ボックス 133"/>
        <xdr:cNvSpPr txBox="1"/>
      </xdr:nvSpPr>
      <xdr:spPr>
        <a:xfrm>
          <a:off x="3924300" y="6756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16,599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69753</xdr:rowOff>
    </xdr:from>
    <xdr:to>
      <xdr:col>3</xdr:col>
      <xdr:colOff>257175</xdr:colOff>
      <xdr:row>35</xdr:row>
      <xdr:rowOff>171353</xdr:rowOff>
    </xdr:to>
    <xdr:sp macro="" textlink="">
      <xdr:nvSpPr>
        <xdr:cNvPr id="135" name="円/楕円 134"/>
        <xdr:cNvSpPr/>
      </xdr:nvSpPr>
      <xdr:spPr bwMode="auto">
        <a:xfrm>
          <a:off x="3556000" y="6680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156130</xdr:rowOff>
    </xdr:from>
    <xdr:ext cx="762000" cy="259045"/>
    <xdr:sp macro="" textlink="">
      <xdr:nvSpPr>
        <xdr:cNvPr id="136" name="テキスト ボックス 135"/>
        <xdr:cNvSpPr txBox="1"/>
      </xdr:nvSpPr>
      <xdr:spPr>
        <a:xfrm>
          <a:off x="3225800" y="676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16,391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190226</xdr:rowOff>
    </xdr:from>
    <xdr:to>
      <xdr:col>2</xdr:col>
      <xdr:colOff>692150</xdr:colOff>
      <xdr:row>34</xdr:row>
      <xdr:rowOff>291826</xdr:rowOff>
    </xdr:to>
    <xdr:sp macro="" textlink="">
      <xdr:nvSpPr>
        <xdr:cNvPr id="137" name="円/楕円 136"/>
        <xdr:cNvSpPr/>
      </xdr:nvSpPr>
      <xdr:spPr bwMode="auto">
        <a:xfrm>
          <a:off x="2857500" y="6457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276603</xdr:rowOff>
    </xdr:from>
    <xdr:ext cx="762000" cy="259045"/>
    <xdr:sp macro="" textlink="">
      <xdr:nvSpPr>
        <xdr:cNvPr id="138" name="テキスト ボックス 137"/>
        <xdr:cNvSpPr txBox="1"/>
      </xdr:nvSpPr>
      <xdr:spPr>
        <a:xfrm>
          <a:off x="2527300" y="6544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21,256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長野県茅野市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56,174
55,452
266.59
24,275,706
23,241,151
1,002,154
14,471,244
28,153,911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98.4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123828</xdr:rowOff>
    </xdr:from>
    <xdr:to>
      <xdr:col>6</xdr:col>
      <xdr:colOff>510540</xdr:colOff>
      <xdr:row>39</xdr:row>
      <xdr:rowOff>161417</xdr:rowOff>
    </xdr:to>
    <xdr:cxnSp macro="">
      <xdr:nvCxnSpPr>
        <xdr:cNvPr id="58" name="直線コネクタ 57"/>
        <xdr:cNvCxnSpPr/>
      </xdr:nvCxnSpPr>
      <xdr:spPr>
        <a:xfrm flipV="1">
          <a:off x="4633595" y="5267328"/>
          <a:ext cx="1270" cy="158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165244</xdr:rowOff>
    </xdr:from>
    <xdr:ext cx="534377" cy="259045"/>
    <xdr:sp macro="" textlink="">
      <xdr:nvSpPr>
        <xdr:cNvPr id="59" name="人件費最小値テキスト"/>
        <xdr:cNvSpPr txBox="1"/>
      </xdr:nvSpPr>
      <xdr:spPr>
        <a:xfrm>
          <a:off x="4686300" y="685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48,085</a:t>
          </a:r>
          <a:endParaRPr kumimoji="1" lang="ja-JP" altLang="en-US" sz="1000" b="1">
            <a:latin typeface="ＭＳ Ｐゴシック"/>
          </a:endParaRPr>
        </a:p>
      </xdr:txBody>
    </xdr:sp>
    <xdr:clientData/>
  </xdr:oneCellAnchor>
  <xdr:twoCellAnchor>
    <xdr:from>
      <xdr:col>6</xdr:col>
      <xdr:colOff>422275</xdr:colOff>
      <xdr:row>39</xdr:row>
      <xdr:rowOff>161417</xdr:rowOff>
    </xdr:from>
    <xdr:to>
      <xdr:col>6</xdr:col>
      <xdr:colOff>600075</xdr:colOff>
      <xdr:row>39</xdr:row>
      <xdr:rowOff>161417</xdr:rowOff>
    </xdr:to>
    <xdr:cxnSp macro="">
      <xdr:nvCxnSpPr>
        <xdr:cNvPr id="60" name="直線コネクタ 59"/>
        <xdr:cNvCxnSpPr/>
      </xdr:nvCxnSpPr>
      <xdr:spPr>
        <a:xfrm>
          <a:off x="4546600" y="684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70505</xdr:rowOff>
    </xdr:from>
    <xdr:ext cx="534377" cy="259045"/>
    <xdr:sp macro="" textlink="">
      <xdr:nvSpPr>
        <xdr:cNvPr id="61" name="人件費最大値テキスト"/>
        <xdr:cNvSpPr txBox="1"/>
      </xdr:nvSpPr>
      <xdr:spPr>
        <a:xfrm>
          <a:off x="4686300" y="504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96,486</a:t>
          </a:r>
          <a:endParaRPr kumimoji="1" lang="ja-JP" altLang="en-US" sz="1000" b="1">
            <a:latin typeface="ＭＳ Ｐゴシック"/>
          </a:endParaRPr>
        </a:p>
      </xdr:txBody>
    </xdr:sp>
    <xdr:clientData/>
  </xdr:oneCellAnchor>
  <xdr:twoCellAnchor>
    <xdr:from>
      <xdr:col>6</xdr:col>
      <xdr:colOff>422275</xdr:colOff>
      <xdr:row>30</xdr:row>
      <xdr:rowOff>123828</xdr:rowOff>
    </xdr:from>
    <xdr:to>
      <xdr:col>6</xdr:col>
      <xdr:colOff>600075</xdr:colOff>
      <xdr:row>30</xdr:row>
      <xdr:rowOff>123828</xdr:rowOff>
    </xdr:to>
    <xdr:cxnSp macro="">
      <xdr:nvCxnSpPr>
        <xdr:cNvPr id="62" name="直線コネクタ 61"/>
        <xdr:cNvCxnSpPr/>
      </xdr:nvCxnSpPr>
      <xdr:spPr>
        <a:xfrm>
          <a:off x="4546600" y="5267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118114</xdr:rowOff>
    </xdr:from>
    <xdr:to>
      <xdr:col>6</xdr:col>
      <xdr:colOff>511175</xdr:colOff>
      <xdr:row>37</xdr:row>
      <xdr:rowOff>16158</xdr:rowOff>
    </xdr:to>
    <xdr:cxnSp macro="">
      <xdr:nvCxnSpPr>
        <xdr:cNvPr id="63" name="直線コネクタ 62"/>
        <xdr:cNvCxnSpPr/>
      </xdr:nvCxnSpPr>
      <xdr:spPr>
        <a:xfrm flipV="1">
          <a:off x="3797300" y="6290314"/>
          <a:ext cx="8382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139405</xdr:rowOff>
    </xdr:from>
    <xdr:ext cx="534377" cy="259045"/>
    <xdr:sp macro="" textlink="">
      <xdr:nvSpPr>
        <xdr:cNvPr id="64" name="人件費平均値テキスト"/>
        <xdr:cNvSpPr txBox="1"/>
      </xdr:nvSpPr>
      <xdr:spPr>
        <a:xfrm>
          <a:off x="4686300" y="5968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68,904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116528</xdr:rowOff>
    </xdr:from>
    <xdr:to>
      <xdr:col>6</xdr:col>
      <xdr:colOff>561975</xdr:colOff>
      <xdr:row>36</xdr:row>
      <xdr:rowOff>46678</xdr:rowOff>
    </xdr:to>
    <xdr:sp macro="" textlink="">
      <xdr:nvSpPr>
        <xdr:cNvPr id="65" name="フローチャート : 判断 64"/>
        <xdr:cNvSpPr/>
      </xdr:nvSpPr>
      <xdr:spPr>
        <a:xfrm>
          <a:off x="4584700" y="611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77260</xdr:rowOff>
    </xdr:from>
    <xdr:to>
      <xdr:col>5</xdr:col>
      <xdr:colOff>358775</xdr:colOff>
      <xdr:row>37</xdr:row>
      <xdr:rowOff>16158</xdr:rowOff>
    </xdr:to>
    <xdr:cxnSp macro="">
      <xdr:nvCxnSpPr>
        <xdr:cNvPr id="66" name="直線コネクタ 65"/>
        <xdr:cNvCxnSpPr/>
      </xdr:nvCxnSpPr>
      <xdr:spPr>
        <a:xfrm>
          <a:off x="2908300" y="6249460"/>
          <a:ext cx="889000" cy="11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34428</xdr:rowOff>
    </xdr:from>
    <xdr:to>
      <xdr:col>5</xdr:col>
      <xdr:colOff>409575</xdr:colOff>
      <xdr:row>36</xdr:row>
      <xdr:rowOff>136028</xdr:rowOff>
    </xdr:to>
    <xdr:sp macro="" textlink="">
      <xdr:nvSpPr>
        <xdr:cNvPr id="67" name="フローチャート : 判断 66"/>
        <xdr:cNvSpPr/>
      </xdr:nvSpPr>
      <xdr:spPr>
        <a:xfrm>
          <a:off x="3746500" y="62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152555</xdr:rowOff>
    </xdr:from>
    <xdr:ext cx="534377" cy="259045"/>
    <xdr:sp macro="" textlink="">
      <xdr:nvSpPr>
        <xdr:cNvPr id="68" name="テキスト ボックス 67"/>
        <xdr:cNvSpPr txBox="1"/>
      </xdr:nvSpPr>
      <xdr:spPr>
        <a:xfrm>
          <a:off x="3530111" y="59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14623</xdr:rowOff>
    </xdr:from>
    <xdr:to>
      <xdr:col>4</xdr:col>
      <xdr:colOff>155575</xdr:colOff>
      <xdr:row>36</xdr:row>
      <xdr:rowOff>77260</xdr:rowOff>
    </xdr:to>
    <xdr:cxnSp macro="">
      <xdr:nvCxnSpPr>
        <xdr:cNvPr id="69" name="直線コネクタ 68"/>
        <xdr:cNvCxnSpPr/>
      </xdr:nvCxnSpPr>
      <xdr:spPr>
        <a:xfrm>
          <a:off x="2019300" y="6186823"/>
          <a:ext cx="889000" cy="6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56961</xdr:rowOff>
    </xdr:from>
    <xdr:to>
      <xdr:col>4</xdr:col>
      <xdr:colOff>206375</xdr:colOff>
      <xdr:row>36</xdr:row>
      <xdr:rowOff>158561</xdr:rowOff>
    </xdr:to>
    <xdr:sp macro="" textlink="">
      <xdr:nvSpPr>
        <xdr:cNvPr id="70" name="フローチャート : 判断 69"/>
        <xdr:cNvSpPr/>
      </xdr:nvSpPr>
      <xdr:spPr>
        <a:xfrm>
          <a:off x="2857500" y="6229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149688</xdr:rowOff>
    </xdr:from>
    <xdr:ext cx="534377" cy="259045"/>
    <xdr:sp macro="" textlink="">
      <xdr:nvSpPr>
        <xdr:cNvPr id="71" name="テキスト ボックス 70"/>
        <xdr:cNvSpPr txBox="1"/>
      </xdr:nvSpPr>
      <xdr:spPr>
        <a:xfrm>
          <a:off x="2641111" y="63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14623</xdr:rowOff>
    </xdr:from>
    <xdr:to>
      <xdr:col>2</xdr:col>
      <xdr:colOff>638175</xdr:colOff>
      <xdr:row>36</xdr:row>
      <xdr:rowOff>168177</xdr:rowOff>
    </xdr:to>
    <xdr:cxnSp macro="">
      <xdr:nvCxnSpPr>
        <xdr:cNvPr id="72" name="直線コネクタ 71"/>
        <xdr:cNvCxnSpPr/>
      </xdr:nvCxnSpPr>
      <xdr:spPr>
        <a:xfrm flipV="1">
          <a:off x="1130300" y="6186823"/>
          <a:ext cx="889000" cy="15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153822</xdr:rowOff>
    </xdr:from>
    <xdr:to>
      <xdr:col>3</xdr:col>
      <xdr:colOff>3175</xdr:colOff>
      <xdr:row>36</xdr:row>
      <xdr:rowOff>83972</xdr:rowOff>
    </xdr:to>
    <xdr:sp macro="" textlink="">
      <xdr:nvSpPr>
        <xdr:cNvPr id="73" name="フローチャート : 判断 72"/>
        <xdr:cNvSpPr/>
      </xdr:nvSpPr>
      <xdr:spPr>
        <a:xfrm>
          <a:off x="1968500" y="615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75099</xdr:rowOff>
    </xdr:from>
    <xdr:ext cx="534377" cy="259045"/>
    <xdr:sp macro="" textlink="">
      <xdr:nvSpPr>
        <xdr:cNvPr id="74" name="テキスト ボックス 73"/>
        <xdr:cNvSpPr txBox="1"/>
      </xdr:nvSpPr>
      <xdr:spPr>
        <a:xfrm>
          <a:off x="1752111" y="624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56145</xdr:rowOff>
    </xdr:from>
    <xdr:to>
      <xdr:col>1</xdr:col>
      <xdr:colOff>485775</xdr:colOff>
      <xdr:row>35</xdr:row>
      <xdr:rowOff>157745</xdr:rowOff>
    </xdr:to>
    <xdr:sp macro="" textlink="">
      <xdr:nvSpPr>
        <xdr:cNvPr id="75" name="フローチャート : 判断 74"/>
        <xdr:cNvSpPr/>
      </xdr:nvSpPr>
      <xdr:spPr>
        <a:xfrm>
          <a:off x="1079500" y="605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2822</xdr:rowOff>
    </xdr:from>
    <xdr:ext cx="534377" cy="259045"/>
    <xdr:sp macro="" textlink="">
      <xdr:nvSpPr>
        <xdr:cNvPr id="76" name="テキスト ボックス 75"/>
        <xdr:cNvSpPr txBox="1"/>
      </xdr:nvSpPr>
      <xdr:spPr>
        <a:xfrm>
          <a:off x="863111" y="583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70,753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67314</xdr:rowOff>
    </xdr:from>
    <xdr:to>
      <xdr:col>6</xdr:col>
      <xdr:colOff>561975</xdr:colOff>
      <xdr:row>36</xdr:row>
      <xdr:rowOff>168914</xdr:rowOff>
    </xdr:to>
    <xdr:sp macro="" textlink="">
      <xdr:nvSpPr>
        <xdr:cNvPr id="82" name="円/楕円 81"/>
        <xdr:cNvSpPr/>
      </xdr:nvSpPr>
      <xdr:spPr>
        <a:xfrm>
          <a:off x="4584700" y="623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45741</xdr:rowOff>
    </xdr:from>
    <xdr:ext cx="534377" cy="259045"/>
    <xdr:sp macro="" textlink="">
      <xdr:nvSpPr>
        <xdr:cNvPr id="83" name="人件費該当値テキスト"/>
        <xdr:cNvSpPr txBox="1"/>
      </xdr:nvSpPr>
      <xdr:spPr>
        <a:xfrm>
          <a:off x="4686300" y="621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65,161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136808</xdr:rowOff>
    </xdr:from>
    <xdr:to>
      <xdr:col>5</xdr:col>
      <xdr:colOff>409575</xdr:colOff>
      <xdr:row>37</xdr:row>
      <xdr:rowOff>66958</xdr:rowOff>
    </xdr:to>
    <xdr:sp macro="" textlink="">
      <xdr:nvSpPr>
        <xdr:cNvPr id="84" name="円/楕円 83"/>
        <xdr:cNvSpPr/>
      </xdr:nvSpPr>
      <xdr:spPr>
        <a:xfrm>
          <a:off x="3746500" y="630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58085</xdr:rowOff>
    </xdr:from>
    <xdr:ext cx="534377" cy="259045"/>
    <xdr:sp macro="" textlink="">
      <xdr:nvSpPr>
        <xdr:cNvPr id="85" name="テキスト ボックス 84"/>
        <xdr:cNvSpPr txBox="1"/>
      </xdr:nvSpPr>
      <xdr:spPr>
        <a:xfrm>
          <a:off x="3530111" y="640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63,033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26460</xdr:rowOff>
    </xdr:from>
    <xdr:to>
      <xdr:col>4</xdr:col>
      <xdr:colOff>206375</xdr:colOff>
      <xdr:row>36</xdr:row>
      <xdr:rowOff>128060</xdr:rowOff>
    </xdr:to>
    <xdr:sp macro="" textlink="">
      <xdr:nvSpPr>
        <xdr:cNvPr id="86" name="円/楕円 85"/>
        <xdr:cNvSpPr/>
      </xdr:nvSpPr>
      <xdr:spPr>
        <a:xfrm>
          <a:off x="2857500" y="619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144587</xdr:rowOff>
    </xdr:from>
    <xdr:ext cx="534377" cy="259045"/>
    <xdr:sp macro="" textlink="">
      <xdr:nvSpPr>
        <xdr:cNvPr id="87" name="テキスト ボックス 86"/>
        <xdr:cNvSpPr txBox="1"/>
      </xdr:nvSpPr>
      <xdr:spPr>
        <a:xfrm>
          <a:off x="2641111" y="597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66,412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135273</xdr:rowOff>
    </xdr:from>
    <xdr:to>
      <xdr:col>3</xdr:col>
      <xdr:colOff>3175</xdr:colOff>
      <xdr:row>36</xdr:row>
      <xdr:rowOff>65423</xdr:rowOff>
    </xdr:to>
    <xdr:sp macro="" textlink="">
      <xdr:nvSpPr>
        <xdr:cNvPr id="88" name="円/楕円 87"/>
        <xdr:cNvSpPr/>
      </xdr:nvSpPr>
      <xdr:spPr>
        <a:xfrm>
          <a:off x="1968500" y="613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81950</xdr:rowOff>
    </xdr:from>
    <xdr:ext cx="534377" cy="259045"/>
    <xdr:sp macro="" textlink="">
      <xdr:nvSpPr>
        <xdr:cNvPr id="89" name="テキスト ボックス 88"/>
        <xdr:cNvSpPr txBox="1"/>
      </xdr:nvSpPr>
      <xdr:spPr>
        <a:xfrm>
          <a:off x="1752111" y="591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68,330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117377</xdr:rowOff>
    </xdr:from>
    <xdr:to>
      <xdr:col>1</xdr:col>
      <xdr:colOff>485775</xdr:colOff>
      <xdr:row>37</xdr:row>
      <xdr:rowOff>47527</xdr:rowOff>
    </xdr:to>
    <xdr:sp macro="" textlink="">
      <xdr:nvSpPr>
        <xdr:cNvPr id="90" name="円/楕円 89"/>
        <xdr:cNvSpPr/>
      </xdr:nvSpPr>
      <xdr:spPr>
        <a:xfrm>
          <a:off x="1079500" y="628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38654</xdr:rowOff>
    </xdr:from>
    <xdr:ext cx="534377" cy="259045"/>
    <xdr:sp macro="" textlink="">
      <xdr:nvSpPr>
        <xdr:cNvPr id="91" name="テキスト ボックス 90"/>
        <xdr:cNvSpPr txBox="1"/>
      </xdr:nvSpPr>
      <xdr:spPr>
        <a:xfrm>
          <a:off x="863111" y="638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63,628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87918</xdr:rowOff>
    </xdr:from>
    <xdr:to>
      <xdr:col>6</xdr:col>
      <xdr:colOff>510540</xdr:colOff>
      <xdr:row>57</xdr:row>
      <xdr:rowOff>160260</xdr:rowOff>
    </xdr:to>
    <xdr:cxnSp macro="">
      <xdr:nvCxnSpPr>
        <xdr:cNvPr id="113" name="直線コネクタ 112"/>
        <xdr:cNvCxnSpPr/>
      </xdr:nvCxnSpPr>
      <xdr:spPr>
        <a:xfrm flipV="1">
          <a:off x="4633595" y="8660418"/>
          <a:ext cx="1270" cy="1272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164087</xdr:rowOff>
    </xdr:from>
    <xdr:ext cx="534377" cy="259045"/>
    <xdr:sp macro="" textlink="">
      <xdr:nvSpPr>
        <xdr:cNvPr id="114" name="物件費最小値テキスト"/>
        <xdr:cNvSpPr txBox="1"/>
      </xdr:nvSpPr>
      <xdr:spPr>
        <a:xfrm>
          <a:off x="4686300" y="993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33,003</a:t>
          </a:r>
          <a:endParaRPr kumimoji="1" lang="ja-JP" altLang="en-US" sz="1000" b="1">
            <a:latin typeface="ＭＳ Ｐゴシック"/>
          </a:endParaRPr>
        </a:p>
      </xdr:txBody>
    </xdr:sp>
    <xdr:clientData/>
  </xdr:oneCellAnchor>
  <xdr:twoCellAnchor>
    <xdr:from>
      <xdr:col>6</xdr:col>
      <xdr:colOff>422275</xdr:colOff>
      <xdr:row>57</xdr:row>
      <xdr:rowOff>160260</xdr:rowOff>
    </xdr:from>
    <xdr:to>
      <xdr:col>6</xdr:col>
      <xdr:colOff>600075</xdr:colOff>
      <xdr:row>57</xdr:row>
      <xdr:rowOff>160260</xdr:rowOff>
    </xdr:to>
    <xdr:cxnSp macro="">
      <xdr:nvCxnSpPr>
        <xdr:cNvPr id="115" name="直線コネクタ 114"/>
        <xdr:cNvCxnSpPr/>
      </xdr:nvCxnSpPr>
      <xdr:spPr>
        <a:xfrm>
          <a:off x="4546600" y="9932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34595</xdr:rowOff>
    </xdr:from>
    <xdr:ext cx="599010" cy="259045"/>
    <xdr:sp macro="" textlink="">
      <xdr:nvSpPr>
        <xdr:cNvPr id="116" name="物件費最大値テキスト"/>
        <xdr:cNvSpPr txBox="1"/>
      </xdr:nvSpPr>
      <xdr:spPr>
        <a:xfrm>
          <a:off x="4686300" y="8435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311,326</a:t>
          </a:r>
          <a:endParaRPr kumimoji="1" lang="ja-JP" altLang="en-US" sz="1000" b="1">
            <a:latin typeface="ＭＳ Ｐゴシック"/>
          </a:endParaRPr>
        </a:p>
      </xdr:txBody>
    </xdr:sp>
    <xdr:clientData/>
  </xdr:oneCellAnchor>
  <xdr:twoCellAnchor>
    <xdr:from>
      <xdr:col>6</xdr:col>
      <xdr:colOff>422275</xdr:colOff>
      <xdr:row>50</xdr:row>
      <xdr:rowOff>87918</xdr:rowOff>
    </xdr:from>
    <xdr:to>
      <xdr:col>6</xdr:col>
      <xdr:colOff>600075</xdr:colOff>
      <xdr:row>50</xdr:row>
      <xdr:rowOff>87918</xdr:rowOff>
    </xdr:to>
    <xdr:cxnSp macro="">
      <xdr:nvCxnSpPr>
        <xdr:cNvPr id="117" name="直線コネクタ 116"/>
        <xdr:cNvCxnSpPr/>
      </xdr:nvCxnSpPr>
      <xdr:spPr>
        <a:xfrm>
          <a:off x="4546600" y="866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60170</xdr:rowOff>
    </xdr:from>
    <xdr:to>
      <xdr:col>6</xdr:col>
      <xdr:colOff>511175</xdr:colOff>
      <xdr:row>57</xdr:row>
      <xdr:rowOff>60372</xdr:rowOff>
    </xdr:to>
    <xdr:cxnSp macro="">
      <xdr:nvCxnSpPr>
        <xdr:cNvPr id="118" name="直線コネクタ 117"/>
        <xdr:cNvCxnSpPr/>
      </xdr:nvCxnSpPr>
      <xdr:spPr>
        <a:xfrm flipV="1">
          <a:off x="3797300" y="9832820"/>
          <a:ext cx="8382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79618</xdr:rowOff>
    </xdr:from>
    <xdr:ext cx="534377" cy="259045"/>
    <xdr:sp macro="" textlink="">
      <xdr:nvSpPr>
        <xdr:cNvPr id="119" name="物件費平均値テキスト"/>
        <xdr:cNvSpPr txBox="1"/>
      </xdr:nvSpPr>
      <xdr:spPr>
        <a:xfrm>
          <a:off x="4686300" y="9509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82,034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56741</xdr:rowOff>
    </xdr:from>
    <xdr:to>
      <xdr:col>6</xdr:col>
      <xdr:colOff>561975</xdr:colOff>
      <xdr:row>56</xdr:row>
      <xdr:rowOff>158341</xdr:rowOff>
    </xdr:to>
    <xdr:sp macro="" textlink="">
      <xdr:nvSpPr>
        <xdr:cNvPr id="120" name="フローチャート : 判断 119"/>
        <xdr:cNvSpPr/>
      </xdr:nvSpPr>
      <xdr:spPr>
        <a:xfrm>
          <a:off x="4584700" y="9657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60372</xdr:rowOff>
    </xdr:from>
    <xdr:to>
      <xdr:col>5</xdr:col>
      <xdr:colOff>358775</xdr:colOff>
      <xdr:row>57</xdr:row>
      <xdr:rowOff>63101</xdr:rowOff>
    </xdr:to>
    <xdr:cxnSp macro="">
      <xdr:nvCxnSpPr>
        <xdr:cNvPr id="121" name="直線コネクタ 120"/>
        <xdr:cNvCxnSpPr/>
      </xdr:nvCxnSpPr>
      <xdr:spPr>
        <a:xfrm flipV="1">
          <a:off x="2908300" y="9833022"/>
          <a:ext cx="889000" cy="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117201</xdr:rowOff>
    </xdr:from>
    <xdr:to>
      <xdr:col>5</xdr:col>
      <xdr:colOff>409575</xdr:colOff>
      <xdr:row>57</xdr:row>
      <xdr:rowOff>47351</xdr:rowOff>
    </xdr:to>
    <xdr:sp macro="" textlink="">
      <xdr:nvSpPr>
        <xdr:cNvPr id="122" name="フローチャート : 判断 121"/>
        <xdr:cNvSpPr/>
      </xdr:nvSpPr>
      <xdr:spPr>
        <a:xfrm>
          <a:off x="3746500" y="97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63878</xdr:rowOff>
    </xdr:from>
    <xdr:ext cx="534377" cy="259045"/>
    <xdr:sp macro="" textlink="">
      <xdr:nvSpPr>
        <xdr:cNvPr id="123" name="テキスト ボックス 122"/>
        <xdr:cNvSpPr txBox="1"/>
      </xdr:nvSpPr>
      <xdr:spPr>
        <a:xfrm>
          <a:off x="3530111" y="94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58135</xdr:rowOff>
    </xdr:from>
    <xdr:to>
      <xdr:col>4</xdr:col>
      <xdr:colOff>155575</xdr:colOff>
      <xdr:row>57</xdr:row>
      <xdr:rowOff>63101</xdr:rowOff>
    </xdr:to>
    <xdr:cxnSp macro="">
      <xdr:nvCxnSpPr>
        <xdr:cNvPr id="124" name="直線コネクタ 123"/>
        <xdr:cNvCxnSpPr/>
      </xdr:nvCxnSpPr>
      <xdr:spPr>
        <a:xfrm>
          <a:off x="2019300" y="9830785"/>
          <a:ext cx="889000" cy="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116025</xdr:rowOff>
    </xdr:from>
    <xdr:to>
      <xdr:col>4</xdr:col>
      <xdr:colOff>206375</xdr:colOff>
      <xdr:row>57</xdr:row>
      <xdr:rowOff>46175</xdr:rowOff>
    </xdr:to>
    <xdr:sp macro="" textlink="">
      <xdr:nvSpPr>
        <xdr:cNvPr id="125" name="フローチャート : 判断 124"/>
        <xdr:cNvSpPr/>
      </xdr:nvSpPr>
      <xdr:spPr>
        <a:xfrm>
          <a:off x="2857500" y="971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62702</xdr:rowOff>
    </xdr:from>
    <xdr:ext cx="534377" cy="259045"/>
    <xdr:sp macro="" textlink="">
      <xdr:nvSpPr>
        <xdr:cNvPr id="126" name="テキスト ボックス 125"/>
        <xdr:cNvSpPr txBox="1"/>
      </xdr:nvSpPr>
      <xdr:spPr>
        <a:xfrm>
          <a:off x="2641111" y="949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56357</xdr:rowOff>
    </xdr:from>
    <xdr:to>
      <xdr:col>2</xdr:col>
      <xdr:colOff>638175</xdr:colOff>
      <xdr:row>57</xdr:row>
      <xdr:rowOff>58135</xdr:rowOff>
    </xdr:to>
    <xdr:cxnSp macro="">
      <xdr:nvCxnSpPr>
        <xdr:cNvPr id="127" name="直線コネクタ 126"/>
        <xdr:cNvCxnSpPr/>
      </xdr:nvCxnSpPr>
      <xdr:spPr>
        <a:xfrm>
          <a:off x="1130300" y="9829007"/>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142822</xdr:rowOff>
    </xdr:from>
    <xdr:to>
      <xdr:col>3</xdr:col>
      <xdr:colOff>3175</xdr:colOff>
      <xdr:row>57</xdr:row>
      <xdr:rowOff>72972</xdr:rowOff>
    </xdr:to>
    <xdr:sp macro="" textlink="">
      <xdr:nvSpPr>
        <xdr:cNvPr id="128" name="フローチャート : 判断 127"/>
        <xdr:cNvSpPr/>
      </xdr:nvSpPr>
      <xdr:spPr>
        <a:xfrm>
          <a:off x="1968500" y="974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89499</xdr:rowOff>
    </xdr:from>
    <xdr:ext cx="534377" cy="259045"/>
    <xdr:sp macro="" textlink="">
      <xdr:nvSpPr>
        <xdr:cNvPr id="129" name="テキスト ボックス 128"/>
        <xdr:cNvSpPr txBox="1"/>
      </xdr:nvSpPr>
      <xdr:spPr>
        <a:xfrm>
          <a:off x="1752111" y="951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163977</xdr:rowOff>
    </xdr:from>
    <xdr:to>
      <xdr:col>1</xdr:col>
      <xdr:colOff>485775</xdr:colOff>
      <xdr:row>57</xdr:row>
      <xdr:rowOff>94127</xdr:rowOff>
    </xdr:to>
    <xdr:sp macro="" textlink="">
      <xdr:nvSpPr>
        <xdr:cNvPr id="130" name="フローチャート : 判断 129"/>
        <xdr:cNvSpPr/>
      </xdr:nvSpPr>
      <xdr:spPr>
        <a:xfrm>
          <a:off x="1079500" y="976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110654</xdr:rowOff>
    </xdr:from>
    <xdr:ext cx="534377" cy="259045"/>
    <xdr:sp macro="" textlink="">
      <xdr:nvSpPr>
        <xdr:cNvPr id="131" name="テキスト ボックス 130"/>
        <xdr:cNvSpPr txBox="1"/>
      </xdr:nvSpPr>
      <xdr:spPr>
        <a:xfrm>
          <a:off x="863111" y="954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58,579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9370</xdr:rowOff>
    </xdr:from>
    <xdr:to>
      <xdr:col>6</xdr:col>
      <xdr:colOff>561975</xdr:colOff>
      <xdr:row>57</xdr:row>
      <xdr:rowOff>110970</xdr:rowOff>
    </xdr:to>
    <xdr:sp macro="" textlink="">
      <xdr:nvSpPr>
        <xdr:cNvPr id="137" name="円/楕円 136"/>
        <xdr:cNvSpPr/>
      </xdr:nvSpPr>
      <xdr:spPr>
        <a:xfrm>
          <a:off x="4584700" y="97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95747</xdr:rowOff>
    </xdr:from>
    <xdr:ext cx="534377" cy="259045"/>
    <xdr:sp macro="" textlink="">
      <xdr:nvSpPr>
        <xdr:cNvPr id="138" name="物件費該当値テキスト"/>
        <xdr:cNvSpPr txBox="1"/>
      </xdr:nvSpPr>
      <xdr:spPr>
        <a:xfrm>
          <a:off x="4686300" y="969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54,895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9572</xdr:rowOff>
    </xdr:from>
    <xdr:to>
      <xdr:col>5</xdr:col>
      <xdr:colOff>409575</xdr:colOff>
      <xdr:row>57</xdr:row>
      <xdr:rowOff>111172</xdr:rowOff>
    </xdr:to>
    <xdr:sp macro="" textlink="">
      <xdr:nvSpPr>
        <xdr:cNvPr id="139" name="円/楕円 138"/>
        <xdr:cNvSpPr/>
      </xdr:nvSpPr>
      <xdr:spPr>
        <a:xfrm>
          <a:off x="3746500" y="978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102299</xdr:rowOff>
    </xdr:from>
    <xdr:ext cx="534377" cy="259045"/>
    <xdr:sp macro="" textlink="">
      <xdr:nvSpPr>
        <xdr:cNvPr id="140" name="テキスト ボックス 139"/>
        <xdr:cNvSpPr txBox="1"/>
      </xdr:nvSpPr>
      <xdr:spPr>
        <a:xfrm>
          <a:off x="3530111" y="987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54,851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12301</xdr:rowOff>
    </xdr:from>
    <xdr:to>
      <xdr:col>4</xdr:col>
      <xdr:colOff>206375</xdr:colOff>
      <xdr:row>57</xdr:row>
      <xdr:rowOff>113901</xdr:rowOff>
    </xdr:to>
    <xdr:sp macro="" textlink="">
      <xdr:nvSpPr>
        <xdr:cNvPr id="141" name="円/楕円 140"/>
        <xdr:cNvSpPr/>
      </xdr:nvSpPr>
      <xdr:spPr>
        <a:xfrm>
          <a:off x="2857500" y="978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105028</xdr:rowOff>
    </xdr:from>
    <xdr:ext cx="534377" cy="259045"/>
    <xdr:sp macro="" textlink="">
      <xdr:nvSpPr>
        <xdr:cNvPr id="142" name="テキスト ボックス 141"/>
        <xdr:cNvSpPr txBox="1"/>
      </xdr:nvSpPr>
      <xdr:spPr>
        <a:xfrm>
          <a:off x="2641111" y="987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54,254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7335</xdr:rowOff>
    </xdr:from>
    <xdr:to>
      <xdr:col>3</xdr:col>
      <xdr:colOff>3175</xdr:colOff>
      <xdr:row>57</xdr:row>
      <xdr:rowOff>108935</xdr:rowOff>
    </xdr:to>
    <xdr:sp macro="" textlink="">
      <xdr:nvSpPr>
        <xdr:cNvPr id="143" name="円/楕円 142"/>
        <xdr:cNvSpPr/>
      </xdr:nvSpPr>
      <xdr:spPr>
        <a:xfrm>
          <a:off x="1968500" y="977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100062</xdr:rowOff>
    </xdr:from>
    <xdr:ext cx="534377" cy="259045"/>
    <xdr:sp macro="" textlink="">
      <xdr:nvSpPr>
        <xdr:cNvPr id="144" name="テキスト ボックス 143"/>
        <xdr:cNvSpPr txBox="1"/>
      </xdr:nvSpPr>
      <xdr:spPr>
        <a:xfrm>
          <a:off x="1752111" y="987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55,340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5557</xdr:rowOff>
    </xdr:from>
    <xdr:to>
      <xdr:col>1</xdr:col>
      <xdr:colOff>485775</xdr:colOff>
      <xdr:row>57</xdr:row>
      <xdr:rowOff>107157</xdr:rowOff>
    </xdr:to>
    <xdr:sp macro="" textlink="">
      <xdr:nvSpPr>
        <xdr:cNvPr id="145" name="円/楕円 144"/>
        <xdr:cNvSpPr/>
      </xdr:nvSpPr>
      <xdr:spPr>
        <a:xfrm>
          <a:off x="1079500" y="977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98284</xdr:rowOff>
    </xdr:from>
    <xdr:ext cx="534377" cy="259045"/>
    <xdr:sp macro="" textlink="">
      <xdr:nvSpPr>
        <xdr:cNvPr id="146" name="テキスト ボックス 145"/>
        <xdr:cNvSpPr txBox="1"/>
      </xdr:nvSpPr>
      <xdr:spPr>
        <a:xfrm>
          <a:off x="863111" y="987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0" name="テキスト ボックス 159"/>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2" name="テキスト ボックス 161"/>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4" name="テキスト ボックス 163"/>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68961</xdr:rowOff>
    </xdr:from>
    <xdr:to>
      <xdr:col>6</xdr:col>
      <xdr:colOff>510540</xdr:colOff>
      <xdr:row>77</xdr:row>
      <xdr:rowOff>159386</xdr:rowOff>
    </xdr:to>
    <xdr:cxnSp macro="">
      <xdr:nvCxnSpPr>
        <xdr:cNvPr id="170" name="直線コネクタ 169"/>
        <xdr:cNvCxnSpPr/>
      </xdr:nvCxnSpPr>
      <xdr:spPr>
        <a:xfrm flipV="1">
          <a:off x="4633595" y="12070461"/>
          <a:ext cx="1270" cy="129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163213</xdr:rowOff>
    </xdr:from>
    <xdr:ext cx="469744" cy="259045"/>
    <xdr:sp macro="" textlink="">
      <xdr:nvSpPr>
        <xdr:cNvPr id="171" name="維持補修費最小値テキスト"/>
        <xdr:cNvSpPr txBox="1"/>
      </xdr:nvSpPr>
      <xdr:spPr>
        <a:xfrm>
          <a:off x="4686300" y="13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1,795</a:t>
          </a:r>
          <a:endParaRPr kumimoji="1" lang="ja-JP" altLang="en-US" sz="1000" b="1">
            <a:latin typeface="ＭＳ Ｐゴシック"/>
          </a:endParaRPr>
        </a:p>
      </xdr:txBody>
    </xdr:sp>
    <xdr:clientData/>
  </xdr:oneCellAnchor>
  <xdr:twoCellAnchor>
    <xdr:from>
      <xdr:col>6</xdr:col>
      <xdr:colOff>422275</xdr:colOff>
      <xdr:row>77</xdr:row>
      <xdr:rowOff>159386</xdr:rowOff>
    </xdr:from>
    <xdr:to>
      <xdr:col>6</xdr:col>
      <xdr:colOff>600075</xdr:colOff>
      <xdr:row>77</xdr:row>
      <xdr:rowOff>159386</xdr:rowOff>
    </xdr:to>
    <xdr:cxnSp macro="">
      <xdr:nvCxnSpPr>
        <xdr:cNvPr id="172" name="直線コネクタ 171"/>
        <xdr:cNvCxnSpPr/>
      </xdr:nvCxnSpPr>
      <xdr:spPr>
        <a:xfrm>
          <a:off x="4546600" y="1336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15638</xdr:rowOff>
    </xdr:from>
    <xdr:ext cx="534377" cy="259045"/>
    <xdr:sp macro="" textlink="">
      <xdr:nvSpPr>
        <xdr:cNvPr id="173" name="維持補修費最大値テキスト"/>
        <xdr:cNvSpPr txBox="1"/>
      </xdr:nvSpPr>
      <xdr:spPr>
        <a:xfrm>
          <a:off x="4686300" y="1184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11,957</a:t>
          </a:r>
          <a:endParaRPr kumimoji="1" lang="ja-JP" altLang="en-US" sz="1000" b="1">
            <a:latin typeface="ＭＳ Ｐゴシック"/>
          </a:endParaRPr>
        </a:p>
      </xdr:txBody>
    </xdr:sp>
    <xdr:clientData/>
  </xdr:oneCellAnchor>
  <xdr:twoCellAnchor>
    <xdr:from>
      <xdr:col>6</xdr:col>
      <xdr:colOff>422275</xdr:colOff>
      <xdr:row>70</xdr:row>
      <xdr:rowOff>68961</xdr:rowOff>
    </xdr:from>
    <xdr:to>
      <xdr:col>6</xdr:col>
      <xdr:colOff>600075</xdr:colOff>
      <xdr:row>70</xdr:row>
      <xdr:rowOff>68961</xdr:rowOff>
    </xdr:to>
    <xdr:cxnSp macro="">
      <xdr:nvCxnSpPr>
        <xdr:cNvPr id="174" name="直線コネクタ 173"/>
        <xdr:cNvCxnSpPr/>
      </xdr:nvCxnSpPr>
      <xdr:spPr>
        <a:xfrm>
          <a:off x="4546600" y="1207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88900</xdr:rowOff>
    </xdr:from>
    <xdr:to>
      <xdr:col>6</xdr:col>
      <xdr:colOff>511175</xdr:colOff>
      <xdr:row>74</xdr:row>
      <xdr:rowOff>153670</xdr:rowOff>
    </xdr:to>
    <xdr:cxnSp macro="">
      <xdr:nvCxnSpPr>
        <xdr:cNvPr id="175" name="直線コネクタ 174"/>
        <xdr:cNvCxnSpPr/>
      </xdr:nvCxnSpPr>
      <xdr:spPr>
        <a:xfrm>
          <a:off x="3797300" y="1277620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122191</xdr:rowOff>
    </xdr:from>
    <xdr:ext cx="469744" cy="259045"/>
    <xdr:sp macro="" textlink="">
      <xdr:nvSpPr>
        <xdr:cNvPr id="176" name="維持補修費平均値テキスト"/>
        <xdr:cNvSpPr txBox="1"/>
      </xdr:nvSpPr>
      <xdr:spPr>
        <a:xfrm>
          <a:off x="4686300" y="12809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5,568</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143764</xdr:rowOff>
    </xdr:from>
    <xdr:to>
      <xdr:col>6</xdr:col>
      <xdr:colOff>561975</xdr:colOff>
      <xdr:row>75</xdr:row>
      <xdr:rowOff>73914</xdr:rowOff>
    </xdr:to>
    <xdr:sp macro="" textlink="">
      <xdr:nvSpPr>
        <xdr:cNvPr id="177" name="フローチャート : 判断 176"/>
        <xdr:cNvSpPr/>
      </xdr:nvSpPr>
      <xdr:spPr>
        <a:xfrm>
          <a:off x="45847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73025</xdr:rowOff>
    </xdr:from>
    <xdr:to>
      <xdr:col>5</xdr:col>
      <xdr:colOff>358775</xdr:colOff>
      <xdr:row>74</xdr:row>
      <xdr:rowOff>88900</xdr:rowOff>
    </xdr:to>
    <xdr:cxnSp macro="">
      <xdr:nvCxnSpPr>
        <xdr:cNvPr id="178" name="直線コネクタ 177"/>
        <xdr:cNvCxnSpPr/>
      </xdr:nvCxnSpPr>
      <xdr:spPr>
        <a:xfrm>
          <a:off x="2908300" y="12588875"/>
          <a:ext cx="889000" cy="18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12827</xdr:rowOff>
    </xdr:from>
    <xdr:to>
      <xdr:col>5</xdr:col>
      <xdr:colOff>409575</xdr:colOff>
      <xdr:row>75</xdr:row>
      <xdr:rowOff>114427</xdr:rowOff>
    </xdr:to>
    <xdr:sp macro="" textlink="">
      <xdr:nvSpPr>
        <xdr:cNvPr id="179" name="フローチャート : 判断 178"/>
        <xdr:cNvSpPr/>
      </xdr:nvSpPr>
      <xdr:spPr>
        <a:xfrm>
          <a:off x="3746500" y="1287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105554</xdr:rowOff>
    </xdr:from>
    <xdr:ext cx="469744" cy="259045"/>
    <xdr:sp macro="" textlink="">
      <xdr:nvSpPr>
        <xdr:cNvPr id="180" name="テキスト ボックス 179"/>
        <xdr:cNvSpPr txBox="1"/>
      </xdr:nvSpPr>
      <xdr:spPr>
        <a:xfrm>
          <a:off x="3562427" y="12964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73025</xdr:rowOff>
    </xdr:from>
    <xdr:to>
      <xdr:col>4</xdr:col>
      <xdr:colOff>155575</xdr:colOff>
      <xdr:row>74</xdr:row>
      <xdr:rowOff>139319</xdr:rowOff>
    </xdr:to>
    <xdr:cxnSp macro="">
      <xdr:nvCxnSpPr>
        <xdr:cNvPr id="181" name="直線コネクタ 180"/>
        <xdr:cNvCxnSpPr/>
      </xdr:nvCxnSpPr>
      <xdr:spPr>
        <a:xfrm flipV="1">
          <a:off x="2019300" y="12588875"/>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80645</xdr:rowOff>
    </xdr:from>
    <xdr:to>
      <xdr:col>4</xdr:col>
      <xdr:colOff>206375</xdr:colOff>
      <xdr:row>76</xdr:row>
      <xdr:rowOff>10795</xdr:rowOff>
    </xdr:to>
    <xdr:sp macro="" textlink="">
      <xdr:nvSpPr>
        <xdr:cNvPr id="182" name="フローチャート : 判断 181"/>
        <xdr:cNvSpPr/>
      </xdr:nvSpPr>
      <xdr:spPr>
        <a:xfrm>
          <a:off x="2857500" y="1293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1922</xdr:rowOff>
    </xdr:from>
    <xdr:ext cx="469744" cy="259045"/>
    <xdr:sp macro="" textlink="">
      <xdr:nvSpPr>
        <xdr:cNvPr id="183" name="テキスト ボックス 182"/>
        <xdr:cNvSpPr txBox="1"/>
      </xdr:nvSpPr>
      <xdr:spPr>
        <a:xfrm>
          <a:off x="2673427" y="13032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139319</xdr:rowOff>
    </xdr:from>
    <xdr:to>
      <xdr:col>2</xdr:col>
      <xdr:colOff>638175</xdr:colOff>
      <xdr:row>75</xdr:row>
      <xdr:rowOff>29210</xdr:rowOff>
    </xdr:to>
    <xdr:cxnSp macro="">
      <xdr:nvCxnSpPr>
        <xdr:cNvPr id="184" name="直線コネクタ 183"/>
        <xdr:cNvCxnSpPr/>
      </xdr:nvCxnSpPr>
      <xdr:spPr>
        <a:xfrm flipV="1">
          <a:off x="1130300" y="12826619"/>
          <a:ext cx="8890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109982</xdr:rowOff>
    </xdr:from>
    <xdr:to>
      <xdr:col>3</xdr:col>
      <xdr:colOff>3175</xdr:colOff>
      <xdr:row>76</xdr:row>
      <xdr:rowOff>40131</xdr:rowOff>
    </xdr:to>
    <xdr:sp macro="" textlink="">
      <xdr:nvSpPr>
        <xdr:cNvPr id="185" name="フローチャート : 判断 184"/>
        <xdr:cNvSpPr/>
      </xdr:nvSpPr>
      <xdr:spPr>
        <a:xfrm>
          <a:off x="1968500" y="12968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31259</xdr:rowOff>
    </xdr:from>
    <xdr:ext cx="469744" cy="259045"/>
    <xdr:sp macro="" textlink="">
      <xdr:nvSpPr>
        <xdr:cNvPr id="186" name="テキスト ボックス 185"/>
        <xdr:cNvSpPr txBox="1"/>
      </xdr:nvSpPr>
      <xdr:spPr>
        <a:xfrm>
          <a:off x="1784427" y="1306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135509</xdr:rowOff>
    </xdr:from>
    <xdr:to>
      <xdr:col>1</xdr:col>
      <xdr:colOff>485775</xdr:colOff>
      <xdr:row>76</xdr:row>
      <xdr:rowOff>65658</xdr:rowOff>
    </xdr:to>
    <xdr:sp macro="" textlink="">
      <xdr:nvSpPr>
        <xdr:cNvPr id="187" name="フローチャート : 判断 186"/>
        <xdr:cNvSpPr/>
      </xdr:nvSpPr>
      <xdr:spPr>
        <a:xfrm>
          <a:off x="1079500" y="129942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56787</xdr:rowOff>
    </xdr:from>
    <xdr:ext cx="469744" cy="259045"/>
    <xdr:sp macro="" textlink="">
      <xdr:nvSpPr>
        <xdr:cNvPr id="188" name="テキスト ボックス 187"/>
        <xdr:cNvSpPr txBox="1"/>
      </xdr:nvSpPr>
      <xdr:spPr>
        <a:xfrm>
          <a:off x="895427" y="1308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102870</xdr:rowOff>
    </xdr:from>
    <xdr:to>
      <xdr:col>6</xdr:col>
      <xdr:colOff>561975</xdr:colOff>
      <xdr:row>75</xdr:row>
      <xdr:rowOff>33020</xdr:rowOff>
    </xdr:to>
    <xdr:sp macro="" textlink="">
      <xdr:nvSpPr>
        <xdr:cNvPr id="194" name="円/楕円 193"/>
        <xdr:cNvSpPr/>
      </xdr:nvSpPr>
      <xdr:spPr>
        <a:xfrm>
          <a:off x="45847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125747</xdr:rowOff>
    </xdr:from>
    <xdr:ext cx="469744" cy="259045"/>
    <xdr:sp macro="" textlink="">
      <xdr:nvSpPr>
        <xdr:cNvPr id="195" name="維持補修費該当値テキスト"/>
        <xdr:cNvSpPr txBox="1"/>
      </xdr:nvSpPr>
      <xdr:spPr>
        <a:xfrm>
          <a:off x="4686300" y="1264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5,890</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38100</xdr:rowOff>
    </xdr:from>
    <xdr:to>
      <xdr:col>5</xdr:col>
      <xdr:colOff>409575</xdr:colOff>
      <xdr:row>74</xdr:row>
      <xdr:rowOff>139700</xdr:rowOff>
    </xdr:to>
    <xdr:sp macro="" textlink="">
      <xdr:nvSpPr>
        <xdr:cNvPr id="196" name="円/楕円 195"/>
        <xdr:cNvSpPr/>
      </xdr:nvSpPr>
      <xdr:spPr>
        <a:xfrm>
          <a:off x="37465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72</xdr:row>
      <xdr:rowOff>156227</xdr:rowOff>
    </xdr:from>
    <xdr:ext cx="469744" cy="259045"/>
    <xdr:sp macro="" textlink="">
      <xdr:nvSpPr>
        <xdr:cNvPr id="197" name="テキスト ボックス 196"/>
        <xdr:cNvSpPr txBox="1"/>
      </xdr:nvSpPr>
      <xdr:spPr>
        <a:xfrm>
          <a:off x="3562427" y="1250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6,400</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22225</xdr:rowOff>
    </xdr:from>
    <xdr:to>
      <xdr:col>4</xdr:col>
      <xdr:colOff>206375</xdr:colOff>
      <xdr:row>73</xdr:row>
      <xdr:rowOff>123825</xdr:rowOff>
    </xdr:to>
    <xdr:sp macro="" textlink="">
      <xdr:nvSpPr>
        <xdr:cNvPr id="198" name="円/楕円 197"/>
        <xdr:cNvSpPr/>
      </xdr:nvSpPr>
      <xdr:spPr>
        <a:xfrm>
          <a:off x="2857500" y="1253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71</xdr:row>
      <xdr:rowOff>140352</xdr:rowOff>
    </xdr:from>
    <xdr:ext cx="469744" cy="259045"/>
    <xdr:sp macro="" textlink="">
      <xdr:nvSpPr>
        <xdr:cNvPr id="199" name="テキスト ボックス 198"/>
        <xdr:cNvSpPr txBox="1"/>
      </xdr:nvSpPr>
      <xdr:spPr>
        <a:xfrm>
          <a:off x="2673427" y="1231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7,875</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88519</xdr:rowOff>
    </xdr:from>
    <xdr:to>
      <xdr:col>3</xdr:col>
      <xdr:colOff>3175</xdr:colOff>
      <xdr:row>75</xdr:row>
      <xdr:rowOff>18669</xdr:rowOff>
    </xdr:to>
    <xdr:sp macro="" textlink="">
      <xdr:nvSpPr>
        <xdr:cNvPr id="200" name="円/楕円 199"/>
        <xdr:cNvSpPr/>
      </xdr:nvSpPr>
      <xdr:spPr>
        <a:xfrm>
          <a:off x="1968500" y="1277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35196</xdr:rowOff>
    </xdr:from>
    <xdr:ext cx="469744" cy="259045"/>
    <xdr:sp macro="" textlink="">
      <xdr:nvSpPr>
        <xdr:cNvPr id="201" name="テキスト ボックス 200"/>
        <xdr:cNvSpPr txBox="1"/>
      </xdr:nvSpPr>
      <xdr:spPr>
        <a:xfrm>
          <a:off x="1784427" y="125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6,003</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149860</xdr:rowOff>
    </xdr:from>
    <xdr:to>
      <xdr:col>1</xdr:col>
      <xdr:colOff>485775</xdr:colOff>
      <xdr:row>75</xdr:row>
      <xdr:rowOff>80010</xdr:rowOff>
    </xdr:to>
    <xdr:sp macro="" textlink="">
      <xdr:nvSpPr>
        <xdr:cNvPr id="202" name="円/楕円 201"/>
        <xdr:cNvSpPr/>
      </xdr:nvSpPr>
      <xdr:spPr>
        <a:xfrm>
          <a:off x="1079500" y="1283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96537</xdr:rowOff>
    </xdr:from>
    <xdr:ext cx="469744" cy="259045"/>
    <xdr:sp macro="" textlink="">
      <xdr:nvSpPr>
        <xdr:cNvPr id="203" name="テキスト ボックス 202"/>
        <xdr:cNvSpPr txBox="1"/>
      </xdr:nvSpPr>
      <xdr:spPr>
        <a:xfrm>
          <a:off x="895427" y="1261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4" name="テキスト ボックス 22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161265</xdr:rowOff>
    </xdr:from>
    <xdr:to>
      <xdr:col>6</xdr:col>
      <xdr:colOff>510540</xdr:colOff>
      <xdr:row>98</xdr:row>
      <xdr:rowOff>121298</xdr:rowOff>
    </xdr:to>
    <xdr:cxnSp macro="">
      <xdr:nvCxnSpPr>
        <xdr:cNvPr id="228" name="直線コネクタ 227"/>
        <xdr:cNvCxnSpPr/>
      </xdr:nvCxnSpPr>
      <xdr:spPr>
        <a:xfrm flipV="1">
          <a:off x="4633595" y="15591765"/>
          <a:ext cx="1270" cy="1331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125125</xdr:rowOff>
    </xdr:from>
    <xdr:ext cx="534377" cy="259045"/>
    <xdr:sp macro="" textlink="">
      <xdr:nvSpPr>
        <xdr:cNvPr id="229" name="扶助費最小値テキスト"/>
        <xdr:cNvSpPr txBox="1"/>
      </xdr:nvSpPr>
      <xdr:spPr>
        <a:xfrm>
          <a:off x="4686300" y="1692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52,483</a:t>
          </a:r>
          <a:endParaRPr kumimoji="1" lang="ja-JP" altLang="en-US" sz="1000" b="1">
            <a:latin typeface="ＭＳ Ｐゴシック"/>
          </a:endParaRPr>
        </a:p>
      </xdr:txBody>
    </xdr:sp>
    <xdr:clientData/>
  </xdr:oneCellAnchor>
  <xdr:twoCellAnchor>
    <xdr:from>
      <xdr:col>6</xdr:col>
      <xdr:colOff>422275</xdr:colOff>
      <xdr:row>98</xdr:row>
      <xdr:rowOff>121298</xdr:rowOff>
    </xdr:from>
    <xdr:to>
      <xdr:col>6</xdr:col>
      <xdr:colOff>600075</xdr:colOff>
      <xdr:row>98</xdr:row>
      <xdr:rowOff>121298</xdr:rowOff>
    </xdr:to>
    <xdr:cxnSp macro="">
      <xdr:nvCxnSpPr>
        <xdr:cNvPr id="230" name="直線コネクタ 229"/>
        <xdr:cNvCxnSpPr/>
      </xdr:nvCxnSpPr>
      <xdr:spPr>
        <a:xfrm>
          <a:off x="4546600" y="1692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107942</xdr:rowOff>
    </xdr:from>
    <xdr:ext cx="534377" cy="259045"/>
    <xdr:sp macro="" textlink="">
      <xdr:nvSpPr>
        <xdr:cNvPr id="231" name="扶助費最大値テキスト"/>
        <xdr:cNvSpPr txBox="1"/>
      </xdr:nvSpPr>
      <xdr:spPr>
        <a:xfrm>
          <a:off x="4686300" y="1536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87,434</a:t>
          </a:r>
          <a:endParaRPr kumimoji="1" lang="ja-JP" altLang="en-US" sz="1000" b="1">
            <a:latin typeface="ＭＳ Ｐゴシック"/>
          </a:endParaRPr>
        </a:p>
      </xdr:txBody>
    </xdr:sp>
    <xdr:clientData/>
  </xdr:oneCellAnchor>
  <xdr:twoCellAnchor>
    <xdr:from>
      <xdr:col>6</xdr:col>
      <xdr:colOff>422275</xdr:colOff>
      <xdr:row>90</xdr:row>
      <xdr:rowOff>161265</xdr:rowOff>
    </xdr:from>
    <xdr:to>
      <xdr:col>6</xdr:col>
      <xdr:colOff>600075</xdr:colOff>
      <xdr:row>90</xdr:row>
      <xdr:rowOff>161265</xdr:rowOff>
    </xdr:to>
    <xdr:cxnSp macro="">
      <xdr:nvCxnSpPr>
        <xdr:cNvPr id="232" name="直線コネクタ 231"/>
        <xdr:cNvCxnSpPr/>
      </xdr:nvCxnSpPr>
      <xdr:spPr>
        <a:xfrm>
          <a:off x="4546600" y="15591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46659</xdr:rowOff>
    </xdr:from>
    <xdr:to>
      <xdr:col>6</xdr:col>
      <xdr:colOff>511175</xdr:colOff>
      <xdr:row>96</xdr:row>
      <xdr:rowOff>55423</xdr:rowOff>
    </xdr:to>
    <xdr:cxnSp macro="">
      <xdr:nvCxnSpPr>
        <xdr:cNvPr id="233" name="直線コネクタ 232"/>
        <xdr:cNvCxnSpPr/>
      </xdr:nvCxnSpPr>
      <xdr:spPr>
        <a:xfrm flipV="1">
          <a:off x="3797300" y="16505859"/>
          <a:ext cx="8382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43121</xdr:rowOff>
    </xdr:from>
    <xdr:ext cx="534377" cy="259045"/>
    <xdr:sp macro="" textlink="">
      <xdr:nvSpPr>
        <xdr:cNvPr id="234" name="扶助費平均値テキスト"/>
        <xdr:cNvSpPr txBox="1"/>
      </xdr:nvSpPr>
      <xdr:spPr>
        <a:xfrm>
          <a:off x="4686300" y="15987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71,802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20244</xdr:rowOff>
    </xdr:from>
    <xdr:to>
      <xdr:col>6</xdr:col>
      <xdr:colOff>561975</xdr:colOff>
      <xdr:row>94</xdr:row>
      <xdr:rowOff>121844</xdr:rowOff>
    </xdr:to>
    <xdr:sp macro="" textlink="">
      <xdr:nvSpPr>
        <xdr:cNvPr id="235" name="フローチャート : 判断 234"/>
        <xdr:cNvSpPr/>
      </xdr:nvSpPr>
      <xdr:spPr>
        <a:xfrm>
          <a:off x="4584700" y="1613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55423</xdr:rowOff>
    </xdr:from>
    <xdr:to>
      <xdr:col>5</xdr:col>
      <xdr:colOff>358775</xdr:colOff>
      <xdr:row>97</xdr:row>
      <xdr:rowOff>70205</xdr:rowOff>
    </xdr:to>
    <xdr:cxnSp macro="">
      <xdr:nvCxnSpPr>
        <xdr:cNvPr id="236" name="直線コネクタ 235"/>
        <xdr:cNvCxnSpPr/>
      </xdr:nvCxnSpPr>
      <xdr:spPr>
        <a:xfrm flipV="1">
          <a:off x="2908300" y="16514623"/>
          <a:ext cx="889000" cy="18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126428</xdr:rowOff>
    </xdr:from>
    <xdr:to>
      <xdr:col>5</xdr:col>
      <xdr:colOff>409575</xdr:colOff>
      <xdr:row>95</xdr:row>
      <xdr:rowOff>56578</xdr:rowOff>
    </xdr:to>
    <xdr:sp macro="" textlink="">
      <xdr:nvSpPr>
        <xdr:cNvPr id="237" name="フローチャート : 判断 236"/>
        <xdr:cNvSpPr/>
      </xdr:nvSpPr>
      <xdr:spPr>
        <a:xfrm>
          <a:off x="3746500" y="162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73105</xdr:rowOff>
    </xdr:from>
    <xdr:ext cx="534377" cy="259045"/>
    <xdr:sp macro="" textlink="">
      <xdr:nvSpPr>
        <xdr:cNvPr id="238" name="テキスト ボックス 237"/>
        <xdr:cNvSpPr txBox="1"/>
      </xdr:nvSpPr>
      <xdr:spPr>
        <a:xfrm>
          <a:off x="3530111" y="1601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36564</xdr:rowOff>
    </xdr:from>
    <xdr:to>
      <xdr:col>4</xdr:col>
      <xdr:colOff>155575</xdr:colOff>
      <xdr:row>97</xdr:row>
      <xdr:rowOff>70205</xdr:rowOff>
    </xdr:to>
    <xdr:cxnSp macro="">
      <xdr:nvCxnSpPr>
        <xdr:cNvPr id="239" name="直線コネクタ 238"/>
        <xdr:cNvCxnSpPr/>
      </xdr:nvCxnSpPr>
      <xdr:spPr>
        <a:xfrm>
          <a:off x="2019300" y="16667214"/>
          <a:ext cx="889000" cy="3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124371</xdr:rowOff>
    </xdr:from>
    <xdr:to>
      <xdr:col>4</xdr:col>
      <xdr:colOff>206375</xdr:colOff>
      <xdr:row>96</xdr:row>
      <xdr:rowOff>54521</xdr:rowOff>
    </xdr:to>
    <xdr:sp macro="" textlink="">
      <xdr:nvSpPr>
        <xdr:cNvPr id="240" name="フローチャート : 判断 239"/>
        <xdr:cNvSpPr/>
      </xdr:nvSpPr>
      <xdr:spPr>
        <a:xfrm>
          <a:off x="2857500" y="164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71048</xdr:rowOff>
    </xdr:from>
    <xdr:ext cx="534377" cy="259045"/>
    <xdr:sp macro="" textlink="">
      <xdr:nvSpPr>
        <xdr:cNvPr id="241" name="テキスト ボックス 240"/>
        <xdr:cNvSpPr txBox="1"/>
      </xdr:nvSpPr>
      <xdr:spPr>
        <a:xfrm>
          <a:off x="2641111" y="161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21971</xdr:rowOff>
    </xdr:from>
    <xdr:to>
      <xdr:col>2</xdr:col>
      <xdr:colOff>638175</xdr:colOff>
      <xdr:row>97</xdr:row>
      <xdr:rowOff>36564</xdr:rowOff>
    </xdr:to>
    <xdr:cxnSp macro="">
      <xdr:nvCxnSpPr>
        <xdr:cNvPr id="242" name="直線コネクタ 241"/>
        <xdr:cNvCxnSpPr/>
      </xdr:nvCxnSpPr>
      <xdr:spPr>
        <a:xfrm>
          <a:off x="1130300" y="16652621"/>
          <a:ext cx="889000" cy="1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58382</xdr:rowOff>
    </xdr:from>
    <xdr:to>
      <xdr:col>3</xdr:col>
      <xdr:colOff>3175</xdr:colOff>
      <xdr:row>95</xdr:row>
      <xdr:rowOff>159982</xdr:rowOff>
    </xdr:to>
    <xdr:sp macro="" textlink="">
      <xdr:nvSpPr>
        <xdr:cNvPr id="243" name="フローチャート : 判断 242"/>
        <xdr:cNvSpPr/>
      </xdr:nvSpPr>
      <xdr:spPr>
        <a:xfrm>
          <a:off x="1968500" y="163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5059</xdr:rowOff>
    </xdr:from>
    <xdr:ext cx="534377" cy="259045"/>
    <xdr:sp macro="" textlink="">
      <xdr:nvSpPr>
        <xdr:cNvPr id="244" name="テキスト ボックス 243"/>
        <xdr:cNvSpPr txBox="1"/>
      </xdr:nvSpPr>
      <xdr:spPr>
        <a:xfrm>
          <a:off x="1752111" y="1612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138125</xdr:rowOff>
    </xdr:from>
    <xdr:to>
      <xdr:col>1</xdr:col>
      <xdr:colOff>485775</xdr:colOff>
      <xdr:row>96</xdr:row>
      <xdr:rowOff>68275</xdr:rowOff>
    </xdr:to>
    <xdr:sp macro="" textlink="">
      <xdr:nvSpPr>
        <xdr:cNvPr id="245" name="フローチャート : 判断 244"/>
        <xdr:cNvSpPr/>
      </xdr:nvSpPr>
      <xdr:spPr>
        <a:xfrm>
          <a:off x="1079500" y="164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84802</xdr:rowOff>
    </xdr:from>
    <xdr:ext cx="534377" cy="259045"/>
    <xdr:sp macro="" textlink="">
      <xdr:nvSpPr>
        <xdr:cNvPr id="246" name="テキスト ボックス 245"/>
        <xdr:cNvSpPr txBox="1"/>
      </xdr:nvSpPr>
      <xdr:spPr>
        <a:xfrm>
          <a:off x="863111" y="1620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167309</xdr:rowOff>
    </xdr:from>
    <xdr:to>
      <xdr:col>6</xdr:col>
      <xdr:colOff>561975</xdr:colOff>
      <xdr:row>96</xdr:row>
      <xdr:rowOff>97459</xdr:rowOff>
    </xdr:to>
    <xdr:sp macro="" textlink="">
      <xdr:nvSpPr>
        <xdr:cNvPr id="252" name="円/楕円 251"/>
        <xdr:cNvSpPr/>
      </xdr:nvSpPr>
      <xdr:spPr>
        <a:xfrm>
          <a:off x="4584700" y="1645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145736</xdr:rowOff>
    </xdr:from>
    <xdr:ext cx="534377" cy="259045"/>
    <xdr:sp macro="" textlink="">
      <xdr:nvSpPr>
        <xdr:cNvPr id="253" name="扶助費該当値テキスト"/>
        <xdr:cNvSpPr txBox="1"/>
      </xdr:nvSpPr>
      <xdr:spPr>
        <a:xfrm>
          <a:off x="4686300" y="1643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63,442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4623</xdr:rowOff>
    </xdr:from>
    <xdr:to>
      <xdr:col>5</xdr:col>
      <xdr:colOff>409575</xdr:colOff>
      <xdr:row>96</xdr:row>
      <xdr:rowOff>106223</xdr:rowOff>
    </xdr:to>
    <xdr:sp macro="" textlink="">
      <xdr:nvSpPr>
        <xdr:cNvPr id="254" name="円/楕円 253"/>
        <xdr:cNvSpPr/>
      </xdr:nvSpPr>
      <xdr:spPr>
        <a:xfrm>
          <a:off x="3746500" y="1646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97350</xdr:rowOff>
    </xdr:from>
    <xdr:ext cx="534377" cy="259045"/>
    <xdr:sp macro="" textlink="">
      <xdr:nvSpPr>
        <xdr:cNvPr id="255" name="テキスト ボックス 254"/>
        <xdr:cNvSpPr txBox="1"/>
      </xdr:nvSpPr>
      <xdr:spPr>
        <a:xfrm>
          <a:off x="3530111" y="1655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63,212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19405</xdr:rowOff>
    </xdr:from>
    <xdr:to>
      <xdr:col>4</xdr:col>
      <xdr:colOff>206375</xdr:colOff>
      <xdr:row>97</xdr:row>
      <xdr:rowOff>121005</xdr:rowOff>
    </xdr:to>
    <xdr:sp macro="" textlink="">
      <xdr:nvSpPr>
        <xdr:cNvPr id="256" name="円/楕円 255"/>
        <xdr:cNvSpPr/>
      </xdr:nvSpPr>
      <xdr:spPr>
        <a:xfrm>
          <a:off x="2857500" y="1665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112132</xdr:rowOff>
    </xdr:from>
    <xdr:ext cx="534377" cy="259045"/>
    <xdr:sp macro="" textlink="">
      <xdr:nvSpPr>
        <xdr:cNvPr id="257" name="テキスト ボックス 256"/>
        <xdr:cNvSpPr txBox="1"/>
      </xdr:nvSpPr>
      <xdr:spPr>
        <a:xfrm>
          <a:off x="2641111" y="1674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58,324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157214</xdr:rowOff>
    </xdr:from>
    <xdr:to>
      <xdr:col>3</xdr:col>
      <xdr:colOff>3175</xdr:colOff>
      <xdr:row>97</xdr:row>
      <xdr:rowOff>87364</xdr:rowOff>
    </xdr:to>
    <xdr:sp macro="" textlink="">
      <xdr:nvSpPr>
        <xdr:cNvPr id="258" name="円/楕円 257"/>
        <xdr:cNvSpPr/>
      </xdr:nvSpPr>
      <xdr:spPr>
        <a:xfrm>
          <a:off x="1968500" y="1661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78491</xdr:rowOff>
    </xdr:from>
    <xdr:ext cx="534377" cy="259045"/>
    <xdr:sp macro="" textlink="">
      <xdr:nvSpPr>
        <xdr:cNvPr id="259" name="テキスト ボックス 258"/>
        <xdr:cNvSpPr txBox="1"/>
      </xdr:nvSpPr>
      <xdr:spPr>
        <a:xfrm>
          <a:off x="1752111" y="1670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59,207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142621</xdr:rowOff>
    </xdr:from>
    <xdr:to>
      <xdr:col>1</xdr:col>
      <xdr:colOff>485775</xdr:colOff>
      <xdr:row>97</xdr:row>
      <xdr:rowOff>72771</xdr:rowOff>
    </xdr:to>
    <xdr:sp macro="" textlink="">
      <xdr:nvSpPr>
        <xdr:cNvPr id="260" name="円/楕円 259"/>
        <xdr:cNvSpPr/>
      </xdr:nvSpPr>
      <xdr:spPr>
        <a:xfrm>
          <a:off x="1079500" y="1660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63898</xdr:rowOff>
    </xdr:from>
    <xdr:ext cx="534377" cy="259045"/>
    <xdr:sp macro="" textlink="">
      <xdr:nvSpPr>
        <xdr:cNvPr id="261" name="テキスト ボックス 260"/>
        <xdr:cNvSpPr txBox="1"/>
      </xdr:nvSpPr>
      <xdr:spPr>
        <a:xfrm>
          <a:off x="863111" y="1669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44767</xdr:rowOff>
    </xdr:from>
    <xdr:to>
      <xdr:col>15</xdr:col>
      <xdr:colOff>180340</xdr:colOff>
      <xdr:row>39</xdr:row>
      <xdr:rowOff>41351</xdr:rowOff>
    </xdr:to>
    <xdr:cxnSp macro="">
      <xdr:nvCxnSpPr>
        <xdr:cNvPr id="286" name="直線コネクタ 285"/>
        <xdr:cNvCxnSpPr/>
      </xdr:nvCxnSpPr>
      <xdr:spPr>
        <a:xfrm flipV="1">
          <a:off x="10475595" y="5874067"/>
          <a:ext cx="1270" cy="85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45178</xdr:rowOff>
    </xdr:from>
    <xdr:ext cx="534377" cy="259045"/>
    <xdr:sp macro="" textlink="">
      <xdr:nvSpPr>
        <xdr:cNvPr id="287" name="補助費等最小値テキスト"/>
        <xdr:cNvSpPr txBox="1"/>
      </xdr:nvSpPr>
      <xdr:spPr>
        <a:xfrm>
          <a:off x="10528300" y="673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30,244</a:t>
          </a:r>
          <a:endParaRPr kumimoji="1" lang="ja-JP" altLang="en-US" sz="1000" b="1">
            <a:latin typeface="ＭＳ Ｐゴシック"/>
          </a:endParaRPr>
        </a:p>
      </xdr:txBody>
    </xdr:sp>
    <xdr:clientData/>
  </xdr:oneCellAnchor>
  <xdr:twoCellAnchor>
    <xdr:from>
      <xdr:col>15</xdr:col>
      <xdr:colOff>92075</xdr:colOff>
      <xdr:row>39</xdr:row>
      <xdr:rowOff>41351</xdr:rowOff>
    </xdr:from>
    <xdr:to>
      <xdr:col>15</xdr:col>
      <xdr:colOff>269875</xdr:colOff>
      <xdr:row>39</xdr:row>
      <xdr:rowOff>41351</xdr:rowOff>
    </xdr:to>
    <xdr:cxnSp macro="">
      <xdr:nvCxnSpPr>
        <xdr:cNvPr id="288" name="直線コネクタ 287"/>
        <xdr:cNvCxnSpPr/>
      </xdr:nvCxnSpPr>
      <xdr:spPr>
        <a:xfrm>
          <a:off x="10388600" y="6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162894</xdr:rowOff>
    </xdr:from>
    <xdr:ext cx="534377" cy="259045"/>
    <xdr:sp macro="" textlink="">
      <xdr:nvSpPr>
        <xdr:cNvPr id="289" name="補助費等最大値テキスト"/>
        <xdr:cNvSpPr txBox="1"/>
      </xdr:nvSpPr>
      <xdr:spPr>
        <a:xfrm>
          <a:off x="10528300" y="56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97,475</a:t>
          </a:r>
          <a:endParaRPr kumimoji="1" lang="ja-JP" altLang="en-US" sz="1000" b="1">
            <a:latin typeface="ＭＳ Ｐゴシック"/>
          </a:endParaRPr>
        </a:p>
      </xdr:txBody>
    </xdr:sp>
    <xdr:clientData/>
  </xdr:oneCellAnchor>
  <xdr:twoCellAnchor>
    <xdr:from>
      <xdr:col>15</xdr:col>
      <xdr:colOff>92075</xdr:colOff>
      <xdr:row>34</xdr:row>
      <xdr:rowOff>44767</xdr:rowOff>
    </xdr:from>
    <xdr:to>
      <xdr:col>15</xdr:col>
      <xdr:colOff>269875</xdr:colOff>
      <xdr:row>34</xdr:row>
      <xdr:rowOff>44767</xdr:rowOff>
    </xdr:to>
    <xdr:cxnSp macro="">
      <xdr:nvCxnSpPr>
        <xdr:cNvPr id="290" name="直線コネクタ 289"/>
        <xdr:cNvCxnSpPr/>
      </xdr:nvCxnSpPr>
      <xdr:spPr>
        <a:xfrm>
          <a:off x="10388600" y="5874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135496</xdr:rowOff>
    </xdr:from>
    <xdr:to>
      <xdr:col>15</xdr:col>
      <xdr:colOff>180975</xdr:colOff>
      <xdr:row>37</xdr:row>
      <xdr:rowOff>31547</xdr:rowOff>
    </xdr:to>
    <xdr:cxnSp macro="">
      <xdr:nvCxnSpPr>
        <xdr:cNvPr id="291" name="直線コネクタ 290"/>
        <xdr:cNvCxnSpPr/>
      </xdr:nvCxnSpPr>
      <xdr:spPr>
        <a:xfrm>
          <a:off x="9639300" y="6307696"/>
          <a:ext cx="838200" cy="6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150194</xdr:rowOff>
    </xdr:from>
    <xdr:ext cx="534377" cy="259045"/>
    <xdr:sp macro="" textlink="">
      <xdr:nvSpPr>
        <xdr:cNvPr id="292" name="補助費等平均値テキスト"/>
        <xdr:cNvSpPr txBox="1"/>
      </xdr:nvSpPr>
      <xdr:spPr>
        <a:xfrm>
          <a:off x="10528300" y="6322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56,475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317</xdr:rowOff>
    </xdr:from>
    <xdr:to>
      <xdr:col>15</xdr:col>
      <xdr:colOff>231775</xdr:colOff>
      <xdr:row>37</xdr:row>
      <xdr:rowOff>101917</xdr:rowOff>
    </xdr:to>
    <xdr:sp macro="" textlink="">
      <xdr:nvSpPr>
        <xdr:cNvPr id="293" name="フローチャート : 判断 292"/>
        <xdr:cNvSpPr/>
      </xdr:nvSpPr>
      <xdr:spPr>
        <a:xfrm>
          <a:off x="10426700" y="634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29</xdr:row>
      <xdr:rowOff>150990</xdr:rowOff>
    </xdr:from>
    <xdr:to>
      <xdr:col>14</xdr:col>
      <xdr:colOff>28575</xdr:colOff>
      <xdr:row>36</xdr:row>
      <xdr:rowOff>135496</xdr:rowOff>
    </xdr:to>
    <xdr:cxnSp macro="">
      <xdr:nvCxnSpPr>
        <xdr:cNvPr id="294" name="直線コネクタ 293"/>
        <xdr:cNvCxnSpPr/>
      </xdr:nvCxnSpPr>
      <xdr:spPr>
        <a:xfrm>
          <a:off x="8750300" y="5123040"/>
          <a:ext cx="889000" cy="118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93739</xdr:rowOff>
    </xdr:from>
    <xdr:to>
      <xdr:col>14</xdr:col>
      <xdr:colOff>79375</xdr:colOff>
      <xdr:row>38</xdr:row>
      <xdr:rowOff>23888</xdr:rowOff>
    </xdr:to>
    <xdr:sp macro="" textlink="">
      <xdr:nvSpPr>
        <xdr:cNvPr id="295" name="フローチャート : 判断 294"/>
        <xdr:cNvSpPr/>
      </xdr:nvSpPr>
      <xdr:spPr>
        <a:xfrm>
          <a:off x="9588500" y="6437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15015</xdr:rowOff>
    </xdr:from>
    <xdr:ext cx="534377" cy="259045"/>
    <xdr:sp macro="" textlink="">
      <xdr:nvSpPr>
        <xdr:cNvPr id="296" name="テキスト ボックス 295"/>
        <xdr:cNvSpPr txBox="1"/>
      </xdr:nvSpPr>
      <xdr:spPr>
        <a:xfrm>
          <a:off x="9372111" y="653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11</xdr:col>
      <xdr:colOff>307975</xdr:colOff>
      <xdr:row>29</xdr:row>
      <xdr:rowOff>150990</xdr:rowOff>
    </xdr:from>
    <xdr:to>
      <xdr:col>12</xdr:col>
      <xdr:colOff>511175</xdr:colOff>
      <xdr:row>36</xdr:row>
      <xdr:rowOff>145466</xdr:rowOff>
    </xdr:to>
    <xdr:cxnSp macro="">
      <xdr:nvCxnSpPr>
        <xdr:cNvPr id="297" name="直線コネクタ 296"/>
        <xdr:cNvCxnSpPr/>
      </xdr:nvCxnSpPr>
      <xdr:spPr>
        <a:xfrm flipV="1">
          <a:off x="7861300" y="5123040"/>
          <a:ext cx="889000" cy="119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93866</xdr:rowOff>
    </xdr:from>
    <xdr:to>
      <xdr:col>12</xdr:col>
      <xdr:colOff>561975</xdr:colOff>
      <xdr:row>38</xdr:row>
      <xdr:rowOff>24016</xdr:rowOff>
    </xdr:to>
    <xdr:sp macro="" textlink="">
      <xdr:nvSpPr>
        <xdr:cNvPr id="298" name="フローチャート : 判断 297"/>
        <xdr:cNvSpPr/>
      </xdr:nvSpPr>
      <xdr:spPr>
        <a:xfrm>
          <a:off x="8699500" y="64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15143</xdr:rowOff>
    </xdr:from>
    <xdr:ext cx="534377" cy="259045"/>
    <xdr:sp macro="" textlink="">
      <xdr:nvSpPr>
        <xdr:cNvPr id="299" name="テキスト ボックス 298"/>
        <xdr:cNvSpPr txBox="1"/>
      </xdr:nvSpPr>
      <xdr:spPr>
        <a:xfrm>
          <a:off x="8483111" y="653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67793</xdr:rowOff>
    </xdr:from>
    <xdr:to>
      <xdr:col>11</xdr:col>
      <xdr:colOff>307975</xdr:colOff>
      <xdr:row>36</xdr:row>
      <xdr:rowOff>145466</xdr:rowOff>
    </xdr:to>
    <xdr:cxnSp macro="">
      <xdr:nvCxnSpPr>
        <xdr:cNvPr id="300" name="直線コネクタ 299"/>
        <xdr:cNvCxnSpPr/>
      </xdr:nvCxnSpPr>
      <xdr:spPr>
        <a:xfrm>
          <a:off x="6972300" y="6239993"/>
          <a:ext cx="889000" cy="7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129819</xdr:rowOff>
    </xdr:from>
    <xdr:to>
      <xdr:col>11</xdr:col>
      <xdr:colOff>358775</xdr:colOff>
      <xdr:row>38</xdr:row>
      <xdr:rowOff>59969</xdr:rowOff>
    </xdr:to>
    <xdr:sp macro="" textlink="">
      <xdr:nvSpPr>
        <xdr:cNvPr id="301" name="フローチャート : 判断 300"/>
        <xdr:cNvSpPr/>
      </xdr:nvSpPr>
      <xdr:spPr>
        <a:xfrm>
          <a:off x="78105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51096</xdr:rowOff>
    </xdr:from>
    <xdr:ext cx="534377" cy="259045"/>
    <xdr:sp macro="" textlink="">
      <xdr:nvSpPr>
        <xdr:cNvPr id="302" name="テキスト ボックス 301"/>
        <xdr:cNvSpPr txBox="1"/>
      </xdr:nvSpPr>
      <xdr:spPr>
        <a:xfrm>
          <a:off x="7594111" y="656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139344</xdr:rowOff>
    </xdr:from>
    <xdr:to>
      <xdr:col>10</xdr:col>
      <xdr:colOff>155575</xdr:colOff>
      <xdr:row>38</xdr:row>
      <xdr:rowOff>69494</xdr:rowOff>
    </xdr:to>
    <xdr:sp macro="" textlink="">
      <xdr:nvSpPr>
        <xdr:cNvPr id="303" name="フローチャート : 判断 302"/>
        <xdr:cNvSpPr/>
      </xdr:nvSpPr>
      <xdr:spPr>
        <a:xfrm>
          <a:off x="6921500" y="648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60621</xdr:rowOff>
    </xdr:from>
    <xdr:ext cx="534377" cy="259045"/>
    <xdr:sp macro="" textlink="">
      <xdr:nvSpPr>
        <xdr:cNvPr id="304" name="テキスト ボックス 303"/>
        <xdr:cNvSpPr txBox="1"/>
      </xdr:nvSpPr>
      <xdr:spPr>
        <a:xfrm>
          <a:off x="6705111" y="657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45,528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152197</xdr:rowOff>
    </xdr:from>
    <xdr:to>
      <xdr:col>15</xdr:col>
      <xdr:colOff>231775</xdr:colOff>
      <xdr:row>37</xdr:row>
      <xdr:rowOff>82347</xdr:rowOff>
    </xdr:to>
    <xdr:sp macro="" textlink="">
      <xdr:nvSpPr>
        <xdr:cNvPr id="310" name="円/楕円 309"/>
        <xdr:cNvSpPr/>
      </xdr:nvSpPr>
      <xdr:spPr>
        <a:xfrm>
          <a:off x="10426700" y="632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3624</xdr:rowOff>
    </xdr:from>
    <xdr:ext cx="534377" cy="259045"/>
    <xdr:sp macro="" textlink="">
      <xdr:nvSpPr>
        <xdr:cNvPr id="311" name="補助費等該当値テキスト"/>
        <xdr:cNvSpPr txBox="1"/>
      </xdr:nvSpPr>
      <xdr:spPr>
        <a:xfrm>
          <a:off x="10528300" y="617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58,016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84696</xdr:rowOff>
    </xdr:from>
    <xdr:to>
      <xdr:col>14</xdr:col>
      <xdr:colOff>79375</xdr:colOff>
      <xdr:row>37</xdr:row>
      <xdr:rowOff>14846</xdr:rowOff>
    </xdr:to>
    <xdr:sp macro="" textlink="">
      <xdr:nvSpPr>
        <xdr:cNvPr id="312" name="円/楕円 311"/>
        <xdr:cNvSpPr/>
      </xdr:nvSpPr>
      <xdr:spPr>
        <a:xfrm>
          <a:off x="9588500" y="625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31373</xdr:rowOff>
    </xdr:from>
    <xdr:ext cx="534377" cy="259045"/>
    <xdr:sp macro="" textlink="">
      <xdr:nvSpPr>
        <xdr:cNvPr id="313" name="テキスト ボックス 312"/>
        <xdr:cNvSpPr txBox="1"/>
      </xdr:nvSpPr>
      <xdr:spPr>
        <a:xfrm>
          <a:off x="9372111" y="603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63,331</a:t>
          </a:r>
          <a:endParaRPr kumimoji="1" lang="ja-JP" altLang="en-US" sz="1000" b="1">
            <a:solidFill>
              <a:srgbClr val="FF0000"/>
            </a:solidFill>
            <a:latin typeface="ＭＳ Ｐゴシック"/>
          </a:endParaRPr>
        </a:p>
      </xdr:txBody>
    </xdr:sp>
    <xdr:clientData/>
  </xdr:oneCellAnchor>
  <xdr:twoCellAnchor>
    <xdr:from>
      <xdr:col>12</xdr:col>
      <xdr:colOff>460375</xdr:colOff>
      <xdr:row>29</xdr:row>
      <xdr:rowOff>100190</xdr:rowOff>
    </xdr:from>
    <xdr:to>
      <xdr:col>12</xdr:col>
      <xdr:colOff>561975</xdr:colOff>
      <xdr:row>30</xdr:row>
      <xdr:rowOff>30340</xdr:rowOff>
    </xdr:to>
    <xdr:sp macro="" textlink="">
      <xdr:nvSpPr>
        <xdr:cNvPr id="314" name="円/楕円 313"/>
        <xdr:cNvSpPr/>
      </xdr:nvSpPr>
      <xdr:spPr>
        <a:xfrm>
          <a:off x="8699500" y="507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28</xdr:row>
      <xdr:rowOff>46867</xdr:rowOff>
    </xdr:from>
    <xdr:ext cx="599010" cy="259045"/>
    <xdr:sp macro="" textlink="">
      <xdr:nvSpPr>
        <xdr:cNvPr id="315" name="テキスト ボックス 314"/>
        <xdr:cNvSpPr txBox="1"/>
      </xdr:nvSpPr>
      <xdr:spPr>
        <a:xfrm>
          <a:off x="8450794" y="484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156,611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94666</xdr:rowOff>
    </xdr:from>
    <xdr:to>
      <xdr:col>11</xdr:col>
      <xdr:colOff>358775</xdr:colOff>
      <xdr:row>37</xdr:row>
      <xdr:rowOff>24816</xdr:rowOff>
    </xdr:to>
    <xdr:sp macro="" textlink="">
      <xdr:nvSpPr>
        <xdr:cNvPr id="316" name="円/楕円 315"/>
        <xdr:cNvSpPr/>
      </xdr:nvSpPr>
      <xdr:spPr>
        <a:xfrm>
          <a:off x="7810500" y="626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41343</xdr:rowOff>
    </xdr:from>
    <xdr:ext cx="534377" cy="259045"/>
    <xdr:sp macro="" textlink="">
      <xdr:nvSpPr>
        <xdr:cNvPr id="317" name="テキスト ボックス 316"/>
        <xdr:cNvSpPr txBox="1"/>
      </xdr:nvSpPr>
      <xdr:spPr>
        <a:xfrm>
          <a:off x="7594111" y="604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62,546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16993</xdr:rowOff>
    </xdr:from>
    <xdr:to>
      <xdr:col>10</xdr:col>
      <xdr:colOff>155575</xdr:colOff>
      <xdr:row>36</xdr:row>
      <xdr:rowOff>118593</xdr:rowOff>
    </xdr:to>
    <xdr:sp macro="" textlink="">
      <xdr:nvSpPr>
        <xdr:cNvPr id="318" name="円/楕円 317"/>
        <xdr:cNvSpPr/>
      </xdr:nvSpPr>
      <xdr:spPr>
        <a:xfrm>
          <a:off x="6921500" y="618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135120</xdr:rowOff>
    </xdr:from>
    <xdr:ext cx="534377" cy="259045"/>
    <xdr:sp macro="" textlink="">
      <xdr:nvSpPr>
        <xdr:cNvPr id="319" name="テキスト ボックス 318"/>
        <xdr:cNvSpPr txBox="1"/>
      </xdr:nvSpPr>
      <xdr:spPr>
        <a:xfrm>
          <a:off x="6705111" y="596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165691</xdr:rowOff>
    </xdr:from>
    <xdr:to>
      <xdr:col>15</xdr:col>
      <xdr:colOff>180340</xdr:colOff>
      <xdr:row>57</xdr:row>
      <xdr:rowOff>62715</xdr:rowOff>
    </xdr:to>
    <xdr:cxnSp macro="">
      <xdr:nvCxnSpPr>
        <xdr:cNvPr id="343" name="直線コネクタ 342"/>
        <xdr:cNvCxnSpPr/>
      </xdr:nvCxnSpPr>
      <xdr:spPr>
        <a:xfrm flipV="1">
          <a:off x="10475595" y="8738191"/>
          <a:ext cx="1270" cy="109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66542</xdr:rowOff>
    </xdr:from>
    <xdr:ext cx="534377" cy="259045"/>
    <xdr:sp macro="" textlink="">
      <xdr:nvSpPr>
        <xdr:cNvPr id="344" name="普通建設事業費最小値テキスト"/>
        <xdr:cNvSpPr txBox="1"/>
      </xdr:nvSpPr>
      <xdr:spPr>
        <a:xfrm>
          <a:off x="10528300" y="983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42,603</a:t>
          </a:r>
          <a:endParaRPr kumimoji="1" lang="ja-JP" altLang="en-US" sz="1000" b="1">
            <a:latin typeface="ＭＳ Ｐゴシック"/>
          </a:endParaRPr>
        </a:p>
      </xdr:txBody>
    </xdr:sp>
    <xdr:clientData/>
  </xdr:oneCellAnchor>
  <xdr:twoCellAnchor>
    <xdr:from>
      <xdr:col>15</xdr:col>
      <xdr:colOff>92075</xdr:colOff>
      <xdr:row>57</xdr:row>
      <xdr:rowOff>62715</xdr:rowOff>
    </xdr:from>
    <xdr:to>
      <xdr:col>15</xdr:col>
      <xdr:colOff>269875</xdr:colOff>
      <xdr:row>57</xdr:row>
      <xdr:rowOff>62715</xdr:rowOff>
    </xdr:to>
    <xdr:cxnSp macro="">
      <xdr:nvCxnSpPr>
        <xdr:cNvPr id="345" name="直線コネクタ 344"/>
        <xdr:cNvCxnSpPr/>
      </xdr:nvCxnSpPr>
      <xdr:spPr>
        <a:xfrm>
          <a:off x="10388600" y="983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112368</xdr:rowOff>
    </xdr:from>
    <xdr:ext cx="599010" cy="259045"/>
    <xdr:sp macro="" textlink="">
      <xdr:nvSpPr>
        <xdr:cNvPr id="346" name="普通建設事業費最大値テキスト"/>
        <xdr:cNvSpPr txBox="1"/>
      </xdr:nvSpPr>
      <xdr:spPr>
        <a:xfrm>
          <a:off x="10528300" y="8513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186,589</a:t>
          </a:r>
          <a:endParaRPr kumimoji="1" lang="ja-JP" altLang="en-US" sz="1000" b="1">
            <a:latin typeface="ＭＳ Ｐゴシック"/>
          </a:endParaRPr>
        </a:p>
      </xdr:txBody>
    </xdr:sp>
    <xdr:clientData/>
  </xdr:oneCellAnchor>
  <xdr:twoCellAnchor>
    <xdr:from>
      <xdr:col>15</xdr:col>
      <xdr:colOff>92075</xdr:colOff>
      <xdr:row>50</xdr:row>
      <xdr:rowOff>165691</xdr:rowOff>
    </xdr:from>
    <xdr:to>
      <xdr:col>15</xdr:col>
      <xdr:colOff>269875</xdr:colOff>
      <xdr:row>50</xdr:row>
      <xdr:rowOff>165691</xdr:rowOff>
    </xdr:to>
    <xdr:cxnSp macro="">
      <xdr:nvCxnSpPr>
        <xdr:cNvPr id="347" name="直線コネクタ 346"/>
        <xdr:cNvCxnSpPr/>
      </xdr:nvCxnSpPr>
      <xdr:spPr>
        <a:xfrm>
          <a:off x="10388600" y="873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158049</xdr:rowOff>
    </xdr:from>
    <xdr:to>
      <xdr:col>15</xdr:col>
      <xdr:colOff>180975</xdr:colOff>
      <xdr:row>57</xdr:row>
      <xdr:rowOff>119461</xdr:rowOff>
    </xdr:to>
    <xdr:cxnSp macro="">
      <xdr:nvCxnSpPr>
        <xdr:cNvPr id="348" name="直線コネクタ 347"/>
        <xdr:cNvCxnSpPr/>
      </xdr:nvCxnSpPr>
      <xdr:spPr>
        <a:xfrm flipV="1">
          <a:off x="9639300" y="9759249"/>
          <a:ext cx="838200" cy="13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111724</xdr:rowOff>
    </xdr:from>
    <xdr:ext cx="534377" cy="259045"/>
    <xdr:sp macro="" textlink="">
      <xdr:nvSpPr>
        <xdr:cNvPr id="349" name="普通建設事業費平均値テキスト"/>
        <xdr:cNvSpPr txBox="1"/>
      </xdr:nvSpPr>
      <xdr:spPr>
        <a:xfrm>
          <a:off x="10528300" y="93700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77,507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88847</xdr:rowOff>
    </xdr:from>
    <xdr:to>
      <xdr:col>15</xdr:col>
      <xdr:colOff>231775</xdr:colOff>
      <xdr:row>56</xdr:row>
      <xdr:rowOff>18997</xdr:rowOff>
    </xdr:to>
    <xdr:sp macro="" textlink="">
      <xdr:nvSpPr>
        <xdr:cNvPr id="350" name="フローチャート : 判断 349"/>
        <xdr:cNvSpPr/>
      </xdr:nvSpPr>
      <xdr:spPr>
        <a:xfrm>
          <a:off x="10426700" y="9518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113898</xdr:rowOff>
    </xdr:from>
    <xdr:to>
      <xdr:col>14</xdr:col>
      <xdr:colOff>28575</xdr:colOff>
      <xdr:row>57</xdr:row>
      <xdr:rowOff>119461</xdr:rowOff>
    </xdr:to>
    <xdr:cxnSp macro="">
      <xdr:nvCxnSpPr>
        <xdr:cNvPr id="351" name="直線コネクタ 350"/>
        <xdr:cNvCxnSpPr/>
      </xdr:nvCxnSpPr>
      <xdr:spPr>
        <a:xfrm>
          <a:off x="8750300" y="9715098"/>
          <a:ext cx="889000" cy="17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5172</xdr:rowOff>
    </xdr:from>
    <xdr:to>
      <xdr:col>14</xdr:col>
      <xdr:colOff>79375</xdr:colOff>
      <xdr:row>56</xdr:row>
      <xdr:rowOff>106772</xdr:rowOff>
    </xdr:to>
    <xdr:sp macro="" textlink="">
      <xdr:nvSpPr>
        <xdr:cNvPr id="352" name="フローチャート : 判断 351"/>
        <xdr:cNvSpPr/>
      </xdr:nvSpPr>
      <xdr:spPr>
        <a:xfrm>
          <a:off x="9588500" y="960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123299</xdr:rowOff>
    </xdr:from>
    <xdr:ext cx="534377" cy="259045"/>
    <xdr:sp macro="" textlink="">
      <xdr:nvSpPr>
        <xdr:cNvPr id="353" name="テキスト ボックス 352"/>
        <xdr:cNvSpPr txBox="1"/>
      </xdr:nvSpPr>
      <xdr:spPr>
        <a:xfrm>
          <a:off x="9372111" y="938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113898</xdr:rowOff>
    </xdr:from>
    <xdr:to>
      <xdr:col>12</xdr:col>
      <xdr:colOff>511175</xdr:colOff>
      <xdr:row>57</xdr:row>
      <xdr:rowOff>24501</xdr:rowOff>
    </xdr:to>
    <xdr:cxnSp macro="">
      <xdr:nvCxnSpPr>
        <xdr:cNvPr id="354" name="直線コネクタ 353"/>
        <xdr:cNvCxnSpPr/>
      </xdr:nvCxnSpPr>
      <xdr:spPr>
        <a:xfrm flipV="1">
          <a:off x="7861300" y="9715098"/>
          <a:ext cx="889000" cy="8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149403</xdr:rowOff>
    </xdr:from>
    <xdr:to>
      <xdr:col>12</xdr:col>
      <xdr:colOff>561975</xdr:colOff>
      <xdr:row>56</xdr:row>
      <xdr:rowOff>79553</xdr:rowOff>
    </xdr:to>
    <xdr:sp macro="" textlink="">
      <xdr:nvSpPr>
        <xdr:cNvPr id="355" name="フローチャート : 判断 354"/>
        <xdr:cNvSpPr/>
      </xdr:nvSpPr>
      <xdr:spPr>
        <a:xfrm>
          <a:off x="8699500" y="957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96080</xdr:rowOff>
    </xdr:from>
    <xdr:ext cx="534377" cy="259045"/>
    <xdr:sp macro="" textlink="">
      <xdr:nvSpPr>
        <xdr:cNvPr id="356" name="テキスト ボックス 355"/>
        <xdr:cNvSpPr txBox="1"/>
      </xdr:nvSpPr>
      <xdr:spPr>
        <a:xfrm>
          <a:off x="8483111" y="935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105646</xdr:rowOff>
    </xdr:from>
    <xdr:to>
      <xdr:col>11</xdr:col>
      <xdr:colOff>307975</xdr:colOff>
      <xdr:row>57</xdr:row>
      <xdr:rowOff>24501</xdr:rowOff>
    </xdr:to>
    <xdr:cxnSp macro="">
      <xdr:nvCxnSpPr>
        <xdr:cNvPr id="357" name="直線コネクタ 356"/>
        <xdr:cNvCxnSpPr/>
      </xdr:nvCxnSpPr>
      <xdr:spPr>
        <a:xfrm>
          <a:off x="6972300" y="9706846"/>
          <a:ext cx="889000" cy="9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106593</xdr:rowOff>
    </xdr:from>
    <xdr:to>
      <xdr:col>11</xdr:col>
      <xdr:colOff>358775</xdr:colOff>
      <xdr:row>57</xdr:row>
      <xdr:rowOff>36743</xdr:rowOff>
    </xdr:to>
    <xdr:sp macro="" textlink="">
      <xdr:nvSpPr>
        <xdr:cNvPr id="358" name="フローチャート : 判断 357"/>
        <xdr:cNvSpPr/>
      </xdr:nvSpPr>
      <xdr:spPr>
        <a:xfrm>
          <a:off x="7810500" y="970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53270</xdr:rowOff>
    </xdr:from>
    <xdr:ext cx="534377" cy="259045"/>
    <xdr:sp macro="" textlink="">
      <xdr:nvSpPr>
        <xdr:cNvPr id="359" name="テキスト ボックス 358"/>
        <xdr:cNvSpPr txBox="1"/>
      </xdr:nvSpPr>
      <xdr:spPr>
        <a:xfrm>
          <a:off x="7594111" y="948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114016</xdr:rowOff>
    </xdr:from>
    <xdr:to>
      <xdr:col>10</xdr:col>
      <xdr:colOff>155575</xdr:colOff>
      <xdr:row>57</xdr:row>
      <xdr:rowOff>44166</xdr:rowOff>
    </xdr:to>
    <xdr:sp macro="" textlink="">
      <xdr:nvSpPr>
        <xdr:cNvPr id="360" name="フローチャート : 判断 359"/>
        <xdr:cNvSpPr/>
      </xdr:nvSpPr>
      <xdr:spPr>
        <a:xfrm>
          <a:off x="6921500" y="971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35293</xdr:rowOff>
    </xdr:from>
    <xdr:ext cx="534377" cy="259045"/>
    <xdr:sp macro="" textlink="">
      <xdr:nvSpPr>
        <xdr:cNvPr id="361" name="テキスト ボックス 360"/>
        <xdr:cNvSpPr txBox="1"/>
      </xdr:nvSpPr>
      <xdr:spPr>
        <a:xfrm>
          <a:off x="6705111" y="980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51,704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107249</xdr:rowOff>
    </xdr:from>
    <xdr:to>
      <xdr:col>15</xdr:col>
      <xdr:colOff>231775</xdr:colOff>
      <xdr:row>57</xdr:row>
      <xdr:rowOff>37399</xdr:rowOff>
    </xdr:to>
    <xdr:sp macro="" textlink="">
      <xdr:nvSpPr>
        <xdr:cNvPr id="367" name="円/楕円 366"/>
        <xdr:cNvSpPr/>
      </xdr:nvSpPr>
      <xdr:spPr>
        <a:xfrm>
          <a:off x="10426700" y="970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22176</xdr:rowOff>
    </xdr:from>
    <xdr:ext cx="534377" cy="259045"/>
    <xdr:sp macro="" textlink="">
      <xdr:nvSpPr>
        <xdr:cNvPr id="368" name="普通建設事業費該当値テキスト"/>
        <xdr:cNvSpPr txBox="1"/>
      </xdr:nvSpPr>
      <xdr:spPr>
        <a:xfrm>
          <a:off x="10528300" y="962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52,592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68661</xdr:rowOff>
    </xdr:from>
    <xdr:to>
      <xdr:col>14</xdr:col>
      <xdr:colOff>79375</xdr:colOff>
      <xdr:row>57</xdr:row>
      <xdr:rowOff>170261</xdr:rowOff>
    </xdr:to>
    <xdr:sp macro="" textlink="">
      <xdr:nvSpPr>
        <xdr:cNvPr id="369" name="円/楕円 368"/>
        <xdr:cNvSpPr/>
      </xdr:nvSpPr>
      <xdr:spPr>
        <a:xfrm>
          <a:off x="9588500" y="984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161388</xdr:rowOff>
    </xdr:from>
    <xdr:ext cx="534377" cy="259045"/>
    <xdr:sp macro="" textlink="">
      <xdr:nvSpPr>
        <xdr:cNvPr id="370" name="テキスト ボックス 369"/>
        <xdr:cNvSpPr txBox="1"/>
      </xdr:nvSpPr>
      <xdr:spPr>
        <a:xfrm>
          <a:off x="9372111" y="993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35,156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63098</xdr:rowOff>
    </xdr:from>
    <xdr:to>
      <xdr:col>12</xdr:col>
      <xdr:colOff>561975</xdr:colOff>
      <xdr:row>56</xdr:row>
      <xdr:rowOff>164698</xdr:rowOff>
    </xdr:to>
    <xdr:sp macro="" textlink="">
      <xdr:nvSpPr>
        <xdr:cNvPr id="371" name="円/楕円 370"/>
        <xdr:cNvSpPr/>
      </xdr:nvSpPr>
      <xdr:spPr>
        <a:xfrm>
          <a:off x="8699500" y="966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155825</xdr:rowOff>
    </xdr:from>
    <xdr:ext cx="534377" cy="259045"/>
    <xdr:sp macro="" textlink="">
      <xdr:nvSpPr>
        <xdr:cNvPr id="372" name="テキスト ボックス 371"/>
        <xdr:cNvSpPr txBox="1"/>
      </xdr:nvSpPr>
      <xdr:spPr>
        <a:xfrm>
          <a:off x="8483111" y="975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58,386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145151</xdr:rowOff>
    </xdr:from>
    <xdr:to>
      <xdr:col>11</xdr:col>
      <xdr:colOff>358775</xdr:colOff>
      <xdr:row>57</xdr:row>
      <xdr:rowOff>75301</xdr:rowOff>
    </xdr:to>
    <xdr:sp macro="" textlink="">
      <xdr:nvSpPr>
        <xdr:cNvPr id="373" name="円/楕円 372"/>
        <xdr:cNvSpPr/>
      </xdr:nvSpPr>
      <xdr:spPr>
        <a:xfrm>
          <a:off x="7810500" y="974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66428</xdr:rowOff>
    </xdr:from>
    <xdr:ext cx="534377" cy="259045"/>
    <xdr:sp macro="" textlink="">
      <xdr:nvSpPr>
        <xdr:cNvPr id="374" name="テキスト ボックス 373"/>
        <xdr:cNvSpPr txBox="1"/>
      </xdr:nvSpPr>
      <xdr:spPr>
        <a:xfrm>
          <a:off x="7594111" y="983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47,618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54846</xdr:rowOff>
    </xdr:from>
    <xdr:to>
      <xdr:col>10</xdr:col>
      <xdr:colOff>155575</xdr:colOff>
      <xdr:row>56</xdr:row>
      <xdr:rowOff>156446</xdr:rowOff>
    </xdr:to>
    <xdr:sp macro="" textlink="">
      <xdr:nvSpPr>
        <xdr:cNvPr id="375" name="円/楕円 374"/>
        <xdr:cNvSpPr/>
      </xdr:nvSpPr>
      <xdr:spPr>
        <a:xfrm>
          <a:off x="6921500" y="965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1523</xdr:rowOff>
    </xdr:from>
    <xdr:ext cx="534377" cy="259045"/>
    <xdr:sp macro="" textlink="">
      <xdr:nvSpPr>
        <xdr:cNvPr id="376" name="テキスト ボックス 375"/>
        <xdr:cNvSpPr txBox="1"/>
      </xdr:nvSpPr>
      <xdr:spPr>
        <a:xfrm>
          <a:off x="6705111" y="943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59,469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1143</xdr:rowOff>
    </xdr:from>
    <xdr:to>
      <xdr:col>15</xdr:col>
      <xdr:colOff>180340</xdr:colOff>
      <xdr:row>78</xdr:row>
      <xdr:rowOff>98577</xdr:rowOff>
    </xdr:to>
    <xdr:cxnSp macro="">
      <xdr:nvCxnSpPr>
        <xdr:cNvPr id="400" name="直線コネクタ 399"/>
        <xdr:cNvCxnSpPr/>
      </xdr:nvCxnSpPr>
      <xdr:spPr>
        <a:xfrm flipV="1">
          <a:off x="10475595" y="12002643"/>
          <a:ext cx="1270" cy="1469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102404</xdr:rowOff>
    </xdr:from>
    <xdr:ext cx="469744" cy="259045"/>
    <xdr:sp macro="" textlink="">
      <xdr:nvSpPr>
        <xdr:cNvPr id="401" name="普通建設事業費 （ うち新規整備　）最小値テキスト"/>
        <xdr:cNvSpPr txBox="1"/>
      </xdr:nvSpPr>
      <xdr:spPr>
        <a:xfrm>
          <a:off x="10528300" y="1347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9,238</a:t>
          </a:r>
          <a:endParaRPr kumimoji="1" lang="ja-JP" altLang="en-US" sz="1000" b="1">
            <a:latin typeface="ＭＳ Ｐゴシック"/>
          </a:endParaRPr>
        </a:p>
      </xdr:txBody>
    </xdr:sp>
    <xdr:clientData/>
  </xdr:oneCellAnchor>
  <xdr:twoCellAnchor>
    <xdr:from>
      <xdr:col>15</xdr:col>
      <xdr:colOff>92075</xdr:colOff>
      <xdr:row>78</xdr:row>
      <xdr:rowOff>98577</xdr:rowOff>
    </xdr:from>
    <xdr:to>
      <xdr:col>15</xdr:col>
      <xdr:colOff>269875</xdr:colOff>
      <xdr:row>78</xdr:row>
      <xdr:rowOff>98577</xdr:rowOff>
    </xdr:to>
    <xdr:cxnSp macro="">
      <xdr:nvCxnSpPr>
        <xdr:cNvPr id="402" name="直線コネクタ 401"/>
        <xdr:cNvCxnSpPr/>
      </xdr:nvCxnSpPr>
      <xdr:spPr>
        <a:xfrm>
          <a:off x="10388600" y="1347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119270</xdr:rowOff>
    </xdr:from>
    <xdr:ext cx="599010" cy="259045"/>
    <xdr:sp macro="" textlink="">
      <xdr:nvSpPr>
        <xdr:cNvPr id="403" name="普通建設事業費 （ うち新規整備　）最大値テキスト"/>
        <xdr:cNvSpPr txBox="1"/>
      </xdr:nvSpPr>
      <xdr:spPr>
        <a:xfrm>
          <a:off x="10528300" y="11777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124,910</a:t>
          </a:r>
          <a:endParaRPr kumimoji="1" lang="ja-JP" altLang="en-US" sz="1000" b="1">
            <a:latin typeface="ＭＳ Ｐゴシック"/>
          </a:endParaRPr>
        </a:p>
      </xdr:txBody>
    </xdr:sp>
    <xdr:clientData/>
  </xdr:oneCellAnchor>
  <xdr:twoCellAnchor>
    <xdr:from>
      <xdr:col>15</xdr:col>
      <xdr:colOff>92075</xdr:colOff>
      <xdr:row>70</xdr:row>
      <xdr:rowOff>1143</xdr:rowOff>
    </xdr:from>
    <xdr:to>
      <xdr:col>15</xdr:col>
      <xdr:colOff>269875</xdr:colOff>
      <xdr:row>70</xdr:row>
      <xdr:rowOff>1143</xdr:rowOff>
    </xdr:to>
    <xdr:cxnSp macro="">
      <xdr:nvCxnSpPr>
        <xdr:cNvPr id="404" name="直線コネクタ 403"/>
        <xdr:cNvCxnSpPr/>
      </xdr:nvCxnSpPr>
      <xdr:spPr>
        <a:xfrm>
          <a:off x="10388600" y="1200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171374</xdr:rowOff>
    </xdr:from>
    <xdr:to>
      <xdr:col>15</xdr:col>
      <xdr:colOff>180975</xdr:colOff>
      <xdr:row>78</xdr:row>
      <xdr:rowOff>35306</xdr:rowOff>
    </xdr:to>
    <xdr:cxnSp macro="">
      <xdr:nvCxnSpPr>
        <xdr:cNvPr id="405" name="直線コネクタ 404"/>
        <xdr:cNvCxnSpPr/>
      </xdr:nvCxnSpPr>
      <xdr:spPr>
        <a:xfrm flipV="1">
          <a:off x="9639300" y="13201574"/>
          <a:ext cx="838200" cy="20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70604</xdr:rowOff>
    </xdr:from>
    <xdr:ext cx="534377" cy="259045"/>
    <xdr:sp macro="" textlink="">
      <xdr:nvSpPr>
        <xdr:cNvPr id="406" name="普通建設事業費 （ うち新規整備　）平均値テキスト"/>
        <xdr:cNvSpPr txBox="1"/>
      </xdr:nvSpPr>
      <xdr:spPr>
        <a:xfrm>
          <a:off x="10528300" y="12929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36,242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47727</xdr:rowOff>
    </xdr:from>
    <xdr:to>
      <xdr:col>15</xdr:col>
      <xdr:colOff>231775</xdr:colOff>
      <xdr:row>76</xdr:row>
      <xdr:rowOff>149327</xdr:rowOff>
    </xdr:to>
    <xdr:sp macro="" textlink="">
      <xdr:nvSpPr>
        <xdr:cNvPr id="407" name="フローチャート : 判断 406"/>
        <xdr:cNvSpPr/>
      </xdr:nvSpPr>
      <xdr:spPr>
        <a:xfrm>
          <a:off x="10426700" y="130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163157</xdr:rowOff>
    </xdr:from>
    <xdr:to>
      <xdr:col>14</xdr:col>
      <xdr:colOff>79375</xdr:colOff>
      <xdr:row>77</xdr:row>
      <xdr:rowOff>93307</xdr:rowOff>
    </xdr:to>
    <xdr:sp macro="" textlink="">
      <xdr:nvSpPr>
        <xdr:cNvPr id="408" name="フローチャート : 判断 407"/>
        <xdr:cNvSpPr/>
      </xdr:nvSpPr>
      <xdr:spPr>
        <a:xfrm>
          <a:off x="9588500" y="1319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109834</xdr:rowOff>
    </xdr:from>
    <xdr:ext cx="534377" cy="259045"/>
    <xdr:sp macro="" textlink="">
      <xdr:nvSpPr>
        <xdr:cNvPr id="409" name="テキスト ボックス 408"/>
        <xdr:cNvSpPr txBox="1"/>
      </xdr:nvSpPr>
      <xdr:spPr>
        <a:xfrm>
          <a:off x="9372111" y="1296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120574</xdr:rowOff>
    </xdr:from>
    <xdr:to>
      <xdr:col>15</xdr:col>
      <xdr:colOff>231775</xdr:colOff>
      <xdr:row>77</xdr:row>
      <xdr:rowOff>50724</xdr:rowOff>
    </xdr:to>
    <xdr:sp macro="" textlink="">
      <xdr:nvSpPr>
        <xdr:cNvPr id="415" name="円/楕円 414"/>
        <xdr:cNvSpPr/>
      </xdr:nvSpPr>
      <xdr:spPr>
        <a:xfrm>
          <a:off x="10426700" y="1315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99001</xdr:rowOff>
    </xdr:from>
    <xdr:ext cx="534377" cy="259045"/>
    <xdr:sp macro="" textlink="">
      <xdr:nvSpPr>
        <xdr:cNvPr id="416" name="普通建設事業費 （ うち新規整備　）該当値テキスト"/>
        <xdr:cNvSpPr txBox="1"/>
      </xdr:nvSpPr>
      <xdr:spPr>
        <a:xfrm>
          <a:off x="10528300" y="1312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30,506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155956</xdr:rowOff>
    </xdr:from>
    <xdr:to>
      <xdr:col>14</xdr:col>
      <xdr:colOff>79375</xdr:colOff>
      <xdr:row>78</xdr:row>
      <xdr:rowOff>86106</xdr:rowOff>
    </xdr:to>
    <xdr:sp macro="" textlink="">
      <xdr:nvSpPr>
        <xdr:cNvPr id="417" name="円/楕円 416"/>
        <xdr:cNvSpPr/>
      </xdr:nvSpPr>
      <xdr:spPr>
        <a:xfrm>
          <a:off x="9588500" y="1335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77233</xdr:rowOff>
    </xdr:from>
    <xdr:ext cx="534377" cy="259045"/>
    <xdr:sp macro="" textlink="">
      <xdr:nvSpPr>
        <xdr:cNvPr id="418" name="テキスト ボックス 417"/>
        <xdr:cNvSpPr txBox="1"/>
      </xdr:nvSpPr>
      <xdr:spPr>
        <a:xfrm>
          <a:off x="9372111" y="1345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9" name="直線コネクタ 42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0" name="テキスト ボックス 42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1" name="直線コネクタ 43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2" name="テキスト ボックス 43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3" name="直線コネクタ 43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4" name="テキスト ボックス 43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5" name="直線コネクタ 43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6" name="テキスト ボックス 43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7" name="直線コネクタ 43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38" name="テキスト ボックス 43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9" name="直線コネクタ 43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0" name="テキスト ボックス 43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69945</xdr:rowOff>
    </xdr:from>
    <xdr:to>
      <xdr:col>15</xdr:col>
      <xdr:colOff>180340</xdr:colOff>
      <xdr:row>99</xdr:row>
      <xdr:rowOff>24682</xdr:rowOff>
    </xdr:to>
    <xdr:cxnSp macro="">
      <xdr:nvCxnSpPr>
        <xdr:cNvPr id="444" name="直線コネクタ 443"/>
        <xdr:cNvCxnSpPr/>
      </xdr:nvCxnSpPr>
      <xdr:spPr>
        <a:xfrm flipV="1">
          <a:off x="10475595" y="15500445"/>
          <a:ext cx="1270" cy="1497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28509</xdr:rowOff>
    </xdr:from>
    <xdr:ext cx="469744" cy="259045"/>
    <xdr:sp macro="" textlink="">
      <xdr:nvSpPr>
        <xdr:cNvPr id="445" name="普通建設事業費 （ うち更新整備　）最小値テキスト"/>
        <xdr:cNvSpPr txBox="1"/>
      </xdr:nvSpPr>
      <xdr:spPr>
        <a:xfrm>
          <a:off x="10528300" y="1700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6,816</a:t>
          </a:r>
          <a:endParaRPr kumimoji="1" lang="ja-JP" altLang="en-US" sz="1000" b="1">
            <a:latin typeface="ＭＳ Ｐゴシック"/>
          </a:endParaRPr>
        </a:p>
      </xdr:txBody>
    </xdr:sp>
    <xdr:clientData/>
  </xdr:oneCellAnchor>
  <xdr:twoCellAnchor>
    <xdr:from>
      <xdr:col>15</xdr:col>
      <xdr:colOff>92075</xdr:colOff>
      <xdr:row>99</xdr:row>
      <xdr:rowOff>24682</xdr:rowOff>
    </xdr:from>
    <xdr:to>
      <xdr:col>15</xdr:col>
      <xdr:colOff>269875</xdr:colOff>
      <xdr:row>99</xdr:row>
      <xdr:rowOff>24682</xdr:rowOff>
    </xdr:to>
    <xdr:cxnSp macro="">
      <xdr:nvCxnSpPr>
        <xdr:cNvPr id="446" name="直線コネクタ 445"/>
        <xdr:cNvCxnSpPr/>
      </xdr:nvCxnSpPr>
      <xdr:spPr>
        <a:xfrm>
          <a:off x="10388600" y="1699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16622</xdr:rowOff>
    </xdr:from>
    <xdr:ext cx="599010" cy="259045"/>
    <xdr:sp macro="" textlink="">
      <xdr:nvSpPr>
        <xdr:cNvPr id="447" name="普通建設事業費 （ うち更新整備　）最大値テキスト"/>
        <xdr:cNvSpPr txBox="1"/>
      </xdr:nvSpPr>
      <xdr:spPr>
        <a:xfrm>
          <a:off x="10528300" y="15275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144,408</a:t>
          </a:r>
          <a:endParaRPr kumimoji="1" lang="ja-JP" altLang="en-US" sz="1000" b="1">
            <a:latin typeface="ＭＳ Ｐゴシック"/>
          </a:endParaRPr>
        </a:p>
      </xdr:txBody>
    </xdr:sp>
    <xdr:clientData/>
  </xdr:oneCellAnchor>
  <xdr:twoCellAnchor>
    <xdr:from>
      <xdr:col>15</xdr:col>
      <xdr:colOff>92075</xdr:colOff>
      <xdr:row>90</xdr:row>
      <xdr:rowOff>69945</xdr:rowOff>
    </xdr:from>
    <xdr:to>
      <xdr:col>15</xdr:col>
      <xdr:colOff>269875</xdr:colOff>
      <xdr:row>90</xdr:row>
      <xdr:rowOff>69945</xdr:rowOff>
    </xdr:to>
    <xdr:cxnSp macro="">
      <xdr:nvCxnSpPr>
        <xdr:cNvPr id="448" name="直線コネクタ 447"/>
        <xdr:cNvCxnSpPr/>
      </xdr:nvCxnSpPr>
      <xdr:spPr>
        <a:xfrm>
          <a:off x="10388600" y="15500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128009</xdr:rowOff>
    </xdr:from>
    <xdr:to>
      <xdr:col>15</xdr:col>
      <xdr:colOff>180975</xdr:colOff>
      <xdr:row>98</xdr:row>
      <xdr:rowOff>136500</xdr:rowOff>
    </xdr:to>
    <xdr:cxnSp macro="">
      <xdr:nvCxnSpPr>
        <xdr:cNvPr id="449" name="直線コネクタ 448"/>
        <xdr:cNvCxnSpPr/>
      </xdr:nvCxnSpPr>
      <xdr:spPr>
        <a:xfrm flipV="1">
          <a:off x="9639300" y="16930109"/>
          <a:ext cx="8382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88645</xdr:rowOff>
    </xdr:from>
    <xdr:ext cx="534377" cy="259045"/>
    <xdr:sp macro="" textlink="">
      <xdr:nvSpPr>
        <xdr:cNvPr id="450" name="普通建設事業費 （ うち更新整備　）平均値テキスト"/>
        <xdr:cNvSpPr txBox="1"/>
      </xdr:nvSpPr>
      <xdr:spPr>
        <a:xfrm>
          <a:off x="10528300" y="16547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29,875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65768</xdr:rowOff>
    </xdr:from>
    <xdr:to>
      <xdr:col>15</xdr:col>
      <xdr:colOff>231775</xdr:colOff>
      <xdr:row>97</xdr:row>
      <xdr:rowOff>167368</xdr:rowOff>
    </xdr:to>
    <xdr:sp macro="" textlink="">
      <xdr:nvSpPr>
        <xdr:cNvPr id="451" name="フローチャート : 判断 450"/>
        <xdr:cNvSpPr/>
      </xdr:nvSpPr>
      <xdr:spPr>
        <a:xfrm>
          <a:off x="10426700" y="1669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83969</xdr:rowOff>
    </xdr:from>
    <xdr:to>
      <xdr:col>14</xdr:col>
      <xdr:colOff>79375</xdr:colOff>
      <xdr:row>98</xdr:row>
      <xdr:rowOff>14119</xdr:rowOff>
    </xdr:to>
    <xdr:sp macro="" textlink="">
      <xdr:nvSpPr>
        <xdr:cNvPr id="452" name="フローチャート : 判断 451"/>
        <xdr:cNvSpPr/>
      </xdr:nvSpPr>
      <xdr:spPr>
        <a:xfrm>
          <a:off x="9588500" y="1671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30646</xdr:rowOff>
    </xdr:from>
    <xdr:ext cx="534377" cy="259045"/>
    <xdr:sp macro="" textlink="">
      <xdr:nvSpPr>
        <xdr:cNvPr id="453" name="テキスト ボックス 452"/>
        <xdr:cNvSpPr txBox="1"/>
      </xdr:nvSpPr>
      <xdr:spPr>
        <a:xfrm>
          <a:off x="9372111" y="1648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77209</xdr:rowOff>
    </xdr:from>
    <xdr:to>
      <xdr:col>15</xdr:col>
      <xdr:colOff>231775</xdr:colOff>
      <xdr:row>99</xdr:row>
      <xdr:rowOff>7359</xdr:rowOff>
    </xdr:to>
    <xdr:sp macro="" textlink="">
      <xdr:nvSpPr>
        <xdr:cNvPr id="459" name="円/楕円 458"/>
        <xdr:cNvSpPr/>
      </xdr:nvSpPr>
      <xdr:spPr>
        <a:xfrm>
          <a:off x="10426700" y="1687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163586</xdr:rowOff>
    </xdr:from>
    <xdr:ext cx="534377" cy="259045"/>
    <xdr:sp macro="" textlink="">
      <xdr:nvSpPr>
        <xdr:cNvPr id="460" name="普通建設事業費 （ うち更新整備　）該当値テキスト"/>
        <xdr:cNvSpPr txBox="1"/>
      </xdr:nvSpPr>
      <xdr:spPr>
        <a:xfrm>
          <a:off x="10528300" y="1679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13,074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85700</xdr:rowOff>
    </xdr:from>
    <xdr:to>
      <xdr:col>14</xdr:col>
      <xdr:colOff>79375</xdr:colOff>
      <xdr:row>99</xdr:row>
      <xdr:rowOff>15850</xdr:rowOff>
    </xdr:to>
    <xdr:sp macro="" textlink="">
      <xdr:nvSpPr>
        <xdr:cNvPr id="461" name="円/楕円 460"/>
        <xdr:cNvSpPr/>
      </xdr:nvSpPr>
      <xdr:spPr>
        <a:xfrm>
          <a:off x="9588500" y="1688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6977</xdr:rowOff>
    </xdr:from>
    <xdr:ext cx="534377" cy="259045"/>
    <xdr:sp macro="" textlink="">
      <xdr:nvSpPr>
        <xdr:cNvPr id="462" name="テキスト ボックス 461"/>
        <xdr:cNvSpPr txBox="1"/>
      </xdr:nvSpPr>
      <xdr:spPr>
        <a:xfrm>
          <a:off x="9372111" y="1698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3" name="直線コネクタ 47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4" name="テキスト ボックス 47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5" name="直線コネクタ 47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6" name="テキスト ボックス 47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7" name="直線コネクタ 47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78" name="テキスト ボックス 47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9" name="直線コネクタ 47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0" name="テキスト ボックス 47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1" name="直線コネクタ 48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2" name="テキスト ボックス 48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42179</xdr:rowOff>
    </xdr:from>
    <xdr:to>
      <xdr:col>23</xdr:col>
      <xdr:colOff>516889</xdr:colOff>
      <xdr:row>38</xdr:row>
      <xdr:rowOff>139700</xdr:rowOff>
    </xdr:to>
    <xdr:cxnSp macro="">
      <xdr:nvCxnSpPr>
        <xdr:cNvPr id="484" name="直線コネクタ 483"/>
        <xdr:cNvCxnSpPr/>
      </xdr:nvCxnSpPr>
      <xdr:spPr>
        <a:xfrm flipV="1">
          <a:off x="16317595" y="5185679"/>
          <a:ext cx="1269" cy="146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6" name="直線コネクタ 48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160306</xdr:rowOff>
    </xdr:from>
    <xdr:ext cx="534377" cy="259045"/>
    <xdr:sp macro="" textlink="">
      <xdr:nvSpPr>
        <xdr:cNvPr id="487" name="災害復旧事業費最大値テキスト"/>
        <xdr:cNvSpPr txBox="1"/>
      </xdr:nvSpPr>
      <xdr:spPr>
        <a:xfrm>
          <a:off x="16370300" y="49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32,133</a:t>
          </a:r>
          <a:endParaRPr kumimoji="1" lang="ja-JP" altLang="en-US" sz="1000" b="1">
            <a:latin typeface="ＭＳ Ｐゴシック"/>
          </a:endParaRPr>
        </a:p>
      </xdr:txBody>
    </xdr:sp>
    <xdr:clientData/>
  </xdr:oneCellAnchor>
  <xdr:twoCellAnchor>
    <xdr:from>
      <xdr:col>23</xdr:col>
      <xdr:colOff>428625</xdr:colOff>
      <xdr:row>30</xdr:row>
      <xdr:rowOff>42179</xdr:rowOff>
    </xdr:from>
    <xdr:to>
      <xdr:col>23</xdr:col>
      <xdr:colOff>606425</xdr:colOff>
      <xdr:row>30</xdr:row>
      <xdr:rowOff>42179</xdr:rowOff>
    </xdr:to>
    <xdr:cxnSp macro="">
      <xdr:nvCxnSpPr>
        <xdr:cNvPr id="488" name="直線コネクタ 487"/>
        <xdr:cNvCxnSpPr/>
      </xdr:nvCxnSpPr>
      <xdr:spPr>
        <a:xfrm>
          <a:off x="16230600" y="5185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126944</xdr:rowOff>
    </xdr:from>
    <xdr:to>
      <xdr:col>23</xdr:col>
      <xdr:colOff>517525</xdr:colOff>
      <xdr:row>38</xdr:row>
      <xdr:rowOff>134305</xdr:rowOff>
    </xdr:to>
    <xdr:cxnSp macro="">
      <xdr:nvCxnSpPr>
        <xdr:cNvPr id="489" name="直線コネクタ 488"/>
        <xdr:cNvCxnSpPr/>
      </xdr:nvCxnSpPr>
      <xdr:spPr>
        <a:xfrm flipV="1">
          <a:off x="15481300" y="6642044"/>
          <a:ext cx="8382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13250</xdr:rowOff>
    </xdr:from>
    <xdr:ext cx="469744" cy="259045"/>
    <xdr:sp macro="" textlink="">
      <xdr:nvSpPr>
        <xdr:cNvPr id="490" name="災害復旧事業費平均値テキスト"/>
        <xdr:cNvSpPr txBox="1"/>
      </xdr:nvSpPr>
      <xdr:spPr>
        <a:xfrm>
          <a:off x="16370300" y="6185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161823</xdr:rowOff>
    </xdr:from>
    <xdr:to>
      <xdr:col>23</xdr:col>
      <xdr:colOff>568325</xdr:colOff>
      <xdr:row>37</xdr:row>
      <xdr:rowOff>91973</xdr:rowOff>
    </xdr:to>
    <xdr:sp macro="" textlink="">
      <xdr:nvSpPr>
        <xdr:cNvPr id="491" name="フローチャート : 判断 490"/>
        <xdr:cNvSpPr/>
      </xdr:nvSpPr>
      <xdr:spPr>
        <a:xfrm>
          <a:off x="16268700" y="633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98461</xdr:rowOff>
    </xdr:from>
    <xdr:to>
      <xdr:col>22</xdr:col>
      <xdr:colOff>365125</xdr:colOff>
      <xdr:row>38</xdr:row>
      <xdr:rowOff>134305</xdr:rowOff>
    </xdr:to>
    <xdr:cxnSp macro="">
      <xdr:nvCxnSpPr>
        <xdr:cNvPr id="492" name="直線コネクタ 491"/>
        <xdr:cNvCxnSpPr/>
      </xdr:nvCxnSpPr>
      <xdr:spPr>
        <a:xfrm>
          <a:off x="14592300" y="6613561"/>
          <a:ext cx="889000" cy="3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64577</xdr:rowOff>
    </xdr:from>
    <xdr:to>
      <xdr:col>22</xdr:col>
      <xdr:colOff>415925</xdr:colOff>
      <xdr:row>37</xdr:row>
      <xdr:rowOff>166177</xdr:rowOff>
    </xdr:to>
    <xdr:sp macro="" textlink="">
      <xdr:nvSpPr>
        <xdr:cNvPr id="493" name="フローチャート : 判断 492"/>
        <xdr:cNvSpPr/>
      </xdr:nvSpPr>
      <xdr:spPr>
        <a:xfrm>
          <a:off x="15430500" y="640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11254</xdr:rowOff>
    </xdr:from>
    <xdr:ext cx="469744" cy="259045"/>
    <xdr:sp macro="" textlink="">
      <xdr:nvSpPr>
        <xdr:cNvPr id="494" name="テキスト ボックス 493"/>
        <xdr:cNvSpPr txBox="1"/>
      </xdr:nvSpPr>
      <xdr:spPr>
        <a:xfrm>
          <a:off x="15246427" y="618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63531</xdr:rowOff>
    </xdr:from>
    <xdr:to>
      <xdr:col>21</xdr:col>
      <xdr:colOff>161925</xdr:colOff>
      <xdr:row>38</xdr:row>
      <xdr:rowOff>98461</xdr:rowOff>
    </xdr:to>
    <xdr:cxnSp macro="">
      <xdr:nvCxnSpPr>
        <xdr:cNvPr id="495" name="直線コネクタ 494"/>
        <xdr:cNvCxnSpPr/>
      </xdr:nvCxnSpPr>
      <xdr:spPr>
        <a:xfrm>
          <a:off x="13703300" y="6407181"/>
          <a:ext cx="889000" cy="20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63160</xdr:rowOff>
    </xdr:from>
    <xdr:to>
      <xdr:col>21</xdr:col>
      <xdr:colOff>212725</xdr:colOff>
      <xdr:row>36</xdr:row>
      <xdr:rowOff>164760</xdr:rowOff>
    </xdr:to>
    <xdr:sp macro="" textlink="">
      <xdr:nvSpPr>
        <xdr:cNvPr id="496" name="フローチャート : 判断 495"/>
        <xdr:cNvSpPr/>
      </xdr:nvSpPr>
      <xdr:spPr>
        <a:xfrm>
          <a:off x="14541500" y="623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9837</xdr:rowOff>
    </xdr:from>
    <xdr:ext cx="469744" cy="259045"/>
    <xdr:sp macro="" textlink="">
      <xdr:nvSpPr>
        <xdr:cNvPr id="497" name="テキスト ボックス 496"/>
        <xdr:cNvSpPr txBox="1"/>
      </xdr:nvSpPr>
      <xdr:spPr>
        <a:xfrm>
          <a:off x="14357427" y="601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63531</xdr:rowOff>
    </xdr:from>
    <xdr:to>
      <xdr:col>19</xdr:col>
      <xdr:colOff>644525</xdr:colOff>
      <xdr:row>38</xdr:row>
      <xdr:rowOff>139700</xdr:rowOff>
    </xdr:to>
    <xdr:cxnSp macro="">
      <xdr:nvCxnSpPr>
        <xdr:cNvPr id="498" name="直線コネクタ 497"/>
        <xdr:cNvCxnSpPr/>
      </xdr:nvCxnSpPr>
      <xdr:spPr>
        <a:xfrm flipV="1">
          <a:off x="12814300" y="6407181"/>
          <a:ext cx="889000" cy="24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65949</xdr:rowOff>
    </xdr:from>
    <xdr:to>
      <xdr:col>20</xdr:col>
      <xdr:colOff>9525</xdr:colOff>
      <xdr:row>36</xdr:row>
      <xdr:rowOff>167549</xdr:rowOff>
    </xdr:to>
    <xdr:sp macro="" textlink="">
      <xdr:nvSpPr>
        <xdr:cNvPr id="499" name="フローチャート : 判断 498"/>
        <xdr:cNvSpPr/>
      </xdr:nvSpPr>
      <xdr:spPr>
        <a:xfrm>
          <a:off x="13652500" y="623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12626</xdr:rowOff>
    </xdr:from>
    <xdr:ext cx="469744" cy="259045"/>
    <xdr:sp macro="" textlink="">
      <xdr:nvSpPr>
        <xdr:cNvPr id="500" name="テキスト ボックス 499"/>
        <xdr:cNvSpPr txBox="1"/>
      </xdr:nvSpPr>
      <xdr:spPr>
        <a:xfrm>
          <a:off x="13468427" y="601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122733</xdr:rowOff>
    </xdr:from>
    <xdr:to>
      <xdr:col>18</xdr:col>
      <xdr:colOff>492125</xdr:colOff>
      <xdr:row>37</xdr:row>
      <xdr:rowOff>52883</xdr:rowOff>
    </xdr:to>
    <xdr:sp macro="" textlink="">
      <xdr:nvSpPr>
        <xdr:cNvPr id="501" name="フローチャート : 判断 500"/>
        <xdr:cNvSpPr/>
      </xdr:nvSpPr>
      <xdr:spPr>
        <a:xfrm>
          <a:off x="12763500" y="629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69410</xdr:rowOff>
    </xdr:from>
    <xdr:ext cx="469744" cy="259045"/>
    <xdr:sp macro="" textlink="">
      <xdr:nvSpPr>
        <xdr:cNvPr id="502" name="テキスト ボックス 501"/>
        <xdr:cNvSpPr txBox="1"/>
      </xdr:nvSpPr>
      <xdr:spPr>
        <a:xfrm>
          <a:off x="12579427" y="607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3" name="テキスト ボックス 50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4" name="テキスト ボックス 50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5" name="テキスト ボックス 50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6" name="テキスト ボックス 50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7" name="テキスト ボックス 50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76144</xdr:rowOff>
    </xdr:from>
    <xdr:to>
      <xdr:col>23</xdr:col>
      <xdr:colOff>568325</xdr:colOff>
      <xdr:row>39</xdr:row>
      <xdr:rowOff>6294</xdr:rowOff>
    </xdr:to>
    <xdr:sp macro="" textlink="">
      <xdr:nvSpPr>
        <xdr:cNvPr id="508" name="円/楕円 507"/>
        <xdr:cNvSpPr/>
      </xdr:nvSpPr>
      <xdr:spPr>
        <a:xfrm>
          <a:off x="16268700" y="659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162521</xdr:rowOff>
    </xdr:from>
    <xdr:ext cx="378565" cy="259045"/>
    <xdr:sp macro="" textlink="">
      <xdr:nvSpPr>
        <xdr:cNvPr id="509" name="災害復旧事業費該当値テキスト"/>
        <xdr:cNvSpPr txBox="1"/>
      </xdr:nvSpPr>
      <xdr:spPr>
        <a:xfrm>
          <a:off x="16370300" y="6506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83505</xdr:rowOff>
    </xdr:from>
    <xdr:to>
      <xdr:col>22</xdr:col>
      <xdr:colOff>415925</xdr:colOff>
      <xdr:row>39</xdr:row>
      <xdr:rowOff>13655</xdr:rowOff>
    </xdr:to>
    <xdr:sp macro="" textlink="">
      <xdr:nvSpPr>
        <xdr:cNvPr id="510" name="円/楕円 509"/>
        <xdr:cNvSpPr/>
      </xdr:nvSpPr>
      <xdr:spPr>
        <a:xfrm>
          <a:off x="15430500" y="659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4782</xdr:rowOff>
    </xdr:from>
    <xdr:ext cx="378565" cy="259045"/>
    <xdr:sp macro="" textlink="">
      <xdr:nvSpPr>
        <xdr:cNvPr id="511" name="テキスト ボックス 510"/>
        <xdr:cNvSpPr txBox="1"/>
      </xdr:nvSpPr>
      <xdr:spPr>
        <a:xfrm>
          <a:off x="15292017" y="6691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47661</xdr:rowOff>
    </xdr:from>
    <xdr:to>
      <xdr:col>21</xdr:col>
      <xdr:colOff>212725</xdr:colOff>
      <xdr:row>38</xdr:row>
      <xdr:rowOff>149261</xdr:rowOff>
    </xdr:to>
    <xdr:sp macro="" textlink="">
      <xdr:nvSpPr>
        <xdr:cNvPr id="512" name="円/楕円 511"/>
        <xdr:cNvSpPr/>
      </xdr:nvSpPr>
      <xdr:spPr>
        <a:xfrm>
          <a:off x="14541500" y="656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140388</xdr:rowOff>
    </xdr:from>
    <xdr:ext cx="378565" cy="259045"/>
    <xdr:sp macro="" textlink="">
      <xdr:nvSpPr>
        <xdr:cNvPr id="513" name="テキスト ボックス 512"/>
        <xdr:cNvSpPr txBox="1"/>
      </xdr:nvSpPr>
      <xdr:spPr>
        <a:xfrm>
          <a:off x="14403017" y="6655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12731</xdr:rowOff>
    </xdr:from>
    <xdr:to>
      <xdr:col>20</xdr:col>
      <xdr:colOff>9525</xdr:colOff>
      <xdr:row>37</xdr:row>
      <xdr:rowOff>114331</xdr:rowOff>
    </xdr:to>
    <xdr:sp macro="" textlink="">
      <xdr:nvSpPr>
        <xdr:cNvPr id="514" name="円/楕円 513"/>
        <xdr:cNvSpPr/>
      </xdr:nvSpPr>
      <xdr:spPr>
        <a:xfrm>
          <a:off x="13652500" y="635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105458</xdr:rowOff>
    </xdr:from>
    <xdr:ext cx="469744" cy="259045"/>
    <xdr:sp macro="" textlink="">
      <xdr:nvSpPr>
        <xdr:cNvPr id="515" name="テキスト ボックス 514"/>
        <xdr:cNvSpPr txBox="1"/>
      </xdr:nvSpPr>
      <xdr:spPr>
        <a:xfrm>
          <a:off x="13468427" y="6449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6" name="円/楕円 515"/>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7" name="テキスト ボックス 516"/>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8" name="正方形/長方形 51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9" name="正方形/長方形 51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0" name="正方形/長方形 51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1" name="正方形/長方形 52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2" name="正方形/長方形 52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3" name="正方形/長方形 52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4" name="正方形/長方形 52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5" name="正方形/長方形 52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6" name="テキスト ボックス 52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7" name="直線コネクタ 52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9" name="テキスト ボックス 52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0" name="直線コネクタ 52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1" name="テキスト ボックス 53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3" name="直線コネクタ 53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8" name="直線コネクタ 53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0" name="フローチャート : 判断 53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1" name="直線コネクタ 54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2" name="フローチャート : 判断 54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3" name="テキスト ボックス 54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4" name="直線コネクタ 54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5" name="フローチャート : 判断 54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6" name="テキスト ボックス 54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7" name="直線コネクタ 54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8" name="フローチャート : 判断 54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9" name="テキスト ボックス 54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0" name="フローチャート : 判断 54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1" name="テキスト ボックス 55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2" name="テキスト ボックス 55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3" name="テキスト ボックス 55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4" name="テキスト ボックス 55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5" name="テキスト ボックス 55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6" name="テキスト ボックス 55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7" name="円/楕円 55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9" name="円/楕円 55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0" name="テキスト ボックス 55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1" name="円/楕円 56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2" name="テキスト ボックス 56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3" name="円/楕円 56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4" name="テキスト ボックス 56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円/楕円 56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6" name="テキスト ボックス 56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7" name="正方形/長方形 56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8" name="正方形/長方形 56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9" name="正方形/長方形 56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0" name="正方形/長方形 56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1" name="正方形/長方形 57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2" name="正方形/長方形 57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3" name="正方形/長方形 57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4" name="正方形/長方形 57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5" name="テキスト ボックス 57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6" name="直線コネクタ 57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77" name="テキスト ボックス 576"/>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78" name="直線コネクタ 57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79" name="テキスト ボックス 578"/>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0" name="直線コネクタ 57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1" name="テキスト ボックス 58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2" name="直線コネクタ 58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3" name="テキスト ボックス 58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4" name="直線コネクタ 58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5" name="テキスト ボックス 58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6" name="直線コネクタ 58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7" name="テキスト ボックス 58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8" name="直線コネクタ 58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589" name="テキスト ボックス 58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91" name="テキスト ボックス 59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48848</xdr:rowOff>
    </xdr:from>
    <xdr:to>
      <xdr:col>23</xdr:col>
      <xdr:colOff>516889</xdr:colOff>
      <xdr:row>79</xdr:row>
      <xdr:rowOff>26412</xdr:rowOff>
    </xdr:to>
    <xdr:cxnSp macro="">
      <xdr:nvCxnSpPr>
        <xdr:cNvPr id="593" name="直線コネクタ 592"/>
        <xdr:cNvCxnSpPr/>
      </xdr:nvCxnSpPr>
      <xdr:spPr>
        <a:xfrm flipV="1">
          <a:off x="16317595" y="12050348"/>
          <a:ext cx="1269" cy="1520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30239</xdr:rowOff>
    </xdr:from>
    <xdr:ext cx="534377" cy="259045"/>
    <xdr:sp macro="" textlink="">
      <xdr:nvSpPr>
        <xdr:cNvPr id="594" name="公債費最小値テキスト"/>
        <xdr:cNvSpPr txBox="1"/>
      </xdr:nvSpPr>
      <xdr:spPr>
        <a:xfrm>
          <a:off x="16370300" y="1357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22,219</a:t>
          </a:r>
          <a:endParaRPr kumimoji="1" lang="ja-JP" altLang="en-US" sz="1000" b="1">
            <a:latin typeface="ＭＳ Ｐゴシック"/>
          </a:endParaRPr>
        </a:p>
      </xdr:txBody>
    </xdr:sp>
    <xdr:clientData/>
  </xdr:oneCellAnchor>
  <xdr:twoCellAnchor>
    <xdr:from>
      <xdr:col>23</xdr:col>
      <xdr:colOff>428625</xdr:colOff>
      <xdr:row>79</xdr:row>
      <xdr:rowOff>26412</xdr:rowOff>
    </xdr:from>
    <xdr:to>
      <xdr:col>23</xdr:col>
      <xdr:colOff>606425</xdr:colOff>
      <xdr:row>79</xdr:row>
      <xdr:rowOff>26412</xdr:rowOff>
    </xdr:to>
    <xdr:cxnSp macro="">
      <xdr:nvCxnSpPr>
        <xdr:cNvPr id="595" name="直線コネクタ 594"/>
        <xdr:cNvCxnSpPr/>
      </xdr:nvCxnSpPr>
      <xdr:spPr>
        <a:xfrm>
          <a:off x="16230600" y="1357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166975</xdr:rowOff>
    </xdr:from>
    <xdr:ext cx="534377" cy="259045"/>
    <xdr:sp macro="" textlink="">
      <xdr:nvSpPr>
        <xdr:cNvPr id="596" name="公債費最大値テキスト"/>
        <xdr:cNvSpPr txBox="1"/>
      </xdr:nvSpPr>
      <xdr:spPr>
        <a:xfrm>
          <a:off x="16370300" y="1182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68,782</a:t>
          </a:r>
          <a:endParaRPr kumimoji="1" lang="ja-JP" altLang="en-US" sz="1000" b="1">
            <a:latin typeface="ＭＳ Ｐゴシック"/>
          </a:endParaRPr>
        </a:p>
      </xdr:txBody>
    </xdr:sp>
    <xdr:clientData/>
  </xdr:oneCellAnchor>
  <xdr:twoCellAnchor>
    <xdr:from>
      <xdr:col>23</xdr:col>
      <xdr:colOff>428625</xdr:colOff>
      <xdr:row>70</xdr:row>
      <xdr:rowOff>48848</xdr:rowOff>
    </xdr:from>
    <xdr:to>
      <xdr:col>23</xdr:col>
      <xdr:colOff>606425</xdr:colOff>
      <xdr:row>70</xdr:row>
      <xdr:rowOff>48848</xdr:rowOff>
    </xdr:to>
    <xdr:cxnSp macro="">
      <xdr:nvCxnSpPr>
        <xdr:cNvPr id="597" name="直線コネクタ 596"/>
        <xdr:cNvCxnSpPr/>
      </xdr:nvCxnSpPr>
      <xdr:spPr>
        <a:xfrm>
          <a:off x="16230600" y="1205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70663</xdr:rowOff>
    </xdr:from>
    <xdr:to>
      <xdr:col>23</xdr:col>
      <xdr:colOff>517525</xdr:colOff>
      <xdr:row>73</xdr:row>
      <xdr:rowOff>97736</xdr:rowOff>
    </xdr:to>
    <xdr:cxnSp macro="">
      <xdr:nvCxnSpPr>
        <xdr:cNvPr id="598" name="直線コネクタ 597"/>
        <xdr:cNvCxnSpPr/>
      </xdr:nvCxnSpPr>
      <xdr:spPr>
        <a:xfrm>
          <a:off x="15481300" y="12586513"/>
          <a:ext cx="838200" cy="2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130355</xdr:rowOff>
    </xdr:from>
    <xdr:ext cx="534377" cy="259045"/>
    <xdr:sp macro="" textlink="">
      <xdr:nvSpPr>
        <xdr:cNvPr id="599" name="公債費平均値テキスト"/>
        <xdr:cNvSpPr txBox="1"/>
      </xdr:nvSpPr>
      <xdr:spPr>
        <a:xfrm>
          <a:off x="16370300" y="12646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151928</xdr:rowOff>
    </xdr:from>
    <xdr:to>
      <xdr:col>23</xdr:col>
      <xdr:colOff>568325</xdr:colOff>
      <xdr:row>74</xdr:row>
      <xdr:rowOff>82078</xdr:rowOff>
    </xdr:to>
    <xdr:sp macro="" textlink="">
      <xdr:nvSpPr>
        <xdr:cNvPr id="600" name="フローチャート : 判断 599"/>
        <xdr:cNvSpPr/>
      </xdr:nvSpPr>
      <xdr:spPr>
        <a:xfrm>
          <a:off x="16268700" y="126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50122</xdr:rowOff>
    </xdr:from>
    <xdr:to>
      <xdr:col>22</xdr:col>
      <xdr:colOff>365125</xdr:colOff>
      <xdr:row>73</xdr:row>
      <xdr:rowOff>70663</xdr:rowOff>
    </xdr:to>
    <xdr:cxnSp macro="">
      <xdr:nvCxnSpPr>
        <xdr:cNvPr id="601" name="直線コネクタ 600"/>
        <xdr:cNvCxnSpPr/>
      </xdr:nvCxnSpPr>
      <xdr:spPr>
        <a:xfrm>
          <a:off x="14592300" y="12565972"/>
          <a:ext cx="889000" cy="2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52128</xdr:rowOff>
    </xdr:from>
    <xdr:to>
      <xdr:col>22</xdr:col>
      <xdr:colOff>415925</xdr:colOff>
      <xdr:row>74</xdr:row>
      <xdr:rowOff>153728</xdr:rowOff>
    </xdr:to>
    <xdr:sp macro="" textlink="">
      <xdr:nvSpPr>
        <xdr:cNvPr id="602" name="フローチャート : 判断 601"/>
        <xdr:cNvSpPr/>
      </xdr:nvSpPr>
      <xdr:spPr>
        <a:xfrm>
          <a:off x="15430500" y="1273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144855</xdr:rowOff>
    </xdr:from>
    <xdr:ext cx="534377" cy="259045"/>
    <xdr:sp macro="" textlink="">
      <xdr:nvSpPr>
        <xdr:cNvPr id="603" name="テキスト ボックス 602"/>
        <xdr:cNvSpPr txBox="1"/>
      </xdr:nvSpPr>
      <xdr:spPr>
        <a:xfrm>
          <a:off x="15214111" y="1283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50122</xdr:rowOff>
    </xdr:from>
    <xdr:to>
      <xdr:col>21</xdr:col>
      <xdr:colOff>161925</xdr:colOff>
      <xdr:row>74</xdr:row>
      <xdr:rowOff>128891</xdr:rowOff>
    </xdr:to>
    <xdr:cxnSp macro="">
      <xdr:nvCxnSpPr>
        <xdr:cNvPr id="604" name="直線コネクタ 603"/>
        <xdr:cNvCxnSpPr/>
      </xdr:nvCxnSpPr>
      <xdr:spPr>
        <a:xfrm flipV="1">
          <a:off x="13703300" y="12565972"/>
          <a:ext cx="889000" cy="25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31228</xdr:rowOff>
    </xdr:from>
    <xdr:to>
      <xdr:col>21</xdr:col>
      <xdr:colOff>212725</xdr:colOff>
      <xdr:row>74</xdr:row>
      <xdr:rowOff>132828</xdr:rowOff>
    </xdr:to>
    <xdr:sp macro="" textlink="">
      <xdr:nvSpPr>
        <xdr:cNvPr id="605" name="フローチャート : 判断 604"/>
        <xdr:cNvSpPr/>
      </xdr:nvSpPr>
      <xdr:spPr>
        <a:xfrm>
          <a:off x="14541500" y="1271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123955</xdr:rowOff>
    </xdr:from>
    <xdr:ext cx="534377" cy="259045"/>
    <xdr:sp macro="" textlink="">
      <xdr:nvSpPr>
        <xdr:cNvPr id="606" name="テキスト ボックス 605"/>
        <xdr:cNvSpPr txBox="1"/>
      </xdr:nvSpPr>
      <xdr:spPr>
        <a:xfrm>
          <a:off x="14325111" y="1281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146885</xdr:rowOff>
    </xdr:from>
    <xdr:to>
      <xdr:col>19</xdr:col>
      <xdr:colOff>644525</xdr:colOff>
      <xdr:row>74</xdr:row>
      <xdr:rowOff>128891</xdr:rowOff>
    </xdr:to>
    <xdr:cxnSp macro="">
      <xdr:nvCxnSpPr>
        <xdr:cNvPr id="607" name="直線コネクタ 606"/>
        <xdr:cNvCxnSpPr/>
      </xdr:nvCxnSpPr>
      <xdr:spPr>
        <a:xfrm>
          <a:off x="12814300" y="12662735"/>
          <a:ext cx="889000" cy="15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11274</xdr:rowOff>
    </xdr:from>
    <xdr:to>
      <xdr:col>20</xdr:col>
      <xdr:colOff>9525</xdr:colOff>
      <xdr:row>74</xdr:row>
      <xdr:rowOff>112874</xdr:rowOff>
    </xdr:to>
    <xdr:sp macro="" textlink="">
      <xdr:nvSpPr>
        <xdr:cNvPr id="608" name="フローチャート : 判断 607"/>
        <xdr:cNvSpPr/>
      </xdr:nvSpPr>
      <xdr:spPr>
        <a:xfrm>
          <a:off x="13652500" y="1269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129401</xdr:rowOff>
    </xdr:from>
    <xdr:ext cx="534377" cy="259045"/>
    <xdr:sp macro="" textlink="">
      <xdr:nvSpPr>
        <xdr:cNvPr id="609" name="テキスト ボックス 608"/>
        <xdr:cNvSpPr txBox="1"/>
      </xdr:nvSpPr>
      <xdr:spPr>
        <a:xfrm>
          <a:off x="13436111" y="1247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143732</xdr:rowOff>
    </xdr:from>
    <xdr:to>
      <xdr:col>18</xdr:col>
      <xdr:colOff>492125</xdr:colOff>
      <xdr:row>74</xdr:row>
      <xdr:rowOff>73882</xdr:rowOff>
    </xdr:to>
    <xdr:sp macro="" textlink="">
      <xdr:nvSpPr>
        <xdr:cNvPr id="610" name="フローチャート : 判断 609"/>
        <xdr:cNvSpPr/>
      </xdr:nvSpPr>
      <xdr:spPr>
        <a:xfrm>
          <a:off x="12763500" y="1265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65009</xdr:rowOff>
    </xdr:from>
    <xdr:ext cx="534377" cy="259045"/>
    <xdr:sp macro="" textlink="">
      <xdr:nvSpPr>
        <xdr:cNvPr id="611" name="テキスト ボックス 610"/>
        <xdr:cNvSpPr txBox="1"/>
      </xdr:nvSpPr>
      <xdr:spPr>
        <a:xfrm>
          <a:off x="12547111" y="1275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48,571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46936</xdr:rowOff>
    </xdr:from>
    <xdr:to>
      <xdr:col>23</xdr:col>
      <xdr:colOff>568325</xdr:colOff>
      <xdr:row>73</xdr:row>
      <xdr:rowOff>148536</xdr:rowOff>
    </xdr:to>
    <xdr:sp macro="" textlink="">
      <xdr:nvSpPr>
        <xdr:cNvPr id="617" name="円/楕円 616"/>
        <xdr:cNvSpPr/>
      </xdr:nvSpPr>
      <xdr:spPr>
        <a:xfrm>
          <a:off x="16268700" y="125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69813</xdr:rowOff>
    </xdr:from>
    <xdr:ext cx="534377" cy="259045"/>
    <xdr:sp macro="" textlink="">
      <xdr:nvSpPr>
        <xdr:cNvPr id="618" name="公債費該当値テキスト"/>
        <xdr:cNvSpPr txBox="1"/>
      </xdr:nvSpPr>
      <xdr:spPr>
        <a:xfrm>
          <a:off x="16370300" y="1241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51,535</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19863</xdr:rowOff>
    </xdr:from>
    <xdr:to>
      <xdr:col>22</xdr:col>
      <xdr:colOff>415925</xdr:colOff>
      <xdr:row>73</xdr:row>
      <xdr:rowOff>121463</xdr:rowOff>
    </xdr:to>
    <xdr:sp macro="" textlink="">
      <xdr:nvSpPr>
        <xdr:cNvPr id="619" name="円/楕円 618"/>
        <xdr:cNvSpPr/>
      </xdr:nvSpPr>
      <xdr:spPr>
        <a:xfrm>
          <a:off x="15430500" y="1253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137990</xdr:rowOff>
    </xdr:from>
    <xdr:ext cx="534377" cy="259045"/>
    <xdr:sp macro="" textlink="">
      <xdr:nvSpPr>
        <xdr:cNvPr id="620" name="テキスト ボックス 619"/>
        <xdr:cNvSpPr txBox="1"/>
      </xdr:nvSpPr>
      <xdr:spPr>
        <a:xfrm>
          <a:off x="15214111" y="1231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52,364</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170772</xdr:rowOff>
    </xdr:from>
    <xdr:to>
      <xdr:col>21</xdr:col>
      <xdr:colOff>212725</xdr:colOff>
      <xdr:row>73</xdr:row>
      <xdr:rowOff>100922</xdr:rowOff>
    </xdr:to>
    <xdr:sp macro="" textlink="">
      <xdr:nvSpPr>
        <xdr:cNvPr id="621" name="円/楕円 620"/>
        <xdr:cNvSpPr/>
      </xdr:nvSpPr>
      <xdr:spPr>
        <a:xfrm>
          <a:off x="14541500" y="1251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117449</xdr:rowOff>
    </xdr:from>
    <xdr:ext cx="534377" cy="259045"/>
    <xdr:sp macro="" textlink="">
      <xdr:nvSpPr>
        <xdr:cNvPr id="622" name="テキスト ボックス 621"/>
        <xdr:cNvSpPr txBox="1"/>
      </xdr:nvSpPr>
      <xdr:spPr>
        <a:xfrm>
          <a:off x="14325111" y="1229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52,993</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78091</xdr:rowOff>
    </xdr:from>
    <xdr:to>
      <xdr:col>20</xdr:col>
      <xdr:colOff>9525</xdr:colOff>
      <xdr:row>75</xdr:row>
      <xdr:rowOff>8241</xdr:rowOff>
    </xdr:to>
    <xdr:sp macro="" textlink="">
      <xdr:nvSpPr>
        <xdr:cNvPr id="623" name="円/楕円 622"/>
        <xdr:cNvSpPr/>
      </xdr:nvSpPr>
      <xdr:spPr>
        <a:xfrm>
          <a:off x="13652500" y="1276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170818</xdr:rowOff>
    </xdr:from>
    <xdr:ext cx="534377" cy="259045"/>
    <xdr:sp macro="" textlink="">
      <xdr:nvSpPr>
        <xdr:cNvPr id="624" name="テキスト ボックス 623"/>
        <xdr:cNvSpPr txBox="1"/>
      </xdr:nvSpPr>
      <xdr:spPr>
        <a:xfrm>
          <a:off x="13436111" y="1285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45,331</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96085</xdr:rowOff>
    </xdr:from>
    <xdr:to>
      <xdr:col>18</xdr:col>
      <xdr:colOff>492125</xdr:colOff>
      <xdr:row>74</xdr:row>
      <xdr:rowOff>26235</xdr:rowOff>
    </xdr:to>
    <xdr:sp macro="" textlink="">
      <xdr:nvSpPr>
        <xdr:cNvPr id="625" name="円/楕円 624"/>
        <xdr:cNvSpPr/>
      </xdr:nvSpPr>
      <xdr:spPr>
        <a:xfrm>
          <a:off x="12763500" y="1261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42762</xdr:rowOff>
    </xdr:from>
    <xdr:ext cx="534377" cy="259045"/>
    <xdr:sp macro="" textlink="">
      <xdr:nvSpPr>
        <xdr:cNvPr id="626" name="テキスト ボックス 625"/>
        <xdr:cNvSpPr txBox="1"/>
      </xdr:nvSpPr>
      <xdr:spPr>
        <a:xfrm>
          <a:off x="12547111" y="1238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0" name="テキスト ボックス 63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42" name="テキスト ボックス 64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44" name="テキスト ボックス 64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6" name="テキスト ボックス 64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81544</xdr:rowOff>
    </xdr:from>
    <xdr:to>
      <xdr:col>23</xdr:col>
      <xdr:colOff>516889</xdr:colOff>
      <xdr:row>98</xdr:row>
      <xdr:rowOff>90253</xdr:rowOff>
    </xdr:to>
    <xdr:cxnSp macro="">
      <xdr:nvCxnSpPr>
        <xdr:cNvPr id="648" name="直線コネクタ 647"/>
        <xdr:cNvCxnSpPr/>
      </xdr:nvCxnSpPr>
      <xdr:spPr>
        <a:xfrm flipV="1">
          <a:off x="16317595" y="15683494"/>
          <a:ext cx="1269" cy="1208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94080</xdr:rowOff>
    </xdr:from>
    <xdr:ext cx="469744" cy="259045"/>
    <xdr:sp macro="" textlink="">
      <xdr:nvSpPr>
        <xdr:cNvPr id="649" name="積立金最小値テキスト"/>
        <xdr:cNvSpPr txBox="1"/>
      </xdr:nvSpPr>
      <xdr:spPr>
        <a:xfrm>
          <a:off x="16370300" y="1689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a:t>
          </a:r>
          <a:endParaRPr kumimoji="1" lang="ja-JP" altLang="en-US" sz="1000" b="1">
            <a:latin typeface="ＭＳ Ｐゴシック"/>
          </a:endParaRPr>
        </a:p>
      </xdr:txBody>
    </xdr:sp>
    <xdr:clientData/>
  </xdr:oneCellAnchor>
  <xdr:twoCellAnchor>
    <xdr:from>
      <xdr:col>23</xdr:col>
      <xdr:colOff>428625</xdr:colOff>
      <xdr:row>98</xdr:row>
      <xdr:rowOff>90253</xdr:rowOff>
    </xdr:from>
    <xdr:to>
      <xdr:col>23</xdr:col>
      <xdr:colOff>606425</xdr:colOff>
      <xdr:row>98</xdr:row>
      <xdr:rowOff>90253</xdr:rowOff>
    </xdr:to>
    <xdr:cxnSp macro="">
      <xdr:nvCxnSpPr>
        <xdr:cNvPr id="650" name="直線コネクタ 649"/>
        <xdr:cNvCxnSpPr/>
      </xdr:nvCxnSpPr>
      <xdr:spPr>
        <a:xfrm>
          <a:off x="16230600" y="1689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28221</xdr:rowOff>
    </xdr:from>
    <xdr:ext cx="534377" cy="259045"/>
    <xdr:sp macro="" textlink="">
      <xdr:nvSpPr>
        <xdr:cNvPr id="651" name="積立金最大値テキスト"/>
        <xdr:cNvSpPr txBox="1"/>
      </xdr:nvSpPr>
      <xdr:spPr>
        <a:xfrm>
          <a:off x="16370300" y="154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55,044</a:t>
          </a:r>
          <a:endParaRPr kumimoji="1" lang="ja-JP" altLang="en-US" sz="1000" b="1">
            <a:latin typeface="ＭＳ Ｐゴシック"/>
          </a:endParaRPr>
        </a:p>
      </xdr:txBody>
    </xdr:sp>
    <xdr:clientData/>
  </xdr:oneCellAnchor>
  <xdr:twoCellAnchor>
    <xdr:from>
      <xdr:col>23</xdr:col>
      <xdr:colOff>428625</xdr:colOff>
      <xdr:row>91</xdr:row>
      <xdr:rowOff>81544</xdr:rowOff>
    </xdr:from>
    <xdr:to>
      <xdr:col>23</xdr:col>
      <xdr:colOff>606425</xdr:colOff>
      <xdr:row>91</xdr:row>
      <xdr:rowOff>81544</xdr:rowOff>
    </xdr:to>
    <xdr:cxnSp macro="">
      <xdr:nvCxnSpPr>
        <xdr:cNvPr id="652" name="直線コネクタ 651"/>
        <xdr:cNvCxnSpPr/>
      </xdr:nvCxnSpPr>
      <xdr:spPr>
        <a:xfrm>
          <a:off x="16230600" y="15683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101433</xdr:rowOff>
    </xdr:from>
    <xdr:to>
      <xdr:col>23</xdr:col>
      <xdr:colOff>517525</xdr:colOff>
      <xdr:row>98</xdr:row>
      <xdr:rowOff>13125</xdr:rowOff>
    </xdr:to>
    <xdr:cxnSp macro="">
      <xdr:nvCxnSpPr>
        <xdr:cNvPr id="653" name="直線コネクタ 652"/>
        <xdr:cNvCxnSpPr/>
      </xdr:nvCxnSpPr>
      <xdr:spPr>
        <a:xfrm flipV="1">
          <a:off x="15481300" y="16732083"/>
          <a:ext cx="838200" cy="8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23035</xdr:rowOff>
    </xdr:from>
    <xdr:ext cx="534377" cy="259045"/>
    <xdr:sp macro="" textlink="">
      <xdr:nvSpPr>
        <xdr:cNvPr id="654" name="積立金平均値テキスト"/>
        <xdr:cNvSpPr txBox="1"/>
      </xdr:nvSpPr>
      <xdr:spPr>
        <a:xfrm>
          <a:off x="16370300" y="16310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18,882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158</xdr:rowOff>
    </xdr:from>
    <xdr:to>
      <xdr:col>23</xdr:col>
      <xdr:colOff>568325</xdr:colOff>
      <xdr:row>96</xdr:row>
      <xdr:rowOff>101758</xdr:rowOff>
    </xdr:to>
    <xdr:sp macro="" textlink="">
      <xdr:nvSpPr>
        <xdr:cNvPr id="655" name="フローチャート : 判断 654"/>
        <xdr:cNvSpPr/>
      </xdr:nvSpPr>
      <xdr:spPr>
        <a:xfrm>
          <a:off x="16268700" y="1645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80127</xdr:rowOff>
    </xdr:from>
    <xdr:to>
      <xdr:col>22</xdr:col>
      <xdr:colOff>365125</xdr:colOff>
      <xdr:row>98</xdr:row>
      <xdr:rowOff>13125</xdr:rowOff>
    </xdr:to>
    <xdr:cxnSp macro="">
      <xdr:nvCxnSpPr>
        <xdr:cNvPr id="656" name="直線コネクタ 655"/>
        <xdr:cNvCxnSpPr/>
      </xdr:nvCxnSpPr>
      <xdr:spPr>
        <a:xfrm>
          <a:off x="14592300" y="16710777"/>
          <a:ext cx="889000" cy="10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11702</xdr:rowOff>
    </xdr:from>
    <xdr:to>
      <xdr:col>22</xdr:col>
      <xdr:colOff>415925</xdr:colOff>
      <xdr:row>96</xdr:row>
      <xdr:rowOff>113302</xdr:rowOff>
    </xdr:to>
    <xdr:sp macro="" textlink="">
      <xdr:nvSpPr>
        <xdr:cNvPr id="657" name="フローチャート : 判断 656"/>
        <xdr:cNvSpPr/>
      </xdr:nvSpPr>
      <xdr:spPr>
        <a:xfrm>
          <a:off x="15430500" y="1647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129829</xdr:rowOff>
    </xdr:from>
    <xdr:ext cx="534377" cy="259045"/>
    <xdr:sp macro="" textlink="">
      <xdr:nvSpPr>
        <xdr:cNvPr id="658" name="テキスト ボックス 657"/>
        <xdr:cNvSpPr txBox="1"/>
      </xdr:nvSpPr>
      <xdr:spPr>
        <a:xfrm>
          <a:off x="15214111" y="1624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80127</xdr:rowOff>
    </xdr:from>
    <xdr:to>
      <xdr:col>21</xdr:col>
      <xdr:colOff>161925</xdr:colOff>
      <xdr:row>98</xdr:row>
      <xdr:rowOff>67577</xdr:rowOff>
    </xdr:to>
    <xdr:cxnSp macro="">
      <xdr:nvCxnSpPr>
        <xdr:cNvPr id="659" name="直線コネクタ 658"/>
        <xdr:cNvCxnSpPr/>
      </xdr:nvCxnSpPr>
      <xdr:spPr>
        <a:xfrm flipV="1">
          <a:off x="13703300" y="16710777"/>
          <a:ext cx="889000" cy="15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36826</xdr:rowOff>
    </xdr:from>
    <xdr:to>
      <xdr:col>21</xdr:col>
      <xdr:colOff>212725</xdr:colOff>
      <xdr:row>96</xdr:row>
      <xdr:rowOff>138426</xdr:rowOff>
    </xdr:to>
    <xdr:sp macro="" textlink="">
      <xdr:nvSpPr>
        <xdr:cNvPr id="660" name="フローチャート : 判断 659"/>
        <xdr:cNvSpPr/>
      </xdr:nvSpPr>
      <xdr:spPr>
        <a:xfrm>
          <a:off x="14541500" y="164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154953</xdr:rowOff>
    </xdr:from>
    <xdr:ext cx="534377" cy="259045"/>
    <xdr:sp macro="" textlink="">
      <xdr:nvSpPr>
        <xdr:cNvPr id="661" name="テキスト ボックス 660"/>
        <xdr:cNvSpPr txBox="1"/>
      </xdr:nvSpPr>
      <xdr:spPr>
        <a:xfrm>
          <a:off x="14325111" y="1627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165624</xdr:rowOff>
    </xdr:from>
    <xdr:to>
      <xdr:col>19</xdr:col>
      <xdr:colOff>644525</xdr:colOff>
      <xdr:row>98</xdr:row>
      <xdr:rowOff>67577</xdr:rowOff>
    </xdr:to>
    <xdr:cxnSp macro="">
      <xdr:nvCxnSpPr>
        <xdr:cNvPr id="662" name="直線コネクタ 661"/>
        <xdr:cNvCxnSpPr/>
      </xdr:nvCxnSpPr>
      <xdr:spPr>
        <a:xfrm>
          <a:off x="12814300" y="16624824"/>
          <a:ext cx="889000" cy="24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53696</xdr:rowOff>
    </xdr:from>
    <xdr:to>
      <xdr:col>20</xdr:col>
      <xdr:colOff>9525</xdr:colOff>
      <xdr:row>96</xdr:row>
      <xdr:rowOff>155296</xdr:rowOff>
    </xdr:to>
    <xdr:sp macro="" textlink="">
      <xdr:nvSpPr>
        <xdr:cNvPr id="663" name="フローチャート : 判断 662"/>
        <xdr:cNvSpPr/>
      </xdr:nvSpPr>
      <xdr:spPr>
        <a:xfrm>
          <a:off x="13652500" y="1651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373</xdr:rowOff>
    </xdr:from>
    <xdr:ext cx="534377" cy="259045"/>
    <xdr:sp macro="" textlink="">
      <xdr:nvSpPr>
        <xdr:cNvPr id="664" name="テキスト ボックス 663"/>
        <xdr:cNvSpPr txBox="1"/>
      </xdr:nvSpPr>
      <xdr:spPr>
        <a:xfrm>
          <a:off x="13436111" y="1628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168979</xdr:rowOff>
    </xdr:from>
    <xdr:to>
      <xdr:col>18</xdr:col>
      <xdr:colOff>492125</xdr:colOff>
      <xdr:row>96</xdr:row>
      <xdr:rowOff>99129</xdr:rowOff>
    </xdr:to>
    <xdr:sp macro="" textlink="">
      <xdr:nvSpPr>
        <xdr:cNvPr id="665" name="フローチャート : 判断 664"/>
        <xdr:cNvSpPr/>
      </xdr:nvSpPr>
      <xdr:spPr>
        <a:xfrm>
          <a:off x="12763500" y="1645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115656</xdr:rowOff>
    </xdr:from>
    <xdr:ext cx="534377" cy="259045"/>
    <xdr:sp macro="" textlink="">
      <xdr:nvSpPr>
        <xdr:cNvPr id="666" name="テキスト ボックス 665"/>
        <xdr:cNvSpPr txBox="1"/>
      </xdr:nvSpPr>
      <xdr:spPr>
        <a:xfrm>
          <a:off x="12547111" y="1623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18,997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50633</xdr:rowOff>
    </xdr:from>
    <xdr:to>
      <xdr:col>23</xdr:col>
      <xdr:colOff>568325</xdr:colOff>
      <xdr:row>97</xdr:row>
      <xdr:rowOff>152233</xdr:rowOff>
    </xdr:to>
    <xdr:sp macro="" textlink="">
      <xdr:nvSpPr>
        <xdr:cNvPr id="672" name="円/楕円 671"/>
        <xdr:cNvSpPr/>
      </xdr:nvSpPr>
      <xdr:spPr>
        <a:xfrm>
          <a:off x="16268700" y="1668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29060</xdr:rowOff>
    </xdr:from>
    <xdr:ext cx="469744" cy="259045"/>
    <xdr:sp macro="" textlink="">
      <xdr:nvSpPr>
        <xdr:cNvPr id="673" name="積立金該当値テキスト"/>
        <xdr:cNvSpPr txBox="1"/>
      </xdr:nvSpPr>
      <xdr:spPr>
        <a:xfrm>
          <a:off x="16370300" y="1665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9,174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133775</xdr:rowOff>
    </xdr:from>
    <xdr:to>
      <xdr:col>22</xdr:col>
      <xdr:colOff>415925</xdr:colOff>
      <xdr:row>98</xdr:row>
      <xdr:rowOff>63925</xdr:rowOff>
    </xdr:to>
    <xdr:sp macro="" textlink="">
      <xdr:nvSpPr>
        <xdr:cNvPr id="674" name="円/楕円 673"/>
        <xdr:cNvSpPr/>
      </xdr:nvSpPr>
      <xdr:spPr>
        <a:xfrm>
          <a:off x="15430500" y="1676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55052</xdr:rowOff>
    </xdr:from>
    <xdr:ext cx="469744" cy="259045"/>
    <xdr:sp macro="" textlink="">
      <xdr:nvSpPr>
        <xdr:cNvPr id="675" name="テキスト ボックス 674"/>
        <xdr:cNvSpPr txBox="1"/>
      </xdr:nvSpPr>
      <xdr:spPr>
        <a:xfrm>
          <a:off x="15246427" y="1685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29327</xdr:rowOff>
    </xdr:from>
    <xdr:to>
      <xdr:col>21</xdr:col>
      <xdr:colOff>212725</xdr:colOff>
      <xdr:row>97</xdr:row>
      <xdr:rowOff>130927</xdr:rowOff>
    </xdr:to>
    <xdr:sp macro="" textlink="">
      <xdr:nvSpPr>
        <xdr:cNvPr id="676" name="円/楕円 675"/>
        <xdr:cNvSpPr/>
      </xdr:nvSpPr>
      <xdr:spPr>
        <a:xfrm>
          <a:off x="14541500" y="1665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122054</xdr:rowOff>
    </xdr:from>
    <xdr:ext cx="534377" cy="259045"/>
    <xdr:sp macro="" textlink="">
      <xdr:nvSpPr>
        <xdr:cNvPr id="677" name="テキスト ボックス 676"/>
        <xdr:cNvSpPr txBox="1"/>
      </xdr:nvSpPr>
      <xdr:spPr>
        <a:xfrm>
          <a:off x="14325111" y="1675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16777</xdr:rowOff>
    </xdr:from>
    <xdr:to>
      <xdr:col>20</xdr:col>
      <xdr:colOff>9525</xdr:colOff>
      <xdr:row>98</xdr:row>
      <xdr:rowOff>118377</xdr:rowOff>
    </xdr:to>
    <xdr:sp macro="" textlink="">
      <xdr:nvSpPr>
        <xdr:cNvPr id="678" name="円/楕円 677"/>
        <xdr:cNvSpPr/>
      </xdr:nvSpPr>
      <xdr:spPr>
        <a:xfrm>
          <a:off x="13652500" y="168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109504</xdr:rowOff>
    </xdr:from>
    <xdr:ext cx="469744" cy="259045"/>
    <xdr:sp macro="" textlink="">
      <xdr:nvSpPr>
        <xdr:cNvPr id="679" name="テキスト ボックス 678"/>
        <xdr:cNvSpPr txBox="1"/>
      </xdr:nvSpPr>
      <xdr:spPr>
        <a:xfrm>
          <a:off x="13468427" y="1691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114824</xdr:rowOff>
    </xdr:from>
    <xdr:to>
      <xdr:col>18</xdr:col>
      <xdr:colOff>492125</xdr:colOff>
      <xdr:row>97</xdr:row>
      <xdr:rowOff>44974</xdr:rowOff>
    </xdr:to>
    <xdr:sp macro="" textlink="">
      <xdr:nvSpPr>
        <xdr:cNvPr id="680" name="円/楕円 679"/>
        <xdr:cNvSpPr/>
      </xdr:nvSpPr>
      <xdr:spPr>
        <a:xfrm>
          <a:off x="12763500" y="1657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36101</xdr:rowOff>
    </xdr:from>
    <xdr:ext cx="534377" cy="259045"/>
    <xdr:sp macro="" textlink="">
      <xdr:nvSpPr>
        <xdr:cNvPr id="681" name="テキスト ボックス 680"/>
        <xdr:cNvSpPr txBox="1"/>
      </xdr:nvSpPr>
      <xdr:spPr>
        <a:xfrm>
          <a:off x="12547111" y="1666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2" name="直線コネクタ 69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3" name="テキスト ボックス 69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4" name="直線コネクタ 69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5" name="テキスト ボックス 69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6" name="直線コネクタ 69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7" name="テキスト ボックス 69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8" name="直線コネクタ 69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699" name="テキスト ボックス 69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0" name="直線コネクタ 69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1" name="テキスト ボックス 70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2" name="直線コネクタ 70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3" name="テキスト ボックス 70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118690</xdr:rowOff>
    </xdr:from>
    <xdr:to>
      <xdr:col>32</xdr:col>
      <xdr:colOff>186689</xdr:colOff>
      <xdr:row>39</xdr:row>
      <xdr:rowOff>98878</xdr:rowOff>
    </xdr:to>
    <xdr:cxnSp macro="">
      <xdr:nvCxnSpPr>
        <xdr:cNvPr id="707" name="直線コネクタ 706"/>
        <xdr:cNvCxnSpPr/>
      </xdr:nvCxnSpPr>
      <xdr:spPr>
        <a:xfrm flipV="1">
          <a:off x="22159595" y="5262190"/>
          <a:ext cx="1269" cy="152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9" name="直線コネクタ 70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65367</xdr:rowOff>
    </xdr:from>
    <xdr:ext cx="534377" cy="259045"/>
    <xdr:sp macro="" textlink="">
      <xdr:nvSpPr>
        <xdr:cNvPr id="710" name="投資及び出資金最大値テキスト"/>
        <xdr:cNvSpPr txBox="1"/>
      </xdr:nvSpPr>
      <xdr:spPr>
        <a:xfrm>
          <a:off x="22212300" y="503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13,993</a:t>
          </a:r>
          <a:endParaRPr kumimoji="1" lang="ja-JP" altLang="en-US" sz="1000" b="1">
            <a:latin typeface="ＭＳ Ｐゴシック"/>
          </a:endParaRPr>
        </a:p>
      </xdr:txBody>
    </xdr:sp>
    <xdr:clientData/>
  </xdr:oneCellAnchor>
  <xdr:twoCellAnchor>
    <xdr:from>
      <xdr:col>32</xdr:col>
      <xdr:colOff>98425</xdr:colOff>
      <xdr:row>30</xdr:row>
      <xdr:rowOff>118690</xdr:rowOff>
    </xdr:from>
    <xdr:to>
      <xdr:col>32</xdr:col>
      <xdr:colOff>276225</xdr:colOff>
      <xdr:row>30</xdr:row>
      <xdr:rowOff>118690</xdr:rowOff>
    </xdr:to>
    <xdr:cxnSp macro="">
      <xdr:nvCxnSpPr>
        <xdr:cNvPr id="711" name="直線コネクタ 710"/>
        <xdr:cNvCxnSpPr/>
      </xdr:nvCxnSpPr>
      <xdr:spPr>
        <a:xfrm>
          <a:off x="22072600" y="526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2" name="直線コネクタ 71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169580</xdr:rowOff>
    </xdr:from>
    <xdr:ext cx="469744" cy="259045"/>
    <xdr:sp macro="" textlink="">
      <xdr:nvSpPr>
        <xdr:cNvPr id="713" name="投資及び出資金平均値テキスト"/>
        <xdr:cNvSpPr txBox="1"/>
      </xdr:nvSpPr>
      <xdr:spPr>
        <a:xfrm>
          <a:off x="22212300" y="6341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146703</xdr:rowOff>
    </xdr:from>
    <xdr:to>
      <xdr:col>32</xdr:col>
      <xdr:colOff>238125</xdr:colOff>
      <xdr:row>38</xdr:row>
      <xdr:rowOff>76853</xdr:rowOff>
    </xdr:to>
    <xdr:sp macro="" textlink="">
      <xdr:nvSpPr>
        <xdr:cNvPr id="714" name="フローチャート : 判断 713"/>
        <xdr:cNvSpPr/>
      </xdr:nvSpPr>
      <xdr:spPr>
        <a:xfrm>
          <a:off x="22110700" y="64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5" name="直線コネクタ 71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41439</xdr:rowOff>
    </xdr:from>
    <xdr:to>
      <xdr:col>31</xdr:col>
      <xdr:colOff>85725</xdr:colOff>
      <xdr:row>38</xdr:row>
      <xdr:rowOff>143039</xdr:rowOff>
    </xdr:to>
    <xdr:sp macro="" textlink="">
      <xdr:nvSpPr>
        <xdr:cNvPr id="716" name="フローチャート : 判断 715"/>
        <xdr:cNvSpPr/>
      </xdr:nvSpPr>
      <xdr:spPr>
        <a:xfrm>
          <a:off x="21272500" y="655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159565</xdr:rowOff>
    </xdr:from>
    <xdr:ext cx="469744" cy="259045"/>
    <xdr:sp macro="" textlink="">
      <xdr:nvSpPr>
        <xdr:cNvPr id="717" name="テキスト ボックス 716"/>
        <xdr:cNvSpPr txBox="1"/>
      </xdr:nvSpPr>
      <xdr:spPr>
        <a:xfrm>
          <a:off x="21088427" y="633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8" name="直線コネクタ 71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66693</xdr:rowOff>
    </xdr:from>
    <xdr:to>
      <xdr:col>29</xdr:col>
      <xdr:colOff>568325</xdr:colOff>
      <xdr:row>38</xdr:row>
      <xdr:rowOff>168293</xdr:rowOff>
    </xdr:to>
    <xdr:sp macro="" textlink="">
      <xdr:nvSpPr>
        <xdr:cNvPr id="719" name="フローチャート : 判断 718"/>
        <xdr:cNvSpPr/>
      </xdr:nvSpPr>
      <xdr:spPr>
        <a:xfrm>
          <a:off x="20383500" y="658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13370</xdr:rowOff>
    </xdr:from>
    <xdr:ext cx="469744" cy="259045"/>
    <xdr:sp macro="" textlink="">
      <xdr:nvSpPr>
        <xdr:cNvPr id="720" name="テキスト ボックス 719"/>
        <xdr:cNvSpPr txBox="1"/>
      </xdr:nvSpPr>
      <xdr:spPr>
        <a:xfrm>
          <a:off x="20199427" y="635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1" name="直線コネクタ 72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54392</xdr:rowOff>
    </xdr:from>
    <xdr:to>
      <xdr:col>28</xdr:col>
      <xdr:colOff>365125</xdr:colOff>
      <xdr:row>38</xdr:row>
      <xdr:rowOff>155992</xdr:rowOff>
    </xdr:to>
    <xdr:sp macro="" textlink="">
      <xdr:nvSpPr>
        <xdr:cNvPr id="722" name="フローチャート : 判断 721"/>
        <xdr:cNvSpPr/>
      </xdr:nvSpPr>
      <xdr:spPr>
        <a:xfrm>
          <a:off x="19494500" y="65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1069</xdr:rowOff>
    </xdr:from>
    <xdr:ext cx="469744" cy="259045"/>
    <xdr:sp macro="" textlink="">
      <xdr:nvSpPr>
        <xdr:cNvPr id="723" name="テキスト ボックス 722"/>
        <xdr:cNvSpPr txBox="1"/>
      </xdr:nvSpPr>
      <xdr:spPr>
        <a:xfrm>
          <a:off x="19310427" y="634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37411</xdr:rowOff>
    </xdr:from>
    <xdr:to>
      <xdr:col>27</xdr:col>
      <xdr:colOff>161925</xdr:colOff>
      <xdr:row>38</xdr:row>
      <xdr:rowOff>139011</xdr:rowOff>
    </xdr:to>
    <xdr:sp macro="" textlink="">
      <xdr:nvSpPr>
        <xdr:cNvPr id="724" name="フローチャート : 判断 723"/>
        <xdr:cNvSpPr/>
      </xdr:nvSpPr>
      <xdr:spPr>
        <a:xfrm>
          <a:off x="18605500" y="655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155538</xdr:rowOff>
    </xdr:from>
    <xdr:ext cx="469744" cy="259045"/>
    <xdr:sp macro="" textlink="">
      <xdr:nvSpPr>
        <xdr:cNvPr id="725" name="テキスト ボックス 724"/>
        <xdr:cNvSpPr txBox="1"/>
      </xdr:nvSpPr>
      <xdr:spPr>
        <a:xfrm>
          <a:off x="18421427" y="632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1" name="円/楕円 73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2"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3" name="円/楕円 73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4" name="テキスト ボックス 73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5" name="円/楕円 73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6" name="テキスト ボックス 73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7" name="円/楕円 73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8" name="テキスト ボックス 73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39" name="円/楕円 73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0" name="テキスト ボックス 73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4" name="テキスト ボックス 75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138747</xdr:rowOff>
    </xdr:from>
    <xdr:to>
      <xdr:col>32</xdr:col>
      <xdr:colOff>186689</xdr:colOff>
      <xdr:row>59</xdr:row>
      <xdr:rowOff>32029</xdr:rowOff>
    </xdr:to>
    <xdr:cxnSp macro="">
      <xdr:nvCxnSpPr>
        <xdr:cNvPr id="764" name="直線コネクタ 763"/>
        <xdr:cNvCxnSpPr/>
      </xdr:nvCxnSpPr>
      <xdr:spPr>
        <a:xfrm flipV="1">
          <a:off x="22159595" y="8882697"/>
          <a:ext cx="1269" cy="1264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35856</xdr:rowOff>
    </xdr:from>
    <xdr:ext cx="378565" cy="259045"/>
    <xdr:sp macro="" textlink="">
      <xdr:nvSpPr>
        <xdr:cNvPr id="765" name="貸付金最小値テキスト"/>
        <xdr:cNvSpPr txBox="1"/>
      </xdr:nvSpPr>
      <xdr:spPr>
        <a:xfrm>
          <a:off x="22212300" y="10151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a:t>
          </a:r>
          <a:endParaRPr kumimoji="1" lang="ja-JP" altLang="en-US" sz="1000" b="1">
            <a:latin typeface="ＭＳ Ｐゴシック"/>
          </a:endParaRPr>
        </a:p>
      </xdr:txBody>
    </xdr:sp>
    <xdr:clientData/>
  </xdr:oneCellAnchor>
  <xdr:twoCellAnchor>
    <xdr:from>
      <xdr:col>32</xdr:col>
      <xdr:colOff>98425</xdr:colOff>
      <xdr:row>59</xdr:row>
      <xdr:rowOff>32029</xdr:rowOff>
    </xdr:from>
    <xdr:to>
      <xdr:col>32</xdr:col>
      <xdr:colOff>276225</xdr:colOff>
      <xdr:row>59</xdr:row>
      <xdr:rowOff>32029</xdr:rowOff>
    </xdr:to>
    <xdr:cxnSp macro="">
      <xdr:nvCxnSpPr>
        <xdr:cNvPr id="766" name="直線コネクタ 765"/>
        <xdr:cNvCxnSpPr/>
      </xdr:nvCxnSpPr>
      <xdr:spPr>
        <a:xfrm>
          <a:off x="22072600" y="101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85424</xdr:rowOff>
    </xdr:from>
    <xdr:ext cx="534377" cy="259045"/>
    <xdr:sp macro="" textlink="">
      <xdr:nvSpPr>
        <xdr:cNvPr id="767" name="貸付金最大値テキスト"/>
        <xdr:cNvSpPr txBox="1"/>
      </xdr:nvSpPr>
      <xdr:spPr>
        <a:xfrm>
          <a:off x="22212300" y="865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33,525</a:t>
          </a:r>
          <a:endParaRPr kumimoji="1" lang="ja-JP" altLang="en-US" sz="1000" b="1">
            <a:latin typeface="ＭＳ Ｐゴシック"/>
          </a:endParaRPr>
        </a:p>
      </xdr:txBody>
    </xdr:sp>
    <xdr:clientData/>
  </xdr:oneCellAnchor>
  <xdr:twoCellAnchor>
    <xdr:from>
      <xdr:col>32</xdr:col>
      <xdr:colOff>98425</xdr:colOff>
      <xdr:row>51</xdr:row>
      <xdr:rowOff>138747</xdr:rowOff>
    </xdr:from>
    <xdr:to>
      <xdr:col>32</xdr:col>
      <xdr:colOff>276225</xdr:colOff>
      <xdr:row>51</xdr:row>
      <xdr:rowOff>138747</xdr:rowOff>
    </xdr:to>
    <xdr:cxnSp macro="">
      <xdr:nvCxnSpPr>
        <xdr:cNvPr id="768" name="直線コネクタ 767"/>
        <xdr:cNvCxnSpPr/>
      </xdr:nvCxnSpPr>
      <xdr:spPr>
        <a:xfrm>
          <a:off x="22072600" y="8882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39763</xdr:rowOff>
    </xdr:from>
    <xdr:to>
      <xdr:col>32</xdr:col>
      <xdr:colOff>187325</xdr:colOff>
      <xdr:row>54</xdr:row>
      <xdr:rowOff>42431</xdr:rowOff>
    </xdr:to>
    <xdr:cxnSp macro="">
      <xdr:nvCxnSpPr>
        <xdr:cNvPr id="769" name="直線コネクタ 768"/>
        <xdr:cNvCxnSpPr/>
      </xdr:nvCxnSpPr>
      <xdr:spPr>
        <a:xfrm flipV="1">
          <a:off x="21323300" y="9298063"/>
          <a:ext cx="8382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69842</xdr:rowOff>
    </xdr:from>
    <xdr:ext cx="469744" cy="259045"/>
    <xdr:sp macro="" textlink="">
      <xdr:nvSpPr>
        <xdr:cNvPr id="770" name="貸付金平均値テキスト"/>
        <xdr:cNvSpPr txBox="1"/>
      </xdr:nvSpPr>
      <xdr:spPr>
        <a:xfrm>
          <a:off x="22212300" y="9842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91415</xdr:rowOff>
    </xdr:from>
    <xdr:to>
      <xdr:col>32</xdr:col>
      <xdr:colOff>238125</xdr:colOff>
      <xdr:row>58</xdr:row>
      <xdr:rowOff>21565</xdr:rowOff>
    </xdr:to>
    <xdr:sp macro="" textlink="">
      <xdr:nvSpPr>
        <xdr:cNvPr id="771" name="フローチャート : 判断 770"/>
        <xdr:cNvSpPr/>
      </xdr:nvSpPr>
      <xdr:spPr>
        <a:xfrm>
          <a:off x="22110700" y="986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42431</xdr:rowOff>
    </xdr:from>
    <xdr:to>
      <xdr:col>31</xdr:col>
      <xdr:colOff>34925</xdr:colOff>
      <xdr:row>54</xdr:row>
      <xdr:rowOff>43345</xdr:rowOff>
    </xdr:to>
    <xdr:cxnSp macro="">
      <xdr:nvCxnSpPr>
        <xdr:cNvPr id="772" name="直線コネクタ 771"/>
        <xdr:cNvCxnSpPr/>
      </xdr:nvCxnSpPr>
      <xdr:spPr>
        <a:xfrm flipV="1">
          <a:off x="20434300" y="930073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128486</xdr:rowOff>
    </xdr:from>
    <xdr:to>
      <xdr:col>31</xdr:col>
      <xdr:colOff>85725</xdr:colOff>
      <xdr:row>58</xdr:row>
      <xdr:rowOff>58636</xdr:rowOff>
    </xdr:to>
    <xdr:sp macro="" textlink="">
      <xdr:nvSpPr>
        <xdr:cNvPr id="773" name="フローチャート : 判断 772"/>
        <xdr:cNvSpPr/>
      </xdr:nvSpPr>
      <xdr:spPr>
        <a:xfrm>
          <a:off x="21272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49763</xdr:rowOff>
    </xdr:from>
    <xdr:ext cx="469744" cy="259045"/>
    <xdr:sp macro="" textlink="">
      <xdr:nvSpPr>
        <xdr:cNvPr id="774" name="テキスト ボックス 773"/>
        <xdr:cNvSpPr txBox="1"/>
      </xdr:nvSpPr>
      <xdr:spPr>
        <a:xfrm>
          <a:off x="21088427" y="999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39116</xdr:rowOff>
    </xdr:from>
    <xdr:to>
      <xdr:col>29</xdr:col>
      <xdr:colOff>517525</xdr:colOff>
      <xdr:row>54</xdr:row>
      <xdr:rowOff>43345</xdr:rowOff>
    </xdr:to>
    <xdr:cxnSp macro="">
      <xdr:nvCxnSpPr>
        <xdr:cNvPr id="775" name="直線コネクタ 774"/>
        <xdr:cNvCxnSpPr/>
      </xdr:nvCxnSpPr>
      <xdr:spPr>
        <a:xfrm>
          <a:off x="19545300" y="9297416"/>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102578</xdr:rowOff>
    </xdr:from>
    <xdr:to>
      <xdr:col>29</xdr:col>
      <xdr:colOff>568325</xdr:colOff>
      <xdr:row>58</xdr:row>
      <xdr:rowOff>32728</xdr:rowOff>
    </xdr:to>
    <xdr:sp macro="" textlink="">
      <xdr:nvSpPr>
        <xdr:cNvPr id="776" name="フローチャート : 判断 775"/>
        <xdr:cNvSpPr/>
      </xdr:nvSpPr>
      <xdr:spPr>
        <a:xfrm>
          <a:off x="20383500" y="987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23855</xdr:rowOff>
    </xdr:from>
    <xdr:ext cx="469744" cy="259045"/>
    <xdr:sp macro="" textlink="">
      <xdr:nvSpPr>
        <xdr:cNvPr id="777" name="テキスト ボックス 776"/>
        <xdr:cNvSpPr txBox="1"/>
      </xdr:nvSpPr>
      <xdr:spPr>
        <a:xfrm>
          <a:off x="20199427" y="996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28943</xdr:rowOff>
    </xdr:from>
    <xdr:to>
      <xdr:col>28</xdr:col>
      <xdr:colOff>314325</xdr:colOff>
      <xdr:row>54</xdr:row>
      <xdr:rowOff>39116</xdr:rowOff>
    </xdr:to>
    <xdr:cxnSp macro="">
      <xdr:nvCxnSpPr>
        <xdr:cNvPr id="778" name="直線コネクタ 777"/>
        <xdr:cNvCxnSpPr/>
      </xdr:nvCxnSpPr>
      <xdr:spPr>
        <a:xfrm>
          <a:off x="18656300" y="9287243"/>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96177</xdr:rowOff>
    </xdr:from>
    <xdr:to>
      <xdr:col>28</xdr:col>
      <xdr:colOff>365125</xdr:colOff>
      <xdr:row>58</xdr:row>
      <xdr:rowOff>26327</xdr:rowOff>
    </xdr:to>
    <xdr:sp macro="" textlink="">
      <xdr:nvSpPr>
        <xdr:cNvPr id="779" name="フローチャート : 判断 778"/>
        <xdr:cNvSpPr/>
      </xdr:nvSpPr>
      <xdr:spPr>
        <a:xfrm>
          <a:off x="19494500" y="986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17454</xdr:rowOff>
    </xdr:from>
    <xdr:ext cx="469744" cy="259045"/>
    <xdr:sp macro="" textlink="">
      <xdr:nvSpPr>
        <xdr:cNvPr id="780" name="テキスト ボックス 779"/>
        <xdr:cNvSpPr txBox="1"/>
      </xdr:nvSpPr>
      <xdr:spPr>
        <a:xfrm>
          <a:off x="19310427" y="996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54648</xdr:rowOff>
    </xdr:from>
    <xdr:to>
      <xdr:col>27</xdr:col>
      <xdr:colOff>161925</xdr:colOff>
      <xdr:row>57</xdr:row>
      <xdr:rowOff>156248</xdr:rowOff>
    </xdr:to>
    <xdr:sp macro="" textlink="">
      <xdr:nvSpPr>
        <xdr:cNvPr id="781" name="フローチャート : 判断 780"/>
        <xdr:cNvSpPr/>
      </xdr:nvSpPr>
      <xdr:spPr>
        <a:xfrm>
          <a:off x="18605500" y="982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147375</xdr:rowOff>
    </xdr:from>
    <xdr:ext cx="469744" cy="259045"/>
    <xdr:sp macro="" textlink="">
      <xdr:nvSpPr>
        <xdr:cNvPr id="782" name="テキスト ボックス 781"/>
        <xdr:cNvSpPr txBox="1"/>
      </xdr:nvSpPr>
      <xdr:spPr>
        <a:xfrm>
          <a:off x="18421427" y="9920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53</xdr:row>
      <xdr:rowOff>160413</xdr:rowOff>
    </xdr:from>
    <xdr:to>
      <xdr:col>32</xdr:col>
      <xdr:colOff>238125</xdr:colOff>
      <xdr:row>54</xdr:row>
      <xdr:rowOff>90563</xdr:rowOff>
    </xdr:to>
    <xdr:sp macro="" textlink="">
      <xdr:nvSpPr>
        <xdr:cNvPr id="788" name="円/楕円 787"/>
        <xdr:cNvSpPr/>
      </xdr:nvSpPr>
      <xdr:spPr>
        <a:xfrm>
          <a:off x="22110700" y="924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11840</xdr:rowOff>
    </xdr:from>
    <xdr:ext cx="534377" cy="259045"/>
    <xdr:sp macro="" textlink="">
      <xdr:nvSpPr>
        <xdr:cNvPr id="789" name="貸付金該当値テキスト"/>
        <xdr:cNvSpPr txBox="1"/>
      </xdr:nvSpPr>
      <xdr:spPr>
        <a:xfrm>
          <a:off x="22212300" y="909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22,623</a:t>
          </a:r>
          <a:endParaRPr kumimoji="1" lang="ja-JP" altLang="en-US" sz="1000" b="1">
            <a:solidFill>
              <a:srgbClr val="FF0000"/>
            </a:solidFill>
            <a:latin typeface="ＭＳ Ｐゴシック"/>
          </a:endParaRPr>
        </a:p>
      </xdr:txBody>
    </xdr:sp>
    <xdr:clientData/>
  </xdr:oneCellAnchor>
  <xdr:twoCellAnchor>
    <xdr:from>
      <xdr:col>30</xdr:col>
      <xdr:colOff>669925</xdr:colOff>
      <xdr:row>53</xdr:row>
      <xdr:rowOff>163081</xdr:rowOff>
    </xdr:from>
    <xdr:to>
      <xdr:col>31</xdr:col>
      <xdr:colOff>85725</xdr:colOff>
      <xdr:row>54</xdr:row>
      <xdr:rowOff>93231</xdr:rowOff>
    </xdr:to>
    <xdr:sp macro="" textlink="">
      <xdr:nvSpPr>
        <xdr:cNvPr id="790" name="円/楕円 789"/>
        <xdr:cNvSpPr/>
      </xdr:nvSpPr>
      <xdr:spPr>
        <a:xfrm>
          <a:off x="21272500" y="924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52</xdr:row>
      <xdr:rowOff>109758</xdr:rowOff>
    </xdr:from>
    <xdr:ext cx="534377" cy="259045"/>
    <xdr:sp macro="" textlink="">
      <xdr:nvSpPr>
        <xdr:cNvPr id="791" name="テキスト ボックス 790"/>
        <xdr:cNvSpPr txBox="1"/>
      </xdr:nvSpPr>
      <xdr:spPr>
        <a:xfrm>
          <a:off x="21056111" y="902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22,553</a:t>
          </a:r>
          <a:endParaRPr kumimoji="1" lang="ja-JP" altLang="en-US" sz="1000" b="1">
            <a:solidFill>
              <a:srgbClr val="FF0000"/>
            </a:solidFill>
            <a:latin typeface="ＭＳ Ｐゴシック"/>
          </a:endParaRPr>
        </a:p>
      </xdr:txBody>
    </xdr:sp>
    <xdr:clientData/>
  </xdr:oneCellAnchor>
  <xdr:twoCellAnchor>
    <xdr:from>
      <xdr:col>29</xdr:col>
      <xdr:colOff>466725</xdr:colOff>
      <xdr:row>53</xdr:row>
      <xdr:rowOff>163995</xdr:rowOff>
    </xdr:from>
    <xdr:to>
      <xdr:col>29</xdr:col>
      <xdr:colOff>568325</xdr:colOff>
      <xdr:row>54</xdr:row>
      <xdr:rowOff>94145</xdr:rowOff>
    </xdr:to>
    <xdr:sp macro="" textlink="">
      <xdr:nvSpPr>
        <xdr:cNvPr id="792" name="円/楕円 791"/>
        <xdr:cNvSpPr/>
      </xdr:nvSpPr>
      <xdr:spPr>
        <a:xfrm>
          <a:off x="20383500" y="925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52</xdr:row>
      <xdr:rowOff>110672</xdr:rowOff>
    </xdr:from>
    <xdr:ext cx="534377" cy="259045"/>
    <xdr:sp macro="" textlink="">
      <xdr:nvSpPr>
        <xdr:cNvPr id="793" name="テキスト ボックス 792"/>
        <xdr:cNvSpPr txBox="1"/>
      </xdr:nvSpPr>
      <xdr:spPr>
        <a:xfrm>
          <a:off x="20167111" y="902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22,529</a:t>
          </a:r>
          <a:endParaRPr kumimoji="1" lang="ja-JP" altLang="en-US" sz="1000" b="1">
            <a:solidFill>
              <a:srgbClr val="FF0000"/>
            </a:solidFill>
            <a:latin typeface="ＭＳ Ｐゴシック"/>
          </a:endParaRPr>
        </a:p>
      </xdr:txBody>
    </xdr:sp>
    <xdr:clientData/>
  </xdr:oneCellAnchor>
  <xdr:twoCellAnchor>
    <xdr:from>
      <xdr:col>28</xdr:col>
      <xdr:colOff>263525</xdr:colOff>
      <xdr:row>53</xdr:row>
      <xdr:rowOff>159766</xdr:rowOff>
    </xdr:from>
    <xdr:to>
      <xdr:col>28</xdr:col>
      <xdr:colOff>365125</xdr:colOff>
      <xdr:row>54</xdr:row>
      <xdr:rowOff>89916</xdr:rowOff>
    </xdr:to>
    <xdr:sp macro="" textlink="">
      <xdr:nvSpPr>
        <xdr:cNvPr id="794" name="円/楕円 793"/>
        <xdr:cNvSpPr/>
      </xdr:nvSpPr>
      <xdr:spPr>
        <a:xfrm>
          <a:off x="19494500" y="924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106443</xdr:rowOff>
    </xdr:from>
    <xdr:ext cx="534377" cy="259045"/>
    <xdr:sp macro="" textlink="">
      <xdr:nvSpPr>
        <xdr:cNvPr id="795" name="テキスト ボックス 794"/>
        <xdr:cNvSpPr txBox="1"/>
      </xdr:nvSpPr>
      <xdr:spPr>
        <a:xfrm>
          <a:off x="19278111" y="902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22,640</a:t>
          </a:r>
          <a:endParaRPr kumimoji="1" lang="ja-JP" altLang="en-US" sz="1000" b="1">
            <a:solidFill>
              <a:srgbClr val="FF0000"/>
            </a:solidFill>
            <a:latin typeface="ＭＳ Ｐゴシック"/>
          </a:endParaRPr>
        </a:p>
      </xdr:txBody>
    </xdr:sp>
    <xdr:clientData/>
  </xdr:oneCellAnchor>
  <xdr:twoCellAnchor>
    <xdr:from>
      <xdr:col>27</xdr:col>
      <xdr:colOff>60325</xdr:colOff>
      <xdr:row>53</xdr:row>
      <xdr:rowOff>149593</xdr:rowOff>
    </xdr:from>
    <xdr:to>
      <xdr:col>27</xdr:col>
      <xdr:colOff>161925</xdr:colOff>
      <xdr:row>54</xdr:row>
      <xdr:rowOff>79743</xdr:rowOff>
    </xdr:to>
    <xdr:sp macro="" textlink="">
      <xdr:nvSpPr>
        <xdr:cNvPr id="796" name="円/楕円 795"/>
        <xdr:cNvSpPr/>
      </xdr:nvSpPr>
      <xdr:spPr>
        <a:xfrm>
          <a:off x="18605500" y="92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96270</xdr:rowOff>
    </xdr:from>
    <xdr:ext cx="534377" cy="259045"/>
    <xdr:sp macro="" textlink="">
      <xdr:nvSpPr>
        <xdr:cNvPr id="797" name="テキスト ボックス 796"/>
        <xdr:cNvSpPr txBox="1"/>
      </xdr:nvSpPr>
      <xdr:spPr>
        <a:xfrm>
          <a:off x="18389111" y="901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8" name="テキスト ボックス 80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139700</xdr:rowOff>
    </xdr:from>
    <xdr:to>
      <xdr:col>33</xdr:col>
      <xdr:colOff>314325</xdr:colOff>
      <xdr:row>79</xdr:row>
      <xdr:rowOff>139700</xdr:rowOff>
    </xdr:to>
    <xdr:cxnSp macro="">
      <xdr:nvCxnSpPr>
        <xdr:cNvPr id="809" name="直線コネクタ 808"/>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168927</xdr:rowOff>
    </xdr:from>
    <xdr:ext cx="531299" cy="259045"/>
    <xdr:sp macro="" textlink="">
      <xdr:nvSpPr>
        <xdr:cNvPr id="810" name="テキスト ボックス 809"/>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11" name="直線コネクタ 810"/>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2" name="テキスト ボックス 811"/>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3" name="直線コネクタ 812"/>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4" name="テキスト ボックス 813"/>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5" name="直線コネクタ 81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6" name="テキスト ボックス 81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7" name="直線コネクタ 816"/>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54627</xdr:rowOff>
    </xdr:from>
    <xdr:ext cx="531299" cy="259045"/>
    <xdr:sp macro="" textlink="">
      <xdr:nvSpPr>
        <xdr:cNvPr id="818" name="テキスト ボックス 817"/>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9" name="直線コネクタ 818"/>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70</xdr:row>
      <xdr:rowOff>111777</xdr:rowOff>
    </xdr:from>
    <xdr:ext cx="531299" cy="259045"/>
    <xdr:sp macro="" textlink="">
      <xdr:nvSpPr>
        <xdr:cNvPr id="820" name="テキスト ボックス 819"/>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21" name="直線コネクタ 820"/>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68</xdr:row>
      <xdr:rowOff>168927</xdr:rowOff>
    </xdr:from>
    <xdr:ext cx="531299" cy="259045"/>
    <xdr:sp macro="" textlink="">
      <xdr:nvSpPr>
        <xdr:cNvPr id="822" name="テキスト ボックス 821"/>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4" name="テキスト ボックス 82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107696</xdr:rowOff>
    </xdr:from>
    <xdr:to>
      <xdr:col>32</xdr:col>
      <xdr:colOff>186689</xdr:colOff>
      <xdr:row>78</xdr:row>
      <xdr:rowOff>21743</xdr:rowOff>
    </xdr:to>
    <xdr:cxnSp macro="">
      <xdr:nvCxnSpPr>
        <xdr:cNvPr id="826" name="直線コネクタ 825"/>
        <xdr:cNvCxnSpPr/>
      </xdr:nvCxnSpPr>
      <xdr:spPr>
        <a:xfrm flipV="1">
          <a:off x="22159595" y="12109196"/>
          <a:ext cx="1269" cy="1285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25570</xdr:rowOff>
    </xdr:from>
    <xdr:ext cx="534377" cy="259045"/>
    <xdr:sp macro="" textlink="">
      <xdr:nvSpPr>
        <xdr:cNvPr id="827" name="繰出金最小値テキスト"/>
        <xdr:cNvSpPr txBox="1"/>
      </xdr:nvSpPr>
      <xdr:spPr>
        <a:xfrm>
          <a:off x="22212300" y="1339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30,128</a:t>
          </a:r>
          <a:endParaRPr kumimoji="1" lang="ja-JP" altLang="en-US" sz="1000" b="1">
            <a:latin typeface="ＭＳ Ｐゴシック"/>
          </a:endParaRPr>
        </a:p>
      </xdr:txBody>
    </xdr:sp>
    <xdr:clientData/>
  </xdr:oneCellAnchor>
  <xdr:twoCellAnchor>
    <xdr:from>
      <xdr:col>32</xdr:col>
      <xdr:colOff>98425</xdr:colOff>
      <xdr:row>78</xdr:row>
      <xdr:rowOff>21743</xdr:rowOff>
    </xdr:from>
    <xdr:to>
      <xdr:col>32</xdr:col>
      <xdr:colOff>276225</xdr:colOff>
      <xdr:row>78</xdr:row>
      <xdr:rowOff>21743</xdr:rowOff>
    </xdr:to>
    <xdr:cxnSp macro="">
      <xdr:nvCxnSpPr>
        <xdr:cNvPr id="828" name="直線コネクタ 827"/>
        <xdr:cNvCxnSpPr/>
      </xdr:nvCxnSpPr>
      <xdr:spPr>
        <a:xfrm>
          <a:off x="22072600" y="13394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54373</xdr:rowOff>
    </xdr:from>
    <xdr:ext cx="534377" cy="259045"/>
    <xdr:sp macro="" textlink="">
      <xdr:nvSpPr>
        <xdr:cNvPr id="829" name="繰出金最大値テキスト"/>
        <xdr:cNvSpPr txBox="1"/>
      </xdr:nvSpPr>
      <xdr:spPr>
        <a:xfrm>
          <a:off x="22212300" y="1188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75,120</a:t>
          </a:r>
          <a:endParaRPr kumimoji="1" lang="ja-JP" altLang="en-US" sz="1000" b="1">
            <a:latin typeface="ＭＳ Ｐゴシック"/>
          </a:endParaRPr>
        </a:p>
      </xdr:txBody>
    </xdr:sp>
    <xdr:clientData/>
  </xdr:oneCellAnchor>
  <xdr:twoCellAnchor>
    <xdr:from>
      <xdr:col>32</xdr:col>
      <xdr:colOff>98425</xdr:colOff>
      <xdr:row>70</xdr:row>
      <xdr:rowOff>107696</xdr:rowOff>
    </xdr:from>
    <xdr:to>
      <xdr:col>32</xdr:col>
      <xdr:colOff>276225</xdr:colOff>
      <xdr:row>70</xdr:row>
      <xdr:rowOff>107696</xdr:rowOff>
    </xdr:to>
    <xdr:cxnSp macro="">
      <xdr:nvCxnSpPr>
        <xdr:cNvPr id="830" name="直線コネクタ 829"/>
        <xdr:cNvCxnSpPr/>
      </xdr:nvCxnSpPr>
      <xdr:spPr>
        <a:xfrm>
          <a:off x="22072600" y="1210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21743</xdr:rowOff>
    </xdr:from>
    <xdr:to>
      <xdr:col>32</xdr:col>
      <xdr:colOff>187325</xdr:colOff>
      <xdr:row>78</xdr:row>
      <xdr:rowOff>47574</xdr:rowOff>
    </xdr:to>
    <xdr:cxnSp macro="">
      <xdr:nvCxnSpPr>
        <xdr:cNvPr id="831" name="直線コネクタ 830"/>
        <xdr:cNvCxnSpPr/>
      </xdr:nvCxnSpPr>
      <xdr:spPr>
        <a:xfrm flipV="1">
          <a:off x="21323300" y="13394843"/>
          <a:ext cx="8382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109148</xdr:rowOff>
    </xdr:from>
    <xdr:ext cx="534377" cy="259045"/>
    <xdr:sp macro="" textlink="">
      <xdr:nvSpPr>
        <xdr:cNvPr id="832" name="繰出金平均値テキスト"/>
        <xdr:cNvSpPr txBox="1"/>
      </xdr:nvSpPr>
      <xdr:spPr>
        <a:xfrm>
          <a:off x="22212300" y="12796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44,092</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86271</xdr:rowOff>
    </xdr:from>
    <xdr:to>
      <xdr:col>32</xdr:col>
      <xdr:colOff>238125</xdr:colOff>
      <xdr:row>76</xdr:row>
      <xdr:rowOff>16421</xdr:rowOff>
    </xdr:to>
    <xdr:sp macro="" textlink="">
      <xdr:nvSpPr>
        <xdr:cNvPr id="833" name="フローチャート : 判断 832"/>
        <xdr:cNvSpPr/>
      </xdr:nvSpPr>
      <xdr:spPr>
        <a:xfrm>
          <a:off x="22110700" y="129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47574</xdr:rowOff>
    </xdr:from>
    <xdr:to>
      <xdr:col>31</xdr:col>
      <xdr:colOff>34925</xdr:colOff>
      <xdr:row>78</xdr:row>
      <xdr:rowOff>96265</xdr:rowOff>
    </xdr:to>
    <xdr:cxnSp macro="">
      <xdr:nvCxnSpPr>
        <xdr:cNvPr id="834" name="直線コネクタ 833"/>
        <xdr:cNvCxnSpPr/>
      </xdr:nvCxnSpPr>
      <xdr:spPr>
        <a:xfrm flipV="1">
          <a:off x="20434300" y="13420674"/>
          <a:ext cx="889000" cy="4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138049</xdr:rowOff>
    </xdr:from>
    <xdr:to>
      <xdr:col>31</xdr:col>
      <xdr:colOff>85725</xdr:colOff>
      <xdr:row>76</xdr:row>
      <xdr:rowOff>68199</xdr:rowOff>
    </xdr:to>
    <xdr:sp macro="" textlink="">
      <xdr:nvSpPr>
        <xdr:cNvPr id="835" name="フローチャート : 判断 834"/>
        <xdr:cNvSpPr/>
      </xdr:nvSpPr>
      <xdr:spPr>
        <a:xfrm>
          <a:off x="21272500" y="1299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84726</xdr:rowOff>
    </xdr:from>
    <xdr:ext cx="534377" cy="259045"/>
    <xdr:sp macro="" textlink="">
      <xdr:nvSpPr>
        <xdr:cNvPr id="836" name="テキスト ボックス 835"/>
        <xdr:cNvSpPr txBox="1"/>
      </xdr:nvSpPr>
      <xdr:spPr>
        <a:xfrm>
          <a:off x="21056111" y="127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96265</xdr:rowOff>
    </xdr:from>
    <xdr:to>
      <xdr:col>29</xdr:col>
      <xdr:colOff>517525</xdr:colOff>
      <xdr:row>78</xdr:row>
      <xdr:rowOff>114440</xdr:rowOff>
    </xdr:to>
    <xdr:cxnSp macro="">
      <xdr:nvCxnSpPr>
        <xdr:cNvPr id="837" name="直線コネクタ 836"/>
        <xdr:cNvCxnSpPr/>
      </xdr:nvCxnSpPr>
      <xdr:spPr>
        <a:xfrm flipV="1">
          <a:off x="19545300" y="13469365"/>
          <a:ext cx="889000" cy="1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158880</xdr:rowOff>
    </xdr:from>
    <xdr:to>
      <xdr:col>29</xdr:col>
      <xdr:colOff>568325</xdr:colOff>
      <xdr:row>76</xdr:row>
      <xdr:rowOff>89030</xdr:rowOff>
    </xdr:to>
    <xdr:sp macro="" textlink="">
      <xdr:nvSpPr>
        <xdr:cNvPr id="838" name="フローチャート : 判断 837"/>
        <xdr:cNvSpPr/>
      </xdr:nvSpPr>
      <xdr:spPr>
        <a:xfrm>
          <a:off x="20383500" y="1301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105557</xdr:rowOff>
    </xdr:from>
    <xdr:ext cx="534377" cy="259045"/>
    <xdr:sp macro="" textlink="">
      <xdr:nvSpPr>
        <xdr:cNvPr id="839" name="テキスト ボックス 838"/>
        <xdr:cNvSpPr txBox="1"/>
      </xdr:nvSpPr>
      <xdr:spPr>
        <a:xfrm>
          <a:off x="20167111" y="1279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108925</xdr:rowOff>
    </xdr:from>
    <xdr:to>
      <xdr:col>28</xdr:col>
      <xdr:colOff>314325</xdr:colOff>
      <xdr:row>78</xdr:row>
      <xdr:rowOff>114440</xdr:rowOff>
    </xdr:to>
    <xdr:cxnSp macro="">
      <xdr:nvCxnSpPr>
        <xdr:cNvPr id="840" name="直線コネクタ 839"/>
        <xdr:cNvCxnSpPr/>
      </xdr:nvCxnSpPr>
      <xdr:spPr>
        <a:xfrm>
          <a:off x="18656300" y="13482025"/>
          <a:ext cx="889000" cy="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152879</xdr:rowOff>
    </xdr:from>
    <xdr:to>
      <xdr:col>28</xdr:col>
      <xdr:colOff>365125</xdr:colOff>
      <xdr:row>76</xdr:row>
      <xdr:rowOff>83029</xdr:rowOff>
    </xdr:to>
    <xdr:sp macro="" textlink="">
      <xdr:nvSpPr>
        <xdr:cNvPr id="841" name="フローチャート : 判断 840"/>
        <xdr:cNvSpPr/>
      </xdr:nvSpPr>
      <xdr:spPr>
        <a:xfrm>
          <a:off x="19494500" y="1301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99556</xdr:rowOff>
    </xdr:from>
    <xdr:ext cx="534377" cy="259045"/>
    <xdr:sp macro="" textlink="">
      <xdr:nvSpPr>
        <xdr:cNvPr id="842" name="テキスト ボックス 841"/>
        <xdr:cNvSpPr txBox="1"/>
      </xdr:nvSpPr>
      <xdr:spPr>
        <a:xfrm>
          <a:off x="19278111" y="1278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133620</xdr:rowOff>
    </xdr:from>
    <xdr:to>
      <xdr:col>27</xdr:col>
      <xdr:colOff>161925</xdr:colOff>
      <xdr:row>76</xdr:row>
      <xdr:rowOff>63770</xdr:rowOff>
    </xdr:to>
    <xdr:sp macro="" textlink="">
      <xdr:nvSpPr>
        <xdr:cNvPr id="843" name="フローチャート : 判断 842"/>
        <xdr:cNvSpPr/>
      </xdr:nvSpPr>
      <xdr:spPr>
        <a:xfrm>
          <a:off x="18605500" y="129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80297</xdr:rowOff>
    </xdr:from>
    <xdr:ext cx="534377" cy="259045"/>
    <xdr:sp macro="" textlink="">
      <xdr:nvSpPr>
        <xdr:cNvPr id="844" name="テキスト ボックス 843"/>
        <xdr:cNvSpPr txBox="1"/>
      </xdr:nvSpPr>
      <xdr:spPr>
        <a:xfrm>
          <a:off x="18389111" y="1276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42,435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142393</xdr:rowOff>
    </xdr:from>
    <xdr:to>
      <xdr:col>32</xdr:col>
      <xdr:colOff>238125</xdr:colOff>
      <xdr:row>78</xdr:row>
      <xdr:rowOff>72543</xdr:rowOff>
    </xdr:to>
    <xdr:sp macro="" textlink="">
      <xdr:nvSpPr>
        <xdr:cNvPr id="850" name="円/楕円 849"/>
        <xdr:cNvSpPr/>
      </xdr:nvSpPr>
      <xdr:spPr>
        <a:xfrm>
          <a:off x="22110700" y="1334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57320</xdr:rowOff>
    </xdr:from>
    <xdr:ext cx="534377" cy="259045"/>
    <xdr:sp macro="" textlink="">
      <xdr:nvSpPr>
        <xdr:cNvPr id="851" name="繰出金該当値テキスト"/>
        <xdr:cNvSpPr txBox="1"/>
      </xdr:nvSpPr>
      <xdr:spPr>
        <a:xfrm>
          <a:off x="22212300" y="1325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30,128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168224</xdr:rowOff>
    </xdr:from>
    <xdr:to>
      <xdr:col>31</xdr:col>
      <xdr:colOff>85725</xdr:colOff>
      <xdr:row>78</xdr:row>
      <xdr:rowOff>98374</xdr:rowOff>
    </xdr:to>
    <xdr:sp macro="" textlink="">
      <xdr:nvSpPr>
        <xdr:cNvPr id="852" name="円/楕円 851"/>
        <xdr:cNvSpPr/>
      </xdr:nvSpPr>
      <xdr:spPr>
        <a:xfrm>
          <a:off x="21272500" y="1336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89501</xdr:rowOff>
    </xdr:from>
    <xdr:ext cx="534377" cy="259045"/>
    <xdr:sp macro="" textlink="">
      <xdr:nvSpPr>
        <xdr:cNvPr id="853" name="テキスト ボックス 852"/>
        <xdr:cNvSpPr txBox="1"/>
      </xdr:nvSpPr>
      <xdr:spPr>
        <a:xfrm>
          <a:off x="21056111" y="1346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29,224</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45465</xdr:rowOff>
    </xdr:from>
    <xdr:to>
      <xdr:col>29</xdr:col>
      <xdr:colOff>568325</xdr:colOff>
      <xdr:row>78</xdr:row>
      <xdr:rowOff>147065</xdr:rowOff>
    </xdr:to>
    <xdr:sp macro="" textlink="">
      <xdr:nvSpPr>
        <xdr:cNvPr id="854" name="円/楕円 853"/>
        <xdr:cNvSpPr/>
      </xdr:nvSpPr>
      <xdr:spPr>
        <a:xfrm>
          <a:off x="20383500" y="134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138192</xdr:rowOff>
    </xdr:from>
    <xdr:ext cx="534377" cy="259045"/>
    <xdr:sp macro="" textlink="">
      <xdr:nvSpPr>
        <xdr:cNvPr id="855" name="テキスト ボックス 854"/>
        <xdr:cNvSpPr txBox="1"/>
      </xdr:nvSpPr>
      <xdr:spPr>
        <a:xfrm>
          <a:off x="20167111" y="1351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27,520</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63640</xdr:rowOff>
    </xdr:from>
    <xdr:to>
      <xdr:col>28</xdr:col>
      <xdr:colOff>365125</xdr:colOff>
      <xdr:row>78</xdr:row>
      <xdr:rowOff>165240</xdr:rowOff>
    </xdr:to>
    <xdr:sp macro="" textlink="">
      <xdr:nvSpPr>
        <xdr:cNvPr id="856" name="円/楕円 855"/>
        <xdr:cNvSpPr/>
      </xdr:nvSpPr>
      <xdr:spPr>
        <a:xfrm>
          <a:off x="19494500" y="134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156367</xdr:rowOff>
    </xdr:from>
    <xdr:ext cx="534377" cy="259045"/>
    <xdr:sp macro="" textlink="">
      <xdr:nvSpPr>
        <xdr:cNvPr id="857" name="テキスト ボックス 856"/>
        <xdr:cNvSpPr txBox="1"/>
      </xdr:nvSpPr>
      <xdr:spPr>
        <a:xfrm>
          <a:off x="19278111" y="1352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26,884</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58125</xdr:rowOff>
    </xdr:from>
    <xdr:to>
      <xdr:col>27</xdr:col>
      <xdr:colOff>161925</xdr:colOff>
      <xdr:row>78</xdr:row>
      <xdr:rowOff>159725</xdr:rowOff>
    </xdr:to>
    <xdr:sp macro="" textlink="">
      <xdr:nvSpPr>
        <xdr:cNvPr id="858" name="円/楕円 857"/>
        <xdr:cNvSpPr/>
      </xdr:nvSpPr>
      <xdr:spPr>
        <a:xfrm>
          <a:off x="18605500" y="1343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150852</xdr:rowOff>
    </xdr:from>
    <xdr:ext cx="534377" cy="259045"/>
    <xdr:sp macro="" textlink="">
      <xdr:nvSpPr>
        <xdr:cNvPr id="859" name="テキスト ボックス 858"/>
        <xdr:cNvSpPr txBox="1"/>
      </xdr:nvSpPr>
      <xdr:spPr>
        <a:xfrm>
          <a:off x="18389111" y="1352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27,077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性質別の住民一人当たりコストのうち、類似団体の平均を上回ったのは、維持補修費、補助費等、公債費、及び貸付金となった。維持補修費については、市域が広い本市では、以前からインフラ施設の維持補修や除雪に要する費用が多額になる傾向がある。類似団体における近年の上昇傾向とは異なりほぼ横ばいで推移していることから、今後も維持補修費の抑制に努める。補助費等については、下水道事業会計が法適化済であるため、類似団体の平均を上回っているものの、平成</a:t>
          </a:r>
          <a:r>
            <a:rPr kumimoji="1" lang="en-US" altLang="ja-JP" sz="1300">
              <a:latin typeface="ＭＳ Ｐゴシック"/>
            </a:rPr>
            <a:t>25</a:t>
          </a:r>
          <a:r>
            <a:rPr kumimoji="1" lang="ja-JP" altLang="en-US" sz="1300">
              <a:latin typeface="ＭＳ Ｐゴシック"/>
            </a:rPr>
            <a:t>年度の土地開発公社解散に伴う代位弁済を除けば決算額としては減少傾向である。今後も団体等に対する補助金については補助金に関する基本指針に基づき、成果検証をしながら適宜見直しをしていく。公債費については、平成</a:t>
          </a:r>
          <a:r>
            <a:rPr kumimoji="1" lang="en-US" altLang="ja-JP" sz="1300">
              <a:latin typeface="ＭＳ Ｐゴシック"/>
            </a:rPr>
            <a:t>22</a:t>
          </a:r>
          <a:r>
            <a:rPr kumimoji="1" lang="ja-JP" altLang="en-US" sz="1300">
              <a:latin typeface="ＭＳ Ｐゴシック"/>
            </a:rPr>
            <a:t>年度以降毎年</a:t>
          </a:r>
          <a:r>
            <a:rPr kumimoji="1" lang="en-US" altLang="ja-JP" sz="1300">
              <a:latin typeface="ＭＳ Ｐゴシック"/>
            </a:rPr>
            <a:t>10</a:t>
          </a:r>
          <a:r>
            <a:rPr kumimoji="1" lang="ja-JP" altLang="en-US" sz="1300">
              <a:latin typeface="ＭＳ Ｐゴシック"/>
            </a:rPr>
            <a:t>億円を超える臨時財政対策債の発行があること、平成</a:t>
          </a:r>
          <a:r>
            <a:rPr kumimoji="1" lang="en-US" altLang="ja-JP" sz="1300">
              <a:latin typeface="ＭＳ Ｐゴシック"/>
            </a:rPr>
            <a:t>25</a:t>
          </a:r>
          <a:r>
            <a:rPr kumimoji="1" lang="ja-JP" altLang="en-US" sz="1300">
              <a:latin typeface="ＭＳ Ｐゴシック"/>
            </a:rPr>
            <a:t>年度には</a:t>
          </a:r>
          <a:r>
            <a:rPr kumimoji="1" lang="en-US" altLang="ja-JP" sz="1300">
              <a:latin typeface="ＭＳ Ｐゴシック"/>
            </a:rPr>
            <a:t>53</a:t>
          </a:r>
          <a:r>
            <a:rPr kumimoji="1" lang="ja-JP" altLang="en-US" sz="1300">
              <a:latin typeface="ＭＳ Ｐゴシック"/>
            </a:rPr>
            <a:t>億円の第三セクター等改革推進債を発行したことなどにより類似団体の平均を上回っているものの、その後公債費、起債残高ともに減少しており、今後もこの傾向は続くと見込まれる。一方、老朽化した公共施設の更新をはじめ、将来へ引き継ぐ資産を形成するためには一定の投資も必要である。公共施設等総合管理計画のもと長期的な視点で適切な事業実施とそれに伴う市債発行を行っていく必要がある。貸付金については、</a:t>
          </a:r>
          <a:r>
            <a:rPr kumimoji="1" lang="ja-JP" altLang="ja-JP" sz="1300">
              <a:solidFill>
                <a:schemeClr val="dk1"/>
              </a:solidFill>
              <a:effectLst/>
              <a:latin typeface="+mn-lt"/>
              <a:ea typeface="+mn-ea"/>
              <a:cs typeface="+mn-cs"/>
            </a:rPr>
            <a:t>中小企業制度融資</a:t>
          </a:r>
          <a:r>
            <a:rPr kumimoji="1" lang="ja-JP" altLang="en-US" sz="1300">
              <a:solidFill>
                <a:schemeClr val="dk1"/>
              </a:solidFill>
              <a:effectLst/>
              <a:latin typeface="+mn-lt"/>
              <a:ea typeface="+mn-ea"/>
              <a:cs typeface="+mn-cs"/>
            </a:rPr>
            <a:t>の預託金として</a:t>
          </a:r>
          <a:r>
            <a:rPr kumimoji="1" lang="en-US" altLang="ja-JP" sz="1300">
              <a:solidFill>
                <a:schemeClr val="dk1"/>
              </a:solidFill>
              <a:effectLst/>
              <a:latin typeface="+mn-lt"/>
              <a:ea typeface="+mn-ea"/>
              <a:cs typeface="+mn-cs"/>
            </a:rPr>
            <a:t>12</a:t>
          </a:r>
          <a:r>
            <a:rPr kumimoji="1" lang="ja-JP" altLang="en-US" sz="1300">
              <a:solidFill>
                <a:schemeClr val="dk1"/>
              </a:solidFill>
              <a:effectLst/>
              <a:latin typeface="+mn-lt"/>
              <a:ea typeface="+mn-ea"/>
              <a:cs typeface="+mn-cs"/>
            </a:rPr>
            <a:t>億円</a:t>
          </a:r>
          <a:r>
            <a:rPr kumimoji="1" lang="ja-JP" altLang="en-US" sz="1300">
              <a:latin typeface="ＭＳ Ｐゴシック"/>
            </a:rPr>
            <a:t>、勤労者生活資金融資の預託金として</a:t>
          </a:r>
          <a:r>
            <a:rPr kumimoji="1" lang="en-US" altLang="ja-JP" sz="1300">
              <a:latin typeface="ＭＳ Ｐゴシック"/>
            </a:rPr>
            <a:t>7,000</a:t>
          </a:r>
          <a:r>
            <a:rPr kumimoji="1" lang="ja-JP" altLang="en-US" sz="1300">
              <a:latin typeface="ＭＳ Ｐゴシック"/>
            </a:rPr>
            <a:t>万円を毎年支出しているため高水準であるが、預託金は同一年度内に返還されるため、財政運営に与える影響はない。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長野県茅野市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56,174
55,452
266.59
24,275,706
23,241,151
1,002,154
14,471,244
28,153,911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98.4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66167</xdr:rowOff>
    </xdr:from>
    <xdr:to>
      <xdr:col>6</xdr:col>
      <xdr:colOff>510540</xdr:colOff>
      <xdr:row>38</xdr:row>
      <xdr:rowOff>25019</xdr:rowOff>
    </xdr:to>
    <xdr:cxnSp macro="">
      <xdr:nvCxnSpPr>
        <xdr:cNvPr id="56" name="直線コネクタ 55"/>
        <xdr:cNvCxnSpPr/>
      </xdr:nvCxnSpPr>
      <xdr:spPr>
        <a:xfrm flipV="1">
          <a:off x="4633595" y="5381117"/>
          <a:ext cx="127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28846</xdr:rowOff>
    </xdr:from>
    <xdr:ext cx="469744" cy="259045"/>
    <xdr:sp macro="" textlink="">
      <xdr:nvSpPr>
        <xdr:cNvPr id="57" name="議会費最小値テキスト"/>
        <xdr:cNvSpPr txBox="1"/>
      </xdr:nvSpPr>
      <xdr:spPr>
        <a:xfrm>
          <a:off x="4686300" y="654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2,501</a:t>
          </a:r>
          <a:endParaRPr kumimoji="1" lang="ja-JP" altLang="en-US" sz="1000" b="1">
            <a:latin typeface="ＭＳ Ｐゴシック"/>
          </a:endParaRPr>
        </a:p>
      </xdr:txBody>
    </xdr:sp>
    <xdr:clientData/>
  </xdr:oneCellAnchor>
  <xdr:twoCellAnchor>
    <xdr:from>
      <xdr:col>6</xdr:col>
      <xdr:colOff>422275</xdr:colOff>
      <xdr:row>38</xdr:row>
      <xdr:rowOff>25019</xdr:rowOff>
    </xdr:from>
    <xdr:to>
      <xdr:col>6</xdr:col>
      <xdr:colOff>600075</xdr:colOff>
      <xdr:row>38</xdr:row>
      <xdr:rowOff>25019</xdr:rowOff>
    </xdr:to>
    <xdr:cxnSp macro="">
      <xdr:nvCxnSpPr>
        <xdr:cNvPr id="58" name="直線コネクタ 57"/>
        <xdr:cNvCxnSpPr/>
      </xdr:nvCxnSpPr>
      <xdr:spPr>
        <a:xfrm>
          <a:off x="4546600" y="654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12844</xdr:rowOff>
    </xdr:from>
    <xdr:ext cx="469744" cy="259045"/>
    <xdr:sp macro="" textlink="">
      <xdr:nvSpPr>
        <xdr:cNvPr id="59" name="議会費最大値テキスト"/>
        <xdr:cNvSpPr txBox="1"/>
      </xdr:nvSpPr>
      <xdr:spPr>
        <a:xfrm>
          <a:off x="4686300" y="515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a:t>
          </a:r>
          <a:endParaRPr kumimoji="1" lang="ja-JP" altLang="en-US" sz="1000" b="1">
            <a:latin typeface="ＭＳ Ｐゴシック"/>
          </a:endParaRPr>
        </a:p>
      </xdr:txBody>
    </xdr:sp>
    <xdr:clientData/>
  </xdr:oneCellAnchor>
  <xdr:twoCellAnchor>
    <xdr:from>
      <xdr:col>6</xdr:col>
      <xdr:colOff>422275</xdr:colOff>
      <xdr:row>31</xdr:row>
      <xdr:rowOff>66167</xdr:rowOff>
    </xdr:from>
    <xdr:to>
      <xdr:col>6</xdr:col>
      <xdr:colOff>600075</xdr:colOff>
      <xdr:row>31</xdr:row>
      <xdr:rowOff>66167</xdr:rowOff>
    </xdr:to>
    <xdr:cxnSp macro="">
      <xdr:nvCxnSpPr>
        <xdr:cNvPr id="60" name="直線コネクタ 59"/>
        <xdr:cNvCxnSpPr/>
      </xdr:nvCxnSpPr>
      <xdr:spPr>
        <a:xfrm>
          <a:off x="4546600" y="5381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42545</xdr:rowOff>
    </xdr:from>
    <xdr:to>
      <xdr:col>6</xdr:col>
      <xdr:colOff>511175</xdr:colOff>
      <xdr:row>36</xdr:row>
      <xdr:rowOff>118745</xdr:rowOff>
    </xdr:to>
    <xdr:cxnSp macro="">
      <xdr:nvCxnSpPr>
        <xdr:cNvPr id="61" name="直線コネクタ 60"/>
        <xdr:cNvCxnSpPr/>
      </xdr:nvCxnSpPr>
      <xdr:spPr>
        <a:xfrm flipV="1">
          <a:off x="3797300" y="621474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12717</xdr:rowOff>
    </xdr:from>
    <xdr:ext cx="469744" cy="259045"/>
    <xdr:sp macro="" textlink="">
      <xdr:nvSpPr>
        <xdr:cNvPr id="62" name="議会費平均値テキスト"/>
        <xdr:cNvSpPr txBox="1"/>
      </xdr:nvSpPr>
      <xdr:spPr>
        <a:xfrm>
          <a:off x="4686300" y="5842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161290</xdr:rowOff>
    </xdr:from>
    <xdr:to>
      <xdr:col>6</xdr:col>
      <xdr:colOff>561975</xdr:colOff>
      <xdr:row>35</xdr:row>
      <xdr:rowOff>91440</xdr:rowOff>
    </xdr:to>
    <xdr:sp macro="" textlink="">
      <xdr:nvSpPr>
        <xdr:cNvPr id="63" name="フローチャート : 判断 62"/>
        <xdr:cNvSpPr/>
      </xdr:nvSpPr>
      <xdr:spPr>
        <a:xfrm>
          <a:off x="45847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118745</xdr:rowOff>
    </xdr:from>
    <xdr:to>
      <xdr:col>5</xdr:col>
      <xdr:colOff>358775</xdr:colOff>
      <xdr:row>36</xdr:row>
      <xdr:rowOff>158369</xdr:rowOff>
    </xdr:to>
    <xdr:cxnSp macro="">
      <xdr:nvCxnSpPr>
        <xdr:cNvPr id="64" name="直線コネクタ 63"/>
        <xdr:cNvCxnSpPr/>
      </xdr:nvCxnSpPr>
      <xdr:spPr>
        <a:xfrm flipV="1">
          <a:off x="2908300" y="6290945"/>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64135</xdr:rowOff>
    </xdr:from>
    <xdr:to>
      <xdr:col>5</xdr:col>
      <xdr:colOff>409575</xdr:colOff>
      <xdr:row>35</xdr:row>
      <xdr:rowOff>165735</xdr:rowOff>
    </xdr:to>
    <xdr:sp macro="" textlink="">
      <xdr:nvSpPr>
        <xdr:cNvPr id="65" name="フローチャート : 判断 64"/>
        <xdr:cNvSpPr/>
      </xdr:nvSpPr>
      <xdr:spPr>
        <a:xfrm>
          <a:off x="3746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10812</xdr:rowOff>
    </xdr:from>
    <xdr:ext cx="469744" cy="259045"/>
    <xdr:sp macro="" textlink="">
      <xdr:nvSpPr>
        <xdr:cNvPr id="66" name="テキスト ボックス 65"/>
        <xdr:cNvSpPr txBox="1"/>
      </xdr:nvSpPr>
      <xdr:spPr>
        <a:xfrm>
          <a:off x="3562427" y="584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72263</xdr:rowOff>
    </xdr:from>
    <xdr:to>
      <xdr:col>4</xdr:col>
      <xdr:colOff>155575</xdr:colOff>
      <xdr:row>36</xdr:row>
      <xdr:rowOff>158369</xdr:rowOff>
    </xdr:to>
    <xdr:cxnSp macro="">
      <xdr:nvCxnSpPr>
        <xdr:cNvPr id="67" name="直線コネクタ 66"/>
        <xdr:cNvCxnSpPr/>
      </xdr:nvCxnSpPr>
      <xdr:spPr>
        <a:xfrm>
          <a:off x="2019300" y="6244463"/>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85090</xdr:rowOff>
    </xdr:from>
    <xdr:to>
      <xdr:col>4</xdr:col>
      <xdr:colOff>206375</xdr:colOff>
      <xdr:row>36</xdr:row>
      <xdr:rowOff>15240</xdr:rowOff>
    </xdr:to>
    <xdr:sp macro="" textlink="">
      <xdr:nvSpPr>
        <xdr:cNvPr id="68" name="フローチャート : 判断 67"/>
        <xdr:cNvSpPr/>
      </xdr:nvSpPr>
      <xdr:spPr>
        <a:xfrm>
          <a:off x="2857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31767</xdr:rowOff>
    </xdr:from>
    <xdr:ext cx="469744" cy="259045"/>
    <xdr:sp macro="" textlink="">
      <xdr:nvSpPr>
        <xdr:cNvPr id="69" name="テキスト ボックス 68"/>
        <xdr:cNvSpPr txBox="1"/>
      </xdr:nvSpPr>
      <xdr:spPr>
        <a:xfrm>
          <a:off x="2673427" y="586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107696</xdr:rowOff>
    </xdr:from>
    <xdr:to>
      <xdr:col>2</xdr:col>
      <xdr:colOff>638175</xdr:colOff>
      <xdr:row>36</xdr:row>
      <xdr:rowOff>72263</xdr:rowOff>
    </xdr:to>
    <xdr:cxnSp macro="">
      <xdr:nvCxnSpPr>
        <xdr:cNvPr id="70" name="直線コネクタ 69"/>
        <xdr:cNvCxnSpPr/>
      </xdr:nvCxnSpPr>
      <xdr:spPr>
        <a:xfrm>
          <a:off x="1130300" y="6108446"/>
          <a:ext cx="889000" cy="13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43561</xdr:rowOff>
    </xdr:from>
    <xdr:to>
      <xdr:col>3</xdr:col>
      <xdr:colOff>3175</xdr:colOff>
      <xdr:row>35</xdr:row>
      <xdr:rowOff>145161</xdr:rowOff>
    </xdr:to>
    <xdr:sp macro="" textlink="">
      <xdr:nvSpPr>
        <xdr:cNvPr id="71" name="フローチャート : 判断 70"/>
        <xdr:cNvSpPr/>
      </xdr:nvSpPr>
      <xdr:spPr>
        <a:xfrm>
          <a:off x="19685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161688</xdr:rowOff>
    </xdr:from>
    <xdr:ext cx="469744" cy="259045"/>
    <xdr:sp macro="" textlink="">
      <xdr:nvSpPr>
        <xdr:cNvPr id="72" name="テキスト ボックス 71"/>
        <xdr:cNvSpPr txBox="1"/>
      </xdr:nvSpPr>
      <xdr:spPr>
        <a:xfrm>
          <a:off x="1784427" y="581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139192</xdr:rowOff>
    </xdr:from>
    <xdr:to>
      <xdr:col>1</xdr:col>
      <xdr:colOff>485775</xdr:colOff>
      <xdr:row>34</xdr:row>
      <xdr:rowOff>69342</xdr:rowOff>
    </xdr:to>
    <xdr:sp macro="" textlink="">
      <xdr:nvSpPr>
        <xdr:cNvPr id="73" name="フローチャート : 判断 72"/>
        <xdr:cNvSpPr/>
      </xdr:nvSpPr>
      <xdr:spPr>
        <a:xfrm>
          <a:off x="1079500" y="579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85869</xdr:rowOff>
    </xdr:from>
    <xdr:ext cx="469744" cy="259045"/>
    <xdr:sp macro="" textlink="">
      <xdr:nvSpPr>
        <xdr:cNvPr id="74" name="テキスト ボックス 73"/>
        <xdr:cNvSpPr txBox="1"/>
      </xdr:nvSpPr>
      <xdr:spPr>
        <a:xfrm>
          <a:off x="895427" y="557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163195</xdr:rowOff>
    </xdr:from>
    <xdr:to>
      <xdr:col>6</xdr:col>
      <xdr:colOff>561975</xdr:colOff>
      <xdr:row>36</xdr:row>
      <xdr:rowOff>93345</xdr:rowOff>
    </xdr:to>
    <xdr:sp macro="" textlink="">
      <xdr:nvSpPr>
        <xdr:cNvPr id="80" name="円/楕円 79"/>
        <xdr:cNvSpPr/>
      </xdr:nvSpPr>
      <xdr:spPr>
        <a:xfrm>
          <a:off x="4584700" y="61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141622</xdr:rowOff>
    </xdr:from>
    <xdr:ext cx="469744" cy="259045"/>
    <xdr:sp macro="" textlink="">
      <xdr:nvSpPr>
        <xdr:cNvPr id="81" name="議会費該当値テキスト"/>
        <xdr:cNvSpPr txBox="1"/>
      </xdr:nvSpPr>
      <xdr:spPr>
        <a:xfrm>
          <a:off x="4686300"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67945</xdr:rowOff>
    </xdr:from>
    <xdr:to>
      <xdr:col>5</xdr:col>
      <xdr:colOff>409575</xdr:colOff>
      <xdr:row>36</xdr:row>
      <xdr:rowOff>169545</xdr:rowOff>
    </xdr:to>
    <xdr:sp macro="" textlink="">
      <xdr:nvSpPr>
        <xdr:cNvPr id="82" name="円/楕円 81"/>
        <xdr:cNvSpPr/>
      </xdr:nvSpPr>
      <xdr:spPr>
        <a:xfrm>
          <a:off x="3746500" y="62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160672</xdr:rowOff>
    </xdr:from>
    <xdr:ext cx="469744" cy="259045"/>
    <xdr:sp macro="" textlink="">
      <xdr:nvSpPr>
        <xdr:cNvPr id="83" name="テキスト ボックス 82"/>
        <xdr:cNvSpPr txBox="1"/>
      </xdr:nvSpPr>
      <xdr:spPr>
        <a:xfrm>
          <a:off x="3562427" y="63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107569</xdr:rowOff>
    </xdr:from>
    <xdr:to>
      <xdr:col>4</xdr:col>
      <xdr:colOff>206375</xdr:colOff>
      <xdr:row>37</xdr:row>
      <xdr:rowOff>37719</xdr:rowOff>
    </xdr:to>
    <xdr:sp macro="" textlink="">
      <xdr:nvSpPr>
        <xdr:cNvPr id="84" name="円/楕円 83"/>
        <xdr:cNvSpPr/>
      </xdr:nvSpPr>
      <xdr:spPr>
        <a:xfrm>
          <a:off x="2857500" y="627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28846</xdr:rowOff>
    </xdr:from>
    <xdr:ext cx="469744" cy="259045"/>
    <xdr:sp macro="" textlink="">
      <xdr:nvSpPr>
        <xdr:cNvPr id="85" name="テキスト ボックス 84"/>
        <xdr:cNvSpPr txBox="1"/>
      </xdr:nvSpPr>
      <xdr:spPr>
        <a:xfrm>
          <a:off x="2673427" y="637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21463</xdr:rowOff>
    </xdr:from>
    <xdr:to>
      <xdr:col>3</xdr:col>
      <xdr:colOff>3175</xdr:colOff>
      <xdr:row>36</xdr:row>
      <xdr:rowOff>123063</xdr:rowOff>
    </xdr:to>
    <xdr:sp macro="" textlink="">
      <xdr:nvSpPr>
        <xdr:cNvPr id="86" name="円/楕円 85"/>
        <xdr:cNvSpPr/>
      </xdr:nvSpPr>
      <xdr:spPr>
        <a:xfrm>
          <a:off x="1968500" y="619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114190</xdr:rowOff>
    </xdr:from>
    <xdr:ext cx="469744" cy="259045"/>
    <xdr:sp macro="" textlink="">
      <xdr:nvSpPr>
        <xdr:cNvPr id="87" name="テキスト ボックス 86"/>
        <xdr:cNvSpPr txBox="1"/>
      </xdr:nvSpPr>
      <xdr:spPr>
        <a:xfrm>
          <a:off x="1784427" y="628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56896</xdr:rowOff>
    </xdr:from>
    <xdr:to>
      <xdr:col>1</xdr:col>
      <xdr:colOff>485775</xdr:colOff>
      <xdr:row>35</xdr:row>
      <xdr:rowOff>158496</xdr:rowOff>
    </xdr:to>
    <xdr:sp macro="" textlink="">
      <xdr:nvSpPr>
        <xdr:cNvPr id="88" name="円/楕円 87"/>
        <xdr:cNvSpPr/>
      </xdr:nvSpPr>
      <xdr:spPr>
        <a:xfrm>
          <a:off x="1079500" y="605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149623</xdr:rowOff>
    </xdr:from>
    <xdr:ext cx="469744" cy="259045"/>
    <xdr:sp macro="" textlink="">
      <xdr:nvSpPr>
        <xdr:cNvPr id="89" name="テキスト ボックス 88"/>
        <xdr:cNvSpPr txBox="1"/>
      </xdr:nvSpPr>
      <xdr:spPr>
        <a:xfrm>
          <a:off x="895427" y="6150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52</xdr:row>
      <xdr:rowOff>141401</xdr:rowOff>
    </xdr:from>
    <xdr:to>
      <xdr:col>6</xdr:col>
      <xdr:colOff>510540</xdr:colOff>
      <xdr:row>57</xdr:row>
      <xdr:rowOff>167831</xdr:rowOff>
    </xdr:to>
    <xdr:cxnSp macro="">
      <xdr:nvCxnSpPr>
        <xdr:cNvPr id="114" name="直線コネクタ 113"/>
        <xdr:cNvCxnSpPr/>
      </xdr:nvCxnSpPr>
      <xdr:spPr>
        <a:xfrm flipV="1">
          <a:off x="4633595" y="9056801"/>
          <a:ext cx="1270" cy="883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208</xdr:rowOff>
    </xdr:from>
    <xdr:ext cx="534377" cy="259045"/>
    <xdr:sp macro="" textlink="">
      <xdr:nvSpPr>
        <xdr:cNvPr id="115" name="総務費最小値テキスト"/>
        <xdr:cNvSpPr txBox="1"/>
      </xdr:nvSpPr>
      <xdr:spPr>
        <a:xfrm>
          <a:off x="4686300" y="994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47,285</a:t>
          </a:r>
          <a:endParaRPr kumimoji="1" lang="ja-JP" altLang="en-US" sz="1000" b="1">
            <a:latin typeface="ＭＳ Ｐゴシック"/>
          </a:endParaRPr>
        </a:p>
      </xdr:txBody>
    </xdr:sp>
    <xdr:clientData/>
  </xdr:oneCellAnchor>
  <xdr:twoCellAnchor>
    <xdr:from>
      <xdr:col>6</xdr:col>
      <xdr:colOff>422275</xdr:colOff>
      <xdr:row>57</xdr:row>
      <xdr:rowOff>167831</xdr:rowOff>
    </xdr:from>
    <xdr:to>
      <xdr:col>6</xdr:col>
      <xdr:colOff>600075</xdr:colOff>
      <xdr:row>57</xdr:row>
      <xdr:rowOff>167831</xdr:rowOff>
    </xdr:to>
    <xdr:cxnSp macro="">
      <xdr:nvCxnSpPr>
        <xdr:cNvPr id="116" name="直線コネクタ 115"/>
        <xdr:cNvCxnSpPr/>
      </xdr:nvCxnSpPr>
      <xdr:spPr>
        <a:xfrm>
          <a:off x="4546600" y="9940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51</xdr:row>
      <xdr:rowOff>88078</xdr:rowOff>
    </xdr:from>
    <xdr:ext cx="599010" cy="259045"/>
    <xdr:sp macro="" textlink="">
      <xdr:nvSpPr>
        <xdr:cNvPr id="117" name="総務費最大値テキスト"/>
        <xdr:cNvSpPr txBox="1"/>
      </xdr:nvSpPr>
      <xdr:spPr>
        <a:xfrm>
          <a:off x="4686300" y="8832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116,866</a:t>
          </a:r>
          <a:endParaRPr kumimoji="1" lang="ja-JP" altLang="en-US" sz="1000" b="1">
            <a:latin typeface="ＭＳ Ｐゴシック"/>
          </a:endParaRPr>
        </a:p>
      </xdr:txBody>
    </xdr:sp>
    <xdr:clientData/>
  </xdr:oneCellAnchor>
  <xdr:twoCellAnchor>
    <xdr:from>
      <xdr:col>6</xdr:col>
      <xdr:colOff>422275</xdr:colOff>
      <xdr:row>52</xdr:row>
      <xdr:rowOff>141401</xdr:rowOff>
    </xdr:from>
    <xdr:to>
      <xdr:col>6</xdr:col>
      <xdr:colOff>600075</xdr:colOff>
      <xdr:row>52</xdr:row>
      <xdr:rowOff>141401</xdr:rowOff>
    </xdr:to>
    <xdr:cxnSp macro="">
      <xdr:nvCxnSpPr>
        <xdr:cNvPr id="118" name="直線コネクタ 117"/>
        <xdr:cNvCxnSpPr/>
      </xdr:nvCxnSpPr>
      <xdr:spPr>
        <a:xfrm>
          <a:off x="4546600" y="905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166421</xdr:rowOff>
    </xdr:from>
    <xdr:to>
      <xdr:col>6</xdr:col>
      <xdr:colOff>511175</xdr:colOff>
      <xdr:row>57</xdr:row>
      <xdr:rowOff>160325</xdr:rowOff>
    </xdr:to>
    <xdr:cxnSp macro="">
      <xdr:nvCxnSpPr>
        <xdr:cNvPr id="119" name="直線コネクタ 118"/>
        <xdr:cNvCxnSpPr/>
      </xdr:nvCxnSpPr>
      <xdr:spPr>
        <a:xfrm flipV="1">
          <a:off x="3797300" y="9767621"/>
          <a:ext cx="838200" cy="16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6405</xdr:rowOff>
    </xdr:from>
    <xdr:ext cx="534377" cy="259045"/>
    <xdr:sp macro="" textlink="">
      <xdr:nvSpPr>
        <xdr:cNvPr id="120" name="総務費平均値テキスト"/>
        <xdr:cNvSpPr txBox="1"/>
      </xdr:nvSpPr>
      <xdr:spPr>
        <a:xfrm>
          <a:off x="4686300" y="9436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71,297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154978</xdr:rowOff>
    </xdr:from>
    <xdr:to>
      <xdr:col>6</xdr:col>
      <xdr:colOff>561975</xdr:colOff>
      <xdr:row>56</xdr:row>
      <xdr:rowOff>85128</xdr:rowOff>
    </xdr:to>
    <xdr:sp macro="" textlink="">
      <xdr:nvSpPr>
        <xdr:cNvPr id="121" name="フローチャート : 判断 120"/>
        <xdr:cNvSpPr/>
      </xdr:nvSpPr>
      <xdr:spPr>
        <a:xfrm>
          <a:off x="4584700" y="958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50</xdr:row>
      <xdr:rowOff>28981</xdr:rowOff>
    </xdr:from>
    <xdr:to>
      <xdr:col>5</xdr:col>
      <xdr:colOff>358775</xdr:colOff>
      <xdr:row>57</xdr:row>
      <xdr:rowOff>160325</xdr:rowOff>
    </xdr:to>
    <xdr:cxnSp macro="">
      <xdr:nvCxnSpPr>
        <xdr:cNvPr id="122" name="直線コネクタ 121"/>
        <xdr:cNvCxnSpPr/>
      </xdr:nvCxnSpPr>
      <xdr:spPr>
        <a:xfrm>
          <a:off x="2908300" y="8601481"/>
          <a:ext cx="889000" cy="133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87046</xdr:rowOff>
    </xdr:from>
    <xdr:to>
      <xdr:col>5</xdr:col>
      <xdr:colOff>409575</xdr:colOff>
      <xdr:row>57</xdr:row>
      <xdr:rowOff>17196</xdr:rowOff>
    </xdr:to>
    <xdr:sp macro="" textlink="">
      <xdr:nvSpPr>
        <xdr:cNvPr id="123" name="フローチャート : 判断 122"/>
        <xdr:cNvSpPr/>
      </xdr:nvSpPr>
      <xdr:spPr>
        <a:xfrm>
          <a:off x="3746500" y="968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33723</xdr:rowOff>
    </xdr:from>
    <xdr:ext cx="534377" cy="259045"/>
    <xdr:sp macro="" textlink="">
      <xdr:nvSpPr>
        <xdr:cNvPr id="124" name="テキスト ボックス 123"/>
        <xdr:cNvSpPr txBox="1"/>
      </xdr:nvSpPr>
      <xdr:spPr>
        <a:xfrm>
          <a:off x="3530111" y="946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2</xdr:col>
      <xdr:colOff>638175</xdr:colOff>
      <xdr:row>50</xdr:row>
      <xdr:rowOff>28981</xdr:rowOff>
    </xdr:from>
    <xdr:to>
      <xdr:col>4</xdr:col>
      <xdr:colOff>155575</xdr:colOff>
      <xdr:row>57</xdr:row>
      <xdr:rowOff>27622</xdr:rowOff>
    </xdr:to>
    <xdr:cxnSp macro="">
      <xdr:nvCxnSpPr>
        <xdr:cNvPr id="125" name="直線コネクタ 124"/>
        <xdr:cNvCxnSpPr/>
      </xdr:nvCxnSpPr>
      <xdr:spPr>
        <a:xfrm flipV="1">
          <a:off x="2019300" y="8601481"/>
          <a:ext cx="889000" cy="119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47676</xdr:rowOff>
    </xdr:from>
    <xdr:to>
      <xdr:col>4</xdr:col>
      <xdr:colOff>206375</xdr:colOff>
      <xdr:row>56</xdr:row>
      <xdr:rowOff>149276</xdr:rowOff>
    </xdr:to>
    <xdr:sp macro="" textlink="">
      <xdr:nvSpPr>
        <xdr:cNvPr id="126" name="フローチャート : 判断 125"/>
        <xdr:cNvSpPr/>
      </xdr:nvSpPr>
      <xdr:spPr>
        <a:xfrm>
          <a:off x="2857500" y="964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140403</xdr:rowOff>
    </xdr:from>
    <xdr:ext cx="534377" cy="259045"/>
    <xdr:sp macro="" textlink="">
      <xdr:nvSpPr>
        <xdr:cNvPr id="127" name="テキスト ボックス 126"/>
        <xdr:cNvSpPr txBox="1"/>
      </xdr:nvSpPr>
      <xdr:spPr>
        <a:xfrm>
          <a:off x="2641111" y="974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162763</xdr:rowOff>
    </xdr:from>
    <xdr:to>
      <xdr:col>2</xdr:col>
      <xdr:colOff>638175</xdr:colOff>
      <xdr:row>57</xdr:row>
      <xdr:rowOff>27622</xdr:rowOff>
    </xdr:to>
    <xdr:cxnSp macro="">
      <xdr:nvCxnSpPr>
        <xdr:cNvPr id="128" name="直線コネクタ 127"/>
        <xdr:cNvCxnSpPr/>
      </xdr:nvCxnSpPr>
      <xdr:spPr>
        <a:xfrm>
          <a:off x="1130300" y="9763963"/>
          <a:ext cx="889000" cy="3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123279</xdr:rowOff>
    </xdr:from>
    <xdr:to>
      <xdr:col>3</xdr:col>
      <xdr:colOff>3175</xdr:colOff>
      <xdr:row>57</xdr:row>
      <xdr:rowOff>53429</xdr:rowOff>
    </xdr:to>
    <xdr:sp macro="" textlink="">
      <xdr:nvSpPr>
        <xdr:cNvPr id="129" name="フローチャート : 判断 128"/>
        <xdr:cNvSpPr/>
      </xdr:nvSpPr>
      <xdr:spPr>
        <a:xfrm>
          <a:off x="1968500" y="972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69956</xdr:rowOff>
    </xdr:from>
    <xdr:ext cx="534377" cy="259045"/>
    <xdr:sp macro="" textlink="">
      <xdr:nvSpPr>
        <xdr:cNvPr id="130" name="テキスト ボックス 129"/>
        <xdr:cNvSpPr txBox="1"/>
      </xdr:nvSpPr>
      <xdr:spPr>
        <a:xfrm>
          <a:off x="1752111" y="949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95466</xdr:rowOff>
    </xdr:from>
    <xdr:to>
      <xdr:col>1</xdr:col>
      <xdr:colOff>485775</xdr:colOff>
      <xdr:row>57</xdr:row>
      <xdr:rowOff>25616</xdr:rowOff>
    </xdr:to>
    <xdr:sp macro="" textlink="">
      <xdr:nvSpPr>
        <xdr:cNvPr id="131" name="フローチャート : 判断 130"/>
        <xdr:cNvSpPr/>
      </xdr:nvSpPr>
      <xdr:spPr>
        <a:xfrm>
          <a:off x="1079500" y="969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42143</xdr:rowOff>
    </xdr:from>
    <xdr:ext cx="534377" cy="259045"/>
    <xdr:sp macro="" textlink="">
      <xdr:nvSpPr>
        <xdr:cNvPr id="132" name="テキスト ボックス 131"/>
        <xdr:cNvSpPr txBox="1"/>
      </xdr:nvSpPr>
      <xdr:spPr>
        <a:xfrm>
          <a:off x="863111" y="947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62,483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115621</xdr:rowOff>
    </xdr:from>
    <xdr:to>
      <xdr:col>6</xdr:col>
      <xdr:colOff>561975</xdr:colOff>
      <xdr:row>57</xdr:row>
      <xdr:rowOff>45771</xdr:rowOff>
    </xdr:to>
    <xdr:sp macro="" textlink="">
      <xdr:nvSpPr>
        <xdr:cNvPr id="138" name="円/楕円 137"/>
        <xdr:cNvSpPr/>
      </xdr:nvSpPr>
      <xdr:spPr>
        <a:xfrm>
          <a:off x="4584700" y="971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94048</xdr:rowOff>
    </xdr:from>
    <xdr:ext cx="534377" cy="259045"/>
    <xdr:sp macro="" textlink="">
      <xdr:nvSpPr>
        <xdr:cNvPr id="139" name="総務費該当値テキスト"/>
        <xdr:cNvSpPr txBox="1"/>
      </xdr:nvSpPr>
      <xdr:spPr>
        <a:xfrm>
          <a:off x="4686300" y="969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60,896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109525</xdr:rowOff>
    </xdr:from>
    <xdr:to>
      <xdr:col>5</xdr:col>
      <xdr:colOff>409575</xdr:colOff>
      <xdr:row>58</xdr:row>
      <xdr:rowOff>39675</xdr:rowOff>
    </xdr:to>
    <xdr:sp macro="" textlink="">
      <xdr:nvSpPr>
        <xdr:cNvPr id="140" name="円/楕円 139"/>
        <xdr:cNvSpPr/>
      </xdr:nvSpPr>
      <xdr:spPr>
        <a:xfrm>
          <a:off x="3746500" y="98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30802</xdr:rowOff>
    </xdr:from>
    <xdr:ext cx="534377" cy="259045"/>
    <xdr:sp macro="" textlink="">
      <xdr:nvSpPr>
        <xdr:cNvPr id="141" name="テキスト ボックス 140"/>
        <xdr:cNvSpPr txBox="1"/>
      </xdr:nvSpPr>
      <xdr:spPr>
        <a:xfrm>
          <a:off x="3530111" y="997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47,876</a:t>
          </a:r>
          <a:endParaRPr kumimoji="1" lang="ja-JP" altLang="en-US" sz="1000" b="1">
            <a:solidFill>
              <a:srgbClr val="FF0000"/>
            </a:solidFill>
            <a:latin typeface="ＭＳ Ｐゴシック"/>
          </a:endParaRPr>
        </a:p>
      </xdr:txBody>
    </xdr:sp>
    <xdr:clientData/>
  </xdr:oneCellAnchor>
  <xdr:twoCellAnchor>
    <xdr:from>
      <xdr:col>4</xdr:col>
      <xdr:colOff>104775</xdr:colOff>
      <xdr:row>49</xdr:row>
      <xdr:rowOff>149631</xdr:rowOff>
    </xdr:from>
    <xdr:to>
      <xdr:col>4</xdr:col>
      <xdr:colOff>206375</xdr:colOff>
      <xdr:row>50</xdr:row>
      <xdr:rowOff>79781</xdr:rowOff>
    </xdr:to>
    <xdr:sp macro="" textlink="">
      <xdr:nvSpPr>
        <xdr:cNvPr id="142" name="円/楕円 141"/>
        <xdr:cNvSpPr/>
      </xdr:nvSpPr>
      <xdr:spPr>
        <a:xfrm>
          <a:off x="2857500" y="855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48</xdr:row>
      <xdr:rowOff>96308</xdr:rowOff>
    </xdr:from>
    <xdr:ext cx="599010" cy="259045"/>
    <xdr:sp macro="" textlink="">
      <xdr:nvSpPr>
        <xdr:cNvPr id="143" name="テキスト ボックス 142"/>
        <xdr:cNvSpPr txBox="1"/>
      </xdr:nvSpPr>
      <xdr:spPr>
        <a:xfrm>
          <a:off x="2608794" y="8325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152,718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148272</xdr:rowOff>
    </xdr:from>
    <xdr:to>
      <xdr:col>3</xdr:col>
      <xdr:colOff>3175</xdr:colOff>
      <xdr:row>57</xdr:row>
      <xdr:rowOff>78422</xdr:rowOff>
    </xdr:to>
    <xdr:sp macro="" textlink="">
      <xdr:nvSpPr>
        <xdr:cNvPr id="144" name="円/楕円 143"/>
        <xdr:cNvSpPr/>
      </xdr:nvSpPr>
      <xdr:spPr>
        <a:xfrm>
          <a:off x="1968500" y="974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69549</xdr:rowOff>
    </xdr:from>
    <xdr:ext cx="534377" cy="259045"/>
    <xdr:sp macro="" textlink="">
      <xdr:nvSpPr>
        <xdr:cNvPr id="145" name="テキスト ボックス 144"/>
        <xdr:cNvSpPr txBox="1"/>
      </xdr:nvSpPr>
      <xdr:spPr>
        <a:xfrm>
          <a:off x="1752111" y="984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58,325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111963</xdr:rowOff>
    </xdr:from>
    <xdr:to>
      <xdr:col>1</xdr:col>
      <xdr:colOff>485775</xdr:colOff>
      <xdr:row>57</xdr:row>
      <xdr:rowOff>42113</xdr:rowOff>
    </xdr:to>
    <xdr:sp macro="" textlink="">
      <xdr:nvSpPr>
        <xdr:cNvPr id="146" name="円/楕円 145"/>
        <xdr:cNvSpPr/>
      </xdr:nvSpPr>
      <xdr:spPr>
        <a:xfrm>
          <a:off x="1079500" y="971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33240</xdr:rowOff>
    </xdr:from>
    <xdr:ext cx="534377" cy="259045"/>
    <xdr:sp macro="" textlink="">
      <xdr:nvSpPr>
        <xdr:cNvPr id="147" name="テキスト ボックス 146"/>
        <xdr:cNvSpPr txBox="1"/>
      </xdr:nvSpPr>
      <xdr:spPr>
        <a:xfrm>
          <a:off x="863111" y="98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61,184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97126</xdr:rowOff>
    </xdr:from>
    <xdr:to>
      <xdr:col>6</xdr:col>
      <xdr:colOff>510540</xdr:colOff>
      <xdr:row>78</xdr:row>
      <xdr:rowOff>50354</xdr:rowOff>
    </xdr:to>
    <xdr:cxnSp macro="">
      <xdr:nvCxnSpPr>
        <xdr:cNvPr id="170" name="直線コネクタ 169"/>
        <xdr:cNvCxnSpPr/>
      </xdr:nvCxnSpPr>
      <xdr:spPr>
        <a:xfrm flipV="1">
          <a:off x="4633595" y="12098626"/>
          <a:ext cx="1270" cy="1324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54181</xdr:rowOff>
    </xdr:from>
    <xdr:ext cx="599010" cy="259045"/>
    <xdr:sp macro="" textlink="">
      <xdr:nvSpPr>
        <xdr:cNvPr id="171" name="民生費最小値テキスト"/>
        <xdr:cNvSpPr txBox="1"/>
      </xdr:nvSpPr>
      <xdr:spPr>
        <a:xfrm>
          <a:off x="4686300" y="1342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119,542</a:t>
          </a:r>
          <a:endParaRPr kumimoji="1" lang="ja-JP" altLang="en-US" sz="1000" b="1">
            <a:latin typeface="ＭＳ Ｐゴシック"/>
          </a:endParaRPr>
        </a:p>
      </xdr:txBody>
    </xdr:sp>
    <xdr:clientData/>
  </xdr:oneCellAnchor>
  <xdr:twoCellAnchor>
    <xdr:from>
      <xdr:col>6</xdr:col>
      <xdr:colOff>422275</xdr:colOff>
      <xdr:row>78</xdr:row>
      <xdr:rowOff>50354</xdr:rowOff>
    </xdr:from>
    <xdr:to>
      <xdr:col>6</xdr:col>
      <xdr:colOff>600075</xdr:colOff>
      <xdr:row>78</xdr:row>
      <xdr:rowOff>50354</xdr:rowOff>
    </xdr:to>
    <xdr:cxnSp macro="">
      <xdr:nvCxnSpPr>
        <xdr:cNvPr id="172" name="直線コネクタ 171"/>
        <xdr:cNvCxnSpPr/>
      </xdr:nvCxnSpPr>
      <xdr:spPr>
        <a:xfrm>
          <a:off x="4546600" y="13423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43803</xdr:rowOff>
    </xdr:from>
    <xdr:ext cx="599010" cy="259045"/>
    <xdr:sp macro="" textlink="">
      <xdr:nvSpPr>
        <xdr:cNvPr id="173" name="民生費最大値テキスト"/>
        <xdr:cNvSpPr txBox="1"/>
      </xdr:nvSpPr>
      <xdr:spPr>
        <a:xfrm>
          <a:off x="4686300" y="1187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409,312</a:t>
          </a:r>
          <a:endParaRPr kumimoji="1" lang="ja-JP" altLang="en-US" sz="1000" b="1">
            <a:latin typeface="ＭＳ Ｐゴシック"/>
          </a:endParaRPr>
        </a:p>
      </xdr:txBody>
    </xdr:sp>
    <xdr:clientData/>
  </xdr:oneCellAnchor>
  <xdr:twoCellAnchor>
    <xdr:from>
      <xdr:col>6</xdr:col>
      <xdr:colOff>422275</xdr:colOff>
      <xdr:row>70</xdr:row>
      <xdr:rowOff>97126</xdr:rowOff>
    </xdr:from>
    <xdr:to>
      <xdr:col>6</xdr:col>
      <xdr:colOff>600075</xdr:colOff>
      <xdr:row>70</xdr:row>
      <xdr:rowOff>97126</xdr:rowOff>
    </xdr:to>
    <xdr:cxnSp macro="">
      <xdr:nvCxnSpPr>
        <xdr:cNvPr id="174" name="直線コネクタ 173"/>
        <xdr:cNvCxnSpPr/>
      </xdr:nvCxnSpPr>
      <xdr:spPr>
        <a:xfrm>
          <a:off x="4546600" y="1209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4716</xdr:rowOff>
    </xdr:from>
    <xdr:to>
      <xdr:col>6</xdr:col>
      <xdr:colOff>511175</xdr:colOff>
      <xdr:row>78</xdr:row>
      <xdr:rowOff>21569</xdr:rowOff>
    </xdr:to>
    <xdr:cxnSp macro="">
      <xdr:nvCxnSpPr>
        <xdr:cNvPr id="175" name="直線コネクタ 174"/>
        <xdr:cNvCxnSpPr/>
      </xdr:nvCxnSpPr>
      <xdr:spPr>
        <a:xfrm>
          <a:off x="3797300" y="13377816"/>
          <a:ext cx="838200" cy="1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35348</xdr:rowOff>
    </xdr:from>
    <xdr:ext cx="599010" cy="259045"/>
    <xdr:sp macro="" textlink="">
      <xdr:nvSpPr>
        <xdr:cNvPr id="176" name="民生費平均値テキスト"/>
        <xdr:cNvSpPr txBox="1"/>
      </xdr:nvSpPr>
      <xdr:spPr>
        <a:xfrm>
          <a:off x="4686300" y="13065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154,217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12471</xdr:rowOff>
    </xdr:from>
    <xdr:to>
      <xdr:col>6</xdr:col>
      <xdr:colOff>561975</xdr:colOff>
      <xdr:row>77</xdr:row>
      <xdr:rowOff>114071</xdr:rowOff>
    </xdr:to>
    <xdr:sp macro="" textlink="">
      <xdr:nvSpPr>
        <xdr:cNvPr id="177" name="フローチャート : 判断 176"/>
        <xdr:cNvSpPr/>
      </xdr:nvSpPr>
      <xdr:spPr>
        <a:xfrm>
          <a:off x="4584700" y="1321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104935</xdr:rowOff>
    </xdr:from>
    <xdr:to>
      <xdr:col>5</xdr:col>
      <xdr:colOff>358775</xdr:colOff>
      <xdr:row>78</xdr:row>
      <xdr:rowOff>4716</xdr:rowOff>
    </xdr:to>
    <xdr:cxnSp macro="">
      <xdr:nvCxnSpPr>
        <xdr:cNvPr id="178" name="直線コネクタ 177"/>
        <xdr:cNvCxnSpPr/>
      </xdr:nvCxnSpPr>
      <xdr:spPr>
        <a:xfrm>
          <a:off x="2908300" y="13306585"/>
          <a:ext cx="889000" cy="7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83948</xdr:rowOff>
    </xdr:from>
    <xdr:to>
      <xdr:col>5</xdr:col>
      <xdr:colOff>409575</xdr:colOff>
      <xdr:row>78</xdr:row>
      <xdr:rowOff>14098</xdr:rowOff>
    </xdr:to>
    <xdr:sp macro="" textlink="">
      <xdr:nvSpPr>
        <xdr:cNvPr id="179" name="フローチャート : 判断 178"/>
        <xdr:cNvSpPr/>
      </xdr:nvSpPr>
      <xdr:spPr>
        <a:xfrm>
          <a:off x="3746500" y="1328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30625</xdr:rowOff>
    </xdr:from>
    <xdr:ext cx="599010" cy="259045"/>
    <xdr:sp macro="" textlink="">
      <xdr:nvSpPr>
        <xdr:cNvPr id="180" name="テキスト ボックス 179"/>
        <xdr:cNvSpPr txBox="1"/>
      </xdr:nvSpPr>
      <xdr:spPr>
        <a:xfrm>
          <a:off x="3497794" y="1306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104935</xdr:rowOff>
    </xdr:from>
    <xdr:to>
      <xdr:col>4</xdr:col>
      <xdr:colOff>155575</xdr:colOff>
      <xdr:row>78</xdr:row>
      <xdr:rowOff>45014</xdr:rowOff>
    </xdr:to>
    <xdr:cxnSp macro="">
      <xdr:nvCxnSpPr>
        <xdr:cNvPr id="181" name="直線コネクタ 180"/>
        <xdr:cNvCxnSpPr/>
      </xdr:nvCxnSpPr>
      <xdr:spPr>
        <a:xfrm flipV="1">
          <a:off x="2019300" y="13306585"/>
          <a:ext cx="889000" cy="11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97335</xdr:rowOff>
    </xdr:from>
    <xdr:to>
      <xdr:col>4</xdr:col>
      <xdr:colOff>206375</xdr:colOff>
      <xdr:row>78</xdr:row>
      <xdr:rowOff>27485</xdr:rowOff>
    </xdr:to>
    <xdr:sp macro="" textlink="">
      <xdr:nvSpPr>
        <xdr:cNvPr id="182" name="フローチャート : 判断 181"/>
        <xdr:cNvSpPr/>
      </xdr:nvSpPr>
      <xdr:spPr>
        <a:xfrm>
          <a:off x="2857500" y="132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18612</xdr:rowOff>
    </xdr:from>
    <xdr:ext cx="599010" cy="259045"/>
    <xdr:sp macro="" textlink="">
      <xdr:nvSpPr>
        <xdr:cNvPr id="183" name="テキスト ボックス 182"/>
        <xdr:cNvSpPr txBox="1"/>
      </xdr:nvSpPr>
      <xdr:spPr>
        <a:xfrm>
          <a:off x="2608794" y="13391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45014</xdr:rowOff>
    </xdr:from>
    <xdr:to>
      <xdr:col>2</xdr:col>
      <xdr:colOff>638175</xdr:colOff>
      <xdr:row>78</xdr:row>
      <xdr:rowOff>57062</xdr:rowOff>
    </xdr:to>
    <xdr:cxnSp macro="">
      <xdr:nvCxnSpPr>
        <xdr:cNvPr id="184" name="直線コネクタ 183"/>
        <xdr:cNvCxnSpPr/>
      </xdr:nvCxnSpPr>
      <xdr:spPr>
        <a:xfrm flipV="1">
          <a:off x="1130300" y="13418114"/>
          <a:ext cx="889000" cy="1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115230</xdr:rowOff>
    </xdr:from>
    <xdr:to>
      <xdr:col>3</xdr:col>
      <xdr:colOff>3175</xdr:colOff>
      <xdr:row>78</xdr:row>
      <xdr:rowOff>45380</xdr:rowOff>
    </xdr:to>
    <xdr:sp macro="" textlink="">
      <xdr:nvSpPr>
        <xdr:cNvPr id="185" name="フローチャート : 判断 184"/>
        <xdr:cNvSpPr/>
      </xdr:nvSpPr>
      <xdr:spPr>
        <a:xfrm>
          <a:off x="1968500" y="1331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61907</xdr:rowOff>
    </xdr:from>
    <xdr:ext cx="599010" cy="259045"/>
    <xdr:sp macro="" textlink="">
      <xdr:nvSpPr>
        <xdr:cNvPr id="186" name="テキスト ボックス 185"/>
        <xdr:cNvSpPr txBox="1"/>
      </xdr:nvSpPr>
      <xdr:spPr>
        <a:xfrm>
          <a:off x="1719794" y="13092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156136</xdr:rowOff>
    </xdr:from>
    <xdr:to>
      <xdr:col>1</xdr:col>
      <xdr:colOff>485775</xdr:colOff>
      <xdr:row>78</xdr:row>
      <xdr:rowOff>86286</xdr:rowOff>
    </xdr:to>
    <xdr:sp macro="" textlink="">
      <xdr:nvSpPr>
        <xdr:cNvPr id="187" name="フローチャート : 判断 186"/>
        <xdr:cNvSpPr/>
      </xdr:nvSpPr>
      <xdr:spPr>
        <a:xfrm>
          <a:off x="1079500" y="133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102813</xdr:rowOff>
    </xdr:from>
    <xdr:ext cx="599010" cy="259045"/>
    <xdr:sp macro="" textlink="">
      <xdr:nvSpPr>
        <xdr:cNvPr id="188" name="テキスト ボックス 187"/>
        <xdr:cNvSpPr txBox="1"/>
      </xdr:nvSpPr>
      <xdr:spPr>
        <a:xfrm>
          <a:off x="830794" y="1313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142219</xdr:rowOff>
    </xdr:from>
    <xdr:to>
      <xdr:col>6</xdr:col>
      <xdr:colOff>561975</xdr:colOff>
      <xdr:row>78</xdr:row>
      <xdr:rowOff>72369</xdr:rowOff>
    </xdr:to>
    <xdr:sp macro="" textlink="">
      <xdr:nvSpPr>
        <xdr:cNvPr id="194" name="円/楕円 193"/>
        <xdr:cNvSpPr/>
      </xdr:nvSpPr>
      <xdr:spPr>
        <a:xfrm>
          <a:off x="4584700" y="1334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57146</xdr:rowOff>
    </xdr:from>
    <xdr:ext cx="599010" cy="259045"/>
    <xdr:sp macro="" textlink="">
      <xdr:nvSpPr>
        <xdr:cNvPr id="195" name="民生費該当値テキスト"/>
        <xdr:cNvSpPr txBox="1"/>
      </xdr:nvSpPr>
      <xdr:spPr>
        <a:xfrm>
          <a:off x="4686300" y="13258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125,838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125366</xdr:rowOff>
    </xdr:from>
    <xdr:to>
      <xdr:col>5</xdr:col>
      <xdr:colOff>409575</xdr:colOff>
      <xdr:row>78</xdr:row>
      <xdr:rowOff>55516</xdr:rowOff>
    </xdr:to>
    <xdr:sp macro="" textlink="">
      <xdr:nvSpPr>
        <xdr:cNvPr id="196" name="円/楕円 195"/>
        <xdr:cNvSpPr/>
      </xdr:nvSpPr>
      <xdr:spPr>
        <a:xfrm>
          <a:off x="3746500" y="1332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46643</xdr:rowOff>
    </xdr:from>
    <xdr:ext cx="599010" cy="259045"/>
    <xdr:sp macro="" textlink="">
      <xdr:nvSpPr>
        <xdr:cNvPr id="197" name="テキスト ボックス 196"/>
        <xdr:cNvSpPr txBox="1"/>
      </xdr:nvSpPr>
      <xdr:spPr>
        <a:xfrm>
          <a:off x="3497794" y="13419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129,524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54135</xdr:rowOff>
    </xdr:from>
    <xdr:to>
      <xdr:col>4</xdr:col>
      <xdr:colOff>206375</xdr:colOff>
      <xdr:row>77</xdr:row>
      <xdr:rowOff>155735</xdr:rowOff>
    </xdr:to>
    <xdr:sp macro="" textlink="">
      <xdr:nvSpPr>
        <xdr:cNvPr id="198" name="円/楕円 197"/>
        <xdr:cNvSpPr/>
      </xdr:nvSpPr>
      <xdr:spPr>
        <a:xfrm>
          <a:off x="2857500" y="1325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812</xdr:rowOff>
    </xdr:from>
    <xdr:ext cx="599010" cy="259045"/>
    <xdr:sp macro="" textlink="">
      <xdr:nvSpPr>
        <xdr:cNvPr id="199" name="テキスト ボックス 198"/>
        <xdr:cNvSpPr txBox="1"/>
      </xdr:nvSpPr>
      <xdr:spPr>
        <a:xfrm>
          <a:off x="2608794" y="1303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145,104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165664</xdr:rowOff>
    </xdr:from>
    <xdr:to>
      <xdr:col>3</xdr:col>
      <xdr:colOff>3175</xdr:colOff>
      <xdr:row>78</xdr:row>
      <xdr:rowOff>95814</xdr:rowOff>
    </xdr:to>
    <xdr:sp macro="" textlink="">
      <xdr:nvSpPr>
        <xdr:cNvPr id="200" name="円/楕円 199"/>
        <xdr:cNvSpPr/>
      </xdr:nvSpPr>
      <xdr:spPr>
        <a:xfrm>
          <a:off x="1968500" y="1336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86941</xdr:rowOff>
    </xdr:from>
    <xdr:ext cx="599010" cy="259045"/>
    <xdr:sp macro="" textlink="">
      <xdr:nvSpPr>
        <xdr:cNvPr id="201" name="テキスト ボックス 200"/>
        <xdr:cNvSpPr txBox="1"/>
      </xdr:nvSpPr>
      <xdr:spPr>
        <a:xfrm>
          <a:off x="1719794" y="13460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120,710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6262</xdr:rowOff>
    </xdr:from>
    <xdr:to>
      <xdr:col>1</xdr:col>
      <xdr:colOff>485775</xdr:colOff>
      <xdr:row>78</xdr:row>
      <xdr:rowOff>107862</xdr:rowOff>
    </xdr:to>
    <xdr:sp macro="" textlink="">
      <xdr:nvSpPr>
        <xdr:cNvPr id="202" name="円/楕円 201"/>
        <xdr:cNvSpPr/>
      </xdr:nvSpPr>
      <xdr:spPr>
        <a:xfrm>
          <a:off x="1079500" y="133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98989</xdr:rowOff>
    </xdr:from>
    <xdr:ext cx="599010" cy="259045"/>
    <xdr:sp macro="" textlink="">
      <xdr:nvSpPr>
        <xdr:cNvPr id="203" name="テキスト ボックス 202"/>
        <xdr:cNvSpPr txBox="1"/>
      </xdr:nvSpPr>
      <xdr:spPr>
        <a:xfrm>
          <a:off x="830794" y="13472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41173</xdr:rowOff>
    </xdr:from>
    <xdr:to>
      <xdr:col>6</xdr:col>
      <xdr:colOff>510540</xdr:colOff>
      <xdr:row>98</xdr:row>
      <xdr:rowOff>134465</xdr:rowOff>
    </xdr:to>
    <xdr:cxnSp macro="">
      <xdr:nvCxnSpPr>
        <xdr:cNvPr id="226" name="直線コネクタ 225"/>
        <xdr:cNvCxnSpPr/>
      </xdr:nvCxnSpPr>
      <xdr:spPr>
        <a:xfrm flipV="1">
          <a:off x="4633595" y="15643123"/>
          <a:ext cx="1270" cy="129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138292</xdr:rowOff>
    </xdr:from>
    <xdr:ext cx="534377" cy="259045"/>
    <xdr:sp macro="" textlink="">
      <xdr:nvSpPr>
        <xdr:cNvPr id="227" name="衛生費最小値テキスト"/>
        <xdr:cNvSpPr txBox="1"/>
      </xdr:nvSpPr>
      <xdr:spPr>
        <a:xfrm>
          <a:off x="4686300" y="1694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20,229</a:t>
          </a:r>
          <a:endParaRPr kumimoji="1" lang="ja-JP" altLang="en-US" sz="1000" b="1">
            <a:latin typeface="ＭＳ Ｐゴシック"/>
          </a:endParaRPr>
        </a:p>
      </xdr:txBody>
    </xdr:sp>
    <xdr:clientData/>
  </xdr:oneCellAnchor>
  <xdr:twoCellAnchor>
    <xdr:from>
      <xdr:col>6</xdr:col>
      <xdr:colOff>422275</xdr:colOff>
      <xdr:row>98</xdr:row>
      <xdr:rowOff>134465</xdr:rowOff>
    </xdr:from>
    <xdr:to>
      <xdr:col>6</xdr:col>
      <xdr:colOff>600075</xdr:colOff>
      <xdr:row>98</xdr:row>
      <xdr:rowOff>134465</xdr:rowOff>
    </xdr:to>
    <xdr:cxnSp macro="">
      <xdr:nvCxnSpPr>
        <xdr:cNvPr id="228" name="直線コネクタ 227"/>
        <xdr:cNvCxnSpPr/>
      </xdr:nvCxnSpPr>
      <xdr:spPr>
        <a:xfrm>
          <a:off x="4546600" y="16936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159300</xdr:rowOff>
    </xdr:from>
    <xdr:ext cx="534377" cy="259045"/>
    <xdr:sp macro="" textlink="">
      <xdr:nvSpPr>
        <xdr:cNvPr id="229" name="衛生費最大値テキスト"/>
        <xdr:cNvSpPr txBox="1"/>
      </xdr:nvSpPr>
      <xdr:spPr>
        <a:xfrm>
          <a:off x="4686300" y="1541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76,810</a:t>
          </a:r>
          <a:endParaRPr kumimoji="1" lang="ja-JP" altLang="en-US" sz="1000" b="1">
            <a:latin typeface="ＭＳ Ｐゴシック"/>
          </a:endParaRPr>
        </a:p>
      </xdr:txBody>
    </xdr:sp>
    <xdr:clientData/>
  </xdr:oneCellAnchor>
  <xdr:twoCellAnchor>
    <xdr:from>
      <xdr:col>6</xdr:col>
      <xdr:colOff>422275</xdr:colOff>
      <xdr:row>91</xdr:row>
      <xdr:rowOff>41173</xdr:rowOff>
    </xdr:from>
    <xdr:to>
      <xdr:col>6</xdr:col>
      <xdr:colOff>600075</xdr:colOff>
      <xdr:row>91</xdr:row>
      <xdr:rowOff>41173</xdr:rowOff>
    </xdr:to>
    <xdr:cxnSp macro="">
      <xdr:nvCxnSpPr>
        <xdr:cNvPr id="230" name="直線コネクタ 229"/>
        <xdr:cNvCxnSpPr/>
      </xdr:nvCxnSpPr>
      <xdr:spPr>
        <a:xfrm>
          <a:off x="4546600" y="1564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2952</xdr:rowOff>
    </xdr:from>
    <xdr:to>
      <xdr:col>6</xdr:col>
      <xdr:colOff>511175</xdr:colOff>
      <xdr:row>98</xdr:row>
      <xdr:rowOff>50729</xdr:rowOff>
    </xdr:to>
    <xdr:cxnSp macro="">
      <xdr:nvCxnSpPr>
        <xdr:cNvPr id="231" name="直線コネクタ 230"/>
        <xdr:cNvCxnSpPr/>
      </xdr:nvCxnSpPr>
      <xdr:spPr>
        <a:xfrm>
          <a:off x="3797300" y="16805052"/>
          <a:ext cx="838200" cy="4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152536</xdr:rowOff>
    </xdr:from>
    <xdr:ext cx="534377" cy="259045"/>
    <xdr:sp macro="" textlink="">
      <xdr:nvSpPr>
        <xdr:cNvPr id="232" name="衛生費平均値テキスト"/>
        <xdr:cNvSpPr txBox="1"/>
      </xdr:nvSpPr>
      <xdr:spPr>
        <a:xfrm>
          <a:off x="4686300" y="16268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40,717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129659</xdr:rowOff>
    </xdr:from>
    <xdr:to>
      <xdr:col>6</xdr:col>
      <xdr:colOff>561975</xdr:colOff>
      <xdr:row>96</xdr:row>
      <xdr:rowOff>59809</xdr:rowOff>
    </xdr:to>
    <xdr:sp macro="" textlink="">
      <xdr:nvSpPr>
        <xdr:cNvPr id="233" name="フローチャート : 判断 232"/>
        <xdr:cNvSpPr/>
      </xdr:nvSpPr>
      <xdr:spPr>
        <a:xfrm>
          <a:off x="4584700" y="1641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159976</xdr:rowOff>
    </xdr:from>
    <xdr:to>
      <xdr:col>5</xdr:col>
      <xdr:colOff>358775</xdr:colOff>
      <xdr:row>98</xdr:row>
      <xdr:rowOff>2952</xdr:rowOff>
    </xdr:to>
    <xdr:cxnSp macro="">
      <xdr:nvCxnSpPr>
        <xdr:cNvPr id="234" name="直線コネクタ 233"/>
        <xdr:cNvCxnSpPr/>
      </xdr:nvCxnSpPr>
      <xdr:spPr>
        <a:xfrm>
          <a:off x="2908300" y="16790626"/>
          <a:ext cx="889000" cy="1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28687</xdr:rowOff>
    </xdr:from>
    <xdr:to>
      <xdr:col>5</xdr:col>
      <xdr:colOff>409575</xdr:colOff>
      <xdr:row>96</xdr:row>
      <xdr:rowOff>130287</xdr:rowOff>
    </xdr:to>
    <xdr:sp macro="" textlink="">
      <xdr:nvSpPr>
        <xdr:cNvPr id="235" name="フローチャート : 判断 234"/>
        <xdr:cNvSpPr/>
      </xdr:nvSpPr>
      <xdr:spPr>
        <a:xfrm>
          <a:off x="3746500" y="1648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146814</xdr:rowOff>
    </xdr:from>
    <xdr:ext cx="534377" cy="259045"/>
    <xdr:sp macro="" textlink="">
      <xdr:nvSpPr>
        <xdr:cNvPr id="236" name="テキスト ボックス 235"/>
        <xdr:cNvSpPr txBox="1"/>
      </xdr:nvSpPr>
      <xdr:spPr>
        <a:xfrm>
          <a:off x="3530111" y="1626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159976</xdr:rowOff>
    </xdr:from>
    <xdr:to>
      <xdr:col>4</xdr:col>
      <xdr:colOff>155575</xdr:colOff>
      <xdr:row>97</xdr:row>
      <xdr:rowOff>162263</xdr:rowOff>
    </xdr:to>
    <xdr:cxnSp macro="">
      <xdr:nvCxnSpPr>
        <xdr:cNvPr id="237" name="直線コネクタ 236"/>
        <xdr:cNvCxnSpPr/>
      </xdr:nvCxnSpPr>
      <xdr:spPr>
        <a:xfrm flipV="1">
          <a:off x="2019300" y="1679062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61925</xdr:rowOff>
    </xdr:from>
    <xdr:to>
      <xdr:col>4</xdr:col>
      <xdr:colOff>206375</xdr:colOff>
      <xdr:row>96</xdr:row>
      <xdr:rowOff>163525</xdr:rowOff>
    </xdr:to>
    <xdr:sp macro="" textlink="">
      <xdr:nvSpPr>
        <xdr:cNvPr id="238" name="フローチャート : 判断 237"/>
        <xdr:cNvSpPr/>
      </xdr:nvSpPr>
      <xdr:spPr>
        <a:xfrm>
          <a:off x="2857500" y="1652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8602</xdr:rowOff>
    </xdr:from>
    <xdr:ext cx="534377" cy="259045"/>
    <xdr:sp macro="" textlink="">
      <xdr:nvSpPr>
        <xdr:cNvPr id="239" name="テキスト ボックス 238"/>
        <xdr:cNvSpPr txBox="1"/>
      </xdr:nvSpPr>
      <xdr:spPr>
        <a:xfrm>
          <a:off x="2641111" y="1629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110302</xdr:rowOff>
    </xdr:from>
    <xdr:to>
      <xdr:col>2</xdr:col>
      <xdr:colOff>638175</xdr:colOff>
      <xdr:row>97</xdr:row>
      <xdr:rowOff>162263</xdr:rowOff>
    </xdr:to>
    <xdr:cxnSp macro="">
      <xdr:nvCxnSpPr>
        <xdr:cNvPr id="240" name="直線コネクタ 239"/>
        <xdr:cNvCxnSpPr/>
      </xdr:nvCxnSpPr>
      <xdr:spPr>
        <a:xfrm>
          <a:off x="1130300" y="16740952"/>
          <a:ext cx="889000" cy="5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61857</xdr:rowOff>
    </xdr:from>
    <xdr:to>
      <xdr:col>3</xdr:col>
      <xdr:colOff>3175</xdr:colOff>
      <xdr:row>96</xdr:row>
      <xdr:rowOff>163457</xdr:rowOff>
    </xdr:to>
    <xdr:sp macro="" textlink="">
      <xdr:nvSpPr>
        <xdr:cNvPr id="241" name="フローチャート : 判断 240"/>
        <xdr:cNvSpPr/>
      </xdr:nvSpPr>
      <xdr:spPr>
        <a:xfrm>
          <a:off x="1968500" y="1652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8534</xdr:rowOff>
    </xdr:from>
    <xdr:ext cx="534377" cy="259045"/>
    <xdr:sp macro="" textlink="">
      <xdr:nvSpPr>
        <xdr:cNvPr id="242" name="テキスト ボックス 241"/>
        <xdr:cNvSpPr txBox="1"/>
      </xdr:nvSpPr>
      <xdr:spPr>
        <a:xfrm>
          <a:off x="1752111" y="1629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38700</xdr:rowOff>
    </xdr:from>
    <xdr:to>
      <xdr:col>1</xdr:col>
      <xdr:colOff>485775</xdr:colOff>
      <xdr:row>96</xdr:row>
      <xdr:rowOff>140300</xdr:rowOff>
    </xdr:to>
    <xdr:sp macro="" textlink="">
      <xdr:nvSpPr>
        <xdr:cNvPr id="243" name="フローチャート : 判断 242"/>
        <xdr:cNvSpPr/>
      </xdr:nvSpPr>
      <xdr:spPr>
        <a:xfrm>
          <a:off x="1079500" y="1649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156827</xdr:rowOff>
    </xdr:from>
    <xdr:ext cx="534377" cy="259045"/>
    <xdr:sp macro="" textlink="">
      <xdr:nvSpPr>
        <xdr:cNvPr id="244" name="テキスト ボックス 243"/>
        <xdr:cNvSpPr txBox="1"/>
      </xdr:nvSpPr>
      <xdr:spPr>
        <a:xfrm>
          <a:off x="863111" y="1627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171379</xdr:rowOff>
    </xdr:from>
    <xdr:to>
      <xdr:col>6</xdr:col>
      <xdr:colOff>561975</xdr:colOff>
      <xdr:row>98</xdr:row>
      <xdr:rowOff>101529</xdr:rowOff>
    </xdr:to>
    <xdr:sp macro="" textlink="">
      <xdr:nvSpPr>
        <xdr:cNvPr id="250" name="円/楕円 249"/>
        <xdr:cNvSpPr/>
      </xdr:nvSpPr>
      <xdr:spPr>
        <a:xfrm>
          <a:off x="4584700" y="1680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86306</xdr:rowOff>
    </xdr:from>
    <xdr:ext cx="534377" cy="259045"/>
    <xdr:sp macro="" textlink="">
      <xdr:nvSpPr>
        <xdr:cNvPr id="251" name="衛生費該当値テキスト"/>
        <xdr:cNvSpPr txBox="1"/>
      </xdr:nvSpPr>
      <xdr:spPr>
        <a:xfrm>
          <a:off x="4686300" y="1671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23,892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123602</xdr:rowOff>
    </xdr:from>
    <xdr:to>
      <xdr:col>5</xdr:col>
      <xdr:colOff>409575</xdr:colOff>
      <xdr:row>98</xdr:row>
      <xdr:rowOff>53752</xdr:rowOff>
    </xdr:to>
    <xdr:sp macro="" textlink="">
      <xdr:nvSpPr>
        <xdr:cNvPr id="252" name="円/楕円 251"/>
        <xdr:cNvSpPr/>
      </xdr:nvSpPr>
      <xdr:spPr>
        <a:xfrm>
          <a:off x="3746500" y="1675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44879</xdr:rowOff>
    </xdr:from>
    <xdr:ext cx="534377" cy="259045"/>
    <xdr:sp macro="" textlink="">
      <xdr:nvSpPr>
        <xdr:cNvPr id="253" name="テキスト ボックス 252"/>
        <xdr:cNvSpPr txBox="1"/>
      </xdr:nvSpPr>
      <xdr:spPr>
        <a:xfrm>
          <a:off x="3530111" y="1684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25,982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109176</xdr:rowOff>
    </xdr:from>
    <xdr:to>
      <xdr:col>4</xdr:col>
      <xdr:colOff>206375</xdr:colOff>
      <xdr:row>98</xdr:row>
      <xdr:rowOff>39326</xdr:rowOff>
    </xdr:to>
    <xdr:sp macro="" textlink="">
      <xdr:nvSpPr>
        <xdr:cNvPr id="254" name="円/楕円 253"/>
        <xdr:cNvSpPr/>
      </xdr:nvSpPr>
      <xdr:spPr>
        <a:xfrm>
          <a:off x="2857500" y="1673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30453</xdr:rowOff>
    </xdr:from>
    <xdr:ext cx="534377" cy="259045"/>
    <xdr:sp macro="" textlink="">
      <xdr:nvSpPr>
        <xdr:cNvPr id="255" name="テキスト ボックス 254"/>
        <xdr:cNvSpPr txBox="1"/>
      </xdr:nvSpPr>
      <xdr:spPr>
        <a:xfrm>
          <a:off x="2641111" y="1683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26,613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111463</xdr:rowOff>
    </xdr:from>
    <xdr:to>
      <xdr:col>3</xdr:col>
      <xdr:colOff>3175</xdr:colOff>
      <xdr:row>98</xdr:row>
      <xdr:rowOff>41613</xdr:rowOff>
    </xdr:to>
    <xdr:sp macro="" textlink="">
      <xdr:nvSpPr>
        <xdr:cNvPr id="256" name="円/楕円 255"/>
        <xdr:cNvSpPr/>
      </xdr:nvSpPr>
      <xdr:spPr>
        <a:xfrm>
          <a:off x="1968500" y="1674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32740</xdr:rowOff>
    </xdr:from>
    <xdr:ext cx="534377" cy="259045"/>
    <xdr:sp macro="" textlink="">
      <xdr:nvSpPr>
        <xdr:cNvPr id="257" name="テキスト ボックス 256"/>
        <xdr:cNvSpPr txBox="1"/>
      </xdr:nvSpPr>
      <xdr:spPr>
        <a:xfrm>
          <a:off x="1752111" y="1683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26,513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59502</xdr:rowOff>
    </xdr:from>
    <xdr:to>
      <xdr:col>1</xdr:col>
      <xdr:colOff>485775</xdr:colOff>
      <xdr:row>97</xdr:row>
      <xdr:rowOff>161102</xdr:rowOff>
    </xdr:to>
    <xdr:sp macro="" textlink="">
      <xdr:nvSpPr>
        <xdr:cNvPr id="258" name="円/楕円 257"/>
        <xdr:cNvSpPr/>
      </xdr:nvSpPr>
      <xdr:spPr>
        <a:xfrm>
          <a:off x="1079500" y="1669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152229</xdr:rowOff>
    </xdr:from>
    <xdr:ext cx="534377" cy="259045"/>
    <xdr:sp macro="" textlink="">
      <xdr:nvSpPr>
        <xdr:cNvPr id="259" name="テキスト ボックス 258"/>
        <xdr:cNvSpPr txBox="1"/>
      </xdr:nvSpPr>
      <xdr:spPr>
        <a:xfrm>
          <a:off x="863111" y="1678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162560</xdr:rowOff>
    </xdr:from>
    <xdr:to>
      <xdr:col>15</xdr:col>
      <xdr:colOff>180340</xdr:colOff>
      <xdr:row>39</xdr:row>
      <xdr:rowOff>47607</xdr:rowOff>
    </xdr:to>
    <xdr:cxnSp macro="">
      <xdr:nvCxnSpPr>
        <xdr:cNvPr id="285" name="直線コネクタ 284"/>
        <xdr:cNvCxnSpPr/>
      </xdr:nvCxnSpPr>
      <xdr:spPr>
        <a:xfrm flipV="1">
          <a:off x="10475595" y="5306060"/>
          <a:ext cx="1270" cy="1428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51434</xdr:rowOff>
    </xdr:from>
    <xdr:ext cx="378565" cy="259045"/>
    <xdr:sp macro="" textlink="">
      <xdr:nvSpPr>
        <xdr:cNvPr id="286" name="労働費最小値テキスト"/>
        <xdr:cNvSpPr txBox="1"/>
      </xdr:nvSpPr>
      <xdr:spPr>
        <a:xfrm>
          <a:off x="10528300" y="6737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15</xdr:col>
      <xdr:colOff>92075</xdr:colOff>
      <xdr:row>39</xdr:row>
      <xdr:rowOff>47607</xdr:rowOff>
    </xdr:from>
    <xdr:to>
      <xdr:col>15</xdr:col>
      <xdr:colOff>269875</xdr:colOff>
      <xdr:row>39</xdr:row>
      <xdr:rowOff>47607</xdr:rowOff>
    </xdr:to>
    <xdr:cxnSp macro="">
      <xdr:nvCxnSpPr>
        <xdr:cNvPr id="287" name="直線コネクタ 286"/>
        <xdr:cNvCxnSpPr/>
      </xdr:nvCxnSpPr>
      <xdr:spPr>
        <a:xfrm>
          <a:off x="10388600" y="673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109237</xdr:rowOff>
    </xdr:from>
    <xdr:ext cx="469744" cy="259045"/>
    <xdr:sp macro="" textlink="">
      <xdr:nvSpPr>
        <xdr:cNvPr id="288" name="労働費最大値テキスト"/>
        <xdr:cNvSpPr txBox="1"/>
      </xdr:nvSpPr>
      <xdr:spPr>
        <a:xfrm>
          <a:off x="10528300" y="508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4,530</a:t>
          </a:r>
          <a:endParaRPr kumimoji="1" lang="ja-JP" altLang="en-US" sz="1000" b="1">
            <a:latin typeface="ＭＳ Ｐゴシック"/>
          </a:endParaRPr>
        </a:p>
      </xdr:txBody>
    </xdr:sp>
    <xdr:clientData/>
  </xdr:oneCellAnchor>
  <xdr:twoCellAnchor>
    <xdr:from>
      <xdr:col>15</xdr:col>
      <xdr:colOff>92075</xdr:colOff>
      <xdr:row>30</xdr:row>
      <xdr:rowOff>162560</xdr:rowOff>
    </xdr:from>
    <xdr:to>
      <xdr:col>15</xdr:col>
      <xdr:colOff>269875</xdr:colOff>
      <xdr:row>30</xdr:row>
      <xdr:rowOff>162560</xdr:rowOff>
    </xdr:to>
    <xdr:cxnSp macro="">
      <xdr:nvCxnSpPr>
        <xdr:cNvPr id="289" name="直線コネクタ 288"/>
        <xdr:cNvCxnSpPr/>
      </xdr:nvCxnSpPr>
      <xdr:spPr>
        <a:xfrm>
          <a:off x="10388600" y="5306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1560</xdr:rowOff>
    </xdr:from>
    <xdr:to>
      <xdr:col>15</xdr:col>
      <xdr:colOff>180975</xdr:colOff>
      <xdr:row>35</xdr:row>
      <xdr:rowOff>21155</xdr:rowOff>
    </xdr:to>
    <xdr:cxnSp macro="">
      <xdr:nvCxnSpPr>
        <xdr:cNvPr id="290" name="直線コネクタ 289"/>
        <xdr:cNvCxnSpPr/>
      </xdr:nvCxnSpPr>
      <xdr:spPr>
        <a:xfrm>
          <a:off x="9639300" y="6002310"/>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11157</xdr:rowOff>
    </xdr:from>
    <xdr:ext cx="469744" cy="259045"/>
    <xdr:sp macro="" textlink="">
      <xdr:nvSpPr>
        <xdr:cNvPr id="291" name="労働費平均値テキスト"/>
        <xdr:cNvSpPr txBox="1"/>
      </xdr:nvSpPr>
      <xdr:spPr>
        <a:xfrm>
          <a:off x="10528300" y="635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32730</xdr:rowOff>
    </xdr:from>
    <xdr:to>
      <xdr:col>15</xdr:col>
      <xdr:colOff>231775</xdr:colOff>
      <xdr:row>37</xdr:row>
      <xdr:rowOff>134330</xdr:rowOff>
    </xdr:to>
    <xdr:sp macro="" textlink="">
      <xdr:nvSpPr>
        <xdr:cNvPr id="292" name="フローチャート : 判断 291"/>
        <xdr:cNvSpPr/>
      </xdr:nvSpPr>
      <xdr:spPr>
        <a:xfrm>
          <a:off x="10426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1560</xdr:rowOff>
    </xdr:from>
    <xdr:to>
      <xdr:col>14</xdr:col>
      <xdr:colOff>28575</xdr:colOff>
      <xdr:row>35</xdr:row>
      <xdr:rowOff>62956</xdr:rowOff>
    </xdr:to>
    <xdr:cxnSp macro="">
      <xdr:nvCxnSpPr>
        <xdr:cNvPr id="293" name="直線コネクタ 292"/>
        <xdr:cNvCxnSpPr/>
      </xdr:nvCxnSpPr>
      <xdr:spPr>
        <a:xfrm flipV="1">
          <a:off x="8750300" y="6002310"/>
          <a:ext cx="889000" cy="6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53630</xdr:rowOff>
    </xdr:from>
    <xdr:to>
      <xdr:col>14</xdr:col>
      <xdr:colOff>79375</xdr:colOff>
      <xdr:row>36</xdr:row>
      <xdr:rowOff>155230</xdr:rowOff>
    </xdr:to>
    <xdr:sp macro="" textlink="">
      <xdr:nvSpPr>
        <xdr:cNvPr id="294" name="フローチャート : 判断 293"/>
        <xdr:cNvSpPr/>
      </xdr:nvSpPr>
      <xdr:spPr>
        <a:xfrm>
          <a:off x="9588500" y="622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146357</xdr:rowOff>
    </xdr:from>
    <xdr:ext cx="469744" cy="259045"/>
    <xdr:sp macro="" textlink="">
      <xdr:nvSpPr>
        <xdr:cNvPr id="295" name="テキスト ボックス 294"/>
        <xdr:cNvSpPr txBox="1"/>
      </xdr:nvSpPr>
      <xdr:spPr>
        <a:xfrm>
          <a:off x="9404427" y="631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96919</xdr:rowOff>
    </xdr:from>
    <xdr:to>
      <xdr:col>12</xdr:col>
      <xdr:colOff>511175</xdr:colOff>
      <xdr:row>35</xdr:row>
      <xdr:rowOff>62956</xdr:rowOff>
    </xdr:to>
    <xdr:cxnSp macro="">
      <xdr:nvCxnSpPr>
        <xdr:cNvPr id="296" name="直線コネクタ 295"/>
        <xdr:cNvCxnSpPr/>
      </xdr:nvCxnSpPr>
      <xdr:spPr>
        <a:xfrm>
          <a:off x="7861300" y="5926219"/>
          <a:ext cx="889000" cy="13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95105</xdr:rowOff>
    </xdr:from>
    <xdr:to>
      <xdr:col>12</xdr:col>
      <xdr:colOff>561975</xdr:colOff>
      <xdr:row>36</xdr:row>
      <xdr:rowOff>25255</xdr:rowOff>
    </xdr:to>
    <xdr:sp macro="" textlink="">
      <xdr:nvSpPr>
        <xdr:cNvPr id="297" name="フローチャート : 判断 296"/>
        <xdr:cNvSpPr/>
      </xdr:nvSpPr>
      <xdr:spPr>
        <a:xfrm>
          <a:off x="8699500" y="609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16382</xdr:rowOff>
    </xdr:from>
    <xdr:ext cx="469744" cy="259045"/>
    <xdr:sp macro="" textlink="">
      <xdr:nvSpPr>
        <xdr:cNvPr id="298" name="テキスト ボックス 297"/>
        <xdr:cNvSpPr txBox="1"/>
      </xdr:nvSpPr>
      <xdr:spPr>
        <a:xfrm>
          <a:off x="8515427" y="618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142313</xdr:rowOff>
    </xdr:from>
    <xdr:to>
      <xdr:col>11</xdr:col>
      <xdr:colOff>307975</xdr:colOff>
      <xdr:row>34</xdr:row>
      <xdr:rowOff>96919</xdr:rowOff>
    </xdr:to>
    <xdr:cxnSp macro="">
      <xdr:nvCxnSpPr>
        <xdr:cNvPr id="299" name="直線コネクタ 298"/>
        <xdr:cNvCxnSpPr/>
      </xdr:nvCxnSpPr>
      <xdr:spPr>
        <a:xfrm>
          <a:off x="6972300" y="5800163"/>
          <a:ext cx="889000" cy="12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163685</xdr:rowOff>
    </xdr:from>
    <xdr:to>
      <xdr:col>11</xdr:col>
      <xdr:colOff>358775</xdr:colOff>
      <xdr:row>35</xdr:row>
      <xdr:rowOff>93835</xdr:rowOff>
    </xdr:to>
    <xdr:sp macro="" textlink="">
      <xdr:nvSpPr>
        <xdr:cNvPr id="300" name="フローチャート : 判断 299"/>
        <xdr:cNvSpPr/>
      </xdr:nvSpPr>
      <xdr:spPr>
        <a:xfrm>
          <a:off x="7810500" y="599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84962</xdr:rowOff>
    </xdr:from>
    <xdr:ext cx="469744" cy="259045"/>
    <xdr:sp macro="" textlink="">
      <xdr:nvSpPr>
        <xdr:cNvPr id="301" name="テキスト ボックス 300"/>
        <xdr:cNvSpPr txBox="1"/>
      </xdr:nvSpPr>
      <xdr:spPr>
        <a:xfrm>
          <a:off x="7626427" y="60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128742</xdr:rowOff>
    </xdr:from>
    <xdr:to>
      <xdr:col>10</xdr:col>
      <xdr:colOff>155575</xdr:colOff>
      <xdr:row>34</xdr:row>
      <xdr:rowOff>58892</xdr:rowOff>
    </xdr:to>
    <xdr:sp macro="" textlink="">
      <xdr:nvSpPr>
        <xdr:cNvPr id="302" name="フローチャート : 判断 301"/>
        <xdr:cNvSpPr/>
      </xdr:nvSpPr>
      <xdr:spPr>
        <a:xfrm>
          <a:off x="6921500" y="578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50019</xdr:rowOff>
    </xdr:from>
    <xdr:ext cx="469744" cy="259045"/>
    <xdr:sp macro="" textlink="">
      <xdr:nvSpPr>
        <xdr:cNvPr id="303" name="テキスト ボックス 302"/>
        <xdr:cNvSpPr txBox="1"/>
      </xdr:nvSpPr>
      <xdr:spPr>
        <a:xfrm>
          <a:off x="6737427" y="587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141805</xdr:rowOff>
    </xdr:from>
    <xdr:to>
      <xdr:col>15</xdr:col>
      <xdr:colOff>231775</xdr:colOff>
      <xdr:row>35</xdr:row>
      <xdr:rowOff>71955</xdr:rowOff>
    </xdr:to>
    <xdr:sp macro="" textlink="">
      <xdr:nvSpPr>
        <xdr:cNvPr id="309" name="円/楕円 308"/>
        <xdr:cNvSpPr/>
      </xdr:nvSpPr>
      <xdr:spPr>
        <a:xfrm>
          <a:off x="10426700" y="597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164682</xdr:rowOff>
    </xdr:from>
    <xdr:ext cx="469744" cy="259045"/>
    <xdr:sp macro="" textlink="">
      <xdr:nvSpPr>
        <xdr:cNvPr id="310" name="労働費該当値テキスト"/>
        <xdr:cNvSpPr txBox="1"/>
      </xdr:nvSpPr>
      <xdr:spPr>
        <a:xfrm>
          <a:off x="10528300" y="582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2,338</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122210</xdr:rowOff>
    </xdr:from>
    <xdr:to>
      <xdr:col>14</xdr:col>
      <xdr:colOff>79375</xdr:colOff>
      <xdr:row>35</xdr:row>
      <xdr:rowOff>52360</xdr:rowOff>
    </xdr:to>
    <xdr:sp macro="" textlink="">
      <xdr:nvSpPr>
        <xdr:cNvPr id="311" name="円/楕円 310"/>
        <xdr:cNvSpPr/>
      </xdr:nvSpPr>
      <xdr:spPr>
        <a:xfrm>
          <a:off x="9588500" y="595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68887</xdr:rowOff>
    </xdr:from>
    <xdr:ext cx="469744" cy="259045"/>
    <xdr:sp macro="" textlink="">
      <xdr:nvSpPr>
        <xdr:cNvPr id="312" name="テキスト ボックス 311"/>
        <xdr:cNvSpPr txBox="1"/>
      </xdr:nvSpPr>
      <xdr:spPr>
        <a:xfrm>
          <a:off x="9404427" y="572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12156</xdr:rowOff>
    </xdr:from>
    <xdr:to>
      <xdr:col>12</xdr:col>
      <xdr:colOff>561975</xdr:colOff>
      <xdr:row>35</xdr:row>
      <xdr:rowOff>113756</xdr:rowOff>
    </xdr:to>
    <xdr:sp macro="" textlink="">
      <xdr:nvSpPr>
        <xdr:cNvPr id="313" name="円/楕円 312"/>
        <xdr:cNvSpPr/>
      </xdr:nvSpPr>
      <xdr:spPr>
        <a:xfrm>
          <a:off x="8699500" y="601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130283</xdr:rowOff>
    </xdr:from>
    <xdr:ext cx="469744" cy="259045"/>
    <xdr:sp macro="" textlink="">
      <xdr:nvSpPr>
        <xdr:cNvPr id="314" name="テキスト ボックス 313"/>
        <xdr:cNvSpPr txBox="1"/>
      </xdr:nvSpPr>
      <xdr:spPr>
        <a:xfrm>
          <a:off x="8515427" y="578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2,210</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46119</xdr:rowOff>
    </xdr:from>
    <xdr:to>
      <xdr:col>11</xdr:col>
      <xdr:colOff>358775</xdr:colOff>
      <xdr:row>34</xdr:row>
      <xdr:rowOff>147719</xdr:rowOff>
    </xdr:to>
    <xdr:sp macro="" textlink="">
      <xdr:nvSpPr>
        <xdr:cNvPr id="315" name="円/楕円 314"/>
        <xdr:cNvSpPr/>
      </xdr:nvSpPr>
      <xdr:spPr>
        <a:xfrm>
          <a:off x="7810500" y="587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164246</xdr:rowOff>
    </xdr:from>
    <xdr:ext cx="469744" cy="259045"/>
    <xdr:sp macro="" textlink="">
      <xdr:nvSpPr>
        <xdr:cNvPr id="316" name="テキスト ボックス 315"/>
        <xdr:cNvSpPr txBox="1"/>
      </xdr:nvSpPr>
      <xdr:spPr>
        <a:xfrm>
          <a:off x="7626427" y="565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2,631</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91513</xdr:rowOff>
    </xdr:from>
    <xdr:to>
      <xdr:col>10</xdr:col>
      <xdr:colOff>155575</xdr:colOff>
      <xdr:row>34</xdr:row>
      <xdr:rowOff>21663</xdr:rowOff>
    </xdr:to>
    <xdr:sp macro="" textlink="">
      <xdr:nvSpPr>
        <xdr:cNvPr id="317" name="円/楕円 316"/>
        <xdr:cNvSpPr/>
      </xdr:nvSpPr>
      <xdr:spPr>
        <a:xfrm>
          <a:off x="6921500" y="574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38190</xdr:rowOff>
    </xdr:from>
    <xdr:ext cx="469744" cy="259045"/>
    <xdr:sp macro="" textlink="">
      <xdr:nvSpPr>
        <xdr:cNvPr id="318" name="テキスト ボックス 317"/>
        <xdr:cNvSpPr txBox="1"/>
      </xdr:nvSpPr>
      <xdr:spPr>
        <a:xfrm>
          <a:off x="6737427" y="552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0" name="テキスト ボックス 339"/>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38234</xdr:rowOff>
    </xdr:from>
    <xdr:to>
      <xdr:col>15</xdr:col>
      <xdr:colOff>180340</xdr:colOff>
      <xdr:row>58</xdr:row>
      <xdr:rowOff>37647</xdr:rowOff>
    </xdr:to>
    <xdr:cxnSp macro="">
      <xdr:nvCxnSpPr>
        <xdr:cNvPr id="344" name="直線コネクタ 343"/>
        <xdr:cNvCxnSpPr/>
      </xdr:nvCxnSpPr>
      <xdr:spPr>
        <a:xfrm flipV="1">
          <a:off x="10475595" y="8782184"/>
          <a:ext cx="1270" cy="1199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41474</xdr:rowOff>
    </xdr:from>
    <xdr:ext cx="469744" cy="259045"/>
    <xdr:sp macro="" textlink="">
      <xdr:nvSpPr>
        <xdr:cNvPr id="345" name="農林水産業費最小値テキスト"/>
        <xdr:cNvSpPr txBox="1"/>
      </xdr:nvSpPr>
      <xdr:spPr>
        <a:xfrm>
          <a:off x="10528300" y="998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7,125</a:t>
          </a:r>
          <a:endParaRPr kumimoji="1" lang="ja-JP" altLang="en-US" sz="1000" b="1">
            <a:latin typeface="ＭＳ Ｐゴシック"/>
          </a:endParaRPr>
        </a:p>
      </xdr:txBody>
    </xdr:sp>
    <xdr:clientData/>
  </xdr:oneCellAnchor>
  <xdr:twoCellAnchor>
    <xdr:from>
      <xdr:col>15</xdr:col>
      <xdr:colOff>92075</xdr:colOff>
      <xdr:row>58</xdr:row>
      <xdr:rowOff>37647</xdr:rowOff>
    </xdr:from>
    <xdr:to>
      <xdr:col>15</xdr:col>
      <xdr:colOff>269875</xdr:colOff>
      <xdr:row>58</xdr:row>
      <xdr:rowOff>37647</xdr:rowOff>
    </xdr:to>
    <xdr:cxnSp macro="">
      <xdr:nvCxnSpPr>
        <xdr:cNvPr id="346" name="直線コネクタ 345"/>
        <xdr:cNvCxnSpPr/>
      </xdr:nvCxnSpPr>
      <xdr:spPr>
        <a:xfrm>
          <a:off x="10388600" y="998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156361</xdr:rowOff>
    </xdr:from>
    <xdr:ext cx="534377" cy="259045"/>
    <xdr:sp macro="" textlink="">
      <xdr:nvSpPr>
        <xdr:cNvPr id="347" name="農林水産業費最大値テキスト"/>
        <xdr:cNvSpPr txBox="1"/>
      </xdr:nvSpPr>
      <xdr:spPr>
        <a:xfrm>
          <a:off x="10528300" y="855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43,857</a:t>
          </a:r>
          <a:endParaRPr kumimoji="1" lang="ja-JP" altLang="en-US" sz="1000" b="1">
            <a:latin typeface="ＭＳ Ｐゴシック"/>
          </a:endParaRPr>
        </a:p>
      </xdr:txBody>
    </xdr:sp>
    <xdr:clientData/>
  </xdr:oneCellAnchor>
  <xdr:twoCellAnchor>
    <xdr:from>
      <xdr:col>15</xdr:col>
      <xdr:colOff>92075</xdr:colOff>
      <xdr:row>51</xdr:row>
      <xdr:rowOff>38234</xdr:rowOff>
    </xdr:from>
    <xdr:to>
      <xdr:col>15</xdr:col>
      <xdr:colOff>269875</xdr:colOff>
      <xdr:row>51</xdr:row>
      <xdr:rowOff>38234</xdr:rowOff>
    </xdr:to>
    <xdr:cxnSp macro="">
      <xdr:nvCxnSpPr>
        <xdr:cNvPr id="348" name="直線コネクタ 347"/>
        <xdr:cNvCxnSpPr/>
      </xdr:nvCxnSpPr>
      <xdr:spPr>
        <a:xfrm>
          <a:off x="10388600" y="878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113150</xdr:rowOff>
    </xdr:from>
    <xdr:to>
      <xdr:col>15</xdr:col>
      <xdr:colOff>180975</xdr:colOff>
      <xdr:row>57</xdr:row>
      <xdr:rowOff>126702</xdr:rowOff>
    </xdr:to>
    <xdr:cxnSp macro="">
      <xdr:nvCxnSpPr>
        <xdr:cNvPr id="349" name="直線コネクタ 348"/>
        <xdr:cNvCxnSpPr/>
      </xdr:nvCxnSpPr>
      <xdr:spPr>
        <a:xfrm>
          <a:off x="9639300" y="9885800"/>
          <a:ext cx="838200" cy="1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30591</xdr:rowOff>
    </xdr:from>
    <xdr:ext cx="534377" cy="259045"/>
    <xdr:sp macro="" textlink="">
      <xdr:nvSpPr>
        <xdr:cNvPr id="350" name="農林水産業費平均値テキスト"/>
        <xdr:cNvSpPr txBox="1"/>
      </xdr:nvSpPr>
      <xdr:spPr>
        <a:xfrm>
          <a:off x="10528300" y="9288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22,236</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7714</xdr:rowOff>
    </xdr:from>
    <xdr:to>
      <xdr:col>15</xdr:col>
      <xdr:colOff>231775</xdr:colOff>
      <xdr:row>55</xdr:row>
      <xdr:rowOff>109314</xdr:rowOff>
    </xdr:to>
    <xdr:sp macro="" textlink="">
      <xdr:nvSpPr>
        <xdr:cNvPr id="351" name="フローチャート : 判断 350"/>
        <xdr:cNvSpPr/>
      </xdr:nvSpPr>
      <xdr:spPr>
        <a:xfrm>
          <a:off x="10426700" y="943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113150</xdr:rowOff>
    </xdr:from>
    <xdr:to>
      <xdr:col>14</xdr:col>
      <xdr:colOff>28575</xdr:colOff>
      <xdr:row>57</xdr:row>
      <xdr:rowOff>145611</xdr:rowOff>
    </xdr:to>
    <xdr:cxnSp macro="">
      <xdr:nvCxnSpPr>
        <xdr:cNvPr id="352" name="直線コネクタ 351"/>
        <xdr:cNvCxnSpPr/>
      </xdr:nvCxnSpPr>
      <xdr:spPr>
        <a:xfrm flipV="1">
          <a:off x="8750300" y="9885800"/>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36550</xdr:rowOff>
    </xdr:from>
    <xdr:to>
      <xdr:col>14</xdr:col>
      <xdr:colOff>79375</xdr:colOff>
      <xdr:row>56</xdr:row>
      <xdr:rowOff>138150</xdr:rowOff>
    </xdr:to>
    <xdr:sp macro="" textlink="">
      <xdr:nvSpPr>
        <xdr:cNvPr id="353" name="フローチャート : 判断 352"/>
        <xdr:cNvSpPr/>
      </xdr:nvSpPr>
      <xdr:spPr>
        <a:xfrm>
          <a:off x="9588500" y="96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154677</xdr:rowOff>
    </xdr:from>
    <xdr:ext cx="534377" cy="259045"/>
    <xdr:sp macro="" textlink="">
      <xdr:nvSpPr>
        <xdr:cNvPr id="354" name="テキスト ボックス 353"/>
        <xdr:cNvSpPr txBox="1"/>
      </xdr:nvSpPr>
      <xdr:spPr>
        <a:xfrm>
          <a:off x="9372111" y="941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137773</xdr:rowOff>
    </xdr:from>
    <xdr:to>
      <xdr:col>12</xdr:col>
      <xdr:colOff>511175</xdr:colOff>
      <xdr:row>57</xdr:row>
      <xdr:rowOff>145611</xdr:rowOff>
    </xdr:to>
    <xdr:cxnSp macro="">
      <xdr:nvCxnSpPr>
        <xdr:cNvPr id="355" name="直線コネクタ 354"/>
        <xdr:cNvCxnSpPr/>
      </xdr:nvCxnSpPr>
      <xdr:spPr>
        <a:xfrm>
          <a:off x="7861300" y="9910423"/>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58986</xdr:rowOff>
    </xdr:from>
    <xdr:to>
      <xdr:col>12</xdr:col>
      <xdr:colOff>561975</xdr:colOff>
      <xdr:row>56</xdr:row>
      <xdr:rowOff>160586</xdr:rowOff>
    </xdr:to>
    <xdr:sp macro="" textlink="">
      <xdr:nvSpPr>
        <xdr:cNvPr id="356" name="フローチャート : 判断 355"/>
        <xdr:cNvSpPr/>
      </xdr:nvSpPr>
      <xdr:spPr>
        <a:xfrm>
          <a:off x="8699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5663</xdr:rowOff>
    </xdr:from>
    <xdr:ext cx="534377" cy="259045"/>
    <xdr:sp macro="" textlink="">
      <xdr:nvSpPr>
        <xdr:cNvPr id="357" name="テキスト ボックス 356"/>
        <xdr:cNvSpPr txBox="1"/>
      </xdr:nvSpPr>
      <xdr:spPr>
        <a:xfrm>
          <a:off x="8483111" y="94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137773</xdr:rowOff>
    </xdr:from>
    <xdr:to>
      <xdr:col>11</xdr:col>
      <xdr:colOff>307975</xdr:colOff>
      <xdr:row>57</xdr:row>
      <xdr:rowOff>145513</xdr:rowOff>
    </xdr:to>
    <xdr:cxnSp macro="">
      <xdr:nvCxnSpPr>
        <xdr:cNvPr id="358" name="直線コネクタ 357"/>
        <xdr:cNvCxnSpPr/>
      </xdr:nvCxnSpPr>
      <xdr:spPr>
        <a:xfrm flipV="1">
          <a:off x="6972300" y="9910423"/>
          <a:ext cx="889000" cy="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96836</xdr:rowOff>
    </xdr:from>
    <xdr:to>
      <xdr:col>11</xdr:col>
      <xdr:colOff>358775</xdr:colOff>
      <xdr:row>57</xdr:row>
      <xdr:rowOff>26986</xdr:rowOff>
    </xdr:to>
    <xdr:sp macro="" textlink="">
      <xdr:nvSpPr>
        <xdr:cNvPr id="359" name="フローチャート : 判断 358"/>
        <xdr:cNvSpPr/>
      </xdr:nvSpPr>
      <xdr:spPr>
        <a:xfrm>
          <a:off x="7810500" y="969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43513</xdr:rowOff>
    </xdr:from>
    <xdr:ext cx="534377" cy="259045"/>
    <xdr:sp macro="" textlink="">
      <xdr:nvSpPr>
        <xdr:cNvPr id="360" name="テキスト ボックス 359"/>
        <xdr:cNvSpPr txBox="1"/>
      </xdr:nvSpPr>
      <xdr:spPr>
        <a:xfrm>
          <a:off x="7594111" y="947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104216</xdr:rowOff>
    </xdr:from>
    <xdr:to>
      <xdr:col>10</xdr:col>
      <xdr:colOff>155575</xdr:colOff>
      <xdr:row>57</xdr:row>
      <xdr:rowOff>34366</xdr:rowOff>
    </xdr:to>
    <xdr:sp macro="" textlink="">
      <xdr:nvSpPr>
        <xdr:cNvPr id="361" name="フローチャート : 判断 360"/>
        <xdr:cNvSpPr/>
      </xdr:nvSpPr>
      <xdr:spPr>
        <a:xfrm>
          <a:off x="6921500" y="970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50893</xdr:rowOff>
    </xdr:from>
    <xdr:ext cx="534377" cy="259045"/>
    <xdr:sp macro="" textlink="">
      <xdr:nvSpPr>
        <xdr:cNvPr id="362" name="テキスト ボックス 361"/>
        <xdr:cNvSpPr txBox="1"/>
      </xdr:nvSpPr>
      <xdr:spPr>
        <a:xfrm>
          <a:off x="6705111" y="948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14,031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75902</xdr:rowOff>
    </xdr:from>
    <xdr:to>
      <xdr:col>15</xdr:col>
      <xdr:colOff>231775</xdr:colOff>
      <xdr:row>58</xdr:row>
      <xdr:rowOff>6052</xdr:rowOff>
    </xdr:to>
    <xdr:sp macro="" textlink="">
      <xdr:nvSpPr>
        <xdr:cNvPr id="368" name="円/楕円 367"/>
        <xdr:cNvSpPr/>
      </xdr:nvSpPr>
      <xdr:spPr>
        <a:xfrm>
          <a:off x="10426700" y="98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162279</xdr:rowOff>
    </xdr:from>
    <xdr:ext cx="469744" cy="259045"/>
    <xdr:sp macro="" textlink="">
      <xdr:nvSpPr>
        <xdr:cNvPr id="369" name="農林水産業費該当値テキスト"/>
        <xdr:cNvSpPr txBox="1"/>
      </xdr:nvSpPr>
      <xdr:spPr>
        <a:xfrm>
          <a:off x="10528300" y="976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9,648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62350</xdr:rowOff>
    </xdr:from>
    <xdr:to>
      <xdr:col>14</xdr:col>
      <xdr:colOff>79375</xdr:colOff>
      <xdr:row>57</xdr:row>
      <xdr:rowOff>163950</xdr:rowOff>
    </xdr:to>
    <xdr:sp macro="" textlink="">
      <xdr:nvSpPr>
        <xdr:cNvPr id="370" name="円/楕円 369"/>
        <xdr:cNvSpPr/>
      </xdr:nvSpPr>
      <xdr:spPr>
        <a:xfrm>
          <a:off x="9588500" y="98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155077</xdr:rowOff>
    </xdr:from>
    <xdr:ext cx="534377" cy="259045"/>
    <xdr:sp macro="" textlink="">
      <xdr:nvSpPr>
        <xdr:cNvPr id="371" name="テキスト ボックス 370"/>
        <xdr:cNvSpPr txBox="1"/>
      </xdr:nvSpPr>
      <xdr:spPr>
        <a:xfrm>
          <a:off x="9372111" y="992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94811</xdr:rowOff>
    </xdr:from>
    <xdr:to>
      <xdr:col>12</xdr:col>
      <xdr:colOff>561975</xdr:colOff>
      <xdr:row>58</xdr:row>
      <xdr:rowOff>24961</xdr:rowOff>
    </xdr:to>
    <xdr:sp macro="" textlink="">
      <xdr:nvSpPr>
        <xdr:cNvPr id="372" name="円/楕円 371"/>
        <xdr:cNvSpPr/>
      </xdr:nvSpPr>
      <xdr:spPr>
        <a:xfrm>
          <a:off x="8699500" y="986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16088</xdr:rowOff>
    </xdr:from>
    <xdr:ext cx="469744" cy="259045"/>
    <xdr:sp macro="" textlink="">
      <xdr:nvSpPr>
        <xdr:cNvPr id="373" name="テキスト ボックス 372"/>
        <xdr:cNvSpPr txBox="1"/>
      </xdr:nvSpPr>
      <xdr:spPr>
        <a:xfrm>
          <a:off x="8515427" y="996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86973</xdr:rowOff>
    </xdr:from>
    <xdr:to>
      <xdr:col>11</xdr:col>
      <xdr:colOff>358775</xdr:colOff>
      <xdr:row>58</xdr:row>
      <xdr:rowOff>17123</xdr:rowOff>
    </xdr:to>
    <xdr:sp macro="" textlink="">
      <xdr:nvSpPr>
        <xdr:cNvPr id="374" name="円/楕円 373"/>
        <xdr:cNvSpPr/>
      </xdr:nvSpPr>
      <xdr:spPr>
        <a:xfrm>
          <a:off x="7810500" y="985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8250</xdr:rowOff>
    </xdr:from>
    <xdr:ext cx="469744" cy="259045"/>
    <xdr:sp macro="" textlink="">
      <xdr:nvSpPr>
        <xdr:cNvPr id="375" name="テキスト ボックス 374"/>
        <xdr:cNvSpPr txBox="1"/>
      </xdr:nvSpPr>
      <xdr:spPr>
        <a:xfrm>
          <a:off x="7626427" y="995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94713</xdr:rowOff>
    </xdr:from>
    <xdr:to>
      <xdr:col>10</xdr:col>
      <xdr:colOff>155575</xdr:colOff>
      <xdr:row>58</xdr:row>
      <xdr:rowOff>24863</xdr:rowOff>
    </xdr:to>
    <xdr:sp macro="" textlink="">
      <xdr:nvSpPr>
        <xdr:cNvPr id="376" name="円/楕円 375"/>
        <xdr:cNvSpPr/>
      </xdr:nvSpPr>
      <xdr:spPr>
        <a:xfrm>
          <a:off x="6921500" y="986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15990</xdr:rowOff>
    </xdr:from>
    <xdr:ext cx="469744" cy="259045"/>
    <xdr:sp macro="" textlink="">
      <xdr:nvSpPr>
        <xdr:cNvPr id="377" name="テキスト ボックス 376"/>
        <xdr:cNvSpPr txBox="1"/>
      </xdr:nvSpPr>
      <xdr:spPr>
        <a:xfrm>
          <a:off x="6737427" y="996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77978</xdr:rowOff>
    </xdr:from>
    <xdr:to>
      <xdr:col>15</xdr:col>
      <xdr:colOff>180340</xdr:colOff>
      <xdr:row>77</xdr:row>
      <xdr:rowOff>101203</xdr:rowOff>
    </xdr:to>
    <xdr:cxnSp macro="">
      <xdr:nvCxnSpPr>
        <xdr:cNvPr id="399" name="直線コネクタ 398"/>
        <xdr:cNvCxnSpPr/>
      </xdr:nvCxnSpPr>
      <xdr:spPr>
        <a:xfrm flipV="1">
          <a:off x="10475595" y="12079478"/>
          <a:ext cx="1270" cy="1223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105030</xdr:rowOff>
    </xdr:from>
    <xdr:ext cx="469744" cy="259045"/>
    <xdr:sp macro="" textlink="">
      <xdr:nvSpPr>
        <xdr:cNvPr id="400" name="商工費最小値テキスト"/>
        <xdr:cNvSpPr txBox="1"/>
      </xdr:nvSpPr>
      <xdr:spPr>
        <a:xfrm>
          <a:off x="10528300" y="1330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4,592</a:t>
          </a:r>
          <a:endParaRPr kumimoji="1" lang="ja-JP" altLang="en-US" sz="1000" b="1">
            <a:latin typeface="ＭＳ Ｐゴシック"/>
          </a:endParaRPr>
        </a:p>
      </xdr:txBody>
    </xdr:sp>
    <xdr:clientData/>
  </xdr:oneCellAnchor>
  <xdr:twoCellAnchor>
    <xdr:from>
      <xdr:col>15</xdr:col>
      <xdr:colOff>92075</xdr:colOff>
      <xdr:row>77</xdr:row>
      <xdr:rowOff>101203</xdr:rowOff>
    </xdr:from>
    <xdr:to>
      <xdr:col>15</xdr:col>
      <xdr:colOff>269875</xdr:colOff>
      <xdr:row>77</xdr:row>
      <xdr:rowOff>101203</xdr:rowOff>
    </xdr:to>
    <xdr:cxnSp macro="">
      <xdr:nvCxnSpPr>
        <xdr:cNvPr id="401" name="直線コネクタ 400"/>
        <xdr:cNvCxnSpPr/>
      </xdr:nvCxnSpPr>
      <xdr:spPr>
        <a:xfrm>
          <a:off x="10388600" y="133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24655</xdr:rowOff>
    </xdr:from>
    <xdr:ext cx="534377" cy="259045"/>
    <xdr:sp macro="" textlink="">
      <xdr:nvSpPr>
        <xdr:cNvPr id="402" name="商工費最大値テキスト"/>
        <xdr:cNvSpPr txBox="1"/>
      </xdr:nvSpPr>
      <xdr:spPr>
        <a:xfrm>
          <a:off x="10528300" y="1185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31,350</a:t>
          </a:r>
          <a:endParaRPr kumimoji="1" lang="ja-JP" altLang="en-US" sz="1000" b="1">
            <a:latin typeface="ＭＳ Ｐゴシック"/>
          </a:endParaRPr>
        </a:p>
      </xdr:txBody>
    </xdr:sp>
    <xdr:clientData/>
  </xdr:oneCellAnchor>
  <xdr:twoCellAnchor>
    <xdr:from>
      <xdr:col>15</xdr:col>
      <xdr:colOff>92075</xdr:colOff>
      <xdr:row>70</xdr:row>
      <xdr:rowOff>77978</xdr:rowOff>
    </xdr:from>
    <xdr:to>
      <xdr:col>15</xdr:col>
      <xdr:colOff>269875</xdr:colOff>
      <xdr:row>70</xdr:row>
      <xdr:rowOff>77978</xdr:rowOff>
    </xdr:to>
    <xdr:cxnSp macro="">
      <xdr:nvCxnSpPr>
        <xdr:cNvPr id="403" name="直線コネクタ 402"/>
        <xdr:cNvCxnSpPr/>
      </xdr:nvCxnSpPr>
      <xdr:spPr>
        <a:xfrm>
          <a:off x="10388600" y="1207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77978</xdr:rowOff>
    </xdr:from>
    <xdr:to>
      <xdr:col>15</xdr:col>
      <xdr:colOff>180975</xdr:colOff>
      <xdr:row>70</xdr:row>
      <xdr:rowOff>130511</xdr:rowOff>
    </xdr:to>
    <xdr:cxnSp macro="">
      <xdr:nvCxnSpPr>
        <xdr:cNvPr id="404" name="直線コネクタ 403"/>
        <xdr:cNvCxnSpPr/>
      </xdr:nvCxnSpPr>
      <xdr:spPr>
        <a:xfrm flipV="1">
          <a:off x="9639300" y="12079478"/>
          <a:ext cx="838200" cy="5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115379</xdr:rowOff>
    </xdr:from>
    <xdr:ext cx="534377" cy="259045"/>
    <xdr:sp macro="" textlink="">
      <xdr:nvSpPr>
        <xdr:cNvPr id="405" name="商工費平均値テキスト"/>
        <xdr:cNvSpPr txBox="1"/>
      </xdr:nvSpPr>
      <xdr:spPr>
        <a:xfrm>
          <a:off x="10528300" y="12802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13,949</a:t>
          </a:r>
          <a:endParaRPr kumimoji="1" lang="ja-JP" altLang="en-US" sz="1000" b="1">
            <a:solidFill>
              <a:srgbClr val="000080"/>
            </a:solidFill>
            <a:latin typeface="ＭＳ Ｐゴシック"/>
          </a:endParaRPr>
        </a:p>
      </xdr:txBody>
    </xdr:sp>
    <xdr:clientData/>
  </xdr:oneCellAnchor>
  <xdr:twoCellAnchor>
    <xdr:from>
      <xdr:col>15</xdr:col>
      <xdr:colOff>130175</xdr:colOff>
      <xdr:row>74</xdr:row>
      <xdr:rowOff>136952</xdr:rowOff>
    </xdr:from>
    <xdr:to>
      <xdr:col>15</xdr:col>
      <xdr:colOff>231775</xdr:colOff>
      <xdr:row>75</xdr:row>
      <xdr:rowOff>67102</xdr:rowOff>
    </xdr:to>
    <xdr:sp macro="" textlink="">
      <xdr:nvSpPr>
        <xdr:cNvPr id="406" name="フローチャート : 判断 405"/>
        <xdr:cNvSpPr/>
      </xdr:nvSpPr>
      <xdr:spPr>
        <a:xfrm>
          <a:off x="10426700" y="1282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91374</xdr:rowOff>
    </xdr:from>
    <xdr:to>
      <xdr:col>14</xdr:col>
      <xdr:colOff>28575</xdr:colOff>
      <xdr:row>70</xdr:row>
      <xdr:rowOff>130511</xdr:rowOff>
    </xdr:to>
    <xdr:cxnSp macro="">
      <xdr:nvCxnSpPr>
        <xdr:cNvPr id="407" name="直線コネクタ 406"/>
        <xdr:cNvCxnSpPr/>
      </xdr:nvCxnSpPr>
      <xdr:spPr>
        <a:xfrm>
          <a:off x="8750300" y="12092874"/>
          <a:ext cx="889000" cy="3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98135</xdr:rowOff>
    </xdr:from>
    <xdr:to>
      <xdr:col>14</xdr:col>
      <xdr:colOff>79375</xdr:colOff>
      <xdr:row>76</xdr:row>
      <xdr:rowOff>28285</xdr:rowOff>
    </xdr:to>
    <xdr:sp macro="" textlink="">
      <xdr:nvSpPr>
        <xdr:cNvPr id="408" name="フローチャート : 判断 407"/>
        <xdr:cNvSpPr/>
      </xdr:nvSpPr>
      <xdr:spPr>
        <a:xfrm>
          <a:off x="9588500" y="1295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19412</xdr:rowOff>
    </xdr:from>
    <xdr:ext cx="534377" cy="259045"/>
    <xdr:sp macro="" textlink="">
      <xdr:nvSpPr>
        <xdr:cNvPr id="409" name="テキスト ボックス 408"/>
        <xdr:cNvSpPr txBox="1"/>
      </xdr:nvSpPr>
      <xdr:spPr>
        <a:xfrm>
          <a:off x="9372111" y="1304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11</xdr:col>
      <xdr:colOff>307975</xdr:colOff>
      <xdr:row>70</xdr:row>
      <xdr:rowOff>91374</xdr:rowOff>
    </xdr:from>
    <xdr:to>
      <xdr:col>12</xdr:col>
      <xdr:colOff>511175</xdr:colOff>
      <xdr:row>70</xdr:row>
      <xdr:rowOff>98644</xdr:rowOff>
    </xdr:to>
    <xdr:cxnSp macro="">
      <xdr:nvCxnSpPr>
        <xdr:cNvPr id="410" name="直線コネクタ 409"/>
        <xdr:cNvCxnSpPr/>
      </xdr:nvCxnSpPr>
      <xdr:spPr>
        <a:xfrm flipV="1">
          <a:off x="7861300" y="12092874"/>
          <a:ext cx="889000" cy="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100604</xdr:rowOff>
    </xdr:from>
    <xdr:to>
      <xdr:col>12</xdr:col>
      <xdr:colOff>561975</xdr:colOff>
      <xdr:row>76</xdr:row>
      <xdr:rowOff>30755</xdr:rowOff>
    </xdr:to>
    <xdr:sp macro="" textlink="">
      <xdr:nvSpPr>
        <xdr:cNvPr id="411" name="フローチャート : 判断 410"/>
        <xdr:cNvSpPr/>
      </xdr:nvSpPr>
      <xdr:spPr>
        <a:xfrm>
          <a:off x="8699500" y="129593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21882</xdr:rowOff>
    </xdr:from>
    <xdr:ext cx="534377" cy="259045"/>
    <xdr:sp macro="" textlink="">
      <xdr:nvSpPr>
        <xdr:cNvPr id="412" name="テキスト ボックス 411"/>
        <xdr:cNvSpPr txBox="1"/>
      </xdr:nvSpPr>
      <xdr:spPr>
        <a:xfrm>
          <a:off x="8483111" y="1305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104775</xdr:colOff>
      <xdr:row>70</xdr:row>
      <xdr:rowOff>98644</xdr:rowOff>
    </xdr:from>
    <xdr:to>
      <xdr:col>11</xdr:col>
      <xdr:colOff>307975</xdr:colOff>
      <xdr:row>70</xdr:row>
      <xdr:rowOff>135174</xdr:rowOff>
    </xdr:to>
    <xdr:cxnSp macro="">
      <xdr:nvCxnSpPr>
        <xdr:cNvPr id="413" name="直線コネクタ 412"/>
        <xdr:cNvCxnSpPr/>
      </xdr:nvCxnSpPr>
      <xdr:spPr>
        <a:xfrm flipV="1">
          <a:off x="6972300" y="12100144"/>
          <a:ext cx="889000" cy="3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94707</xdr:rowOff>
    </xdr:from>
    <xdr:to>
      <xdr:col>11</xdr:col>
      <xdr:colOff>358775</xdr:colOff>
      <xdr:row>76</xdr:row>
      <xdr:rowOff>24857</xdr:rowOff>
    </xdr:to>
    <xdr:sp macro="" textlink="">
      <xdr:nvSpPr>
        <xdr:cNvPr id="414" name="フローチャート : 判断 413"/>
        <xdr:cNvSpPr/>
      </xdr:nvSpPr>
      <xdr:spPr>
        <a:xfrm>
          <a:off x="7810500" y="1295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15983</xdr:rowOff>
    </xdr:from>
    <xdr:ext cx="534377" cy="259045"/>
    <xdr:sp macro="" textlink="">
      <xdr:nvSpPr>
        <xdr:cNvPr id="415" name="テキスト ボックス 414"/>
        <xdr:cNvSpPr txBox="1"/>
      </xdr:nvSpPr>
      <xdr:spPr>
        <a:xfrm>
          <a:off x="7594111" y="1304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67046</xdr:rowOff>
    </xdr:from>
    <xdr:to>
      <xdr:col>10</xdr:col>
      <xdr:colOff>155575</xdr:colOff>
      <xdr:row>75</xdr:row>
      <xdr:rowOff>168646</xdr:rowOff>
    </xdr:to>
    <xdr:sp macro="" textlink="">
      <xdr:nvSpPr>
        <xdr:cNvPr id="416" name="フローチャート : 判断 415"/>
        <xdr:cNvSpPr/>
      </xdr:nvSpPr>
      <xdr:spPr>
        <a:xfrm>
          <a:off x="6921500" y="129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159773</xdr:rowOff>
    </xdr:from>
    <xdr:ext cx="534377" cy="259045"/>
    <xdr:sp macro="" textlink="">
      <xdr:nvSpPr>
        <xdr:cNvPr id="417" name="テキスト ボックス 416"/>
        <xdr:cNvSpPr txBox="1"/>
      </xdr:nvSpPr>
      <xdr:spPr>
        <a:xfrm>
          <a:off x="6705111" y="1301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70</xdr:row>
      <xdr:rowOff>27178</xdr:rowOff>
    </xdr:from>
    <xdr:to>
      <xdr:col>15</xdr:col>
      <xdr:colOff>231775</xdr:colOff>
      <xdr:row>70</xdr:row>
      <xdr:rowOff>128778</xdr:rowOff>
    </xdr:to>
    <xdr:sp macro="" textlink="">
      <xdr:nvSpPr>
        <xdr:cNvPr id="423" name="円/楕円 422"/>
        <xdr:cNvSpPr/>
      </xdr:nvSpPr>
      <xdr:spPr>
        <a:xfrm>
          <a:off x="10426700" y="1202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69</xdr:row>
      <xdr:rowOff>151655</xdr:rowOff>
    </xdr:from>
    <xdr:ext cx="534377" cy="259045"/>
    <xdr:sp macro="" textlink="">
      <xdr:nvSpPr>
        <xdr:cNvPr id="424" name="商工費該当値テキスト"/>
        <xdr:cNvSpPr txBox="1"/>
      </xdr:nvSpPr>
      <xdr:spPr>
        <a:xfrm>
          <a:off x="10528300" y="1198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31,350</a:t>
          </a:r>
          <a:endParaRPr kumimoji="1" lang="ja-JP" altLang="en-US" sz="1000" b="1">
            <a:solidFill>
              <a:srgbClr val="FF0000"/>
            </a:solidFill>
            <a:latin typeface="ＭＳ Ｐゴシック"/>
          </a:endParaRPr>
        </a:p>
      </xdr:txBody>
    </xdr:sp>
    <xdr:clientData/>
  </xdr:oneCellAnchor>
  <xdr:twoCellAnchor>
    <xdr:from>
      <xdr:col>13</xdr:col>
      <xdr:colOff>663575</xdr:colOff>
      <xdr:row>70</xdr:row>
      <xdr:rowOff>79711</xdr:rowOff>
    </xdr:from>
    <xdr:to>
      <xdr:col>14</xdr:col>
      <xdr:colOff>79375</xdr:colOff>
      <xdr:row>71</xdr:row>
      <xdr:rowOff>9861</xdr:rowOff>
    </xdr:to>
    <xdr:sp macro="" textlink="">
      <xdr:nvSpPr>
        <xdr:cNvPr id="425" name="円/楕円 424"/>
        <xdr:cNvSpPr/>
      </xdr:nvSpPr>
      <xdr:spPr>
        <a:xfrm>
          <a:off x="9588500" y="1208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69</xdr:row>
      <xdr:rowOff>26388</xdr:rowOff>
    </xdr:from>
    <xdr:ext cx="534377" cy="259045"/>
    <xdr:sp macro="" textlink="">
      <xdr:nvSpPr>
        <xdr:cNvPr id="426" name="テキスト ボックス 425"/>
        <xdr:cNvSpPr txBox="1"/>
      </xdr:nvSpPr>
      <xdr:spPr>
        <a:xfrm>
          <a:off x="9372111" y="1185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30,201</a:t>
          </a:r>
          <a:endParaRPr kumimoji="1" lang="ja-JP" altLang="en-US" sz="1000" b="1">
            <a:solidFill>
              <a:srgbClr val="FF0000"/>
            </a:solidFill>
            <a:latin typeface="ＭＳ Ｐゴシック"/>
          </a:endParaRPr>
        </a:p>
      </xdr:txBody>
    </xdr:sp>
    <xdr:clientData/>
  </xdr:oneCellAnchor>
  <xdr:twoCellAnchor>
    <xdr:from>
      <xdr:col>12</xdr:col>
      <xdr:colOff>460375</xdr:colOff>
      <xdr:row>70</xdr:row>
      <xdr:rowOff>40574</xdr:rowOff>
    </xdr:from>
    <xdr:to>
      <xdr:col>12</xdr:col>
      <xdr:colOff>561975</xdr:colOff>
      <xdr:row>70</xdr:row>
      <xdr:rowOff>142174</xdr:rowOff>
    </xdr:to>
    <xdr:sp macro="" textlink="">
      <xdr:nvSpPr>
        <xdr:cNvPr id="427" name="円/楕円 426"/>
        <xdr:cNvSpPr/>
      </xdr:nvSpPr>
      <xdr:spPr>
        <a:xfrm>
          <a:off x="8699500" y="1204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68</xdr:row>
      <xdr:rowOff>158701</xdr:rowOff>
    </xdr:from>
    <xdr:ext cx="534377" cy="259045"/>
    <xdr:sp macro="" textlink="">
      <xdr:nvSpPr>
        <xdr:cNvPr id="428" name="テキスト ボックス 427"/>
        <xdr:cNvSpPr txBox="1"/>
      </xdr:nvSpPr>
      <xdr:spPr>
        <a:xfrm>
          <a:off x="8483111" y="1181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31,057</a:t>
          </a:r>
          <a:endParaRPr kumimoji="1" lang="ja-JP" altLang="en-US" sz="1000" b="1">
            <a:solidFill>
              <a:srgbClr val="FF0000"/>
            </a:solidFill>
            <a:latin typeface="ＭＳ Ｐゴシック"/>
          </a:endParaRPr>
        </a:p>
      </xdr:txBody>
    </xdr:sp>
    <xdr:clientData/>
  </xdr:oneCellAnchor>
  <xdr:twoCellAnchor>
    <xdr:from>
      <xdr:col>11</xdr:col>
      <xdr:colOff>257175</xdr:colOff>
      <xdr:row>70</xdr:row>
      <xdr:rowOff>47844</xdr:rowOff>
    </xdr:from>
    <xdr:to>
      <xdr:col>11</xdr:col>
      <xdr:colOff>358775</xdr:colOff>
      <xdr:row>70</xdr:row>
      <xdr:rowOff>149444</xdr:rowOff>
    </xdr:to>
    <xdr:sp macro="" textlink="">
      <xdr:nvSpPr>
        <xdr:cNvPr id="429" name="円/楕円 428"/>
        <xdr:cNvSpPr/>
      </xdr:nvSpPr>
      <xdr:spPr>
        <a:xfrm>
          <a:off x="7810500" y="1204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68</xdr:row>
      <xdr:rowOff>165971</xdr:rowOff>
    </xdr:from>
    <xdr:ext cx="534377" cy="259045"/>
    <xdr:sp macro="" textlink="">
      <xdr:nvSpPr>
        <xdr:cNvPr id="430" name="テキスト ボックス 429"/>
        <xdr:cNvSpPr txBox="1"/>
      </xdr:nvSpPr>
      <xdr:spPr>
        <a:xfrm>
          <a:off x="7594111" y="118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30,898</a:t>
          </a:r>
          <a:endParaRPr kumimoji="1" lang="ja-JP" altLang="en-US" sz="1000" b="1">
            <a:solidFill>
              <a:srgbClr val="FF0000"/>
            </a:solidFill>
            <a:latin typeface="ＭＳ Ｐゴシック"/>
          </a:endParaRPr>
        </a:p>
      </xdr:txBody>
    </xdr:sp>
    <xdr:clientData/>
  </xdr:oneCellAnchor>
  <xdr:twoCellAnchor>
    <xdr:from>
      <xdr:col>10</xdr:col>
      <xdr:colOff>53975</xdr:colOff>
      <xdr:row>70</xdr:row>
      <xdr:rowOff>84374</xdr:rowOff>
    </xdr:from>
    <xdr:to>
      <xdr:col>10</xdr:col>
      <xdr:colOff>155575</xdr:colOff>
      <xdr:row>71</xdr:row>
      <xdr:rowOff>14524</xdr:rowOff>
    </xdr:to>
    <xdr:sp macro="" textlink="">
      <xdr:nvSpPr>
        <xdr:cNvPr id="431" name="円/楕円 430"/>
        <xdr:cNvSpPr/>
      </xdr:nvSpPr>
      <xdr:spPr>
        <a:xfrm>
          <a:off x="6921500" y="12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69</xdr:row>
      <xdr:rowOff>31051</xdr:rowOff>
    </xdr:from>
    <xdr:ext cx="534377" cy="259045"/>
    <xdr:sp macro="" textlink="">
      <xdr:nvSpPr>
        <xdr:cNvPr id="432" name="テキスト ボックス 431"/>
        <xdr:cNvSpPr txBox="1"/>
      </xdr:nvSpPr>
      <xdr:spPr>
        <a:xfrm>
          <a:off x="6705111" y="1186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30,099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3" name="テキスト ボックス 442"/>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5" name="テキスト ボックス 444"/>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55" name="テキスト ボックス 45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7" name="テキスト ボックス 4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120726</xdr:rowOff>
    </xdr:from>
    <xdr:to>
      <xdr:col>15</xdr:col>
      <xdr:colOff>180340</xdr:colOff>
      <xdr:row>99</xdr:row>
      <xdr:rowOff>89408</xdr:rowOff>
    </xdr:to>
    <xdr:cxnSp macro="">
      <xdr:nvCxnSpPr>
        <xdr:cNvPr id="459" name="直線コネクタ 458"/>
        <xdr:cNvCxnSpPr/>
      </xdr:nvCxnSpPr>
      <xdr:spPr>
        <a:xfrm flipV="1">
          <a:off x="10475595" y="15551226"/>
          <a:ext cx="1270" cy="1511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93235</xdr:rowOff>
    </xdr:from>
    <xdr:ext cx="534377" cy="259045"/>
    <xdr:sp macro="" textlink="">
      <xdr:nvSpPr>
        <xdr:cNvPr id="460" name="土木費最小値テキスト"/>
        <xdr:cNvSpPr txBox="1"/>
      </xdr:nvSpPr>
      <xdr:spPr>
        <a:xfrm>
          <a:off x="10528300" y="1706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30,290</a:t>
          </a:r>
          <a:endParaRPr kumimoji="1" lang="ja-JP" altLang="en-US" sz="1000" b="1">
            <a:latin typeface="ＭＳ Ｐゴシック"/>
          </a:endParaRPr>
        </a:p>
      </xdr:txBody>
    </xdr:sp>
    <xdr:clientData/>
  </xdr:oneCellAnchor>
  <xdr:twoCellAnchor>
    <xdr:from>
      <xdr:col>15</xdr:col>
      <xdr:colOff>92075</xdr:colOff>
      <xdr:row>99</xdr:row>
      <xdr:rowOff>89408</xdr:rowOff>
    </xdr:from>
    <xdr:to>
      <xdr:col>15</xdr:col>
      <xdr:colOff>269875</xdr:colOff>
      <xdr:row>99</xdr:row>
      <xdr:rowOff>89408</xdr:rowOff>
    </xdr:to>
    <xdr:cxnSp macro="">
      <xdr:nvCxnSpPr>
        <xdr:cNvPr id="461" name="直線コネクタ 460"/>
        <xdr:cNvCxnSpPr/>
      </xdr:nvCxnSpPr>
      <xdr:spPr>
        <a:xfrm>
          <a:off x="10388600" y="1706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67403</xdr:rowOff>
    </xdr:from>
    <xdr:ext cx="534377" cy="259045"/>
    <xdr:sp macro="" textlink="">
      <xdr:nvSpPr>
        <xdr:cNvPr id="462" name="土木費最大値テキスト"/>
        <xdr:cNvSpPr txBox="1"/>
      </xdr:nvSpPr>
      <xdr:spPr>
        <a:xfrm>
          <a:off x="10528300" y="1532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76,581</a:t>
          </a:r>
          <a:endParaRPr kumimoji="1" lang="ja-JP" altLang="en-US" sz="1000" b="1">
            <a:latin typeface="ＭＳ Ｐゴシック"/>
          </a:endParaRPr>
        </a:p>
      </xdr:txBody>
    </xdr:sp>
    <xdr:clientData/>
  </xdr:oneCellAnchor>
  <xdr:twoCellAnchor>
    <xdr:from>
      <xdr:col>15</xdr:col>
      <xdr:colOff>92075</xdr:colOff>
      <xdr:row>90</xdr:row>
      <xdr:rowOff>120726</xdr:rowOff>
    </xdr:from>
    <xdr:to>
      <xdr:col>15</xdr:col>
      <xdr:colOff>269875</xdr:colOff>
      <xdr:row>90</xdr:row>
      <xdr:rowOff>120726</xdr:rowOff>
    </xdr:to>
    <xdr:cxnSp macro="">
      <xdr:nvCxnSpPr>
        <xdr:cNvPr id="463" name="直線コネクタ 462"/>
        <xdr:cNvCxnSpPr/>
      </xdr:nvCxnSpPr>
      <xdr:spPr>
        <a:xfrm>
          <a:off x="10388600" y="1555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122555</xdr:rowOff>
    </xdr:from>
    <xdr:to>
      <xdr:col>15</xdr:col>
      <xdr:colOff>180975</xdr:colOff>
      <xdr:row>95</xdr:row>
      <xdr:rowOff>145447</xdr:rowOff>
    </xdr:to>
    <xdr:cxnSp macro="">
      <xdr:nvCxnSpPr>
        <xdr:cNvPr id="464" name="直線コネクタ 463"/>
        <xdr:cNvCxnSpPr/>
      </xdr:nvCxnSpPr>
      <xdr:spPr>
        <a:xfrm flipV="1">
          <a:off x="9639300" y="16410305"/>
          <a:ext cx="838200" cy="2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20073</xdr:rowOff>
    </xdr:from>
    <xdr:ext cx="534377" cy="259045"/>
    <xdr:sp macro="" textlink="">
      <xdr:nvSpPr>
        <xdr:cNvPr id="465" name="土木費平均値テキスト"/>
        <xdr:cNvSpPr txBox="1"/>
      </xdr:nvSpPr>
      <xdr:spPr>
        <a:xfrm>
          <a:off x="10528300" y="16479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45,947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41646</xdr:rowOff>
    </xdr:from>
    <xdr:to>
      <xdr:col>15</xdr:col>
      <xdr:colOff>231775</xdr:colOff>
      <xdr:row>96</xdr:row>
      <xdr:rowOff>143246</xdr:rowOff>
    </xdr:to>
    <xdr:sp macro="" textlink="">
      <xdr:nvSpPr>
        <xdr:cNvPr id="466" name="フローチャート : 判断 465"/>
        <xdr:cNvSpPr/>
      </xdr:nvSpPr>
      <xdr:spPr>
        <a:xfrm>
          <a:off x="10426700" y="1650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133169</xdr:rowOff>
    </xdr:from>
    <xdr:to>
      <xdr:col>14</xdr:col>
      <xdr:colOff>28575</xdr:colOff>
      <xdr:row>95</xdr:row>
      <xdr:rowOff>145447</xdr:rowOff>
    </xdr:to>
    <xdr:cxnSp macro="">
      <xdr:nvCxnSpPr>
        <xdr:cNvPr id="467" name="直線コネクタ 466"/>
        <xdr:cNvCxnSpPr/>
      </xdr:nvCxnSpPr>
      <xdr:spPr>
        <a:xfrm>
          <a:off x="8750300" y="16420919"/>
          <a:ext cx="889000" cy="1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2358</xdr:rowOff>
    </xdr:from>
    <xdr:to>
      <xdr:col>14</xdr:col>
      <xdr:colOff>79375</xdr:colOff>
      <xdr:row>96</xdr:row>
      <xdr:rowOff>103958</xdr:rowOff>
    </xdr:to>
    <xdr:sp macro="" textlink="">
      <xdr:nvSpPr>
        <xdr:cNvPr id="468" name="フローチャート : 判断 467"/>
        <xdr:cNvSpPr/>
      </xdr:nvSpPr>
      <xdr:spPr>
        <a:xfrm>
          <a:off x="9588500" y="1646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95085</xdr:rowOff>
    </xdr:from>
    <xdr:ext cx="534377" cy="259045"/>
    <xdr:sp macro="" textlink="">
      <xdr:nvSpPr>
        <xdr:cNvPr id="469" name="テキスト ボックス 468"/>
        <xdr:cNvSpPr txBox="1"/>
      </xdr:nvSpPr>
      <xdr:spPr>
        <a:xfrm>
          <a:off x="9372111" y="1655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133169</xdr:rowOff>
    </xdr:from>
    <xdr:to>
      <xdr:col>12</xdr:col>
      <xdr:colOff>511175</xdr:colOff>
      <xdr:row>95</xdr:row>
      <xdr:rowOff>146459</xdr:rowOff>
    </xdr:to>
    <xdr:cxnSp macro="">
      <xdr:nvCxnSpPr>
        <xdr:cNvPr id="470" name="直線コネクタ 469"/>
        <xdr:cNvCxnSpPr/>
      </xdr:nvCxnSpPr>
      <xdr:spPr>
        <a:xfrm flipV="1">
          <a:off x="7861300" y="16420919"/>
          <a:ext cx="889000" cy="1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170380</xdr:rowOff>
    </xdr:from>
    <xdr:to>
      <xdr:col>12</xdr:col>
      <xdr:colOff>561975</xdr:colOff>
      <xdr:row>96</xdr:row>
      <xdr:rowOff>100530</xdr:rowOff>
    </xdr:to>
    <xdr:sp macro="" textlink="">
      <xdr:nvSpPr>
        <xdr:cNvPr id="471" name="フローチャート : 判断 470"/>
        <xdr:cNvSpPr/>
      </xdr:nvSpPr>
      <xdr:spPr>
        <a:xfrm>
          <a:off x="8699500" y="164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91657</xdr:rowOff>
    </xdr:from>
    <xdr:ext cx="534377" cy="259045"/>
    <xdr:sp macro="" textlink="">
      <xdr:nvSpPr>
        <xdr:cNvPr id="472" name="テキスト ボックス 471"/>
        <xdr:cNvSpPr txBox="1"/>
      </xdr:nvSpPr>
      <xdr:spPr>
        <a:xfrm>
          <a:off x="8483111" y="1655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146459</xdr:rowOff>
    </xdr:from>
    <xdr:to>
      <xdr:col>11</xdr:col>
      <xdr:colOff>307975</xdr:colOff>
      <xdr:row>96</xdr:row>
      <xdr:rowOff>7113</xdr:rowOff>
    </xdr:to>
    <xdr:cxnSp macro="">
      <xdr:nvCxnSpPr>
        <xdr:cNvPr id="473" name="直線コネクタ 472"/>
        <xdr:cNvCxnSpPr/>
      </xdr:nvCxnSpPr>
      <xdr:spPr>
        <a:xfrm flipV="1">
          <a:off x="6972300" y="16434209"/>
          <a:ext cx="889000" cy="3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164240</xdr:rowOff>
    </xdr:from>
    <xdr:to>
      <xdr:col>11</xdr:col>
      <xdr:colOff>358775</xdr:colOff>
      <xdr:row>97</xdr:row>
      <xdr:rowOff>94390</xdr:rowOff>
    </xdr:to>
    <xdr:sp macro="" textlink="">
      <xdr:nvSpPr>
        <xdr:cNvPr id="474" name="フローチャート : 判断 473"/>
        <xdr:cNvSpPr/>
      </xdr:nvSpPr>
      <xdr:spPr>
        <a:xfrm>
          <a:off x="7810500" y="1662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85517</xdr:rowOff>
    </xdr:from>
    <xdr:ext cx="534377" cy="259045"/>
    <xdr:sp macro="" textlink="">
      <xdr:nvSpPr>
        <xdr:cNvPr id="475" name="テキスト ボックス 474"/>
        <xdr:cNvSpPr txBox="1"/>
      </xdr:nvSpPr>
      <xdr:spPr>
        <a:xfrm>
          <a:off x="7594111" y="1671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113883</xdr:rowOff>
    </xdr:from>
    <xdr:to>
      <xdr:col>10</xdr:col>
      <xdr:colOff>155575</xdr:colOff>
      <xdr:row>97</xdr:row>
      <xdr:rowOff>44033</xdr:rowOff>
    </xdr:to>
    <xdr:sp macro="" textlink="">
      <xdr:nvSpPr>
        <xdr:cNvPr id="476" name="フローチャート : 判断 475"/>
        <xdr:cNvSpPr/>
      </xdr:nvSpPr>
      <xdr:spPr>
        <a:xfrm>
          <a:off x="6921500" y="1657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35160</xdr:rowOff>
    </xdr:from>
    <xdr:ext cx="534377" cy="259045"/>
    <xdr:sp macro="" textlink="">
      <xdr:nvSpPr>
        <xdr:cNvPr id="477" name="テキスト ボックス 476"/>
        <xdr:cNvSpPr txBox="1"/>
      </xdr:nvSpPr>
      <xdr:spPr>
        <a:xfrm>
          <a:off x="6705111" y="1666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71755</xdr:rowOff>
    </xdr:from>
    <xdr:to>
      <xdr:col>15</xdr:col>
      <xdr:colOff>231775</xdr:colOff>
      <xdr:row>96</xdr:row>
      <xdr:rowOff>1905</xdr:rowOff>
    </xdr:to>
    <xdr:sp macro="" textlink="">
      <xdr:nvSpPr>
        <xdr:cNvPr id="483" name="円/楕円 482"/>
        <xdr:cNvSpPr/>
      </xdr:nvSpPr>
      <xdr:spPr>
        <a:xfrm>
          <a:off x="10426700" y="1635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94632</xdr:rowOff>
    </xdr:from>
    <xdr:ext cx="534377" cy="259045"/>
    <xdr:sp macro="" textlink="">
      <xdr:nvSpPr>
        <xdr:cNvPr id="484" name="土木費該当値テキスト"/>
        <xdr:cNvSpPr txBox="1"/>
      </xdr:nvSpPr>
      <xdr:spPr>
        <a:xfrm>
          <a:off x="10528300" y="1621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50,275</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94647</xdr:rowOff>
    </xdr:from>
    <xdr:to>
      <xdr:col>14</xdr:col>
      <xdr:colOff>79375</xdr:colOff>
      <xdr:row>96</xdr:row>
      <xdr:rowOff>24797</xdr:rowOff>
    </xdr:to>
    <xdr:sp macro="" textlink="">
      <xdr:nvSpPr>
        <xdr:cNvPr id="485" name="円/楕円 484"/>
        <xdr:cNvSpPr/>
      </xdr:nvSpPr>
      <xdr:spPr>
        <a:xfrm>
          <a:off x="9588500" y="1638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41324</xdr:rowOff>
    </xdr:from>
    <xdr:ext cx="534377" cy="259045"/>
    <xdr:sp macro="" textlink="">
      <xdr:nvSpPr>
        <xdr:cNvPr id="486" name="テキスト ボックス 485"/>
        <xdr:cNvSpPr txBox="1"/>
      </xdr:nvSpPr>
      <xdr:spPr>
        <a:xfrm>
          <a:off x="9372111" y="1615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49,574</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82369</xdr:rowOff>
    </xdr:from>
    <xdr:to>
      <xdr:col>12</xdr:col>
      <xdr:colOff>561975</xdr:colOff>
      <xdr:row>96</xdr:row>
      <xdr:rowOff>12519</xdr:rowOff>
    </xdr:to>
    <xdr:sp macro="" textlink="">
      <xdr:nvSpPr>
        <xdr:cNvPr id="487" name="円/楕円 486"/>
        <xdr:cNvSpPr/>
      </xdr:nvSpPr>
      <xdr:spPr>
        <a:xfrm>
          <a:off x="8699500" y="1637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29046</xdr:rowOff>
    </xdr:from>
    <xdr:ext cx="534377" cy="259045"/>
    <xdr:sp macro="" textlink="">
      <xdr:nvSpPr>
        <xdr:cNvPr id="488" name="テキスト ボックス 487"/>
        <xdr:cNvSpPr txBox="1"/>
      </xdr:nvSpPr>
      <xdr:spPr>
        <a:xfrm>
          <a:off x="8483111" y="1614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49,950</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95659</xdr:rowOff>
    </xdr:from>
    <xdr:to>
      <xdr:col>11</xdr:col>
      <xdr:colOff>358775</xdr:colOff>
      <xdr:row>96</xdr:row>
      <xdr:rowOff>25809</xdr:rowOff>
    </xdr:to>
    <xdr:sp macro="" textlink="">
      <xdr:nvSpPr>
        <xdr:cNvPr id="489" name="円/楕円 488"/>
        <xdr:cNvSpPr/>
      </xdr:nvSpPr>
      <xdr:spPr>
        <a:xfrm>
          <a:off x="7810500" y="1638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42336</xdr:rowOff>
    </xdr:from>
    <xdr:ext cx="534377" cy="259045"/>
    <xdr:sp macro="" textlink="">
      <xdr:nvSpPr>
        <xdr:cNvPr id="490" name="テキスト ボックス 489"/>
        <xdr:cNvSpPr txBox="1"/>
      </xdr:nvSpPr>
      <xdr:spPr>
        <a:xfrm>
          <a:off x="7594111" y="1615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49,543</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127763</xdr:rowOff>
    </xdr:from>
    <xdr:to>
      <xdr:col>10</xdr:col>
      <xdr:colOff>155575</xdr:colOff>
      <xdr:row>96</xdr:row>
      <xdr:rowOff>57913</xdr:rowOff>
    </xdr:to>
    <xdr:sp macro="" textlink="">
      <xdr:nvSpPr>
        <xdr:cNvPr id="491" name="円/楕円 490"/>
        <xdr:cNvSpPr/>
      </xdr:nvSpPr>
      <xdr:spPr>
        <a:xfrm>
          <a:off x="6921500" y="1641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74440</xdr:rowOff>
    </xdr:from>
    <xdr:ext cx="534377" cy="259045"/>
    <xdr:sp macro="" textlink="">
      <xdr:nvSpPr>
        <xdr:cNvPr id="492" name="テキスト ボックス 491"/>
        <xdr:cNvSpPr txBox="1"/>
      </xdr:nvSpPr>
      <xdr:spPr>
        <a:xfrm>
          <a:off x="6705111" y="1619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5" name="テキスト ボックス 50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165577</xdr:rowOff>
    </xdr:from>
    <xdr:to>
      <xdr:col>23</xdr:col>
      <xdr:colOff>516889</xdr:colOff>
      <xdr:row>38</xdr:row>
      <xdr:rowOff>98827</xdr:rowOff>
    </xdr:to>
    <xdr:cxnSp macro="">
      <xdr:nvCxnSpPr>
        <xdr:cNvPr id="515" name="直線コネクタ 514"/>
        <xdr:cNvCxnSpPr/>
      </xdr:nvCxnSpPr>
      <xdr:spPr>
        <a:xfrm flipV="1">
          <a:off x="16317595" y="5480527"/>
          <a:ext cx="1269" cy="1133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102654</xdr:rowOff>
    </xdr:from>
    <xdr:ext cx="534377" cy="259045"/>
    <xdr:sp macro="" textlink="">
      <xdr:nvSpPr>
        <xdr:cNvPr id="516" name="消防費最小値テキスト"/>
        <xdr:cNvSpPr txBox="1"/>
      </xdr:nvSpPr>
      <xdr:spPr>
        <a:xfrm>
          <a:off x="16370300" y="66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a:t>
          </a:r>
          <a:endParaRPr kumimoji="1" lang="ja-JP" altLang="en-US" sz="1000" b="1">
            <a:latin typeface="ＭＳ Ｐゴシック"/>
          </a:endParaRPr>
        </a:p>
      </xdr:txBody>
    </xdr:sp>
    <xdr:clientData/>
  </xdr:oneCellAnchor>
  <xdr:twoCellAnchor>
    <xdr:from>
      <xdr:col>23</xdr:col>
      <xdr:colOff>428625</xdr:colOff>
      <xdr:row>38</xdr:row>
      <xdr:rowOff>98827</xdr:rowOff>
    </xdr:from>
    <xdr:to>
      <xdr:col>23</xdr:col>
      <xdr:colOff>606425</xdr:colOff>
      <xdr:row>38</xdr:row>
      <xdr:rowOff>98827</xdr:rowOff>
    </xdr:to>
    <xdr:cxnSp macro="">
      <xdr:nvCxnSpPr>
        <xdr:cNvPr id="517" name="直線コネクタ 516"/>
        <xdr:cNvCxnSpPr/>
      </xdr:nvCxnSpPr>
      <xdr:spPr>
        <a:xfrm>
          <a:off x="16230600" y="661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112254</xdr:rowOff>
    </xdr:from>
    <xdr:ext cx="534377" cy="259045"/>
    <xdr:sp macro="" textlink="">
      <xdr:nvSpPr>
        <xdr:cNvPr id="518" name="消防費最大値テキスト"/>
        <xdr:cNvSpPr txBox="1"/>
      </xdr:nvSpPr>
      <xdr:spPr>
        <a:xfrm>
          <a:off x="16370300" y="525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35,684</a:t>
          </a:r>
          <a:endParaRPr kumimoji="1" lang="ja-JP" altLang="en-US" sz="1000" b="1">
            <a:latin typeface="ＭＳ Ｐゴシック"/>
          </a:endParaRPr>
        </a:p>
      </xdr:txBody>
    </xdr:sp>
    <xdr:clientData/>
  </xdr:oneCellAnchor>
  <xdr:twoCellAnchor>
    <xdr:from>
      <xdr:col>23</xdr:col>
      <xdr:colOff>428625</xdr:colOff>
      <xdr:row>31</xdr:row>
      <xdr:rowOff>165577</xdr:rowOff>
    </xdr:from>
    <xdr:to>
      <xdr:col>23</xdr:col>
      <xdr:colOff>606425</xdr:colOff>
      <xdr:row>31</xdr:row>
      <xdr:rowOff>165577</xdr:rowOff>
    </xdr:to>
    <xdr:cxnSp macro="">
      <xdr:nvCxnSpPr>
        <xdr:cNvPr id="519" name="直線コネクタ 518"/>
        <xdr:cNvCxnSpPr/>
      </xdr:nvCxnSpPr>
      <xdr:spPr>
        <a:xfrm>
          <a:off x="16230600" y="5480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48763</xdr:rowOff>
    </xdr:from>
    <xdr:to>
      <xdr:col>23</xdr:col>
      <xdr:colOff>517525</xdr:colOff>
      <xdr:row>37</xdr:row>
      <xdr:rowOff>70754</xdr:rowOff>
    </xdr:to>
    <xdr:cxnSp macro="">
      <xdr:nvCxnSpPr>
        <xdr:cNvPr id="520" name="直線コネクタ 519"/>
        <xdr:cNvCxnSpPr/>
      </xdr:nvCxnSpPr>
      <xdr:spPr>
        <a:xfrm flipV="1">
          <a:off x="15481300" y="6049513"/>
          <a:ext cx="838200" cy="36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80586</xdr:rowOff>
    </xdr:from>
    <xdr:ext cx="534377" cy="259045"/>
    <xdr:sp macro="" textlink="">
      <xdr:nvSpPr>
        <xdr:cNvPr id="521" name="消防費平均値テキスト"/>
        <xdr:cNvSpPr txBox="1"/>
      </xdr:nvSpPr>
      <xdr:spPr>
        <a:xfrm>
          <a:off x="16370300" y="6081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20,960</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102159</xdr:rowOff>
    </xdr:from>
    <xdr:to>
      <xdr:col>23</xdr:col>
      <xdr:colOff>568325</xdr:colOff>
      <xdr:row>36</xdr:row>
      <xdr:rowOff>32309</xdr:rowOff>
    </xdr:to>
    <xdr:sp macro="" textlink="">
      <xdr:nvSpPr>
        <xdr:cNvPr id="522" name="フローチャート : 判断 521"/>
        <xdr:cNvSpPr/>
      </xdr:nvSpPr>
      <xdr:spPr>
        <a:xfrm>
          <a:off x="162687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70754</xdr:rowOff>
    </xdr:from>
    <xdr:to>
      <xdr:col>22</xdr:col>
      <xdr:colOff>365125</xdr:colOff>
      <xdr:row>37</xdr:row>
      <xdr:rowOff>155656</xdr:rowOff>
    </xdr:to>
    <xdr:cxnSp macro="">
      <xdr:nvCxnSpPr>
        <xdr:cNvPr id="523" name="直線コネクタ 522"/>
        <xdr:cNvCxnSpPr/>
      </xdr:nvCxnSpPr>
      <xdr:spPr>
        <a:xfrm flipV="1">
          <a:off x="14592300" y="6414404"/>
          <a:ext cx="889000" cy="8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151719</xdr:rowOff>
    </xdr:from>
    <xdr:to>
      <xdr:col>22</xdr:col>
      <xdr:colOff>415925</xdr:colOff>
      <xdr:row>36</xdr:row>
      <xdr:rowOff>81869</xdr:rowOff>
    </xdr:to>
    <xdr:sp macro="" textlink="">
      <xdr:nvSpPr>
        <xdr:cNvPr id="524" name="フローチャート : 判断 523"/>
        <xdr:cNvSpPr/>
      </xdr:nvSpPr>
      <xdr:spPr>
        <a:xfrm>
          <a:off x="15430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98396</xdr:rowOff>
    </xdr:from>
    <xdr:ext cx="534377" cy="259045"/>
    <xdr:sp macro="" textlink="">
      <xdr:nvSpPr>
        <xdr:cNvPr id="525" name="テキスト ボックス 524"/>
        <xdr:cNvSpPr txBox="1"/>
      </xdr:nvSpPr>
      <xdr:spPr>
        <a:xfrm>
          <a:off x="15214111" y="59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155656</xdr:rowOff>
    </xdr:from>
    <xdr:to>
      <xdr:col>21</xdr:col>
      <xdr:colOff>161925</xdr:colOff>
      <xdr:row>38</xdr:row>
      <xdr:rowOff>36785</xdr:rowOff>
    </xdr:to>
    <xdr:cxnSp macro="">
      <xdr:nvCxnSpPr>
        <xdr:cNvPr id="526" name="直線コネクタ 525"/>
        <xdr:cNvCxnSpPr/>
      </xdr:nvCxnSpPr>
      <xdr:spPr>
        <a:xfrm flipV="1">
          <a:off x="13703300" y="6499306"/>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61697</xdr:rowOff>
    </xdr:from>
    <xdr:to>
      <xdr:col>21</xdr:col>
      <xdr:colOff>212725</xdr:colOff>
      <xdr:row>36</xdr:row>
      <xdr:rowOff>163297</xdr:rowOff>
    </xdr:to>
    <xdr:sp macro="" textlink="">
      <xdr:nvSpPr>
        <xdr:cNvPr id="527" name="フローチャート : 判断 526"/>
        <xdr:cNvSpPr/>
      </xdr:nvSpPr>
      <xdr:spPr>
        <a:xfrm>
          <a:off x="14541500" y="62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8374</xdr:rowOff>
    </xdr:from>
    <xdr:ext cx="534377" cy="259045"/>
    <xdr:sp macro="" textlink="">
      <xdr:nvSpPr>
        <xdr:cNvPr id="528" name="テキスト ボックス 527"/>
        <xdr:cNvSpPr txBox="1"/>
      </xdr:nvSpPr>
      <xdr:spPr>
        <a:xfrm>
          <a:off x="14325111" y="600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36785</xdr:rowOff>
    </xdr:from>
    <xdr:to>
      <xdr:col>19</xdr:col>
      <xdr:colOff>644525</xdr:colOff>
      <xdr:row>38</xdr:row>
      <xdr:rowOff>36968</xdr:rowOff>
    </xdr:to>
    <xdr:cxnSp macro="">
      <xdr:nvCxnSpPr>
        <xdr:cNvPr id="529" name="直線コネクタ 528"/>
        <xdr:cNvCxnSpPr/>
      </xdr:nvCxnSpPr>
      <xdr:spPr>
        <a:xfrm flipV="1">
          <a:off x="12814300" y="6551885"/>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135763</xdr:rowOff>
    </xdr:from>
    <xdr:to>
      <xdr:col>20</xdr:col>
      <xdr:colOff>9525</xdr:colOff>
      <xdr:row>37</xdr:row>
      <xdr:rowOff>65913</xdr:rowOff>
    </xdr:to>
    <xdr:sp macro="" textlink="">
      <xdr:nvSpPr>
        <xdr:cNvPr id="530" name="フローチャート : 判断 529"/>
        <xdr:cNvSpPr/>
      </xdr:nvSpPr>
      <xdr:spPr>
        <a:xfrm>
          <a:off x="13652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82440</xdr:rowOff>
    </xdr:from>
    <xdr:ext cx="534377" cy="259045"/>
    <xdr:sp macro="" textlink="">
      <xdr:nvSpPr>
        <xdr:cNvPr id="531" name="テキスト ボックス 530"/>
        <xdr:cNvSpPr txBox="1"/>
      </xdr:nvSpPr>
      <xdr:spPr>
        <a:xfrm>
          <a:off x="13436111" y="60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128631</xdr:rowOff>
    </xdr:from>
    <xdr:to>
      <xdr:col>18</xdr:col>
      <xdr:colOff>492125</xdr:colOff>
      <xdr:row>37</xdr:row>
      <xdr:rowOff>58781</xdr:rowOff>
    </xdr:to>
    <xdr:sp macro="" textlink="">
      <xdr:nvSpPr>
        <xdr:cNvPr id="532" name="フローチャート : 判断 531"/>
        <xdr:cNvSpPr/>
      </xdr:nvSpPr>
      <xdr:spPr>
        <a:xfrm>
          <a:off x="12763500" y="630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75308</xdr:rowOff>
    </xdr:from>
    <xdr:ext cx="534377" cy="259045"/>
    <xdr:sp macro="" textlink="">
      <xdr:nvSpPr>
        <xdr:cNvPr id="533" name="テキスト ボックス 532"/>
        <xdr:cNvSpPr txBox="1"/>
      </xdr:nvSpPr>
      <xdr:spPr>
        <a:xfrm>
          <a:off x="12547111" y="607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169413</xdr:rowOff>
    </xdr:from>
    <xdr:to>
      <xdr:col>23</xdr:col>
      <xdr:colOff>568325</xdr:colOff>
      <xdr:row>35</xdr:row>
      <xdr:rowOff>99563</xdr:rowOff>
    </xdr:to>
    <xdr:sp macro="" textlink="">
      <xdr:nvSpPr>
        <xdr:cNvPr id="539" name="円/楕円 538"/>
        <xdr:cNvSpPr/>
      </xdr:nvSpPr>
      <xdr:spPr>
        <a:xfrm>
          <a:off x="16268700" y="599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20840</xdr:rowOff>
    </xdr:from>
    <xdr:ext cx="534377" cy="259045"/>
    <xdr:sp macro="" textlink="">
      <xdr:nvSpPr>
        <xdr:cNvPr id="540" name="消防費該当値テキスト"/>
        <xdr:cNvSpPr txBox="1"/>
      </xdr:nvSpPr>
      <xdr:spPr>
        <a:xfrm>
          <a:off x="16370300" y="585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23,239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19954</xdr:rowOff>
    </xdr:from>
    <xdr:to>
      <xdr:col>22</xdr:col>
      <xdr:colOff>415925</xdr:colOff>
      <xdr:row>37</xdr:row>
      <xdr:rowOff>121554</xdr:rowOff>
    </xdr:to>
    <xdr:sp macro="" textlink="">
      <xdr:nvSpPr>
        <xdr:cNvPr id="541" name="円/楕円 540"/>
        <xdr:cNvSpPr/>
      </xdr:nvSpPr>
      <xdr:spPr>
        <a:xfrm>
          <a:off x="15430500" y="636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112681</xdr:rowOff>
    </xdr:from>
    <xdr:ext cx="534377" cy="259045"/>
    <xdr:sp macro="" textlink="">
      <xdr:nvSpPr>
        <xdr:cNvPr id="542" name="テキスト ボックス 541"/>
        <xdr:cNvSpPr txBox="1"/>
      </xdr:nvSpPr>
      <xdr:spPr>
        <a:xfrm>
          <a:off x="15214111" y="645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104856</xdr:rowOff>
    </xdr:from>
    <xdr:to>
      <xdr:col>21</xdr:col>
      <xdr:colOff>212725</xdr:colOff>
      <xdr:row>38</xdr:row>
      <xdr:rowOff>35006</xdr:rowOff>
    </xdr:to>
    <xdr:sp macro="" textlink="">
      <xdr:nvSpPr>
        <xdr:cNvPr id="543" name="円/楕円 542"/>
        <xdr:cNvSpPr/>
      </xdr:nvSpPr>
      <xdr:spPr>
        <a:xfrm>
          <a:off x="14541500" y="644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26133</xdr:rowOff>
    </xdr:from>
    <xdr:ext cx="534377" cy="259045"/>
    <xdr:sp macro="" textlink="">
      <xdr:nvSpPr>
        <xdr:cNvPr id="544" name="テキスト ボックス 543"/>
        <xdr:cNvSpPr txBox="1"/>
      </xdr:nvSpPr>
      <xdr:spPr>
        <a:xfrm>
          <a:off x="14325111" y="654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157434</xdr:rowOff>
    </xdr:from>
    <xdr:to>
      <xdr:col>20</xdr:col>
      <xdr:colOff>9525</xdr:colOff>
      <xdr:row>38</xdr:row>
      <xdr:rowOff>87584</xdr:rowOff>
    </xdr:to>
    <xdr:sp macro="" textlink="">
      <xdr:nvSpPr>
        <xdr:cNvPr id="545" name="円/楕円 544"/>
        <xdr:cNvSpPr/>
      </xdr:nvSpPr>
      <xdr:spPr>
        <a:xfrm>
          <a:off x="13652500" y="650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78712</xdr:rowOff>
    </xdr:from>
    <xdr:ext cx="534377" cy="259045"/>
    <xdr:sp macro="" textlink="">
      <xdr:nvSpPr>
        <xdr:cNvPr id="546" name="テキスト ボックス 545"/>
        <xdr:cNvSpPr txBox="1"/>
      </xdr:nvSpPr>
      <xdr:spPr>
        <a:xfrm>
          <a:off x="13436111" y="659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157617</xdr:rowOff>
    </xdr:from>
    <xdr:to>
      <xdr:col>18</xdr:col>
      <xdr:colOff>492125</xdr:colOff>
      <xdr:row>38</xdr:row>
      <xdr:rowOff>87767</xdr:rowOff>
    </xdr:to>
    <xdr:sp macro="" textlink="">
      <xdr:nvSpPr>
        <xdr:cNvPr id="547" name="円/楕円 546"/>
        <xdr:cNvSpPr/>
      </xdr:nvSpPr>
      <xdr:spPr>
        <a:xfrm>
          <a:off x="12763500" y="650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78895</xdr:rowOff>
    </xdr:from>
    <xdr:ext cx="534377" cy="259045"/>
    <xdr:sp macro="" textlink="">
      <xdr:nvSpPr>
        <xdr:cNvPr id="548" name="テキスト ボックス 547"/>
        <xdr:cNvSpPr txBox="1"/>
      </xdr:nvSpPr>
      <xdr:spPr>
        <a:xfrm>
          <a:off x="12547111" y="659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36513</xdr:rowOff>
    </xdr:from>
    <xdr:to>
      <xdr:col>23</xdr:col>
      <xdr:colOff>516889</xdr:colOff>
      <xdr:row>59</xdr:row>
      <xdr:rowOff>30582</xdr:rowOff>
    </xdr:to>
    <xdr:cxnSp macro="">
      <xdr:nvCxnSpPr>
        <xdr:cNvPr id="573" name="直線コネクタ 572"/>
        <xdr:cNvCxnSpPr/>
      </xdr:nvCxnSpPr>
      <xdr:spPr>
        <a:xfrm flipV="1">
          <a:off x="16317595" y="8609013"/>
          <a:ext cx="1269" cy="1537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34409</xdr:rowOff>
    </xdr:from>
    <xdr:ext cx="534377" cy="259045"/>
    <xdr:sp macro="" textlink="">
      <xdr:nvSpPr>
        <xdr:cNvPr id="574" name="教育費最小値テキスト"/>
        <xdr:cNvSpPr txBox="1"/>
      </xdr:nvSpPr>
      <xdr:spPr>
        <a:xfrm>
          <a:off x="16370300" y="1014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31,092</a:t>
          </a:r>
          <a:endParaRPr kumimoji="1" lang="ja-JP" altLang="en-US" sz="1000" b="1">
            <a:latin typeface="ＭＳ Ｐゴシック"/>
          </a:endParaRPr>
        </a:p>
      </xdr:txBody>
    </xdr:sp>
    <xdr:clientData/>
  </xdr:oneCellAnchor>
  <xdr:twoCellAnchor>
    <xdr:from>
      <xdr:col>23</xdr:col>
      <xdr:colOff>428625</xdr:colOff>
      <xdr:row>59</xdr:row>
      <xdr:rowOff>30582</xdr:rowOff>
    </xdr:from>
    <xdr:to>
      <xdr:col>23</xdr:col>
      <xdr:colOff>606425</xdr:colOff>
      <xdr:row>59</xdr:row>
      <xdr:rowOff>30582</xdr:rowOff>
    </xdr:to>
    <xdr:cxnSp macro="">
      <xdr:nvCxnSpPr>
        <xdr:cNvPr id="575" name="直線コネクタ 574"/>
        <xdr:cNvCxnSpPr/>
      </xdr:nvCxnSpPr>
      <xdr:spPr>
        <a:xfrm>
          <a:off x="16230600" y="1014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154640</xdr:rowOff>
    </xdr:from>
    <xdr:ext cx="599010" cy="259045"/>
    <xdr:sp macro="" textlink="">
      <xdr:nvSpPr>
        <xdr:cNvPr id="576" name="教育費最大値テキスト"/>
        <xdr:cNvSpPr txBox="1"/>
      </xdr:nvSpPr>
      <xdr:spPr>
        <a:xfrm>
          <a:off x="16370300" y="838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152,125</a:t>
          </a:r>
          <a:endParaRPr kumimoji="1" lang="ja-JP" altLang="en-US" sz="1000" b="1">
            <a:latin typeface="ＭＳ Ｐゴシック"/>
          </a:endParaRPr>
        </a:p>
      </xdr:txBody>
    </xdr:sp>
    <xdr:clientData/>
  </xdr:oneCellAnchor>
  <xdr:twoCellAnchor>
    <xdr:from>
      <xdr:col>23</xdr:col>
      <xdr:colOff>428625</xdr:colOff>
      <xdr:row>50</xdr:row>
      <xdr:rowOff>36513</xdr:rowOff>
    </xdr:from>
    <xdr:to>
      <xdr:col>23</xdr:col>
      <xdr:colOff>606425</xdr:colOff>
      <xdr:row>50</xdr:row>
      <xdr:rowOff>36513</xdr:rowOff>
    </xdr:to>
    <xdr:cxnSp macro="">
      <xdr:nvCxnSpPr>
        <xdr:cNvPr id="577" name="直線コネクタ 576"/>
        <xdr:cNvCxnSpPr/>
      </xdr:nvCxnSpPr>
      <xdr:spPr>
        <a:xfrm>
          <a:off x="16230600" y="8609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30582</xdr:rowOff>
    </xdr:from>
    <xdr:to>
      <xdr:col>23</xdr:col>
      <xdr:colOff>517525</xdr:colOff>
      <xdr:row>59</xdr:row>
      <xdr:rowOff>53784</xdr:rowOff>
    </xdr:to>
    <xdr:cxnSp macro="">
      <xdr:nvCxnSpPr>
        <xdr:cNvPr id="578" name="直線コネクタ 577"/>
        <xdr:cNvCxnSpPr/>
      </xdr:nvCxnSpPr>
      <xdr:spPr>
        <a:xfrm flipV="1">
          <a:off x="15481300" y="10146132"/>
          <a:ext cx="838200" cy="2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155694</xdr:rowOff>
    </xdr:from>
    <xdr:ext cx="534377" cy="259045"/>
    <xdr:sp macro="" textlink="">
      <xdr:nvSpPr>
        <xdr:cNvPr id="579" name="教育費平均値テキスト"/>
        <xdr:cNvSpPr txBox="1"/>
      </xdr:nvSpPr>
      <xdr:spPr>
        <a:xfrm>
          <a:off x="16370300" y="9585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59,542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132817</xdr:rowOff>
    </xdr:from>
    <xdr:to>
      <xdr:col>23</xdr:col>
      <xdr:colOff>568325</xdr:colOff>
      <xdr:row>57</xdr:row>
      <xdr:rowOff>62967</xdr:rowOff>
    </xdr:to>
    <xdr:sp macro="" textlink="">
      <xdr:nvSpPr>
        <xdr:cNvPr id="580" name="フローチャート : 判断 579"/>
        <xdr:cNvSpPr/>
      </xdr:nvSpPr>
      <xdr:spPr>
        <a:xfrm>
          <a:off x="16268700" y="973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53784</xdr:rowOff>
    </xdr:from>
    <xdr:to>
      <xdr:col>22</xdr:col>
      <xdr:colOff>365125</xdr:colOff>
      <xdr:row>59</xdr:row>
      <xdr:rowOff>59106</xdr:rowOff>
    </xdr:to>
    <xdr:cxnSp macro="">
      <xdr:nvCxnSpPr>
        <xdr:cNvPr id="581" name="直線コネクタ 580"/>
        <xdr:cNvCxnSpPr/>
      </xdr:nvCxnSpPr>
      <xdr:spPr>
        <a:xfrm flipV="1">
          <a:off x="14592300" y="10169334"/>
          <a:ext cx="889000" cy="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39904</xdr:rowOff>
    </xdr:from>
    <xdr:to>
      <xdr:col>22</xdr:col>
      <xdr:colOff>415925</xdr:colOff>
      <xdr:row>57</xdr:row>
      <xdr:rowOff>141504</xdr:rowOff>
    </xdr:to>
    <xdr:sp macro="" textlink="">
      <xdr:nvSpPr>
        <xdr:cNvPr id="582" name="フローチャート : 判断 581"/>
        <xdr:cNvSpPr/>
      </xdr:nvSpPr>
      <xdr:spPr>
        <a:xfrm>
          <a:off x="15430500" y="981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158031</xdr:rowOff>
    </xdr:from>
    <xdr:ext cx="534377" cy="259045"/>
    <xdr:sp macro="" textlink="">
      <xdr:nvSpPr>
        <xdr:cNvPr id="583" name="テキスト ボックス 582"/>
        <xdr:cNvSpPr txBox="1"/>
      </xdr:nvSpPr>
      <xdr:spPr>
        <a:xfrm>
          <a:off x="15214111" y="958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110947</xdr:rowOff>
    </xdr:from>
    <xdr:to>
      <xdr:col>21</xdr:col>
      <xdr:colOff>161925</xdr:colOff>
      <xdr:row>59</xdr:row>
      <xdr:rowOff>59106</xdr:rowOff>
    </xdr:to>
    <xdr:cxnSp macro="">
      <xdr:nvCxnSpPr>
        <xdr:cNvPr id="584" name="直線コネクタ 583"/>
        <xdr:cNvCxnSpPr/>
      </xdr:nvCxnSpPr>
      <xdr:spPr>
        <a:xfrm>
          <a:off x="13703300" y="10055047"/>
          <a:ext cx="889000" cy="11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38926</xdr:rowOff>
    </xdr:from>
    <xdr:to>
      <xdr:col>21</xdr:col>
      <xdr:colOff>212725</xdr:colOff>
      <xdr:row>57</xdr:row>
      <xdr:rowOff>140526</xdr:rowOff>
    </xdr:to>
    <xdr:sp macro="" textlink="">
      <xdr:nvSpPr>
        <xdr:cNvPr id="585" name="フローチャート : 判断 584"/>
        <xdr:cNvSpPr/>
      </xdr:nvSpPr>
      <xdr:spPr>
        <a:xfrm>
          <a:off x="14541500" y="981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157053</xdr:rowOff>
    </xdr:from>
    <xdr:ext cx="534377" cy="259045"/>
    <xdr:sp macro="" textlink="">
      <xdr:nvSpPr>
        <xdr:cNvPr id="586" name="テキスト ボックス 585"/>
        <xdr:cNvSpPr txBox="1"/>
      </xdr:nvSpPr>
      <xdr:spPr>
        <a:xfrm>
          <a:off x="14325111" y="958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155270</xdr:rowOff>
    </xdr:from>
    <xdr:to>
      <xdr:col>19</xdr:col>
      <xdr:colOff>644525</xdr:colOff>
      <xdr:row>58</xdr:row>
      <xdr:rowOff>110947</xdr:rowOff>
    </xdr:to>
    <xdr:cxnSp macro="">
      <xdr:nvCxnSpPr>
        <xdr:cNvPr id="587" name="直線コネクタ 586"/>
        <xdr:cNvCxnSpPr/>
      </xdr:nvCxnSpPr>
      <xdr:spPr>
        <a:xfrm>
          <a:off x="12814300" y="9756470"/>
          <a:ext cx="889000" cy="29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100736</xdr:rowOff>
    </xdr:from>
    <xdr:to>
      <xdr:col>20</xdr:col>
      <xdr:colOff>9525</xdr:colOff>
      <xdr:row>58</xdr:row>
      <xdr:rowOff>30886</xdr:rowOff>
    </xdr:to>
    <xdr:sp macro="" textlink="">
      <xdr:nvSpPr>
        <xdr:cNvPr id="588" name="フローチャート : 判断 587"/>
        <xdr:cNvSpPr/>
      </xdr:nvSpPr>
      <xdr:spPr>
        <a:xfrm>
          <a:off x="13652500" y="987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47413</xdr:rowOff>
    </xdr:from>
    <xdr:ext cx="534377" cy="259045"/>
    <xdr:sp macro="" textlink="">
      <xdr:nvSpPr>
        <xdr:cNvPr id="589" name="テキスト ボックス 588"/>
        <xdr:cNvSpPr txBox="1"/>
      </xdr:nvSpPr>
      <xdr:spPr>
        <a:xfrm>
          <a:off x="13436111" y="964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87770</xdr:rowOff>
    </xdr:from>
    <xdr:to>
      <xdr:col>18</xdr:col>
      <xdr:colOff>492125</xdr:colOff>
      <xdr:row>58</xdr:row>
      <xdr:rowOff>17920</xdr:rowOff>
    </xdr:to>
    <xdr:sp macro="" textlink="">
      <xdr:nvSpPr>
        <xdr:cNvPr id="590" name="フローチャート : 判断 589"/>
        <xdr:cNvSpPr/>
      </xdr:nvSpPr>
      <xdr:spPr>
        <a:xfrm>
          <a:off x="12763500" y="986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9047</xdr:rowOff>
    </xdr:from>
    <xdr:ext cx="534377" cy="259045"/>
    <xdr:sp macro="" textlink="">
      <xdr:nvSpPr>
        <xdr:cNvPr id="591" name="テキスト ボックス 590"/>
        <xdr:cNvSpPr txBox="1"/>
      </xdr:nvSpPr>
      <xdr:spPr>
        <a:xfrm>
          <a:off x="12547111" y="995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151232</xdr:rowOff>
    </xdr:from>
    <xdr:to>
      <xdr:col>23</xdr:col>
      <xdr:colOff>568325</xdr:colOff>
      <xdr:row>59</xdr:row>
      <xdr:rowOff>81382</xdr:rowOff>
    </xdr:to>
    <xdr:sp macro="" textlink="">
      <xdr:nvSpPr>
        <xdr:cNvPr id="597" name="円/楕円 596"/>
        <xdr:cNvSpPr/>
      </xdr:nvSpPr>
      <xdr:spPr>
        <a:xfrm>
          <a:off x="16268700" y="1009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66159</xdr:rowOff>
    </xdr:from>
    <xdr:ext cx="534377" cy="259045"/>
    <xdr:sp macro="" textlink="">
      <xdr:nvSpPr>
        <xdr:cNvPr id="598" name="教育費該当値テキスト"/>
        <xdr:cNvSpPr txBox="1"/>
      </xdr:nvSpPr>
      <xdr:spPr>
        <a:xfrm>
          <a:off x="16370300" y="1001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31,092</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2984</xdr:rowOff>
    </xdr:from>
    <xdr:to>
      <xdr:col>22</xdr:col>
      <xdr:colOff>415925</xdr:colOff>
      <xdr:row>59</xdr:row>
      <xdr:rowOff>104584</xdr:rowOff>
    </xdr:to>
    <xdr:sp macro="" textlink="">
      <xdr:nvSpPr>
        <xdr:cNvPr id="599" name="円/楕円 598"/>
        <xdr:cNvSpPr/>
      </xdr:nvSpPr>
      <xdr:spPr>
        <a:xfrm>
          <a:off x="15430500" y="1011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95711</xdr:rowOff>
    </xdr:from>
    <xdr:ext cx="534377" cy="259045"/>
    <xdr:sp macro="" textlink="">
      <xdr:nvSpPr>
        <xdr:cNvPr id="600" name="テキスト ボックス 599"/>
        <xdr:cNvSpPr txBox="1"/>
      </xdr:nvSpPr>
      <xdr:spPr>
        <a:xfrm>
          <a:off x="15214111" y="1021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29,265</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8306</xdr:rowOff>
    </xdr:from>
    <xdr:to>
      <xdr:col>21</xdr:col>
      <xdr:colOff>212725</xdr:colOff>
      <xdr:row>59</xdr:row>
      <xdr:rowOff>109906</xdr:rowOff>
    </xdr:to>
    <xdr:sp macro="" textlink="">
      <xdr:nvSpPr>
        <xdr:cNvPr id="601" name="円/楕円 600"/>
        <xdr:cNvSpPr/>
      </xdr:nvSpPr>
      <xdr:spPr>
        <a:xfrm>
          <a:off x="14541500" y="1012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101033</xdr:rowOff>
    </xdr:from>
    <xdr:ext cx="534377" cy="259045"/>
    <xdr:sp macro="" textlink="">
      <xdr:nvSpPr>
        <xdr:cNvPr id="602" name="テキスト ボックス 601"/>
        <xdr:cNvSpPr txBox="1"/>
      </xdr:nvSpPr>
      <xdr:spPr>
        <a:xfrm>
          <a:off x="14325111" y="1021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28,846</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60147</xdr:rowOff>
    </xdr:from>
    <xdr:to>
      <xdr:col>20</xdr:col>
      <xdr:colOff>9525</xdr:colOff>
      <xdr:row>58</xdr:row>
      <xdr:rowOff>161747</xdr:rowOff>
    </xdr:to>
    <xdr:sp macro="" textlink="">
      <xdr:nvSpPr>
        <xdr:cNvPr id="603" name="円/楕円 602"/>
        <xdr:cNvSpPr/>
      </xdr:nvSpPr>
      <xdr:spPr>
        <a:xfrm>
          <a:off x="13652500" y="1000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152874</xdr:rowOff>
    </xdr:from>
    <xdr:ext cx="534377" cy="259045"/>
    <xdr:sp macro="" textlink="">
      <xdr:nvSpPr>
        <xdr:cNvPr id="604" name="テキスト ボックス 603"/>
        <xdr:cNvSpPr txBox="1"/>
      </xdr:nvSpPr>
      <xdr:spPr>
        <a:xfrm>
          <a:off x="13436111" y="100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38,264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104470</xdr:rowOff>
    </xdr:from>
    <xdr:to>
      <xdr:col>18</xdr:col>
      <xdr:colOff>492125</xdr:colOff>
      <xdr:row>57</xdr:row>
      <xdr:rowOff>34620</xdr:rowOff>
    </xdr:to>
    <xdr:sp macro="" textlink="">
      <xdr:nvSpPr>
        <xdr:cNvPr id="605" name="円/楕円 604"/>
        <xdr:cNvSpPr/>
      </xdr:nvSpPr>
      <xdr:spPr>
        <a:xfrm>
          <a:off x="12763500" y="97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51147</xdr:rowOff>
    </xdr:from>
    <xdr:ext cx="534377" cy="259045"/>
    <xdr:sp macro="" textlink="">
      <xdr:nvSpPr>
        <xdr:cNvPr id="606" name="テキスト ボックス 605"/>
        <xdr:cNvSpPr txBox="1"/>
      </xdr:nvSpPr>
      <xdr:spPr>
        <a:xfrm>
          <a:off x="12547111" y="94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61,774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42180</xdr:rowOff>
    </xdr:from>
    <xdr:to>
      <xdr:col>23</xdr:col>
      <xdr:colOff>516889</xdr:colOff>
      <xdr:row>78</xdr:row>
      <xdr:rowOff>139700</xdr:rowOff>
    </xdr:to>
    <xdr:cxnSp macro="">
      <xdr:nvCxnSpPr>
        <xdr:cNvPr id="628" name="直線コネクタ 627"/>
        <xdr:cNvCxnSpPr/>
      </xdr:nvCxnSpPr>
      <xdr:spPr>
        <a:xfrm flipV="1">
          <a:off x="16317595" y="12043680"/>
          <a:ext cx="1269" cy="1469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160307</xdr:rowOff>
    </xdr:from>
    <xdr:ext cx="534377" cy="259045"/>
    <xdr:sp macro="" textlink="">
      <xdr:nvSpPr>
        <xdr:cNvPr id="631" name="災害復旧費最大値テキスト"/>
        <xdr:cNvSpPr txBox="1"/>
      </xdr:nvSpPr>
      <xdr:spPr>
        <a:xfrm>
          <a:off x="16370300" y="1181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32,133</a:t>
          </a:r>
          <a:endParaRPr kumimoji="1" lang="ja-JP" altLang="en-US" sz="1000" b="1">
            <a:latin typeface="ＭＳ Ｐゴシック"/>
          </a:endParaRPr>
        </a:p>
      </xdr:txBody>
    </xdr:sp>
    <xdr:clientData/>
  </xdr:oneCellAnchor>
  <xdr:twoCellAnchor>
    <xdr:from>
      <xdr:col>23</xdr:col>
      <xdr:colOff>428625</xdr:colOff>
      <xdr:row>70</xdr:row>
      <xdr:rowOff>42180</xdr:rowOff>
    </xdr:from>
    <xdr:to>
      <xdr:col>23</xdr:col>
      <xdr:colOff>606425</xdr:colOff>
      <xdr:row>70</xdr:row>
      <xdr:rowOff>42180</xdr:rowOff>
    </xdr:to>
    <xdr:cxnSp macro="">
      <xdr:nvCxnSpPr>
        <xdr:cNvPr id="632" name="直線コネクタ 631"/>
        <xdr:cNvCxnSpPr/>
      </xdr:nvCxnSpPr>
      <xdr:spPr>
        <a:xfrm>
          <a:off x="16230600" y="1204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126944</xdr:rowOff>
    </xdr:from>
    <xdr:to>
      <xdr:col>23</xdr:col>
      <xdr:colOff>517525</xdr:colOff>
      <xdr:row>78</xdr:row>
      <xdr:rowOff>134305</xdr:rowOff>
    </xdr:to>
    <xdr:cxnSp macro="">
      <xdr:nvCxnSpPr>
        <xdr:cNvPr id="633" name="直線コネクタ 632"/>
        <xdr:cNvCxnSpPr/>
      </xdr:nvCxnSpPr>
      <xdr:spPr>
        <a:xfrm flipV="1">
          <a:off x="15481300" y="13500044"/>
          <a:ext cx="8382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13250</xdr:rowOff>
    </xdr:from>
    <xdr:ext cx="469744" cy="259045"/>
    <xdr:sp macro="" textlink="">
      <xdr:nvSpPr>
        <xdr:cNvPr id="634" name="災害復旧費平均値テキスト"/>
        <xdr:cNvSpPr txBox="1"/>
      </xdr:nvSpPr>
      <xdr:spPr>
        <a:xfrm>
          <a:off x="16370300" y="13043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161823</xdr:rowOff>
    </xdr:from>
    <xdr:to>
      <xdr:col>23</xdr:col>
      <xdr:colOff>568325</xdr:colOff>
      <xdr:row>77</xdr:row>
      <xdr:rowOff>91973</xdr:rowOff>
    </xdr:to>
    <xdr:sp macro="" textlink="">
      <xdr:nvSpPr>
        <xdr:cNvPr id="635" name="フローチャート : 判断 634"/>
        <xdr:cNvSpPr/>
      </xdr:nvSpPr>
      <xdr:spPr>
        <a:xfrm>
          <a:off x="16268700" y="1319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98461</xdr:rowOff>
    </xdr:from>
    <xdr:to>
      <xdr:col>22</xdr:col>
      <xdr:colOff>365125</xdr:colOff>
      <xdr:row>78</xdr:row>
      <xdr:rowOff>134305</xdr:rowOff>
    </xdr:to>
    <xdr:cxnSp macro="">
      <xdr:nvCxnSpPr>
        <xdr:cNvPr id="636" name="直線コネクタ 635"/>
        <xdr:cNvCxnSpPr/>
      </xdr:nvCxnSpPr>
      <xdr:spPr>
        <a:xfrm>
          <a:off x="14592300" y="13471561"/>
          <a:ext cx="889000" cy="3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64577</xdr:rowOff>
    </xdr:from>
    <xdr:to>
      <xdr:col>22</xdr:col>
      <xdr:colOff>415925</xdr:colOff>
      <xdr:row>77</xdr:row>
      <xdr:rowOff>166177</xdr:rowOff>
    </xdr:to>
    <xdr:sp macro="" textlink="">
      <xdr:nvSpPr>
        <xdr:cNvPr id="637" name="フローチャート : 判断 636"/>
        <xdr:cNvSpPr/>
      </xdr:nvSpPr>
      <xdr:spPr>
        <a:xfrm>
          <a:off x="15430500" y="13266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11254</xdr:rowOff>
    </xdr:from>
    <xdr:ext cx="469744" cy="259045"/>
    <xdr:sp macro="" textlink="">
      <xdr:nvSpPr>
        <xdr:cNvPr id="638" name="テキスト ボックス 637"/>
        <xdr:cNvSpPr txBox="1"/>
      </xdr:nvSpPr>
      <xdr:spPr>
        <a:xfrm>
          <a:off x="15246427" y="13041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63531</xdr:rowOff>
    </xdr:from>
    <xdr:to>
      <xdr:col>21</xdr:col>
      <xdr:colOff>161925</xdr:colOff>
      <xdr:row>78</xdr:row>
      <xdr:rowOff>98461</xdr:rowOff>
    </xdr:to>
    <xdr:cxnSp macro="">
      <xdr:nvCxnSpPr>
        <xdr:cNvPr id="639" name="直線コネクタ 638"/>
        <xdr:cNvCxnSpPr/>
      </xdr:nvCxnSpPr>
      <xdr:spPr>
        <a:xfrm>
          <a:off x="13703300" y="13265181"/>
          <a:ext cx="889000" cy="20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63159</xdr:rowOff>
    </xdr:from>
    <xdr:to>
      <xdr:col>21</xdr:col>
      <xdr:colOff>212725</xdr:colOff>
      <xdr:row>76</xdr:row>
      <xdr:rowOff>164759</xdr:rowOff>
    </xdr:to>
    <xdr:sp macro="" textlink="">
      <xdr:nvSpPr>
        <xdr:cNvPr id="640" name="フローチャート : 判断 639"/>
        <xdr:cNvSpPr/>
      </xdr:nvSpPr>
      <xdr:spPr>
        <a:xfrm>
          <a:off x="14541500" y="13093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9837</xdr:rowOff>
    </xdr:from>
    <xdr:ext cx="469744" cy="259045"/>
    <xdr:sp macro="" textlink="">
      <xdr:nvSpPr>
        <xdr:cNvPr id="641" name="テキスト ボックス 640"/>
        <xdr:cNvSpPr txBox="1"/>
      </xdr:nvSpPr>
      <xdr:spPr>
        <a:xfrm>
          <a:off x="14357427" y="1286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63531</xdr:rowOff>
    </xdr:from>
    <xdr:to>
      <xdr:col>19</xdr:col>
      <xdr:colOff>644525</xdr:colOff>
      <xdr:row>78</xdr:row>
      <xdr:rowOff>139700</xdr:rowOff>
    </xdr:to>
    <xdr:cxnSp macro="">
      <xdr:nvCxnSpPr>
        <xdr:cNvPr id="642" name="直線コネクタ 641"/>
        <xdr:cNvCxnSpPr/>
      </xdr:nvCxnSpPr>
      <xdr:spPr>
        <a:xfrm flipV="1">
          <a:off x="12814300" y="13265181"/>
          <a:ext cx="889000" cy="24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65948</xdr:rowOff>
    </xdr:from>
    <xdr:to>
      <xdr:col>20</xdr:col>
      <xdr:colOff>9525</xdr:colOff>
      <xdr:row>76</xdr:row>
      <xdr:rowOff>167548</xdr:rowOff>
    </xdr:to>
    <xdr:sp macro="" textlink="">
      <xdr:nvSpPr>
        <xdr:cNvPr id="643" name="フローチャート : 判断 642"/>
        <xdr:cNvSpPr/>
      </xdr:nvSpPr>
      <xdr:spPr>
        <a:xfrm>
          <a:off x="13652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12626</xdr:rowOff>
    </xdr:from>
    <xdr:ext cx="469744" cy="259045"/>
    <xdr:sp macro="" textlink="">
      <xdr:nvSpPr>
        <xdr:cNvPr id="644" name="テキスト ボックス 643"/>
        <xdr:cNvSpPr txBox="1"/>
      </xdr:nvSpPr>
      <xdr:spPr>
        <a:xfrm>
          <a:off x="13468427"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122732</xdr:rowOff>
    </xdr:from>
    <xdr:to>
      <xdr:col>18</xdr:col>
      <xdr:colOff>492125</xdr:colOff>
      <xdr:row>77</xdr:row>
      <xdr:rowOff>52882</xdr:rowOff>
    </xdr:to>
    <xdr:sp macro="" textlink="">
      <xdr:nvSpPr>
        <xdr:cNvPr id="645" name="フローチャート : 判断 644"/>
        <xdr:cNvSpPr/>
      </xdr:nvSpPr>
      <xdr:spPr>
        <a:xfrm>
          <a:off x="12763500" y="1315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69410</xdr:rowOff>
    </xdr:from>
    <xdr:ext cx="469744" cy="259045"/>
    <xdr:sp macro="" textlink="">
      <xdr:nvSpPr>
        <xdr:cNvPr id="646" name="テキスト ボックス 645"/>
        <xdr:cNvSpPr txBox="1"/>
      </xdr:nvSpPr>
      <xdr:spPr>
        <a:xfrm>
          <a:off x="12579427" y="12928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76144</xdr:rowOff>
    </xdr:from>
    <xdr:to>
      <xdr:col>23</xdr:col>
      <xdr:colOff>568325</xdr:colOff>
      <xdr:row>79</xdr:row>
      <xdr:rowOff>6294</xdr:rowOff>
    </xdr:to>
    <xdr:sp macro="" textlink="">
      <xdr:nvSpPr>
        <xdr:cNvPr id="652" name="円/楕円 651"/>
        <xdr:cNvSpPr/>
      </xdr:nvSpPr>
      <xdr:spPr>
        <a:xfrm>
          <a:off x="16268700" y="1344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162521</xdr:rowOff>
    </xdr:from>
    <xdr:ext cx="378565" cy="259045"/>
    <xdr:sp macro="" textlink="">
      <xdr:nvSpPr>
        <xdr:cNvPr id="653" name="災害復旧費該当値テキスト"/>
        <xdr:cNvSpPr txBox="1"/>
      </xdr:nvSpPr>
      <xdr:spPr>
        <a:xfrm>
          <a:off x="16370300" y="13364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83505</xdr:rowOff>
    </xdr:from>
    <xdr:to>
      <xdr:col>22</xdr:col>
      <xdr:colOff>415925</xdr:colOff>
      <xdr:row>79</xdr:row>
      <xdr:rowOff>13655</xdr:rowOff>
    </xdr:to>
    <xdr:sp macro="" textlink="">
      <xdr:nvSpPr>
        <xdr:cNvPr id="654" name="円/楕円 653"/>
        <xdr:cNvSpPr/>
      </xdr:nvSpPr>
      <xdr:spPr>
        <a:xfrm>
          <a:off x="15430500" y="1345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4782</xdr:rowOff>
    </xdr:from>
    <xdr:ext cx="378565" cy="259045"/>
    <xdr:sp macro="" textlink="">
      <xdr:nvSpPr>
        <xdr:cNvPr id="655" name="テキスト ボックス 654"/>
        <xdr:cNvSpPr txBox="1"/>
      </xdr:nvSpPr>
      <xdr:spPr>
        <a:xfrm>
          <a:off x="15292017" y="13549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47661</xdr:rowOff>
    </xdr:from>
    <xdr:to>
      <xdr:col>21</xdr:col>
      <xdr:colOff>212725</xdr:colOff>
      <xdr:row>78</xdr:row>
      <xdr:rowOff>149261</xdr:rowOff>
    </xdr:to>
    <xdr:sp macro="" textlink="">
      <xdr:nvSpPr>
        <xdr:cNvPr id="656" name="円/楕円 655"/>
        <xdr:cNvSpPr/>
      </xdr:nvSpPr>
      <xdr:spPr>
        <a:xfrm>
          <a:off x="14541500" y="1342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140388</xdr:rowOff>
    </xdr:from>
    <xdr:ext cx="378565" cy="259045"/>
    <xdr:sp macro="" textlink="">
      <xdr:nvSpPr>
        <xdr:cNvPr id="657" name="テキスト ボックス 656"/>
        <xdr:cNvSpPr txBox="1"/>
      </xdr:nvSpPr>
      <xdr:spPr>
        <a:xfrm>
          <a:off x="14403017" y="13513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12731</xdr:rowOff>
    </xdr:from>
    <xdr:to>
      <xdr:col>20</xdr:col>
      <xdr:colOff>9525</xdr:colOff>
      <xdr:row>77</xdr:row>
      <xdr:rowOff>114331</xdr:rowOff>
    </xdr:to>
    <xdr:sp macro="" textlink="">
      <xdr:nvSpPr>
        <xdr:cNvPr id="658" name="円/楕円 657"/>
        <xdr:cNvSpPr/>
      </xdr:nvSpPr>
      <xdr:spPr>
        <a:xfrm>
          <a:off x="13652500" y="1321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105458</xdr:rowOff>
    </xdr:from>
    <xdr:ext cx="469744" cy="259045"/>
    <xdr:sp macro="" textlink="">
      <xdr:nvSpPr>
        <xdr:cNvPr id="659" name="テキスト ボックス 658"/>
        <xdr:cNvSpPr txBox="1"/>
      </xdr:nvSpPr>
      <xdr:spPr>
        <a:xfrm>
          <a:off x="13468427" y="1330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60" name="円/楕円 659"/>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61" name="テキスト ボックス 660"/>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72" name="テキスト ボックス 671"/>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74" name="テキスト ボックス 673"/>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6" name="テキスト ボックス 67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8" name="テキスト ボックス 67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0" name="テキスト ボックス 67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2" name="テキスト ボックス 68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84" name="テキスト ボックス 683"/>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86" name="テキスト ボックス 68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48848</xdr:rowOff>
    </xdr:from>
    <xdr:to>
      <xdr:col>23</xdr:col>
      <xdr:colOff>516889</xdr:colOff>
      <xdr:row>99</xdr:row>
      <xdr:rowOff>26412</xdr:rowOff>
    </xdr:to>
    <xdr:cxnSp macro="">
      <xdr:nvCxnSpPr>
        <xdr:cNvPr id="688" name="直線コネクタ 687"/>
        <xdr:cNvCxnSpPr/>
      </xdr:nvCxnSpPr>
      <xdr:spPr>
        <a:xfrm flipV="1">
          <a:off x="16317595" y="15479348"/>
          <a:ext cx="1269" cy="1520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30239</xdr:rowOff>
    </xdr:from>
    <xdr:ext cx="534377" cy="259045"/>
    <xdr:sp macro="" textlink="">
      <xdr:nvSpPr>
        <xdr:cNvPr id="689" name="公債費最小値テキスト"/>
        <xdr:cNvSpPr txBox="1"/>
      </xdr:nvSpPr>
      <xdr:spPr>
        <a:xfrm>
          <a:off x="16370300" y="1700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22,219</a:t>
          </a:r>
          <a:endParaRPr kumimoji="1" lang="ja-JP" altLang="en-US" sz="1000" b="1">
            <a:latin typeface="ＭＳ Ｐゴシック"/>
          </a:endParaRPr>
        </a:p>
      </xdr:txBody>
    </xdr:sp>
    <xdr:clientData/>
  </xdr:oneCellAnchor>
  <xdr:twoCellAnchor>
    <xdr:from>
      <xdr:col>23</xdr:col>
      <xdr:colOff>428625</xdr:colOff>
      <xdr:row>99</xdr:row>
      <xdr:rowOff>26412</xdr:rowOff>
    </xdr:from>
    <xdr:to>
      <xdr:col>23</xdr:col>
      <xdr:colOff>606425</xdr:colOff>
      <xdr:row>99</xdr:row>
      <xdr:rowOff>26412</xdr:rowOff>
    </xdr:to>
    <xdr:cxnSp macro="">
      <xdr:nvCxnSpPr>
        <xdr:cNvPr id="690" name="直線コネクタ 689"/>
        <xdr:cNvCxnSpPr/>
      </xdr:nvCxnSpPr>
      <xdr:spPr>
        <a:xfrm>
          <a:off x="16230600" y="16999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166975</xdr:rowOff>
    </xdr:from>
    <xdr:ext cx="534377" cy="259045"/>
    <xdr:sp macro="" textlink="">
      <xdr:nvSpPr>
        <xdr:cNvPr id="691" name="公債費最大値テキスト"/>
        <xdr:cNvSpPr txBox="1"/>
      </xdr:nvSpPr>
      <xdr:spPr>
        <a:xfrm>
          <a:off x="16370300" y="1525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68,782</a:t>
          </a:r>
          <a:endParaRPr kumimoji="1" lang="ja-JP" altLang="en-US" sz="1000" b="1">
            <a:latin typeface="ＭＳ Ｐゴシック"/>
          </a:endParaRPr>
        </a:p>
      </xdr:txBody>
    </xdr:sp>
    <xdr:clientData/>
  </xdr:oneCellAnchor>
  <xdr:twoCellAnchor>
    <xdr:from>
      <xdr:col>23</xdr:col>
      <xdr:colOff>428625</xdr:colOff>
      <xdr:row>90</xdr:row>
      <xdr:rowOff>48848</xdr:rowOff>
    </xdr:from>
    <xdr:to>
      <xdr:col>23</xdr:col>
      <xdr:colOff>606425</xdr:colOff>
      <xdr:row>90</xdr:row>
      <xdr:rowOff>48848</xdr:rowOff>
    </xdr:to>
    <xdr:cxnSp macro="">
      <xdr:nvCxnSpPr>
        <xdr:cNvPr id="692" name="直線コネクタ 691"/>
        <xdr:cNvCxnSpPr/>
      </xdr:nvCxnSpPr>
      <xdr:spPr>
        <a:xfrm>
          <a:off x="16230600" y="15479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70662</xdr:rowOff>
    </xdr:from>
    <xdr:to>
      <xdr:col>23</xdr:col>
      <xdr:colOff>517525</xdr:colOff>
      <xdr:row>93</xdr:row>
      <xdr:rowOff>97735</xdr:rowOff>
    </xdr:to>
    <xdr:cxnSp macro="">
      <xdr:nvCxnSpPr>
        <xdr:cNvPr id="693" name="直線コネクタ 692"/>
        <xdr:cNvCxnSpPr/>
      </xdr:nvCxnSpPr>
      <xdr:spPr>
        <a:xfrm>
          <a:off x="15481300" y="16015512"/>
          <a:ext cx="838200" cy="2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130323</xdr:rowOff>
    </xdr:from>
    <xdr:ext cx="534377" cy="259045"/>
    <xdr:sp macro="" textlink="">
      <xdr:nvSpPr>
        <xdr:cNvPr id="694" name="公債費平均値テキスト"/>
        <xdr:cNvSpPr txBox="1"/>
      </xdr:nvSpPr>
      <xdr:spPr>
        <a:xfrm>
          <a:off x="16370300" y="16075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151896</xdr:rowOff>
    </xdr:from>
    <xdr:to>
      <xdr:col>23</xdr:col>
      <xdr:colOff>568325</xdr:colOff>
      <xdr:row>94</xdr:row>
      <xdr:rowOff>82046</xdr:rowOff>
    </xdr:to>
    <xdr:sp macro="" textlink="">
      <xdr:nvSpPr>
        <xdr:cNvPr id="695" name="フローチャート : 判断 694"/>
        <xdr:cNvSpPr/>
      </xdr:nvSpPr>
      <xdr:spPr>
        <a:xfrm>
          <a:off x="16268700" y="1609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50121</xdr:rowOff>
    </xdr:from>
    <xdr:to>
      <xdr:col>22</xdr:col>
      <xdr:colOff>365125</xdr:colOff>
      <xdr:row>93</xdr:row>
      <xdr:rowOff>70662</xdr:rowOff>
    </xdr:to>
    <xdr:cxnSp macro="">
      <xdr:nvCxnSpPr>
        <xdr:cNvPr id="696" name="直線コネクタ 695"/>
        <xdr:cNvCxnSpPr/>
      </xdr:nvCxnSpPr>
      <xdr:spPr>
        <a:xfrm>
          <a:off x="14592300" y="15994971"/>
          <a:ext cx="889000" cy="2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52096</xdr:rowOff>
    </xdr:from>
    <xdr:to>
      <xdr:col>22</xdr:col>
      <xdr:colOff>415925</xdr:colOff>
      <xdr:row>94</xdr:row>
      <xdr:rowOff>153696</xdr:rowOff>
    </xdr:to>
    <xdr:sp macro="" textlink="">
      <xdr:nvSpPr>
        <xdr:cNvPr id="697" name="フローチャート : 判断 696"/>
        <xdr:cNvSpPr/>
      </xdr:nvSpPr>
      <xdr:spPr>
        <a:xfrm>
          <a:off x="15430500" y="161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144823</xdr:rowOff>
    </xdr:from>
    <xdr:ext cx="534377" cy="259045"/>
    <xdr:sp macro="" textlink="">
      <xdr:nvSpPr>
        <xdr:cNvPr id="698" name="テキスト ボックス 697"/>
        <xdr:cNvSpPr txBox="1"/>
      </xdr:nvSpPr>
      <xdr:spPr>
        <a:xfrm>
          <a:off x="15214111" y="1626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50121</xdr:rowOff>
    </xdr:from>
    <xdr:to>
      <xdr:col>21</xdr:col>
      <xdr:colOff>161925</xdr:colOff>
      <xdr:row>94</xdr:row>
      <xdr:rowOff>128890</xdr:rowOff>
    </xdr:to>
    <xdr:cxnSp macro="">
      <xdr:nvCxnSpPr>
        <xdr:cNvPr id="699" name="直線コネクタ 698"/>
        <xdr:cNvCxnSpPr/>
      </xdr:nvCxnSpPr>
      <xdr:spPr>
        <a:xfrm flipV="1">
          <a:off x="13703300" y="15994971"/>
          <a:ext cx="889000" cy="25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31195</xdr:rowOff>
    </xdr:from>
    <xdr:to>
      <xdr:col>21</xdr:col>
      <xdr:colOff>212725</xdr:colOff>
      <xdr:row>94</xdr:row>
      <xdr:rowOff>132795</xdr:rowOff>
    </xdr:to>
    <xdr:sp macro="" textlink="">
      <xdr:nvSpPr>
        <xdr:cNvPr id="700" name="フローチャート : 判断 699"/>
        <xdr:cNvSpPr/>
      </xdr:nvSpPr>
      <xdr:spPr>
        <a:xfrm>
          <a:off x="14541500" y="1614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123922</xdr:rowOff>
    </xdr:from>
    <xdr:ext cx="534377" cy="259045"/>
    <xdr:sp macro="" textlink="">
      <xdr:nvSpPr>
        <xdr:cNvPr id="701" name="テキスト ボックス 700"/>
        <xdr:cNvSpPr txBox="1"/>
      </xdr:nvSpPr>
      <xdr:spPr>
        <a:xfrm>
          <a:off x="14325111" y="162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146884</xdr:rowOff>
    </xdr:from>
    <xdr:to>
      <xdr:col>19</xdr:col>
      <xdr:colOff>644525</xdr:colOff>
      <xdr:row>94</xdr:row>
      <xdr:rowOff>128890</xdr:rowOff>
    </xdr:to>
    <xdr:cxnSp macro="">
      <xdr:nvCxnSpPr>
        <xdr:cNvPr id="702" name="直線コネクタ 701"/>
        <xdr:cNvCxnSpPr/>
      </xdr:nvCxnSpPr>
      <xdr:spPr>
        <a:xfrm>
          <a:off x="12814300" y="16091734"/>
          <a:ext cx="889000" cy="15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10751</xdr:rowOff>
    </xdr:from>
    <xdr:to>
      <xdr:col>20</xdr:col>
      <xdr:colOff>9525</xdr:colOff>
      <xdr:row>94</xdr:row>
      <xdr:rowOff>112351</xdr:rowOff>
    </xdr:to>
    <xdr:sp macro="" textlink="">
      <xdr:nvSpPr>
        <xdr:cNvPr id="703" name="フローチャート : 判断 702"/>
        <xdr:cNvSpPr/>
      </xdr:nvSpPr>
      <xdr:spPr>
        <a:xfrm>
          <a:off x="13652500" y="161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128878</xdr:rowOff>
    </xdr:from>
    <xdr:ext cx="534377" cy="259045"/>
    <xdr:sp macro="" textlink="">
      <xdr:nvSpPr>
        <xdr:cNvPr id="704" name="テキスト ボックス 703"/>
        <xdr:cNvSpPr txBox="1"/>
      </xdr:nvSpPr>
      <xdr:spPr>
        <a:xfrm>
          <a:off x="13436111" y="1590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142980</xdr:rowOff>
    </xdr:from>
    <xdr:to>
      <xdr:col>18</xdr:col>
      <xdr:colOff>492125</xdr:colOff>
      <xdr:row>94</xdr:row>
      <xdr:rowOff>73130</xdr:rowOff>
    </xdr:to>
    <xdr:sp macro="" textlink="">
      <xdr:nvSpPr>
        <xdr:cNvPr id="705" name="フローチャート : 判断 704"/>
        <xdr:cNvSpPr/>
      </xdr:nvSpPr>
      <xdr:spPr>
        <a:xfrm>
          <a:off x="12763500" y="1608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64257</xdr:rowOff>
    </xdr:from>
    <xdr:ext cx="534377" cy="259045"/>
    <xdr:sp macro="" textlink="">
      <xdr:nvSpPr>
        <xdr:cNvPr id="706" name="テキスト ボックス 705"/>
        <xdr:cNvSpPr txBox="1"/>
      </xdr:nvSpPr>
      <xdr:spPr>
        <a:xfrm>
          <a:off x="12547111" y="1618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48,594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46935</xdr:rowOff>
    </xdr:from>
    <xdr:to>
      <xdr:col>23</xdr:col>
      <xdr:colOff>568325</xdr:colOff>
      <xdr:row>93</xdr:row>
      <xdr:rowOff>148535</xdr:rowOff>
    </xdr:to>
    <xdr:sp macro="" textlink="">
      <xdr:nvSpPr>
        <xdr:cNvPr id="712" name="円/楕円 711"/>
        <xdr:cNvSpPr/>
      </xdr:nvSpPr>
      <xdr:spPr>
        <a:xfrm>
          <a:off x="16268700" y="1599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69812</xdr:rowOff>
    </xdr:from>
    <xdr:ext cx="534377" cy="259045"/>
    <xdr:sp macro="" textlink="">
      <xdr:nvSpPr>
        <xdr:cNvPr id="713" name="公債費該当値テキスト"/>
        <xdr:cNvSpPr txBox="1"/>
      </xdr:nvSpPr>
      <xdr:spPr>
        <a:xfrm>
          <a:off x="16370300" y="1584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51,535</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19862</xdr:rowOff>
    </xdr:from>
    <xdr:to>
      <xdr:col>22</xdr:col>
      <xdr:colOff>415925</xdr:colOff>
      <xdr:row>93</xdr:row>
      <xdr:rowOff>121462</xdr:rowOff>
    </xdr:to>
    <xdr:sp macro="" textlink="">
      <xdr:nvSpPr>
        <xdr:cNvPr id="714" name="円/楕円 713"/>
        <xdr:cNvSpPr/>
      </xdr:nvSpPr>
      <xdr:spPr>
        <a:xfrm>
          <a:off x="15430500" y="1596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137989</xdr:rowOff>
    </xdr:from>
    <xdr:ext cx="534377" cy="259045"/>
    <xdr:sp macro="" textlink="">
      <xdr:nvSpPr>
        <xdr:cNvPr id="715" name="テキスト ボックス 714"/>
        <xdr:cNvSpPr txBox="1"/>
      </xdr:nvSpPr>
      <xdr:spPr>
        <a:xfrm>
          <a:off x="15214111" y="1573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52,364</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170771</xdr:rowOff>
    </xdr:from>
    <xdr:to>
      <xdr:col>21</xdr:col>
      <xdr:colOff>212725</xdr:colOff>
      <xdr:row>93</xdr:row>
      <xdr:rowOff>100921</xdr:rowOff>
    </xdr:to>
    <xdr:sp macro="" textlink="">
      <xdr:nvSpPr>
        <xdr:cNvPr id="716" name="円/楕円 715"/>
        <xdr:cNvSpPr/>
      </xdr:nvSpPr>
      <xdr:spPr>
        <a:xfrm>
          <a:off x="14541500" y="159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117448</xdr:rowOff>
    </xdr:from>
    <xdr:ext cx="534377" cy="259045"/>
    <xdr:sp macro="" textlink="">
      <xdr:nvSpPr>
        <xdr:cNvPr id="717" name="テキスト ボックス 716"/>
        <xdr:cNvSpPr txBox="1"/>
      </xdr:nvSpPr>
      <xdr:spPr>
        <a:xfrm>
          <a:off x="14325111" y="1571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52,993</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78090</xdr:rowOff>
    </xdr:from>
    <xdr:to>
      <xdr:col>20</xdr:col>
      <xdr:colOff>9525</xdr:colOff>
      <xdr:row>95</xdr:row>
      <xdr:rowOff>8240</xdr:rowOff>
    </xdr:to>
    <xdr:sp macro="" textlink="">
      <xdr:nvSpPr>
        <xdr:cNvPr id="718" name="円/楕円 717"/>
        <xdr:cNvSpPr/>
      </xdr:nvSpPr>
      <xdr:spPr>
        <a:xfrm>
          <a:off x="13652500" y="1619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170817</xdr:rowOff>
    </xdr:from>
    <xdr:ext cx="534377" cy="259045"/>
    <xdr:sp macro="" textlink="">
      <xdr:nvSpPr>
        <xdr:cNvPr id="719" name="テキスト ボックス 718"/>
        <xdr:cNvSpPr txBox="1"/>
      </xdr:nvSpPr>
      <xdr:spPr>
        <a:xfrm>
          <a:off x="13436111" y="1628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45,331</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96084</xdr:rowOff>
    </xdr:from>
    <xdr:to>
      <xdr:col>18</xdr:col>
      <xdr:colOff>492125</xdr:colOff>
      <xdr:row>94</xdr:row>
      <xdr:rowOff>26234</xdr:rowOff>
    </xdr:to>
    <xdr:sp macro="" textlink="">
      <xdr:nvSpPr>
        <xdr:cNvPr id="720" name="円/楕円 719"/>
        <xdr:cNvSpPr/>
      </xdr:nvSpPr>
      <xdr:spPr>
        <a:xfrm>
          <a:off x="12763500" y="1604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42761</xdr:rowOff>
    </xdr:from>
    <xdr:ext cx="534377" cy="259045"/>
    <xdr:sp macro="" textlink="">
      <xdr:nvSpPr>
        <xdr:cNvPr id="721" name="テキスト ボックス 720"/>
        <xdr:cNvSpPr txBox="1"/>
      </xdr:nvSpPr>
      <xdr:spPr>
        <a:xfrm>
          <a:off x="12547111" y="1581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5" name="テキスト ボックス 734"/>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74778</xdr:rowOff>
    </xdr:from>
    <xdr:to>
      <xdr:col>32</xdr:col>
      <xdr:colOff>186689</xdr:colOff>
      <xdr:row>38</xdr:row>
      <xdr:rowOff>139700</xdr:rowOff>
    </xdr:to>
    <xdr:cxnSp macro="">
      <xdr:nvCxnSpPr>
        <xdr:cNvPr id="743" name="直線コネクタ 742"/>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4"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21455</xdr:rowOff>
    </xdr:from>
    <xdr:ext cx="469744" cy="259045"/>
    <xdr:sp macro="" textlink="">
      <xdr:nvSpPr>
        <xdr:cNvPr id="746" name="諸支出金最大値テキスト"/>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a:t>
          </a:r>
          <a:endParaRPr kumimoji="1" lang="ja-JP" altLang="en-US" sz="1000" b="1">
            <a:latin typeface="ＭＳ Ｐゴシック"/>
          </a:endParaRPr>
        </a:p>
      </xdr:txBody>
    </xdr:sp>
    <xdr:clientData/>
  </xdr:oneCellAnchor>
  <xdr:twoCellAnchor>
    <xdr:from>
      <xdr:col>32</xdr:col>
      <xdr:colOff>98425</xdr:colOff>
      <xdr:row>30</xdr:row>
      <xdr:rowOff>74778</xdr:rowOff>
    </xdr:from>
    <xdr:to>
      <xdr:col>32</xdr:col>
      <xdr:colOff>276225</xdr:colOff>
      <xdr:row>30</xdr:row>
      <xdr:rowOff>74778</xdr:rowOff>
    </xdr:to>
    <xdr:cxnSp macro="">
      <xdr:nvCxnSpPr>
        <xdr:cNvPr id="747" name="直線コネクタ 746"/>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129608</xdr:rowOff>
    </xdr:from>
    <xdr:ext cx="378565" cy="259045"/>
    <xdr:sp macro="" textlink="">
      <xdr:nvSpPr>
        <xdr:cNvPr id="749" name="諸支出金平均値テキスト"/>
        <xdr:cNvSpPr txBox="1"/>
      </xdr:nvSpPr>
      <xdr:spPr>
        <a:xfrm>
          <a:off x="22212300" y="6301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106731</xdr:rowOff>
    </xdr:from>
    <xdr:to>
      <xdr:col>32</xdr:col>
      <xdr:colOff>238125</xdr:colOff>
      <xdr:row>38</xdr:row>
      <xdr:rowOff>36881</xdr:rowOff>
    </xdr:to>
    <xdr:sp macro="" textlink="">
      <xdr:nvSpPr>
        <xdr:cNvPr id="750" name="フローチャート : 判断 749"/>
        <xdr:cNvSpPr/>
      </xdr:nvSpPr>
      <xdr:spPr>
        <a:xfrm>
          <a:off x="22110700" y="64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61468</xdr:rowOff>
    </xdr:from>
    <xdr:to>
      <xdr:col>31</xdr:col>
      <xdr:colOff>85725</xdr:colOff>
      <xdr:row>38</xdr:row>
      <xdr:rowOff>163068</xdr:rowOff>
    </xdr:to>
    <xdr:sp macro="" textlink="">
      <xdr:nvSpPr>
        <xdr:cNvPr id="752" name="フローチャート : 判断 751"/>
        <xdr:cNvSpPr/>
      </xdr:nvSpPr>
      <xdr:spPr>
        <a:xfrm>
          <a:off x="21272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8145</xdr:rowOff>
    </xdr:from>
    <xdr:ext cx="313932" cy="259045"/>
    <xdr:sp macro="" textlink="">
      <xdr:nvSpPr>
        <xdr:cNvPr id="753" name="テキスト ボックス 752"/>
        <xdr:cNvSpPr txBox="1"/>
      </xdr:nvSpPr>
      <xdr:spPr>
        <a:xfrm>
          <a:off x="21166333" y="63517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15748</xdr:rowOff>
    </xdr:from>
    <xdr:to>
      <xdr:col>29</xdr:col>
      <xdr:colOff>568325</xdr:colOff>
      <xdr:row>38</xdr:row>
      <xdr:rowOff>117348</xdr:rowOff>
    </xdr:to>
    <xdr:sp macro="" textlink="">
      <xdr:nvSpPr>
        <xdr:cNvPr id="755" name="フローチャート : 判断 754"/>
        <xdr:cNvSpPr/>
      </xdr:nvSpPr>
      <xdr:spPr>
        <a:xfrm>
          <a:off x="20383500" y="653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133875</xdr:rowOff>
    </xdr:from>
    <xdr:ext cx="313932" cy="259045"/>
    <xdr:sp macro="" textlink="">
      <xdr:nvSpPr>
        <xdr:cNvPr id="756" name="テキスト ボックス 755"/>
        <xdr:cNvSpPr txBox="1"/>
      </xdr:nvSpPr>
      <xdr:spPr>
        <a:xfrm>
          <a:off x="20277333" y="6306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47752</xdr:rowOff>
    </xdr:from>
    <xdr:to>
      <xdr:col>28</xdr:col>
      <xdr:colOff>365125</xdr:colOff>
      <xdr:row>38</xdr:row>
      <xdr:rowOff>149352</xdr:rowOff>
    </xdr:to>
    <xdr:sp macro="" textlink="">
      <xdr:nvSpPr>
        <xdr:cNvPr id="758" name="フローチャート : 判断 757"/>
        <xdr:cNvSpPr/>
      </xdr:nvSpPr>
      <xdr:spPr>
        <a:xfrm>
          <a:off x="19494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36</xdr:row>
      <xdr:rowOff>165879</xdr:rowOff>
    </xdr:from>
    <xdr:ext cx="313932" cy="259045"/>
    <xdr:sp macro="" textlink="">
      <xdr:nvSpPr>
        <xdr:cNvPr id="759" name="テキスト ボックス 758"/>
        <xdr:cNvSpPr txBox="1"/>
      </xdr:nvSpPr>
      <xdr:spPr>
        <a:xfrm>
          <a:off x="19388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143307</xdr:rowOff>
    </xdr:from>
    <xdr:to>
      <xdr:col>27</xdr:col>
      <xdr:colOff>161925</xdr:colOff>
      <xdr:row>38</xdr:row>
      <xdr:rowOff>73457</xdr:rowOff>
    </xdr:to>
    <xdr:sp macro="" textlink="">
      <xdr:nvSpPr>
        <xdr:cNvPr id="760" name="フローチャート : 判断 759"/>
        <xdr:cNvSpPr/>
      </xdr:nvSpPr>
      <xdr:spPr>
        <a:xfrm>
          <a:off x="18605500" y="64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89984</xdr:rowOff>
    </xdr:from>
    <xdr:ext cx="378565" cy="259045"/>
    <xdr:sp macro="" textlink="">
      <xdr:nvSpPr>
        <xdr:cNvPr id="761" name="テキスト ボックス 760"/>
        <xdr:cNvSpPr txBox="1"/>
      </xdr:nvSpPr>
      <xdr:spPr>
        <a:xfrm>
          <a:off x="18467017" y="626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7" name="円/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8"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9" name="円/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0" name="テキスト ボックス 76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1" name="円/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2" name="テキスト ボックス 77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3" name="円/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4" name="テキスト ボックス 77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5" name="円/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6" name="テキスト ボックス 77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目的</a:t>
          </a:r>
          <a:r>
            <a:rPr kumimoji="1" lang="ja-JP" altLang="ja-JP" sz="1100">
              <a:solidFill>
                <a:schemeClr val="dk1"/>
              </a:solidFill>
              <a:effectLst/>
              <a:latin typeface="+mn-lt"/>
              <a:ea typeface="+mn-ea"/>
              <a:cs typeface="+mn-cs"/>
            </a:rPr>
            <a:t>別の住民一人当たりコストのうち、類似団体の平均を上回ったのは、</a:t>
          </a:r>
          <a:r>
            <a:rPr kumimoji="1" lang="ja-JP" altLang="en-US" sz="1100">
              <a:solidFill>
                <a:schemeClr val="dk1"/>
              </a:solidFill>
              <a:effectLst/>
              <a:latin typeface="+mn-lt"/>
              <a:ea typeface="+mn-ea"/>
              <a:cs typeface="+mn-cs"/>
            </a:rPr>
            <a:t>労働費、商工費、土木費、消防費</a:t>
          </a:r>
          <a:r>
            <a:rPr kumimoji="1" lang="ja-JP" altLang="ja-JP" sz="1100">
              <a:solidFill>
                <a:schemeClr val="dk1"/>
              </a:solidFill>
              <a:effectLst/>
              <a:latin typeface="+mn-lt"/>
              <a:ea typeface="+mn-ea"/>
              <a:cs typeface="+mn-cs"/>
            </a:rPr>
            <a:t>、及び</a:t>
          </a:r>
          <a:r>
            <a:rPr kumimoji="1" lang="ja-JP" altLang="en-US" sz="1100">
              <a:solidFill>
                <a:schemeClr val="dk1"/>
              </a:solidFill>
              <a:effectLst/>
              <a:latin typeface="+mn-lt"/>
              <a:ea typeface="+mn-ea"/>
              <a:cs typeface="+mn-cs"/>
            </a:rPr>
            <a:t>公債費</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労働費と商工費については</a:t>
          </a:r>
          <a:r>
            <a:rPr kumimoji="1" lang="ja-JP" altLang="ja-JP" sz="1100">
              <a:solidFill>
                <a:schemeClr val="dk1"/>
              </a:solidFill>
              <a:effectLst/>
              <a:latin typeface="+mn-lt"/>
              <a:ea typeface="+mn-ea"/>
              <a:cs typeface="+mn-cs"/>
            </a:rPr>
            <a:t>中小企業制度融資</a:t>
          </a:r>
          <a:r>
            <a:rPr kumimoji="1" lang="ja-JP" altLang="en-US" sz="1100">
              <a:solidFill>
                <a:schemeClr val="dk1"/>
              </a:solidFill>
              <a:effectLst/>
              <a:latin typeface="+mn-lt"/>
              <a:ea typeface="+mn-ea"/>
              <a:cs typeface="+mn-cs"/>
            </a:rPr>
            <a:t>及び勤労者生活資金融資の</a:t>
          </a:r>
          <a:r>
            <a:rPr kumimoji="1" lang="ja-JP" altLang="ja-JP" sz="1100">
              <a:solidFill>
                <a:schemeClr val="dk1"/>
              </a:solidFill>
              <a:effectLst/>
              <a:latin typeface="+mn-lt"/>
              <a:ea typeface="+mn-ea"/>
              <a:cs typeface="+mn-cs"/>
            </a:rPr>
            <a:t>預託金</a:t>
          </a:r>
          <a:r>
            <a:rPr kumimoji="1" lang="ja-JP" altLang="en-US" sz="1100">
              <a:solidFill>
                <a:schemeClr val="dk1"/>
              </a:solidFill>
              <a:effectLst/>
              <a:latin typeface="+mn-lt"/>
              <a:ea typeface="+mn-ea"/>
              <a:cs typeface="+mn-cs"/>
            </a:rPr>
            <a:t>によるものであり、預託金を除くといずれも類似団体の平均を下回る。土木費については、平成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年間、総額</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億円で市道舗装集中改良工事を開始したことなどにより微増となっており、今後も老朽化するインフラ施設の改良やハード面でのまちづくりを進めていく費用としてできる限り予算確保を図る。消防費については、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年度から総額約</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億円で防災行政無線のデジタル化工事を実施しているため増加しており、事業が完了する平成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年度までは高水準で推移する見込みである。なお、総務費が</a:t>
          </a:r>
          <a:r>
            <a:rPr kumimoji="1" lang="en-US" altLang="ja-JP" sz="1100">
              <a:solidFill>
                <a:schemeClr val="dk1"/>
              </a:solidFill>
              <a:effectLst/>
              <a:latin typeface="+mn-lt"/>
              <a:ea typeface="+mn-ea"/>
              <a:cs typeface="+mn-cs"/>
            </a:rPr>
            <a:t>13,020</a:t>
          </a:r>
          <a:r>
            <a:rPr kumimoji="1" lang="ja-JP" altLang="en-US" sz="1100">
              <a:solidFill>
                <a:schemeClr val="dk1"/>
              </a:solidFill>
              <a:effectLst/>
              <a:latin typeface="+mn-lt"/>
              <a:ea typeface="+mn-ea"/>
              <a:cs typeface="+mn-cs"/>
            </a:rPr>
            <a:t>円の大幅増となっているが、これは老朽化した総合福祉センターの建替えにあたり、市民が集い、自由に活動するための拠点機能を持った複合施設として整備を開始したことによるもので、整備が完了する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年度までは同水準となる見込みである。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長野県茅野市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年度は、当初予算における財源不足により財政調整基金を</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億円計上したが、結果的には取り崩さなかったため単年度収支は黒字となった。</a:t>
          </a:r>
          <a:r>
            <a:rPr kumimoji="1" lang="ja-JP" altLang="ja-JP" sz="1100">
              <a:solidFill>
                <a:schemeClr val="dk1"/>
              </a:solidFill>
              <a:effectLst/>
              <a:latin typeface="+mn-lt"/>
              <a:ea typeface="+mn-ea"/>
              <a:cs typeface="+mn-cs"/>
            </a:rPr>
            <a:t>今後も市税等一般財源の増加は見込めず、社会保障費の増加、インフラ等の老朽化対策、市民要望への対応などの財政需要の増大が見込まれる中で、基金に頼らない財政運営を心がけるとともに、「市民からお預かりした税金を１円たりとも無駄にしない」という意識のもと、事務事業の遂行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長野県茅野市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年度以降、各会計とも赤字を計上することなく、健全な財政運営が行われている。一方で、一般会計からの各会計への繰出金等は依然として減らず、一般会計の負担は大きくなっている。</a:t>
          </a:r>
          <a:endParaRPr lang="ja-JP" altLang="ja-JP" sz="1400">
            <a:effectLst/>
          </a:endParaRPr>
        </a:p>
        <a:p>
          <a:r>
            <a:rPr kumimoji="1" lang="ja-JP" altLang="ja-JP" sz="1100">
              <a:solidFill>
                <a:schemeClr val="dk1"/>
              </a:solidFill>
              <a:effectLst/>
              <a:latin typeface="+mn-lt"/>
              <a:ea typeface="+mn-ea"/>
              <a:cs typeface="+mn-cs"/>
            </a:rPr>
            <a:t>今後は、各特別会計等における収入の確保と徹底した無駄の排除に努める。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0" zoomScaleNormal="9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61</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62</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63</v>
      </c>
      <c r="C3" s="389"/>
      <c r="D3" s="389"/>
      <c r="E3" s="390"/>
      <c r="F3" s="390"/>
      <c r="G3" s="390"/>
      <c r="H3" s="390"/>
      <c r="I3" s="390"/>
      <c r="J3" s="390"/>
      <c r="K3" s="390"/>
      <c r="L3" s="390" t="s">
        <v>64</v>
      </c>
      <c r="M3" s="390"/>
      <c r="N3" s="390"/>
      <c r="O3" s="390"/>
      <c r="P3" s="390"/>
      <c r="Q3" s="390"/>
      <c r="R3" s="397"/>
      <c r="S3" s="397"/>
      <c r="T3" s="397"/>
      <c r="U3" s="397"/>
      <c r="V3" s="398"/>
      <c r="W3" s="372" t="s">
        <v>65</v>
      </c>
      <c r="X3" s="373"/>
      <c r="Y3" s="373"/>
      <c r="Z3" s="373"/>
      <c r="AA3" s="373"/>
      <c r="AB3" s="389"/>
      <c r="AC3" s="397" t="s">
        <v>66</v>
      </c>
      <c r="AD3" s="373"/>
      <c r="AE3" s="373"/>
      <c r="AF3" s="373"/>
      <c r="AG3" s="373"/>
      <c r="AH3" s="373"/>
      <c r="AI3" s="373"/>
      <c r="AJ3" s="373"/>
      <c r="AK3" s="373"/>
      <c r="AL3" s="374"/>
      <c r="AM3" s="372" t="s">
        <v>67</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68</v>
      </c>
      <c r="BO3" s="373"/>
      <c r="BP3" s="373"/>
      <c r="BQ3" s="373"/>
      <c r="BR3" s="373"/>
      <c r="BS3" s="373"/>
      <c r="BT3" s="373"/>
      <c r="BU3" s="374"/>
      <c r="BV3" s="372" t="s">
        <v>69</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70</v>
      </c>
      <c r="CU3" s="373"/>
      <c r="CV3" s="373"/>
      <c r="CW3" s="373"/>
      <c r="CX3" s="373"/>
      <c r="CY3" s="373"/>
      <c r="CZ3" s="373"/>
      <c r="DA3" s="374"/>
      <c r="DB3" s="372" t="s">
        <v>71</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72</v>
      </c>
      <c r="AZ4" s="376"/>
      <c r="BA4" s="376"/>
      <c r="BB4" s="376"/>
      <c r="BC4" s="376"/>
      <c r="BD4" s="376"/>
      <c r="BE4" s="376"/>
      <c r="BF4" s="376"/>
      <c r="BG4" s="376"/>
      <c r="BH4" s="376"/>
      <c r="BI4" s="376"/>
      <c r="BJ4" s="376"/>
      <c r="BK4" s="376"/>
      <c r="BL4" s="376"/>
      <c r="BM4" s="377"/>
      <c r="BN4" s="378">
        <v>24275706</v>
      </c>
      <c r="BO4" s="379"/>
      <c r="BP4" s="379"/>
      <c r="BQ4" s="379"/>
      <c r="BR4" s="379"/>
      <c r="BS4" s="379"/>
      <c r="BT4" s="379"/>
      <c r="BU4" s="380"/>
      <c r="BV4" s="378">
        <v>23478710</v>
      </c>
      <c r="BW4" s="379"/>
      <c r="BX4" s="379"/>
      <c r="BY4" s="379"/>
      <c r="BZ4" s="379"/>
      <c r="CA4" s="379"/>
      <c r="CB4" s="379"/>
      <c r="CC4" s="380"/>
      <c r="CD4" s="381" t="s">
        <v>73</v>
      </c>
      <c r="CE4" s="382"/>
      <c r="CF4" s="382"/>
      <c r="CG4" s="382"/>
      <c r="CH4" s="382"/>
      <c r="CI4" s="382"/>
      <c r="CJ4" s="382"/>
      <c r="CK4" s="382"/>
      <c r="CL4" s="382"/>
      <c r="CM4" s="382"/>
      <c r="CN4" s="382"/>
      <c r="CO4" s="382"/>
      <c r="CP4" s="382"/>
      <c r="CQ4" s="382"/>
      <c r="CR4" s="382"/>
      <c r="CS4" s="383"/>
      <c r="CT4" s="384">
        <v>6.9</v>
      </c>
      <c r="CU4" s="385"/>
      <c r="CV4" s="385"/>
      <c r="CW4" s="385"/>
      <c r="CX4" s="385"/>
      <c r="CY4" s="385"/>
      <c r="CZ4" s="385"/>
      <c r="DA4" s="386"/>
      <c r="DB4" s="384">
        <v>7.4</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74</v>
      </c>
      <c r="AN5" s="445"/>
      <c r="AO5" s="445"/>
      <c r="AP5" s="445"/>
      <c r="AQ5" s="445"/>
      <c r="AR5" s="445"/>
      <c r="AS5" s="445"/>
      <c r="AT5" s="446"/>
      <c r="AU5" s="447" t="s">
        <v>75</v>
      </c>
      <c r="AV5" s="448"/>
      <c r="AW5" s="448"/>
      <c r="AX5" s="448"/>
      <c r="AY5" s="449" t="s">
        <v>76</v>
      </c>
      <c r="AZ5" s="450"/>
      <c r="BA5" s="450"/>
      <c r="BB5" s="450"/>
      <c r="BC5" s="450"/>
      <c r="BD5" s="450"/>
      <c r="BE5" s="450"/>
      <c r="BF5" s="450"/>
      <c r="BG5" s="450"/>
      <c r="BH5" s="450"/>
      <c r="BI5" s="450"/>
      <c r="BJ5" s="450"/>
      <c r="BK5" s="450"/>
      <c r="BL5" s="450"/>
      <c r="BM5" s="451"/>
      <c r="BN5" s="415">
        <v>23241151</v>
      </c>
      <c r="BO5" s="416"/>
      <c r="BP5" s="416"/>
      <c r="BQ5" s="416"/>
      <c r="BR5" s="416"/>
      <c r="BS5" s="416"/>
      <c r="BT5" s="416"/>
      <c r="BU5" s="417"/>
      <c r="BV5" s="415">
        <v>22300562</v>
      </c>
      <c r="BW5" s="416"/>
      <c r="BX5" s="416"/>
      <c r="BY5" s="416"/>
      <c r="BZ5" s="416"/>
      <c r="CA5" s="416"/>
      <c r="CB5" s="416"/>
      <c r="CC5" s="417"/>
      <c r="CD5" s="418" t="s">
        <v>77</v>
      </c>
      <c r="CE5" s="419"/>
      <c r="CF5" s="419"/>
      <c r="CG5" s="419"/>
      <c r="CH5" s="419"/>
      <c r="CI5" s="419"/>
      <c r="CJ5" s="419"/>
      <c r="CK5" s="419"/>
      <c r="CL5" s="419"/>
      <c r="CM5" s="419"/>
      <c r="CN5" s="419"/>
      <c r="CO5" s="419"/>
      <c r="CP5" s="419"/>
      <c r="CQ5" s="419"/>
      <c r="CR5" s="419"/>
      <c r="CS5" s="420"/>
      <c r="CT5" s="412">
        <v>91.3</v>
      </c>
      <c r="CU5" s="413"/>
      <c r="CV5" s="413"/>
      <c r="CW5" s="413"/>
      <c r="CX5" s="413"/>
      <c r="CY5" s="413"/>
      <c r="CZ5" s="413"/>
      <c r="DA5" s="414"/>
      <c r="DB5" s="412">
        <v>95.8</v>
      </c>
      <c r="DC5" s="413"/>
      <c r="DD5" s="413"/>
      <c r="DE5" s="413"/>
      <c r="DF5" s="413"/>
      <c r="DG5" s="413"/>
      <c r="DH5" s="413"/>
      <c r="DI5" s="414"/>
      <c r="DJ5" s="137"/>
      <c r="DK5" s="137"/>
      <c r="DL5" s="137"/>
      <c r="DM5" s="137"/>
      <c r="DN5" s="137"/>
      <c r="DO5" s="137"/>
    </row>
    <row r="6" spans="1:119" ht="18.75" customHeight="1" x14ac:dyDescent="0.15">
      <c r="A6" s="138"/>
      <c r="B6" s="421" t="s">
        <v>78</v>
      </c>
      <c r="C6" s="422"/>
      <c r="D6" s="422"/>
      <c r="E6" s="423"/>
      <c r="F6" s="423"/>
      <c r="G6" s="423"/>
      <c r="H6" s="423"/>
      <c r="I6" s="423"/>
      <c r="J6" s="423"/>
      <c r="K6" s="423"/>
      <c r="L6" s="423" t="s">
        <v>79</v>
      </c>
      <c r="M6" s="423"/>
      <c r="N6" s="423"/>
      <c r="O6" s="423"/>
      <c r="P6" s="423"/>
      <c r="Q6" s="423"/>
      <c r="R6" s="427"/>
      <c r="S6" s="427"/>
      <c r="T6" s="427"/>
      <c r="U6" s="427"/>
      <c r="V6" s="428"/>
      <c r="W6" s="431" t="s">
        <v>80</v>
      </c>
      <c r="X6" s="432"/>
      <c r="Y6" s="432"/>
      <c r="Z6" s="432"/>
      <c r="AA6" s="432"/>
      <c r="AB6" s="422"/>
      <c r="AC6" s="435" t="s">
        <v>81</v>
      </c>
      <c r="AD6" s="436"/>
      <c r="AE6" s="436"/>
      <c r="AF6" s="436"/>
      <c r="AG6" s="436"/>
      <c r="AH6" s="436"/>
      <c r="AI6" s="436"/>
      <c r="AJ6" s="436"/>
      <c r="AK6" s="436"/>
      <c r="AL6" s="437"/>
      <c r="AM6" s="444" t="s">
        <v>82</v>
      </c>
      <c r="AN6" s="445"/>
      <c r="AO6" s="445"/>
      <c r="AP6" s="445"/>
      <c r="AQ6" s="445"/>
      <c r="AR6" s="445"/>
      <c r="AS6" s="445"/>
      <c r="AT6" s="446"/>
      <c r="AU6" s="447" t="s">
        <v>75</v>
      </c>
      <c r="AV6" s="448"/>
      <c r="AW6" s="448"/>
      <c r="AX6" s="448"/>
      <c r="AY6" s="449" t="s">
        <v>83</v>
      </c>
      <c r="AZ6" s="450"/>
      <c r="BA6" s="450"/>
      <c r="BB6" s="450"/>
      <c r="BC6" s="450"/>
      <c r="BD6" s="450"/>
      <c r="BE6" s="450"/>
      <c r="BF6" s="450"/>
      <c r="BG6" s="450"/>
      <c r="BH6" s="450"/>
      <c r="BI6" s="450"/>
      <c r="BJ6" s="450"/>
      <c r="BK6" s="450"/>
      <c r="BL6" s="450"/>
      <c r="BM6" s="451"/>
      <c r="BN6" s="415">
        <v>1034555</v>
      </c>
      <c r="BO6" s="416"/>
      <c r="BP6" s="416"/>
      <c r="BQ6" s="416"/>
      <c r="BR6" s="416"/>
      <c r="BS6" s="416"/>
      <c r="BT6" s="416"/>
      <c r="BU6" s="417"/>
      <c r="BV6" s="415">
        <v>1178148</v>
      </c>
      <c r="BW6" s="416"/>
      <c r="BX6" s="416"/>
      <c r="BY6" s="416"/>
      <c r="BZ6" s="416"/>
      <c r="CA6" s="416"/>
      <c r="CB6" s="416"/>
      <c r="CC6" s="417"/>
      <c r="CD6" s="418" t="s">
        <v>84</v>
      </c>
      <c r="CE6" s="419"/>
      <c r="CF6" s="419"/>
      <c r="CG6" s="419"/>
      <c r="CH6" s="419"/>
      <c r="CI6" s="419"/>
      <c r="CJ6" s="419"/>
      <c r="CK6" s="419"/>
      <c r="CL6" s="419"/>
      <c r="CM6" s="419"/>
      <c r="CN6" s="419"/>
      <c r="CO6" s="419"/>
      <c r="CP6" s="419"/>
      <c r="CQ6" s="419"/>
      <c r="CR6" s="419"/>
      <c r="CS6" s="420"/>
      <c r="CT6" s="452">
        <v>97.8</v>
      </c>
      <c r="CU6" s="453"/>
      <c r="CV6" s="453"/>
      <c r="CW6" s="453"/>
      <c r="CX6" s="453"/>
      <c r="CY6" s="453"/>
      <c r="CZ6" s="453"/>
      <c r="DA6" s="454"/>
      <c r="DB6" s="452">
        <v>104.9</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85</v>
      </c>
      <c r="AN7" s="445"/>
      <c r="AO7" s="445"/>
      <c r="AP7" s="445"/>
      <c r="AQ7" s="445"/>
      <c r="AR7" s="445"/>
      <c r="AS7" s="445"/>
      <c r="AT7" s="446"/>
      <c r="AU7" s="447" t="s">
        <v>86</v>
      </c>
      <c r="AV7" s="448"/>
      <c r="AW7" s="448"/>
      <c r="AX7" s="448"/>
      <c r="AY7" s="449" t="s">
        <v>87</v>
      </c>
      <c r="AZ7" s="450"/>
      <c r="BA7" s="450"/>
      <c r="BB7" s="450"/>
      <c r="BC7" s="450"/>
      <c r="BD7" s="450"/>
      <c r="BE7" s="450"/>
      <c r="BF7" s="450"/>
      <c r="BG7" s="450"/>
      <c r="BH7" s="450"/>
      <c r="BI7" s="450"/>
      <c r="BJ7" s="450"/>
      <c r="BK7" s="450"/>
      <c r="BL7" s="450"/>
      <c r="BM7" s="451"/>
      <c r="BN7" s="415">
        <v>32401</v>
      </c>
      <c r="BO7" s="416"/>
      <c r="BP7" s="416"/>
      <c r="BQ7" s="416"/>
      <c r="BR7" s="416"/>
      <c r="BS7" s="416"/>
      <c r="BT7" s="416"/>
      <c r="BU7" s="417"/>
      <c r="BV7" s="415">
        <v>130629</v>
      </c>
      <c r="BW7" s="416"/>
      <c r="BX7" s="416"/>
      <c r="BY7" s="416"/>
      <c r="BZ7" s="416"/>
      <c r="CA7" s="416"/>
      <c r="CB7" s="416"/>
      <c r="CC7" s="417"/>
      <c r="CD7" s="418" t="s">
        <v>88</v>
      </c>
      <c r="CE7" s="419"/>
      <c r="CF7" s="419"/>
      <c r="CG7" s="419"/>
      <c r="CH7" s="419"/>
      <c r="CI7" s="419"/>
      <c r="CJ7" s="419"/>
      <c r="CK7" s="419"/>
      <c r="CL7" s="419"/>
      <c r="CM7" s="419"/>
      <c r="CN7" s="419"/>
      <c r="CO7" s="419"/>
      <c r="CP7" s="419"/>
      <c r="CQ7" s="419"/>
      <c r="CR7" s="419"/>
      <c r="CS7" s="420"/>
      <c r="CT7" s="415">
        <v>14471244</v>
      </c>
      <c r="CU7" s="416"/>
      <c r="CV7" s="416"/>
      <c r="CW7" s="416"/>
      <c r="CX7" s="416"/>
      <c r="CY7" s="416"/>
      <c r="CZ7" s="416"/>
      <c r="DA7" s="417"/>
      <c r="DB7" s="415">
        <v>14165247</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89</v>
      </c>
      <c r="AN8" s="445"/>
      <c r="AO8" s="445"/>
      <c r="AP8" s="445"/>
      <c r="AQ8" s="445"/>
      <c r="AR8" s="445"/>
      <c r="AS8" s="445"/>
      <c r="AT8" s="446"/>
      <c r="AU8" s="447" t="s">
        <v>90</v>
      </c>
      <c r="AV8" s="448"/>
      <c r="AW8" s="448"/>
      <c r="AX8" s="448"/>
      <c r="AY8" s="449" t="s">
        <v>91</v>
      </c>
      <c r="AZ8" s="450"/>
      <c r="BA8" s="450"/>
      <c r="BB8" s="450"/>
      <c r="BC8" s="450"/>
      <c r="BD8" s="450"/>
      <c r="BE8" s="450"/>
      <c r="BF8" s="450"/>
      <c r="BG8" s="450"/>
      <c r="BH8" s="450"/>
      <c r="BI8" s="450"/>
      <c r="BJ8" s="450"/>
      <c r="BK8" s="450"/>
      <c r="BL8" s="450"/>
      <c r="BM8" s="451"/>
      <c r="BN8" s="415">
        <v>1002154</v>
      </c>
      <c r="BO8" s="416"/>
      <c r="BP8" s="416"/>
      <c r="BQ8" s="416"/>
      <c r="BR8" s="416"/>
      <c r="BS8" s="416"/>
      <c r="BT8" s="416"/>
      <c r="BU8" s="417"/>
      <c r="BV8" s="415">
        <v>1047519</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0.64</v>
      </c>
      <c r="CU8" s="456"/>
      <c r="CV8" s="456"/>
      <c r="CW8" s="456"/>
      <c r="CX8" s="456"/>
      <c r="CY8" s="456"/>
      <c r="CZ8" s="456"/>
      <c r="DA8" s="457"/>
      <c r="DB8" s="455">
        <v>0.64</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55912</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97</v>
      </c>
      <c r="AV9" s="448"/>
      <c r="AW9" s="448"/>
      <c r="AX9" s="448"/>
      <c r="AY9" s="449" t="s">
        <v>98</v>
      </c>
      <c r="AZ9" s="450"/>
      <c r="BA9" s="450"/>
      <c r="BB9" s="450"/>
      <c r="BC9" s="450"/>
      <c r="BD9" s="450"/>
      <c r="BE9" s="450"/>
      <c r="BF9" s="450"/>
      <c r="BG9" s="450"/>
      <c r="BH9" s="450"/>
      <c r="BI9" s="450"/>
      <c r="BJ9" s="450"/>
      <c r="BK9" s="450"/>
      <c r="BL9" s="450"/>
      <c r="BM9" s="451"/>
      <c r="BN9" s="415">
        <v>-45365</v>
      </c>
      <c r="BO9" s="416"/>
      <c r="BP9" s="416"/>
      <c r="BQ9" s="416"/>
      <c r="BR9" s="416"/>
      <c r="BS9" s="416"/>
      <c r="BT9" s="416"/>
      <c r="BU9" s="417"/>
      <c r="BV9" s="415">
        <v>102428</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16.399999999999999</v>
      </c>
      <c r="CU9" s="413"/>
      <c r="CV9" s="413"/>
      <c r="CW9" s="413"/>
      <c r="CX9" s="413"/>
      <c r="CY9" s="413"/>
      <c r="CZ9" s="413"/>
      <c r="DA9" s="414"/>
      <c r="DB9" s="412">
        <v>17.100000000000001</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56391</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53264</v>
      </c>
      <c r="BO10" s="416"/>
      <c r="BP10" s="416"/>
      <c r="BQ10" s="416"/>
      <c r="BR10" s="416"/>
      <c r="BS10" s="416"/>
      <c r="BT10" s="416"/>
      <c r="BU10" s="417"/>
      <c r="BV10" s="415">
        <v>18487</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75</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56174</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v>270000</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120</v>
      </c>
      <c r="N13" s="504"/>
      <c r="O13" s="504"/>
      <c r="P13" s="504"/>
      <c r="Q13" s="505"/>
      <c r="R13" s="496">
        <v>55452</v>
      </c>
      <c r="S13" s="497"/>
      <c r="T13" s="497"/>
      <c r="U13" s="497"/>
      <c r="V13" s="498"/>
      <c r="W13" s="431" t="s">
        <v>121</v>
      </c>
      <c r="X13" s="432"/>
      <c r="Y13" s="432"/>
      <c r="Z13" s="432"/>
      <c r="AA13" s="432"/>
      <c r="AB13" s="422"/>
      <c r="AC13" s="466">
        <v>2121</v>
      </c>
      <c r="AD13" s="467"/>
      <c r="AE13" s="467"/>
      <c r="AF13" s="467"/>
      <c r="AG13" s="506"/>
      <c r="AH13" s="466">
        <v>2756</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7899</v>
      </c>
      <c r="BO13" s="416"/>
      <c r="BP13" s="416"/>
      <c r="BQ13" s="416"/>
      <c r="BR13" s="416"/>
      <c r="BS13" s="416"/>
      <c r="BT13" s="416"/>
      <c r="BU13" s="417"/>
      <c r="BV13" s="415">
        <v>-149085</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9</v>
      </c>
      <c r="CU13" s="413"/>
      <c r="CV13" s="413"/>
      <c r="CW13" s="413"/>
      <c r="CX13" s="413"/>
      <c r="CY13" s="413"/>
      <c r="CZ13" s="413"/>
      <c r="DA13" s="414"/>
      <c r="DB13" s="412">
        <v>8.6</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126</v>
      </c>
      <c r="M14" s="494"/>
      <c r="N14" s="494"/>
      <c r="O14" s="494"/>
      <c r="P14" s="494"/>
      <c r="Q14" s="495"/>
      <c r="R14" s="496">
        <v>56346</v>
      </c>
      <c r="S14" s="497"/>
      <c r="T14" s="497"/>
      <c r="U14" s="497"/>
      <c r="V14" s="498"/>
      <c r="W14" s="405"/>
      <c r="X14" s="406"/>
      <c r="Y14" s="406"/>
      <c r="Z14" s="406"/>
      <c r="AA14" s="406"/>
      <c r="AB14" s="395"/>
      <c r="AC14" s="499">
        <v>7.7</v>
      </c>
      <c r="AD14" s="500"/>
      <c r="AE14" s="500"/>
      <c r="AF14" s="500"/>
      <c r="AG14" s="501"/>
      <c r="AH14" s="499">
        <v>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98.4</v>
      </c>
      <c r="CU14" s="511"/>
      <c r="CV14" s="511"/>
      <c r="CW14" s="511"/>
      <c r="CX14" s="511"/>
      <c r="CY14" s="511"/>
      <c r="CZ14" s="511"/>
      <c r="DA14" s="512"/>
      <c r="DB14" s="510">
        <v>110.5</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120</v>
      </c>
      <c r="N15" s="504"/>
      <c r="O15" s="504"/>
      <c r="P15" s="504"/>
      <c r="Q15" s="505"/>
      <c r="R15" s="496">
        <v>55638</v>
      </c>
      <c r="S15" s="497"/>
      <c r="T15" s="497"/>
      <c r="U15" s="497"/>
      <c r="V15" s="498"/>
      <c r="W15" s="431" t="s">
        <v>128</v>
      </c>
      <c r="X15" s="432"/>
      <c r="Y15" s="432"/>
      <c r="Z15" s="432"/>
      <c r="AA15" s="432"/>
      <c r="AB15" s="422"/>
      <c r="AC15" s="466">
        <v>10155</v>
      </c>
      <c r="AD15" s="467"/>
      <c r="AE15" s="467"/>
      <c r="AF15" s="467"/>
      <c r="AG15" s="506"/>
      <c r="AH15" s="466">
        <v>11434</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7219403</v>
      </c>
      <c r="BO15" s="379"/>
      <c r="BP15" s="379"/>
      <c r="BQ15" s="379"/>
      <c r="BR15" s="379"/>
      <c r="BS15" s="379"/>
      <c r="BT15" s="379"/>
      <c r="BU15" s="380"/>
      <c r="BV15" s="378">
        <v>6999910</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37</v>
      </c>
      <c r="AD16" s="500"/>
      <c r="AE16" s="500"/>
      <c r="AF16" s="500"/>
      <c r="AG16" s="501"/>
      <c r="AH16" s="499">
        <v>37.5</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11396802</v>
      </c>
      <c r="BO16" s="416"/>
      <c r="BP16" s="416"/>
      <c r="BQ16" s="416"/>
      <c r="BR16" s="416"/>
      <c r="BS16" s="416"/>
      <c r="BT16" s="416"/>
      <c r="BU16" s="417"/>
      <c r="BV16" s="415">
        <v>10958148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15162</v>
      </c>
      <c r="AD17" s="467"/>
      <c r="AE17" s="467"/>
      <c r="AF17" s="467"/>
      <c r="AG17" s="506"/>
      <c r="AH17" s="466">
        <v>16104</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9160809</v>
      </c>
      <c r="BO17" s="416"/>
      <c r="BP17" s="416"/>
      <c r="BQ17" s="416"/>
      <c r="BR17" s="416"/>
      <c r="BS17" s="416"/>
      <c r="BT17" s="416"/>
      <c r="BU17" s="417"/>
      <c r="BV17" s="415">
        <v>8950179</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266.58999999999997</v>
      </c>
      <c r="M18" s="528"/>
      <c r="N18" s="528"/>
      <c r="O18" s="528"/>
      <c r="P18" s="528"/>
      <c r="Q18" s="528"/>
      <c r="R18" s="529"/>
      <c r="S18" s="529"/>
      <c r="T18" s="529"/>
      <c r="U18" s="529"/>
      <c r="V18" s="530"/>
      <c r="W18" s="433"/>
      <c r="X18" s="434"/>
      <c r="Y18" s="434"/>
      <c r="Z18" s="434"/>
      <c r="AA18" s="434"/>
      <c r="AB18" s="425"/>
      <c r="AC18" s="531">
        <v>55.3</v>
      </c>
      <c r="AD18" s="532"/>
      <c r="AE18" s="532"/>
      <c r="AF18" s="532"/>
      <c r="AG18" s="533"/>
      <c r="AH18" s="531">
        <v>52.8</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13741197</v>
      </c>
      <c r="BO18" s="416"/>
      <c r="BP18" s="416"/>
      <c r="BQ18" s="416"/>
      <c r="BR18" s="416"/>
      <c r="BS18" s="416"/>
      <c r="BT18" s="416"/>
      <c r="BU18" s="417"/>
      <c r="BV18" s="415">
        <v>13846459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210</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17401901</v>
      </c>
      <c r="BO19" s="416"/>
      <c r="BP19" s="416"/>
      <c r="BQ19" s="416"/>
      <c r="BR19" s="416"/>
      <c r="BS19" s="416"/>
      <c r="BT19" s="416"/>
      <c r="BU19" s="417"/>
      <c r="BV19" s="415">
        <v>16989928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22301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28153911</v>
      </c>
      <c r="BO23" s="416"/>
      <c r="BP23" s="416"/>
      <c r="BQ23" s="416"/>
      <c r="BR23" s="416"/>
      <c r="BS23" s="416"/>
      <c r="BT23" s="416"/>
      <c r="BU23" s="417"/>
      <c r="BV23" s="415">
        <v>28660022</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9070</v>
      </c>
      <c r="R24" s="467"/>
      <c r="S24" s="467"/>
      <c r="T24" s="467"/>
      <c r="U24" s="467"/>
      <c r="V24" s="506"/>
      <c r="W24" s="561"/>
      <c r="X24" s="549"/>
      <c r="Y24" s="550"/>
      <c r="Z24" s="465" t="s">
        <v>151</v>
      </c>
      <c r="AA24" s="445"/>
      <c r="AB24" s="445"/>
      <c r="AC24" s="445"/>
      <c r="AD24" s="445"/>
      <c r="AE24" s="445"/>
      <c r="AF24" s="445"/>
      <c r="AG24" s="446"/>
      <c r="AH24" s="466">
        <v>468</v>
      </c>
      <c r="AI24" s="467"/>
      <c r="AJ24" s="467"/>
      <c r="AK24" s="467"/>
      <c r="AL24" s="506"/>
      <c r="AM24" s="466">
        <v>1422252</v>
      </c>
      <c r="AN24" s="467"/>
      <c r="AO24" s="467"/>
      <c r="AP24" s="467"/>
      <c r="AQ24" s="467"/>
      <c r="AR24" s="506"/>
      <c r="AS24" s="466">
        <v>3039</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16679928</v>
      </c>
      <c r="BO24" s="416"/>
      <c r="BP24" s="416"/>
      <c r="BQ24" s="416"/>
      <c r="BR24" s="416"/>
      <c r="BS24" s="416"/>
      <c r="BT24" s="416"/>
      <c r="BU24" s="417"/>
      <c r="BV24" s="415">
        <v>17343797</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1</v>
      </c>
      <c r="M25" s="467"/>
      <c r="N25" s="467"/>
      <c r="O25" s="467"/>
      <c r="P25" s="506"/>
      <c r="Q25" s="466">
        <v>7360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1386964</v>
      </c>
      <c r="BO25" s="379"/>
      <c r="BP25" s="379"/>
      <c r="BQ25" s="379"/>
      <c r="BR25" s="379"/>
      <c r="BS25" s="379"/>
      <c r="BT25" s="379"/>
      <c r="BU25" s="380"/>
      <c r="BV25" s="378">
        <v>1793167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6410</v>
      </c>
      <c r="R26" s="467"/>
      <c r="S26" s="467"/>
      <c r="T26" s="467"/>
      <c r="U26" s="467"/>
      <c r="V26" s="506"/>
      <c r="W26" s="561"/>
      <c r="X26" s="549"/>
      <c r="Y26" s="550"/>
      <c r="Z26" s="465" t="s">
        <v>157</v>
      </c>
      <c r="AA26" s="571"/>
      <c r="AB26" s="571"/>
      <c r="AC26" s="571"/>
      <c r="AD26" s="571"/>
      <c r="AE26" s="571"/>
      <c r="AF26" s="571"/>
      <c r="AG26" s="572"/>
      <c r="AH26" s="466">
        <v>1</v>
      </c>
      <c r="AI26" s="467"/>
      <c r="AJ26" s="467"/>
      <c r="AK26" s="467"/>
      <c r="AL26" s="506"/>
      <c r="AM26" s="466" t="s">
        <v>158</v>
      </c>
      <c r="AN26" s="467"/>
      <c r="AO26" s="467"/>
      <c r="AP26" s="467"/>
      <c r="AQ26" s="467"/>
      <c r="AR26" s="506"/>
      <c r="AS26" s="466" t="s">
        <v>158</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160</v>
      </c>
      <c r="F27" s="445"/>
      <c r="G27" s="445"/>
      <c r="H27" s="445"/>
      <c r="I27" s="445"/>
      <c r="J27" s="445"/>
      <c r="K27" s="446"/>
      <c r="L27" s="466">
        <v>1</v>
      </c>
      <c r="M27" s="467"/>
      <c r="N27" s="467"/>
      <c r="O27" s="467"/>
      <c r="P27" s="506"/>
      <c r="Q27" s="466">
        <v>4350</v>
      </c>
      <c r="R27" s="467"/>
      <c r="S27" s="467"/>
      <c r="T27" s="467"/>
      <c r="U27" s="467"/>
      <c r="V27" s="506"/>
      <c r="W27" s="561"/>
      <c r="X27" s="549"/>
      <c r="Y27" s="550"/>
      <c r="Z27" s="465" t="s">
        <v>161</v>
      </c>
      <c r="AA27" s="445"/>
      <c r="AB27" s="445"/>
      <c r="AC27" s="445"/>
      <c r="AD27" s="445"/>
      <c r="AE27" s="445"/>
      <c r="AF27" s="445"/>
      <c r="AG27" s="446"/>
      <c r="AH27" s="466" t="s">
        <v>118</v>
      </c>
      <c r="AI27" s="467"/>
      <c r="AJ27" s="467"/>
      <c r="AK27" s="467"/>
      <c r="AL27" s="506"/>
      <c r="AM27" s="466" t="s">
        <v>118</v>
      </c>
      <c r="AN27" s="467"/>
      <c r="AO27" s="467"/>
      <c r="AP27" s="467"/>
      <c r="AQ27" s="467"/>
      <c r="AR27" s="506"/>
      <c r="AS27" s="466" t="s">
        <v>118</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600000</v>
      </c>
      <c r="BO27" s="585"/>
      <c r="BP27" s="585"/>
      <c r="BQ27" s="585"/>
      <c r="BR27" s="585"/>
      <c r="BS27" s="585"/>
      <c r="BT27" s="585"/>
      <c r="BU27" s="586"/>
      <c r="BV27" s="584">
        <v>600000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163</v>
      </c>
      <c r="F28" s="445"/>
      <c r="G28" s="445"/>
      <c r="H28" s="445"/>
      <c r="I28" s="445"/>
      <c r="J28" s="445"/>
      <c r="K28" s="446"/>
      <c r="L28" s="466">
        <v>1</v>
      </c>
      <c r="M28" s="467"/>
      <c r="N28" s="467"/>
      <c r="O28" s="467"/>
      <c r="P28" s="506"/>
      <c r="Q28" s="466">
        <v>3640</v>
      </c>
      <c r="R28" s="467"/>
      <c r="S28" s="467"/>
      <c r="T28" s="467"/>
      <c r="U28" s="467"/>
      <c r="V28" s="506"/>
      <c r="W28" s="561"/>
      <c r="X28" s="549"/>
      <c r="Y28" s="550"/>
      <c r="Z28" s="465" t="s">
        <v>164</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2124694</v>
      </c>
      <c r="BO28" s="379"/>
      <c r="BP28" s="379"/>
      <c r="BQ28" s="379"/>
      <c r="BR28" s="379"/>
      <c r="BS28" s="379"/>
      <c r="BT28" s="379"/>
      <c r="BU28" s="380"/>
      <c r="BV28" s="378">
        <v>2071430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167</v>
      </c>
      <c r="F29" s="445"/>
      <c r="G29" s="445"/>
      <c r="H29" s="445"/>
      <c r="I29" s="445"/>
      <c r="J29" s="445"/>
      <c r="K29" s="446"/>
      <c r="L29" s="466">
        <v>16</v>
      </c>
      <c r="M29" s="467"/>
      <c r="N29" s="467"/>
      <c r="O29" s="467"/>
      <c r="P29" s="506"/>
      <c r="Q29" s="466">
        <v>3320</v>
      </c>
      <c r="R29" s="467"/>
      <c r="S29" s="467"/>
      <c r="T29" s="467"/>
      <c r="U29" s="467"/>
      <c r="V29" s="506"/>
      <c r="W29" s="562"/>
      <c r="X29" s="563"/>
      <c r="Y29" s="564"/>
      <c r="Z29" s="465" t="s">
        <v>168</v>
      </c>
      <c r="AA29" s="445"/>
      <c r="AB29" s="445"/>
      <c r="AC29" s="445"/>
      <c r="AD29" s="445"/>
      <c r="AE29" s="445"/>
      <c r="AF29" s="445"/>
      <c r="AG29" s="446"/>
      <c r="AH29" s="466">
        <v>468</v>
      </c>
      <c r="AI29" s="467"/>
      <c r="AJ29" s="467"/>
      <c r="AK29" s="467"/>
      <c r="AL29" s="506"/>
      <c r="AM29" s="466">
        <v>1422252</v>
      </c>
      <c r="AN29" s="467"/>
      <c r="AO29" s="467"/>
      <c r="AP29" s="467"/>
      <c r="AQ29" s="467"/>
      <c r="AR29" s="506"/>
      <c r="AS29" s="466">
        <v>3039</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1089120</v>
      </c>
      <c r="BO29" s="416"/>
      <c r="BP29" s="416"/>
      <c r="BQ29" s="416"/>
      <c r="BR29" s="416"/>
      <c r="BS29" s="416"/>
      <c r="BT29" s="416"/>
      <c r="BU29" s="417"/>
      <c r="BV29" s="415">
        <v>1070881</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97.3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1133616</v>
      </c>
      <c r="BO30" s="585"/>
      <c r="BP30" s="585"/>
      <c r="BQ30" s="585"/>
      <c r="BR30" s="585"/>
      <c r="BS30" s="585"/>
      <c r="BT30" s="585"/>
      <c r="BU30" s="586"/>
      <c r="BV30" s="584">
        <v>750263</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IF('各会計、関係団体の財政状況及び健全化判断比率'!B30="","",'各会計、関係団体の財政状況及び健全化判断比率'!B30)</f>
        <v>水道事業会計</v>
      </c>
      <c r="AP34" s="597"/>
      <c r="AQ34" s="597"/>
      <c r="AR34" s="597"/>
      <c r="AS34" s="597"/>
      <c r="AT34" s="597"/>
      <c r="AU34" s="597"/>
      <c r="AV34" s="597"/>
      <c r="AW34" s="597"/>
      <c r="AX34" s="597"/>
      <c r="AY34" s="597"/>
      <c r="AZ34" s="597"/>
      <c r="BA34" s="597"/>
      <c r="BB34" s="597"/>
      <c r="BC34" s="597"/>
      <c r="BD34" s="165"/>
      <c r="BE34" s="596" t="str">
        <f>IF(BG34="","",MAX(C34:D43,U34:V43,AM34:AN43)+1)</f>
        <v/>
      </c>
      <c r="BF34" s="596"/>
      <c r="BG34" s="597"/>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諏訪広域連合　（一般会計）</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茅野市総合サービス株式会社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墓地事業特別会計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f t="shared" ref="AM35:AM43" si="0">IF(AO35="","",AM34+1)</f>
        <v>6</v>
      </c>
      <c r="AN35" s="596"/>
      <c r="AO35" s="597" t="str">
        <f>IF('各会計、関係団体の財政状況及び健全化判断比率'!B31="","",'各会計、関係団体の財政状況及び健全化判断比率'!B31)</f>
        <v>下水道事業会計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　（救護施設八ヶ岳寮特別会計）</v>
      </c>
      <c r="BZ35" s="597"/>
      <c r="CA35" s="597"/>
      <c r="CB35" s="597"/>
      <c r="CC35" s="597"/>
      <c r="CD35" s="597"/>
      <c r="CE35" s="597"/>
      <c r="CF35" s="597"/>
      <c r="CG35" s="597"/>
      <c r="CH35" s="597"/>
      <c r="CI35" s="597"/>
      <c r="CJ35" s="597"/>
      <c r="CK35" s="597"/>
      <c r="CL35" s="597"/>
      <c r="CM35" s="597"/>
      <c r="CN35" s="165"/>
      <c r="CO35" s="596">
        <f t="shared" ref="CO35:CO43" si="3">IF(CQ35="","",CO34+1)</f>
        <v>19</v>
      </c>
      <c r="CP35" s="596"/>
      <c r="CQ35" s="597" t="str">
        <f>IF('各会計、関係団体の財政状況及び健全化判断比率'!BS8="","",'各会計、関係団体の財政状況及び健全化判断比率'!BS8)</f>
        <v>株式会社地域文化創造</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t="str">
        <f t="shared" ref="U36:U43" si="4">IF(W36="","",U35+1)</f>
        <v/>
      </c>
      <c r="V36" s="596"/>
      <c r="W36" s="597"/>
      <c r="X36" s="597"/>
      <c r="Y36" s="597"/>
      <c r="Z36" s="597"/>
      <c r="AA36" s="597"/>
      <c r="AB36" s="597"/>
      <c r="AC36" s="597"/>
      <c r="AD36" s="597"/>
      <c r="AE36" s="597"/>
      <c r="AF36" s="597"/>
      <c r="AG36" s="597"/>
      <c r="AH36" s="597"/>
      <c r="AI36" s="597"/>
      <c r="AJ36" s="597"/>
      <c r="AK36" s="597"/>
      <c r="AL36" s="165"/>
      <c r="AM36" s="596">
        <f t="shared" si="0"/>
        <v>7</v>
      </c>
      <c r="AN36" s="596"/>
      <c r="AO36" s="597" t="str">
        <f>IF('各会計、関係団体の財政状況及び健全化判断比率'!B32="","",'各会計、関係団体の財政状況及び健全化判断比率'!B32)</f>
        <v>国民健康保険診療所特別会計</v>
      </c>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　（介護保険特別会計）</v>
      </c>
      <c r="BZ36" s="597"/>
      <c r="CA36" s="597"/>
      <c r="CB36" s="597"/>
      <c r="CC36" s="597"/>
      <c r="CD36" s="597"/>
      <c r="CE36" s="597"/>
      <c r="CF36" s="597"/>
      <c r="CG36" s="597"/>
      <c r="CH36" s="597"/>
      <c r="CI36" s="597"/>
      <c r="CJ36" s="597"/>
      <c r="CK36" s="597"/>
      <c r="CL36" s="597"/>
      <c r="CM36" s="597"/>
      <c r="CN36" s="165"/>
      <c r="CO36" s="596">
        <f t="shared" si="3"/>
        <v>20</v>
      </c>
      <c r="CP36" s="596"/>
      <c r="CQ36" s="597" t="str">
        <f>IF('各会計、関係団体の財政状況及び健全化判断比率'!BS9="","",'各会計、関係団体の財政状況及び健全化判断比率'!BS9)</f>
        <v>株式会社ベルビア</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　（諏訪広域消防特別会計）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　（ふるさと市町村圏基金事業特別会計）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諏訪南行政事務組合　（一般会計）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　（ごみ処理事業特別会計）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白樺湖下水道組合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16</v>
      </c>
      <c r="BX42" s="596"/>
      <c r="BY42" s="597" t="str">
        <f>IF('各会計、関係団体の財政状況及び健全化判断比率'!B76="","",'各会計、関係団体の財政状況及び健全化判断比率'!B76)</f>
        <v>諏訪中央病院組合　（病院事業会計）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17</v>
      </c>
      <c r="BX43" s="596"/>
      <c r="BY43" s="597" t="str">
        <f>IF('各会計、関係団体の財政状況及び健全化判断比率'!B77="","",'各会計、関係団体の財政状況及び健全化判断比率'!B77)</f>
        <v>　（介護老人福祉施設特別会計）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512</v>
      </c>
      <c r="G33" s="29" t="s">
        <v>513</v>
      </c>
      <c r="H33" s="29" t="s">
        <v>514</v>
      </c>
      <c r="I33" s="29" t="s">
        <v>515</v>
      </c>
      <c r="J33" s="30" t="s">
        <v>516</v>
      </c>
      <c r="K33" s="22"/>
      <c r="L33" s="22"/>
      <c r="M33" s="22"/>
      <c r="N33" s="22"/>
      <c r="O33" s="22"/>
      <c r="P33" s="22"/>
    </row>
    <row r="34" spans="1:16" ht="39" customHeight="1" x14ac:dyDescent="0.15">
      <c r="A34" s="22"/>
      <c r="B34" s="31"/>
      <c r="C34" s="1181" t="s">
        <v>519</v>
      </c>
      <c r="D34" s="1181"/>
      <c r="E34" s="1182"/>
      <c r="F34" s="32">
        <v>22.6</v>
      </c>
      <c r="G34" s="33">
        <v>22.18</v>
      </c>
      <c r="H34" s="33">
        <v>20.25</v>
      </c>
      <c r="I34" s="33">
        <v>21.49</v>
      </c>
      <c r="J34" s="34">
        <v>22.57</v>
      </c>
      <c r="K34" s="22"/>
      <c r="L34" s="22"/>
      <c r="M34" s="22"/>
      <c r="N34" s="22"/>
      <c r="O34" s="22"/>
      <c r="P34" s="22"/>
    </row>
    <row r="35" spans="1:16" ht="39" customHeight="1" x14ac:dyDescent="0.15">
      <c r="A35" s="22"/>
      <c r="B35" s="35"/>
      <c r="C35" s="1175" t="s">
        <v>520</v>
      </c>
      <c r="D35" s="1176"/>
      <c r="E35" s="1177"/>
      <c r="F35" s="36">
        <v>5.16</v>
      </c>
      <c r="G35" s="37">
        <v>5.97</v>
      </c>
      <c r="H35" s="37">
        <v>7.06</v>
      </c>
      <c r="I35" s="37">
        <v>8.1</v>
      </c>
      <c r="J35" s="38">
        <v>8.57</v>
      </c>
      <c r="K35" s="22"/>
      <c r="L35" s="22"/>
      <c r="M35" s="22"/>
      <c r="N35" s="22"/>
      <c r="O35" s="22"/>
      <c r="P35" s="22"/>
    </row>
    <row r="36" spans="1:16" ht="39" customHeight="1" x14ac:dyDescent="0.15">
      <c r="A36" s="22"/>
      <c r="B36" s="35"/>
      <c r="C36" s="1175" t="s">
        <v>521</v>
      </c>
      <c r="D36" s="1176"/>
      <c r="E36" s="1177"/>
      <c r="F36" s="36">
        <v>5.39</v>
      </c>
      <c r="G36" s="37">
        <v>5.58</v>
      </c>
      <c r="H36" s="37">
        <v>6.53</v>
      </c>
      <c r="I36" s="37">
        <v>6.89</v>
      </c>
      <c r="J36" s="38">
        <v>6.46</v>
      </c>
      <c r="K36" s="22"/>
      <c r="L36" s="22"/>
      <c r="M36" s="22"/>
      <c r="N36" s="22"/>
      <c r="O36" s="22"/>
      <c r="P36" s="22"/>
    </row>
    <row r="37" spans="1:16" ht="39" customHeight="1" x14ac:dyDescent="0.15">
      <c r="A37" s="22"/>
      <c r="B37" s="35"/>
      <c r="C37" s="1175" t="s">
        <v>522</v>
      </c>
      <c r="D37" s="1176"/>
      <c r="E37" s="1177"/>
      <c r="F37" s="36">
        <v>1.66</v>
      </c>
      <c r="G37" s="37">
        <v>2.38</v>
      </c>
      <c r="H37" s="37">
        <v>2.97</v>
      </c>
      <c r="I37" s="37">
        <v>2.04</v>
      </c>
      <c r="J37" s="38">
        <v>1.73</v>
      </c>
      <c r="K37" s="22"/>
      <c r="L37" s="22"/>
      <c r="M37" s="22"/>
      <c r="N37" s="22"/>
      <c r="O37" s="22"/>
      <c r="P37" s="22"/>
    </row>
    <row r="38" spans="1:16" ht="39" customHeight="1" x14ac:dyDescent="0.15">
      <c r="A38" s="22"/>
      <c r="B38" s="35"/>
      <c r="C38" s="1175" t="s">
        <v>523</v>
      </c>
      <c r="D38" s="1176"/>
      <c r="E38" s="1177"/>
      <c r="F38" s="36">
        <v>0.85</v>
      </c>
      <c r="G38" s="37">
        <v>0.64</v>
      </c>
      <c r="H38" s="37">
        <v>0.74</v>
      </c>
      <c r="I38" s="37">
        <v>0.79</v>
      </c>
      <c r="J38" s="38">
        <v>0.9</v>
      </c>
      <c r="K38" s="22"/>
      <c r="L38" s="22"/>
      <c r="M38" s="22"/>
      <c r="N38" s="22"/>
      <c r="O38" s="22"/>
      <c r="P38" s="22"/>
    </row>
    <row r="39" spans="1:16" ht="39" customHeight="1" x14ac:dyDescent="0.15">
      <c r="A39" s="22"/>
      <c r="B39" s="35"/>
      <c r="C39" s="1175" t="s">
        <v>524</v>
      </c>
      <c r="D39" s="1176"/>
      <c r="E39" s="1177"/>
      <c r="F39" s="36" t="s">
        <v>473</v>
      </c>
      <c r="G39" s="37" t="s">
        <v>473</v>
      </c>
      <c r="H39" s="37">
        <v>0.01</v>
      </c>
      <c r="I39" s="37">
        <v>0.49</v>
      </c>
      <c r="J39" s="38">
        <v>0.46</v>
      </c>
      <c r="K39" s="22"/>
      <c r="L39" s="22"/>
      <c r="M39" s="22"/>
      <c r="N39" s="22"/>
      <c r="O39" s="22"/>
      <c r="P39" s="22"/>
    </row>
    <row r="40" spans="1:16" ht="39" customHeight="1" x14ac:dyDescent="0.15">
      <c r="A40" s="22"/>
      <c r="B40" s="35"/>
      <c r="C40" s="1175" t="s">
        <v>525</v>
      </c>
      <c r="D40" s="1176"/>
      <c r="E40" s="1177"/>
      <c r="F40" s="36">
        <v>0.12</v>
      </c>
      <c r="G40" s="37">
        <v>0.13</v>
      </c>
      <c r="H40" s="37">
        <v>0.13</v>
      </c>
      <c r="I40" s="37">
        <v>0.16</v>
      </c>
      <c r="J40" s="38">
        <v>0.16</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526</v>
      </c>
      <c r="D42" s="1176"/>
      <c r="E42" s="1177"/>
      <c r="F42" s="36" t="s">
        <v>473</v>
      </c>
      <c r="G42" s="37" t="s">
        <v>473</v>
      </c>
      <c r="H42" s="37" t="s">
        <v>473</v>
      </c>
      <c r="I42" s="37" t="s">
        <v>473</v>
      </c>
      <c r="J42" s="38" t="s">
        <v>473</v>
      </c>
      <c r="K42" s="22"/>
      <c r="L42" s="22"/>
      <c r="M42" s="22"/>
      <c r="N42" s="22"/>
      <c r="O42" s="22"/>
      <c r="P42" s="22"/>
    </row>
    <row r="43" spans="1:16" ht="39" customHeight="1" thickBot="1" x14ac:dyDescent="0.2">
      <c r="A43" s="22"/>
      <c r="B43" s="40"/>
      <c r="C43" s="1178" t="s">
        <v>527</v>
      </c>
      <c r="D43" s="1179"/>
      <c r="E43" s="1180"/>
      <c r="F43" s="41">
        <v>0.03</v>
      </c>
      <c r="G43" s="42">
        <v>0.03</v>
      </c>
      <c r="H43" s="42" t="s">
        <v>473</v>
      </c>
      <c r="I43" s="42" t="s">
        <v>473</v>
      </c>
      <c r="J43" s="43" t="s">
        <v>473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2830</v>
      </c>
      <c r="L45" s="60">
        <v>2565</v>
      </c>
      <c r="M45" s="60">
        <v>2646</v>
      </c>
      <c r="N45" s="60">
        <v>2950</v>
      </c>
      <c r="O45" s="61">
        <v>2894</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473</v>
      </c>
      <c r="L46" s="64" t="s">
        <v>473</v>
      </c>
      <c r="M46" s="64" t="s">
        <v>473</v>
      </c>
      <c r="N46" s="64" t="s">
        <v>473</v>
      </c>
      <c r="O46" s="65" t="s">
        <v>473</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473</v>
      </c>
      <c r="L47" s="64" t="s">
        <v>473</v>
      </c>
      <c r="M47" s="64" t="s">
        <v>473</v>
      </c>
      <c r="N47" s="64" t="s">
        <v>473</v>
      </c>
      <c r="O47" s="65" t="s">
        <v>473</v>
      </c>
      <c r="P47" s="48"/>
      <c r="Q47" s="48"/>
      <c r="R47" s="48"/>
      <c r="S47" s="48"/>
      <c r="T47" s="48"/>
      <c r="U47" s="48"/>
    </row>
    <row r="48" spans="1:21" ht="30.75" customHeight="1" x14ac:dyDescent="0.15">
      <c r="A48" s="48"/>
      <c r="B48" s="1193"/>
      <c r="C48" s="1194"/>
      <c r="D48" s="62"/>
      <c r="E48" s="1185" t="s">
        <v>14</v>
      </c>
      <c r="F48" s="1185"/>
      <c r="G48" s="1185"/>
      <c r="H48" s="1185"/>
      <c r="I48" s="1185"/>
      <c r="J48" s="1186"/>
      <c r="K48" s="63">
        <v>1150</v>
      </c>
      <c r="L48" s="64">
        <v>1158</v>
      </c>
      <c r="M48" s="64">
        <v>1144</v>
      </c>
      <c r="N48" s="64">
        <v>1056</v>
      </c>
      <c r="O48" s="65">
        <v>984</v>
      </c>
      <c r="P48" s="48"/>
      <c r="Q48" s="48"/>
      <c r="R48" s="48"/>
      <c r="S48" s="48"/>
      <c r="T48" s="48"/>
      <c r="U48" s="48"/>
    </row>
    <row r="49" spans="1:21" ht="30.75" customHeight="1" x14ac:dyDescent="0.15">
      <c r="A49" s="48"/>
      <c r="B49" s="1193"/>
      <c r="C49" s="1194"/>
      <c r="D49" s="62"/>
      <c r="E49" s="1185" t="s">
        <v>15</v>
      </c>
      <c r="F49" s="1185"/>
      <c r="G49" s="1185"/>
      <c r="H49" s="1185"/>
      <c r="I49" s="1185"/>
      <c r="J49" s="1186"/>
      <c r="K49" s="63">
        <v>574</v>
      </c>
      <c r="L49" s="64">
        <v>456</v>
      </c>
      <c r="M49" s="64">
        <v>395</v>
      </c>
      <c r="N49" s="64">
        <v>402</v>
      </c>
      <c r="O49" s="65">
        <v>356</v>
      </c>
      <c r="P49" s="48"/>
      <c r="Q49" s="48"/>
      <c r="R49" s="48"/>
      <c r="S49" s="48"/>
      <c r="T49" s="48"/>
      <c r="U49" s="48"/>
    </row>
    <row r="50" spans="1:21" ht="30.75" customHeight="1" x14ac:dyDescent="0.15">
      <c r="A50" s="48"/>
      <c r="B50" s="1193"/>
      <c r="C50" s="1194"/>
      <c r="D50" s="62"/>
      <c r="E50" s="1185" t="s">
        <v>16</v>
      </c>
      <c r="F50" s="1185"/>
      <c r="G50" s="1185"/>
      <c r="H50" s="1185"/>
      <c r="I50" s="1185"/>
      <c r="J50" s="1186"/>
      <c r="K50" s="63">
        <v>10</v>
      </c>
      <c r="L50" s="64">
        <v>10</v>
      </c>
      <c r="M50" s="64">
        <v>10</v>
      </c>
      <c r="N50" s="64">
        <v>10</v>
      </c>
      <c r="O50" s="65">
        <v>10</v>
      </c>
      <c r="P50" s="48"/>
      <c r="Q50" s="48"/>
      <c r="R50" s="48"/>
      <c r="S50" s="48"/>
      <c r="T50" s="48"/>
      <c r="U50" s="48"/>
    </row>
    <row r="51" spans="1:21" ht="30.75" customHeight="1" x14ac:dyDescent="0.15">
      <c r="A51" s="48"/>
      <c r="B51" s="1195"/>
      <c r="C51" s="1196"/>
      <c r="D51" s="66"/>
      <c r="E51" s="1185" t="s">
        <v>17</v>
      </c>
      <c r="F51" s="1185"/>
      <c r="G51" s="1185"/>
      <c r="H51" s="1185"/>
      <c r="I51" s="1185"/>
      <c r="J51" s="1186"/>
      <c r="K51" s="63">
        <v>2</v>
      </c>
      <c r="L51" s="64" t="s">
        <v>473</v>
      </c>
      <c r="M51" s="64">
        <v>1</v>
      </c>
      <c r="N51" s="64">
        <v>1</v>
      </c>
      <c r="O51" s="65">
        <v>1</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3378</v>
      </c>
      <c r="L52" s="64">
        <v>3261</v>
      </c>
      <c r="M52" s="64">
        <v>3259</v>
      </c>
      <c r="N52" s="64">
        <v>3296</v>
      </c>
      <c r="O52" s="65">
        <v>3139</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1188</v>
      </c>
      <c r="L53" s="69">
        <v>928</v>
      </c>
      <c r="M53" s="69">
        <v>937</v>
      </c>
      <c r="N53" s="69">
        <v>1123</v>
      </c>
      <c r="O53" s="70">
        <v>1106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512</v>
      </c>
      <c r="J40" s="79" t="s">
        <v>513</v>
      </c>
      <c r="K40" s="79" t="s">
        <v>514</v>
      </c>
      <c r="L40" s="79" t="s">
        <v>515</v>
      </c>
      <c r="M40" s="80" t="s">
        <v>516</v>
      </c>
    </row>
    <row r="41" spans="2:13" ht="27.75" customHeight="1" x14ac:dyDescent="0.15">
      <c r="B41" s="1199" t="s">
        <v>23</v>
      </c>
      <c r="C41" s="1200"/>
      <c r="D41" s="81"/>
      <c r="E41" s="1205" t="s">
        <v>24</v>
      </c>
      <c r="F41" s="1205"/>
      <c r="G41" s="1205"/>
      <c r="H41" s="1206"/>
      <c r="I41" s="82">
        <v>24786</v>
      </c>
      <c r="J41" s="83">
        <v>24419</v>
      </c>
      <c r="K41" s="83">
        <v>29439</v>
      </c>
      <c r="L41" s="83">
        <v>28660</v>
      </c>
      <c r="M41" s="84">
        <v>28154</v>
      </c>
    </row>
    <row r="42" spans="2:13" ht="27.75" customHeight="1" x14ac:dyDescent="0.15">
      <c r="B42" s="1201"/>
      <c r="C42" s="1202"/>
      <c r="D42" s="85"/>
      <c r="E42" s="1207" t="s">
        <v>25</v>
      </c>
      <c r="F42" s="1207"/>
      <c r="G42" s="1207"/>
      <c r="H42" s="1208"/>
      <c r="I42" s="86">
        <v>118</v>
      </c>
      <c r="J42" s="87">
        <v>109</v>
      </c>
      <c r="K42" s="87">
        <v>101</v>
      </c>
      <c r="L42" s="87">
        <v>93</v>
      </c>
      <c r="M42" s="88">
        <v>84</v>
      </c>
    </row>
    <row r="43" spans="2:13" ht="27.75" customHeight="1" x14ac:dyDescent="0.15">
      <c r="B43" s="1201"/>
      <c r="C43" s="1202"/>
      <c r="D43" s="85"/>
      <c r="E43" s="1207" t="s">
        <v>26</v>
      </c>
      <c r="F43" s="1207"/>
      <c r="G43" s="1207"/>
      <c r="H43" s="1208"/>
      <c r="I43" s="86">
        <v>14535</v>
      </c>
      <c r="J43" s="87">
        <v>13746</v>
      </c>
      <c r="K43" s="87">
        <v>13225</v>
      </c>
      <c r="L43" s="87">
        <v>12399</v>
      </c>
      <c r="M43" s="88">
        <v>11234</v>
      </c>
    </row>
    <row r="44" spans="2:13" ht="27.75" customHeight="1" x14ac:dyDescent="0.15">
      <c r="B44" s="1201"/>
      <c r="C44" s="1202"/>
      <c r="D44" s="85"/>
      <c r="E44" s="1207" t="s">
        <v>27</v>
      </c>
      <c r="F44" s="1207"/>
      <c r="G44" s="1207"/>
      <c r="H44" s="1208"/>
      <c r="I44" s="86">
        <v>3453</v>
      </c>
      <c r="J44" s="87">
        <v>3136</v>
      </c>
      <c r="K44" s="87">
        <v>2971</v>
      </c>
      <c r="L44" s="87">
        <v>4218</v>
      </c>
      <c r="M44" s="88">
        <v>4631</v>
      </c>
    </row>
    <row r="45" spans="2:13" ht="27.75" customHeight="1" x14ac:dyDescent="0.15">
      <c r="B45" s="1201"/>
      <c r="C45" s="1202"/>
      <c r="D45" s="85"/>
      <c r="E45" s="1207" t="s">
        <v>28</v>
      </c>
      <c r="F45" s="1207"/>
      <c r="G45" s="1207"/>
      <c r="H45" s="1208"/>
      <c r="I45" s="86">
        <v>4898</v>
      </c>
      <c r="J45" s="87">
        <v>4715</v>
      </c>
      <c r="K45" s="87">
        <v>4521</v>
      </c>
      <c r="L45" s="87">
        <v>4333</v>
      </c>
      <c r="M45" s="88">
        <v>3945</v>
      </c>
    </row>
    <row r="46" spans="2:13" ht="27.75" customHeight="1" x14ac:dyDescent="0.15">
      <c r="B46" s="1201"/>
      <c r="C46" s="1202"/>
      <c r="D46" s="85"/>
      <c r="E46" s="1207" t="s">
        <v>29</v>
      </c>
      <c r="F46" s="1207"/>
      <c r="G46" s="1207"/>
      <c r="H46" s="1208"/>
      <c r="I46" s="86">
        <v>3566</v>
      </c>
      <c r="J46" s="87">
        <v>3237</v>
      </c>
      <c r="K46" s="87" t="s">
        <v>473</v>
      </c>
      <c r="L46" s="87" t="s">
        <v>473</v>
      </c>
      <c r="M46" s="88" t="s">
        <v>473</v>
      </c>
    </row>
    <row r="47" spans="2:13" ht="27.75" customHeight="1" x14ac:dyDescent="0.15">
      <c r="B47" s="1201"/>
      <c r="C47" s="1202"/>
      <c r="D47" s="85"/>
      <c r="E47" s="1207" t="s">
        <v>30</v>
      </c>
      <c r="F47" s="1207"/>
      <c r="G47" s="1207"/>
      <c r="H47" s="1208"/>
      <c r="I47" s="86" t="s">
        <v>473</v>
      </c>
      <c r="J47" s="87" t="s">
        <v>473</v>
      </c>
      <c r="K47" s="87" t="s">
        <v>473</v>
      </c>
      <c r="L47" s="87" t="s">
        <v>473</v>
      </c>
      <c r="M47" s="88" t="s">
        <v>473</v>
      </c>
    </row>
    <row r="48" spans="2:13" ht="27.75" customHeight="1" x14ac:dyDescent="0.15">
      <c r="B48" s="1203"/>
      <c r="C48" s="1204"/>
      <c r="D48" s="85"/>
      <c r="E48" s="1207" t="s">
        <v>31</v>
      </c>
      <c r="F48" s="1207"/>
      <c r="G48" s="1207"/>
      <c r="H48" s="1208"/>
      <c r="I48" s="86" t="s">
        <v>473</v>
      </c>
      <c r="J48" s="87" t="s">
        <v>473</v>
      </c>
      <c r="K48" s="87" t="s">
        <v>473</v>
      </c>
      <c r="L48" s="87" t="s">
        <v>473</v>
      </c>
      <c r="M48" s="88" t="s">
        <v>473</v>
      </c>
    </row>
    <row r="49" spans="2:13" ht="27.75" customHeight="1" x14ac:dyDescent="0.15">
      <c r="B49" s="1209" t="s">
        <v>32</v>
      </c>
      <c r="C49" s="1210"/>
      <c r="D49" s="89"/>
      <c r="E49" s="1207" t="s">
        <v>33</v>
      </c>
      <c r="F49" s="1207"/>
      <c r="G49" s="1207"/>
      <c r="H49" s="1208"/>
      <c r="I49" s="86">
        <v>5534</v>
      </c>
      <c r="J49" s="87">
        <v>4616</v>
      </c>
      <c r="K49" s="87">
        <v>4481</v>
      </c>
      <c r="L49" s="87">
        <v>4501</v>
      </c>
      <c r="M49" s="88">
        <v>4906</v>
      </c>
    </row>
    <row r="50" spans="2:13" ht="27.75" customHeight="1" x14ac:dyDescent="0.15">
      <c r="B50" s="1201"/>
      <c r="C50" s="1202"/>
      <c r="D50" s="85"/>
      <c r="E50" s="1207" t="s">
        <v>34</v>
      </c>
      <c r="F50" s="1207"/>
      <c r="G50" s="1207"/>
      <c r="H50" s="1208"/>
      <c r="I50" s="86">
        <v>6178</v>
      </c>
      <c r="J50" s="87">
        <v>5821</v>
      </c>
      <c r="K50" s="87">
        <v>5381</v>
      </c>
      <c r="L50" s="87">
        <v>4998</v>
      </c>
      <c r="M50" s="88">
        <v>4775</v>
      </c>
    </row>
    <row r="51" spans="2:13" ht="27.75" customHeight="1" x14ac:dyDescent="0.15">
      <c r="B51" s="1203"/>
      <c r="C51" s="1204"/>
      <c r="D51" s="85"/>
      <c r="E51" s="1207" t="s">
        <v>35</v>
      </c>
      <c r="F51" s="1207"/>
      <c r="G51" s="1207"/>
      <c r="H51" s="1208"/>
      <c r="I51" s="86">
        <v>27874</v>
      </c>
      <c r="J51" s="87">
        <v>27322</v>
      </c>
      <c r="K51" s="87">
        <v>26775</v>
      </c>
      <c r="L51" s="87">
        <v>27609</v>
      </c>
      <c r="M51" s="88">
        <v>26695</v>
      </c>
    </row>
    <row r="52" spans="2:13" ht="27.75" customHeight="1" thickBot="1" x14ac:dyDescent="0.2">
      <c r="B52" s="1211" t="s">
        <v>20</v>
      </c>
      <c r="C52" s="1212"/>
      <c r="D52" s="90"/>
      <c r="E52" s="1213" t="s">
        <v>36</v>
      </c>
      <c r="F52" s="1213"/>
      <c r="G52" s="1213"/>
      <c r="H52" s="1214"/>
      <c r="I52" s="91">
        <v>11770</v>
      </c>
      <c r="J52" s="92">
        <v>11603</v>
      </c>
      <c r="K52" s="92">
        <v>13619</v>
      </c>
      <c r="L52" s="92">
        <v>12594</v>
      </c>
      <c r="M52" s="93">
        <v>11671</v>
      </c>
    </row>
    <row r="53" spans="2:13" ht="27.75" customHeight="1" x14ac:dyDescent="0.15">
      <c r="B53" s="94" t="s">
        <v>37</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554</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554</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555</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556</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557</v>
      </c>
    </row>
    <row r="50" spans="1:17" x14ac:dyDescent="0.15">
      <c r="B50" s="248"/>
      <c r="C50" s="244"/>
      <c r="D50" s="244"/>
      <c r="E50" s="244"/>
      <c r="F50" s="244"/>
      <c r="G50" s="1224"/>
      <c r="H50" s="1225"/>
      <c r="I50" s="1225"/>
      <c r="J50" s="1226"/>
      <c r="K50" s="354" t="s">
        <v>512</v>
      </c>
      <c r="L50" s="354" t="s">
        <v>513</v>
      </c>
      <c r="M50" s="354" t="s">
        <v>514</v>
      </c>
      <c r="N50" s="354" t="s">
        <v>515</v>
      </c>
      <c r="O50" s="354" t="s">
        <v>516</v>
      </c>
    </row>
    <row r="51" spans="1:17" x14ac:dyDescent="0.15">
      <c r="B51" s="248"/>
      <c r="C51" s="244"/>
      <c r="D51" s="244"/>
      <c r="E51" s="244"/>
      <c r="F51" s="244"/>
      <c r="G51" s="1227" t="s">
        <v>558</v>
      </c>
      <c r="H51" s="1228"/>
      <c r="I51" s="1233" t="s">
        <v>559</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560</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561</v>
      </c>
      <c r="H55" s="1239"/>
      <c r="I55" s="1237" t="s">
        <v>559</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560</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562</v>
      </c>
      <c r="C63" s="244"/>
      <c r="D63" s="244"/>
      <c r="E63" s="244"/>
      <c r="F63" s="244"/>
      <c r="G63" s="244"/>
      <c r="H63" s="244"/>
      <c r="I63" s="244"/>
      <c r="J63" s="244"/>
      <c r="K63" s="244"/>
      <c r="L63" s="244"/>
      <c r="M63" s="244"/>
      <c r="N63" s="244"/>
      <c r="O63" s="244"/>
    </row>
    <row r="64" spans="1:17" x14ac:dyDescent="0.15">
      <c r="B64" s="248"/>
      <c r="C64" s="244"/>
      <c r="D64" s="244"/>
      <c r="E64" s="244"/>
      <c r="F64" s="244"/>
      <c r="G64" s="351" t="s">
        <v>556</v>
      </c>
      <c r="I64" s="352"/>
      <c r="J64" s="352"/>
      <c r="K64" s="352"/>
      <c r="L64" s="244"/>
      <c r="M64" s="244"/>
      <c r="N64" s="244"/>
      <c r="O64" s="244"/>
    </row>
    <row r="65" spans="2:30" x14ac:dyDescent="0.15">
      <c r="B65" s="248"/>
      <c r="C65" s="244"/>
      <c r="D65" s="244"/>
      <c r="E65" s="244"/>
      <c r="F65" s="244"/>
      <c r="G65" s="1247" t="s">
        <v>565</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563</v>
      </c>
      <c r="I71" s="368"/>
      <c r="J71" s="364"/>
      <c r="K71" s="364"/>
      <c r="L71" s="365"/>
      <c r="M71" s="364"/>
      <c r="N71" s="365"/>
      <c r="O71" s="366"/>
    </row>
    <row r="72" spans="2:30" x14ac:dyDescent="0.15">
      <c r="B72" s="248"/>
      <c r="C72" s="244"/>
      <c r="D72" s="244"/>
      <c r="E72" s="244"/>
      <c r="F72" s="244"/>
      <c r="G72" s="1224"/>
      <c r="H72" s="1225"/>
      <c r="I72" s="1225"/>
      <c r="J72" s="1226"/>
      <c r="K72" s="354" t="s">
        <v>512</v>
      </c>
      <c r="L72" s="354" t="s">
        <v>513</v>
      </c>
      <c r="M72" s="354" t="s">
        <v>514</v>
      </c>
      <c r="N72" s="354" t="s">
        <v>515</v>
      </c>
      <c r="O72" s="354" t="s">
        <v>516</v>
      </c>
    </row>
    <row r="73" spans="2:30" x14ac:dyDescent="0.15">
      <c r="B73" s="248"/>
      <c r="C73" s="244"/>
      <c r="D73" s="244"/>
      <c r="E73" s="244"/>
      <c r="F73" s="244"/>
      <c r="G73" s="1227" t="s">
        <v>558</v>
      </c>
      <c r="H73" s="1228"/>
      <c r="I73" s="1233" t="s">
        <v>559</v>
      </c>
      <c r="J73" s="1233"/>
      <c r="K73" s="1248">
        <v>101.5</v>
      </c>
      <c r="L73" s="1248">
        <v>99.5</v>
      </c>
      <c r="M73" s="1236">
        <v>116.1</v>
      </c>
      <c r="N73" s="1236">
        <v>110.5</v>
      </c>
      <c r="O73" s="1236">
        <v>98.4</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564</v>
      </c>
      <c r="J75" s="1237"/>
      <c r="K75" s="1249">
        <v>11.3</v>
      </c>
      <c r="L75" s="1249">
        <v>9.8000000000000007</v>
      </c>
      <c r="M75" s="1249">
        <v>8.6999999999999993</v>
      </c>
      <c r="N75" s="1249">
        <v>8.6</v>
      </c>
      <c r="O75" s="1249">
        <v>9</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561</v>
      </c>
      <c r="H77" s="1239"/>
      <c r="I77" s="1237" t="s">
        <v>559</v>
      </c>
      <c r="J77" s="1237"/>
      <c r="K77" s="1248">
        <v>58.6</v>
      </c>
      <c r="L77" s="1248">
        <v>52.6</v>
      </c>
      <c r="M77" s="1236">
        <v>41.3</v>
      </c>
      <c r="N77" s="1236">
        <v>33</v>
      </c>
      <c r="O77" s="1236">
        <v>35.700000000000003</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50" t="s">
        <v>564</v>
      </c>
      <c r="J79" s="1246"/>
      <c r="K79" s="1251">
        <v>11.1</v>
      </c>
      <c r="L79" s="1251">
        <v>10.4</v>
      </c>
      <c r="M79" s="1251">
        <v>9.6</v>
      </c>
      <c r="N79" s="1251">
        <v>8.5</v>
      </c>
      <c r="O79" s="1251">
        <v>8</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50"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38</v>
      </c>
      <c r="E2" s="109"/>
      <c r="F2" s="110" t="s">
        <v>511</v>
      </c>
      <c r="G2" s="111"/>
      <c r="H2" s="112"/>
    </row>
    <row r="3" spans="1:8" x14ac:dyDescent="0.15">
      <c r="A3" s="108" t="s">
        <v>504</v>
      </c>
      <c r="B3" s="113"/>
      <c r="C3" s="114"/>
      <c r="D3" s="115">
        <v>59469</v>
      </c>
      <c r="E3" s="116"/>
      <c r="F3" s="117">
        <v>51704</v>
      </c>
      <c r="G3" s="118"/>
      <c r="H3" s="119"/>
    </row>
    <row r="4" spans="1:8" x14ac:dyDescent="0.15">
      <c r="A4" s="120"/>
      <c r="B4" s="121"/>
      <c r="C4" s="122"/>
      <c r="D4" s="123">
        <v>31570</v>
      </c>
      <c r="E4" s="124"/>
      <c r="F4" s="125">
        <v>26896</v>
      </c>
      <c r="G4" s="126"/>
      <c r="H4" s="127"/>
    </row>
    <row r="5" spans="1:8" x14ac:dyDescent="0.15">
      <c r="A5" s="108" t="s">
        <v>506</v>
      </c>
      <c r="B5" s="113"/>
      <c r="C5" s="114"/>
      <c r="D5" s="115">
        <v>47618</v>
      </c>
      <c r="E5" s="116"/>
      <c r="F5" s="117">
        <v>52678</v>
      </c>
      <c r="G5" s="118"/>
      <c r="H5" s="119"/>
    </row>
    <row r="6" spans="1:8" x14ac:dyDescent="0.15">
      <c r="A6" s="120"/>
      <c r="B6" s="121"/>
      <c r="C6" s="122"/>
      <c r="D6" s="123">
        <v>35435</v>
      </c>
      <c r="E6" s="124"/>
      <c r="F6" s="125">
        <v>30185</v>
      </c>
      <c r="G6" s="126"/>
      <c r="H6" s="127"/>
    </row>
    <row r="7" spans="1:8" x14ac:dyDescent="0.15">
      <c r="A7" s="108" t="s">
        <v>507</v>
      </c>
      <c r="B7" s="113"/>
      <c r="C7" s="114"/>
      <c r="D7" s="115">
        <v>58386</v>
      </c>
      <c r="E7" s="116"/>
      <c r="F7" s="117">
        <v>69560</v>
      </c>
      <c r="G7" s="118"/>
      <c r="H7" s="119"/>
    </row>
    <row r="8" spans="1:8" x14ac:dyDescent="0.15">
      <c r="A8" s="120"/>
      <c r="B8" s="121"/>
      <c r="C8" s="122"/>
      <c r="D8" s="123">
        <v>34584</v>
      </c>
      <c r="E8" s="124"/>
      <c r="F8" s="125">
        <v>35305</v>
      </c>
      <c r="G8" s="126"/>
      <c r="H8" s="127"/>
    </row>
    <row r="9" spans="1:8" x14ac:dyDescent="0.15">
      <c r="A9" s="108" t="s">
        <v>508</v>
      </c>
      <c r="B9" s="113"/>
      <c r="C9" s="114"/>
      <c r="D9" s="115">
        <v>35156</v>
      </c>
      <c r="E9" s="116"/>
      <c r="F9" s="117">
        <v>65988</v>
      </c>
      <c r="G9" s="118"/>
      <c r="H9" s="119"/>
    </row>
    <row r="10" spans="1:8" x14ac:dyDescent="0.15">
      <c r="A10" s="120"/>
      <c r="B10" s="121"/>
      <c r="C10" s="122"/>
      <c r="D10" s="123">
        <v>19360</v>
      </c>
      <c r="E10" s="124"/>
      <c r="F10" s="125">
        <v>36473</v>
      </c>
      <c r="G10" s="126"/>
      <c r="H10" s="127"/>
    </row>
    <row r="11" spans="1:8" x14ac:dyDescent="0.15">
      <c r="A11" s="108" t="s">
        <v>509</v>
      </c>
      <c r="B11" s="113"/>
      <c r="C11" s="114"/>
      <c r="D11" s="115">
        <v>52592</v>
      </c>
      <c r="E11" s="116"/>
      <c r="F11" s="117">
        <v>77507</v>
      </c>
      <c r="G11" s="118"/>
      <c r="H11" s="119"/>
    </row>
    <row r="12" spans="1:8" x14ac:dyDescent="0.15">
      <c r="A12" s="120"/>
      <c r="B12" s="121"/>
      <c r="C12" s="128"/>
      <c r="D12" s="123">
        <v>34119</v>
      </c>
      <c r="E12" s="124"/>
      <c r="F12" s="125">
        <v>42788</v>
      </c>
      <c r="G12" s="126"/>
      <c r="H12" s="127"/>
    </row>
    <row r="13" spans="1:8" x14ac:dyDescent="0.15">
      <c r="A13" s="108"/>
      <c r="B13" s="113"/>
      <c r="C13" s="129"/>
      <c r="D13" s="130">
        <v>50644</v>
      </c>
      <c r="E13" s="131"/>
      <c r="F13" s="132">
        <v>63487</v>
      </c>
      <c r="G13" s="133"/>
      <c r="H13" s="119"/>
    </row>
    <row r="14" spans="1:8" x14ac:dyDescent="0.15">
      <c r="A14" s="120"/>
      <c r="B14" s="121"/>
      <c r="C14" s="122"/>
      <c r="D14" s="123">
        <v>31014</v>
      </c>
      <c r="E14" s="124"/>
      <c r="F14" s="125">
        <v>34329</v>
      </c>
      <c r="G14" s="126"/>
      <c r="H14" s="127"/>
    </row>
    <row r="17" spans="1:11" x14ac:dyDescent="0.15">
      <c r="A17" s="104" t="s">
        <v>39</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40</v>
      </c>
      <c r="B19" s="134">
        <f>ROUND(VALUE(SUBSTITUTE(実質収支比率等に係る経年分析!F$48,"▲","-")),2)</f>
        <v>5.43</v>
      </c>
      <c r="C19" s="134">
        <f>ROUND(VALUE(SUBSTITUTE(実質収支比率等に係る経年分析!G$48,"▲","-")),2)</f>
        <v>5.62</v>
      </c>
      <c r="D19" s="134">
        <f>ROUND(VALUE(SUBSTITUTE(実質収支比率等に係る経年分析!H$48,"▲","-")),2)</f>
        <v>6.54</v>
      </c>
      <c r="E19" s="134">
        <f>ROUND(VALUE(SUBSTITUTE(実質収支比率等に係る経年分析!I$48,"▲","-")),2)</f>
        <v>7.39</v>
      </c>
      <c r="F19" s="134">
        <f>ROUND(VALUE(SUBSTITUTE(実質収支比率等に係る経年分析!J$48,"▲","-")),2)</f>
        <v>6.93</v>
      </c>
    </row>
    <row r="20" spans="1:11" x14ac:dyDescent="0.15">
      <c r="A20" s="134" t="s">
        <v>41</v>
      </c>
      <c r="B20" s="134">
        <f>ROUND(VALUE(SUBSTITUTE(実質収支比率等に係る経年分析!F$47,"▲","-")),2)</f>
        <v>20.47</v>
      </c>
      <c r="C20" s="134">
        <f>ROUND(VALUE(SUBSTITUTE(実質収支比率等に係る経年分析!G$47,"▲","-")),2)</f>
        <v>15.95</v>
      </c>
      <c r="D20" s="134">
        <f>ROUND(VALUE(SUBSTITUTE(実質収支比率等に係る経年分析!H$47,"▲","-")),2)</f>
        <v>16.079999999999998</v>
      </c>
      <c r="E20" s="134">
        <f>ROUND(VALUE(SUBSTITUTE(実質収支比率等に係る経年分析!I$47,"▲","-")),2)</f>
        <v>14.62</v>
      </c>
      <c r="F20" s="134">
        <f>ROUND(VALUE(SUBSTITUTE(実質収支比率等に係る経年分析!J$47,"▲","-")),2)</f>
        <v>14.68</v>
      </c>
    </row>
    <row r="21" spans="1:11" x14ac:dyDescent="0.15">
      <c r="A21" s="134" t="s">
        <v>42</v>
      </c>
      <c r="B21" s="134">
        <f>IF(ISNUMBER(VALUE(SUBSTITUTE(実質収支比率等に係る経年分析!F$49,"▲","-"))),ROUND(VALUE(SUBSTITUTE(実質収支比率等に係る経年分析!F$49,"▲","-")),2),NA())</f>
        <v>2.35</v>
      </c>
      <c r="C21" s="134">
        <f>IF(ISNUMBER(VALUE(SUBSTITUTE(実質収支比率等に係る経年分析!G$49,"▲","-"))),ROUND(VALUE(SUBSTITUTE(実質収支比率等に係る経年分析!G$49,"▲","-")),2),NA())</f>
        <v>-4.29</v>
      </c>
      <c r="D21" s="134">
        <f>IF(ISNUMBER(VALUE(SUBSTITUTE(実質収支比率等に係る経年分析!H$49,"▲","-"))),ROUND(VALUE(SUBSTITUTE(実質収支比率等に係る経年分析!H$49,"▲","-")),2),NA())</f>
        <v>1.1000000000000001</v>
      </c>
      <c r="E21" s="134">
        <f>IF(ISNUMBER(VALUE(SUBSTITUTE(実質収支比率等に係る経年分析!I$49,"▲","-"))),ROUND(VALUE(SUBSTITUTE(実質収支比率等に係る経年分析!I$49,"▲","-")),2),NA())</f>
        <v>-1.05</v>
      </c>
      <c r="F21" s="134">
        <f>IF(ISNUMBER(VALUE(SUBSTITUTE(実質収支比率等に係る経年分析!J$49,"▲","-"))),ROUND(VALUE(SUBSTITUTE(実質収支比率等に係る経年分析!J$49,"▲","-")),2),NA())</f>
        <v>0.05</v>
      </c>
    </row>
    <row r="24" spans="1:11" x14ac:dyDescent="0.15">
      <c r="A24" s="104" t="s">
        <v>43</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44</v>
      </c>
      <c r="C26" s="135" t="s">
        <v>45</v>
      </c>
      <c r="D26" s="135" t="s">
        <v>44</v>
      </c>
      <c r="E26" s="135" t="s">
        <v>45</v>
      </c>
      <c r="F26" s="135" t="s">
        <v>44</v>
      </c>
      <c r="G26" s="135" t="s">
        <v>45</v>
      </c>
      <c r="H26" s="135" t="s">
        <v>44</v>
      </c>
      <c r="I26" s="135" t="s">
        <v>45</v>
      </c>
      <c r="J26" s="135" t="s">
        <v>44</v>
      </c>
      <c r="K26" s="135" t="s">
        <v>45</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0.16</v>
      </c>
    </row>
    <row r="31" spans="1:11" x14ac:dyDescent="0.15">
      <c r="A31" s="135" t="str">
        <f>IF(連結実質赤字比率に係る赤字・黒字の構成分析!C$39="",NA(),連結実質赤字比率に係る赤字・黒字の構成分析!C$39)</f>
        <v>墓地事業特別会計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0.46</v>
      </c>
    </row>
    <row r="32" spans="1:11" x14ac:dyDescent="0.15">
      <c r="A32" s="135" t="str">
        <f>IF(連結実質赤字比率に係る赤字・黒字の構成分析!C$38="",NA(),連結実質赤字比率に係る赤字・黒字の構成分析!C$38)</f>
        <v>国民健康保険診療所特別会計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1.66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2.38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2.97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1.73</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5.39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5.58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6.53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6.89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6.46</v>
      </c>
    </row>
    <row r="35" spans="1:16" x14ac:dyDescent="0.15">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5.16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5.97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7.06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8.57</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22.6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22.18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20.25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21.49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22.57</v>
      </c>
    </row>
    <row r="39" spans="1:16" x14ac:dyDescent="0.15">
      <c r="A39" s="104" t="s">
        <v>46</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x14ac:dyDescent="0.15">
      <c r="A42" s="136" t="s">
        <v>49</v>
      </c>
      <c r="B42" s="136"/>
      <c r="C42" s="136"/>
      <c r="D42" s="136">
        <f>'実質公債費比率（分子）の構造'!K$52</f>
        <v>3378</v>
      </c>
      <c r="E42" s="136"/>
      <c r="F42" s="136"/>
      <c r="G42" s="136">
        <f>'実質公債費比率（分子）の構造'!L$52</f>
        <v>3261</v>
      </c>
      <c r="H42" s="136"/>
      <c r="I42" s="136"/>
      <c r="J42" s="136">
        <f>'実質公債費比率（分子）の構造'!M$52</f>
        <v>3259</v>
      </c>
      <c r="K42" s="136"/>
      <c r="L42" s="136"/>
      <c r="M42" s="136">
        <f>'実質公債費比率（分子）の構造'!N$52</f>
        <v>3296</v>
      </c>
      <c r="N42" s="136"/>
      <c r="O42" s="136"/>
      <c r="P42" s="136">
        <f>'実質公債費比率（分子）の構造'!O$52</f>
        <v>3139</v>
      </c>
    </row>
    <row r="43" spans="1:16" x14ac:dyDescent="0.15">
      <c r="A43" s="136" t="s">
        <v>50</v>
      </c>
      <c r="B43" s="136">
        <f>'実質公債費比率（分子）の構造'!K$51</f>
        <v>2</v>
      </c>
      <c r="C43" s="136"/>
      <c r="D43" s="136"/>
      <c r="E43" s="136" t="str">
        <f>'実質公債費比率（分子）の構造'!L$51</f>
        <v>-</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x14ac:dyDescent="0.15">
      <c r="A44" s="136" t="s">
        <v>51</v>
      </c>
      <c r="B44" s="136">
        <f>'実質公債費比率（分子）の構造'!K$50</f>
        <v>10</v>
      </c>
      <c r="C44" s="136"/>
      <c r="D44" s="136"/>
      <c r="E44" s="136">
        <f>'実質公債費比率（分子）の構造'!L$50</f>
        <v>10</v>
      </c>
      <c r="F44" s="136"/>
      <c r="G44" s="136"/>
      <c r="H44" s="136">
        <f>'実質公債費比率（分子）の構造'!M$50</f>
        <v>10</v>
      </c>
      <c r="I44" s="136"/>
      <c r="J44" s="136"/>
      <c r="K44" s="136">
        <f>'実質公債費比率（分子）の構造'!N$50</f>
        <v>10</v>
      </c>
      <c r="L44" s="136"/>
      <c r="M44" s="136"/>
      <c r="N44" s="136">
        <f>'実質公債費比率（分子）の構造'!O$50</f>
        <v>10</v>
      </c>
      <c r="O44" s="136"/>
      <c r="P44" s="136"/>
    </row>
    <row r="45" spans="1:16" x14ac:dyDescent="0.15">
      <c r="A45" s="136" t="s">
        <v>52</v>
      </c>
      <c r="B45" s="136">
        <f>'実質公債費比率（分子）の構造'!K$49</f>
        <v>574</v>
      </c>
      <c r="C45" s="136"/>
      <c r="D45" s="136"/>
      <c r="E45" s="136">
        <f>'実質公債費比率（分子）の構造'!L$49</f>
        <v>456</v>
      </c>
      <c r="F45" s="136"/>
      <c r="G45" s="136"/>
      <c r="H45" s="136">
        <f>'実質公債費比率（分子）の構造'!M$49</f>
        <v>395</v>
      </c>
      <c r="I45" s="136"/>
      <c r="J45" s="136"/>
      <c r="K45" s="136">
        <f>'実質公債費比率（分子）の構造'!N$49</f>
        <v>402</v>
      </c>
      <c r="L45" s="136"/>
      <c r="M45" s="136"/>
      <c r="N45" s="136">
        <f>'実質公債費比率（分子）の構造'!O$49</f>
        <v>356</v>
      </c>
      <c r="O45" s="136"/>
      <c r="P45" s="136"/>
    </row>
    <row r="46" spans="1:16" x14ac:dyDescent="0.15">
      <c r="A46" s="136" t="s">
        <v>53</v>
      </c>
      <c r="B46" s="136">
        <f>'実質公債費比率（分子）の構造'!K$48</f>
        <v>1150</v>
      </c>
      <c r="C46" s="136"/>
      <c r="D46" s="136"/>
      <c r="E46" s="136">
        <f>'実質公債費比率（分子）の構造'!L$48</f>
        <v>1158</v>
      </c>
      <c r="F46" s="136"/>
      <c r="G46" s="136"/>
      <c r="H46" s="136">
        <f>'実質公債費比率（分子）の構造'!M$48</f>
        <v>1144</v>
      </c>
      <c r="I46" s="136"/>
      <c r="J46" s="136"/>
      <c r="K46" s="136">
        <f>'実質公債費比率（分子）の構造'!N$48</f>
        <v>1056</v>
      </c>
      <c r="L46" s="136"/>
      <c r="M46" s="136"/>
      <c r="N46" s="136">
        <f>'実質公債費比率（分子）の構造'!O$48</f>
        <v>984</v>
      </c>
      <c r="O46" s="136"/>
      <c r="P46" s="136"/>
    </row>
    <row r="47" spans="1:16" x14ac:dyDescent="0.15">
      <c r="A47" s="136" t="s">
        <v>13</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54</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55</v>
      </c>
      <c r="B49" s="136">
        <f>'実質公債費比率（分子）の構造'!K$45</f>
        <v>2830</v>
      </c>
      <c r="C49" s="136"/>
      <c r="D49" s="136"/>
      <c r="E49" s="136">
        <f>'実質公債費比率（分子）の構造'!L$45</f>
        <v>2565</v>
      </c>
      <c r="F49" s="136"/>
      <c r="G49" s="136"/>
      <c r="H49" s="136">
        <f>'実質公債費比率（分子）の構造'!M$45</f>
        <v>2646</v>
      </c>
      <c r="I49" s="136"/>
      <c r="J49" s="136"/>
      <c r="K49" s="136">
        <f>'実質公債費比率（分子）の構造'!N$45</f>
        <v>2950</v>
      </c>
      <c r="L49" s="136"/>
      <c r="M49" s="136"/>
      <c r="N49" s="136">
        <f>'実質公債費比率（分子）の構造'!O$45</f>
        <v>2894</v>
      </c>
      <c r="O49" s="136"/>
      <c r="P49" s="136"/>
    </row>
    <row r="50" spans="1:16" x14ac:dyDescent="0.15">
      <c r="A50" s="136" t="s">
        <v>56</v>
      </c>
      <c r="B50" s="136" t="e">
        <f>NA()</f>
        <v>#N/A</v>
      </c>
      <c r="C50" s="136">
        <f>IF(ISNUMBER('実質公債費比率（分子）の構造'!K$53),'実質公債費比率（分子）の構造'!K$53,NA())</f>
        <v>1188</v>
      </c>
      <c r="D50" s="136" t="e">
        <f>NA()</f>
        <v>#N/A</v>
      </c>
      <c r="E50" s="136" t="e">
        <f>NA()</f>
        <v>#N/A</v>
      </c>
      <c r="F50" s="136">
        <f>IF(ISNUMBER('実質公債費比率（分子）の構造'!L$53),'実質公債費比率（分子）の構造'!L$53,NA())</f>
        <v>928</v>
      </c>
      <c r="G50" s="136" t="e">
        <f>NA()</f>
        <v>#N/A</v>
      </c>
      <c r="H50" s="136" t="e">
        <f>NA()</f>
        <v>#N/A</v>
      </c>
      <c r="I50" s="136">
        <f>IF(ISNUMBER('実質公債費比率（分子）の構造'!M$53),'実質公債費比率（分子）の構造'!M$53,NA())</f>
        <v>937</v>
      </c>
      <c r="J50" s="136" t="e">
        <f>NA()</f>
        <v>#N/A</v>
      </c>
      <c r="K50" s="136" t="e">
        <f>NA()</f>
        <v>#N/A</v>
      </c>
      <c r="L50" s="136">
        <f>IF(ISNUMBER('実質公債費比率（分子）の構造'!N$53),'実質公債費比率（分子）の構造'!N$53,NA())</f>
        <v>1123</v>
      </c>
      <c r="M50" s="136" t="e">
        <f>NA()</f>
        <v>#N/A</v>
      </c>
      <c r="N50" s="136" t="e">
        <f>NA()</f>
        <v>#N/A</v>
      </c>
      <c r="O50" s="136">
        <f>IF(ISNUMBER('実質公債費比率（分子）の構造'!O$53),'実質公債費比率（分子）の構造'!O$53,NA())</f>
        <v>1106</v>
      </c>
      <c r="P50" s="136" t="e">
        <f>NA()</f>
        <v>#N/A</v>
      </c>
    </row>
    <row r="53" spans="1:16" x14ac:dyDescent="0.15">
      <c r="A53" s="104" t="s">
        <v>57</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58</v>
      </c>
      <c r="C55" s="135"/>
      <c r="D55" s="135" t="s">
        <v>59</v>
      </c>
      <c r="E55" s="135" t="s">
        <v>58</v>
      </c>
      <c r="F55" s="135"/>
      <c r="G55" s="135" t="s">
        <v>59</v>
      </c>
      <c r="H55" s="135" t="s">
        <v>58</v>
      </c>
      <c r="I55" s="135"/>
      <c r="J55" s="135" t="s">
        <v>59</v>
      </c>
      <c r="K55" s="135" t="s">
        <v>58</v>
      </c>
      <c r="L55" s="135"/>
      <c r="M55" s="135" t="s">
        <v>59</v>
      </c>
      <c r="N55" s="135" t="s">
        <v>58</v>
      </c>
      <c r="O55" s="135"/>
      <c r="P55" s="135" t="s">
        <v>59</v>
      </c>
    </row>
    <row r="56" spans="1:16" x14ac:dyDescent="0.15">
      <c r="A56" s="135" t="s">
        <v>35</v>
      </c>
      <c r="B56" s="135"/>
      <c r="C56" s="135"/>
      <c r="D56" s="135">
        <f>'将来負担比率（分子）の構造'!I$51</f>
        <v>27874</v>
      </c>
      <c r="E56" s="135"/>
      <c r="F56" s="135"/>
      <c r="G56" s="135">
        <f>'将来負担比率（分子）の構造'!J$51</f>
        <v>27322</v>
      </c>
      <c r="H56" s="135"/>
      <c r="I56" s="135"/>
      <c r="J56" s="135">
        <f>'将来負担比率（分子）の構造'!K$51</f>
        <v>26775</v>
      </c>
      <c r="K56" s="135"/>
      <c r="L56" s="135"/>
      <c r="M56" s="135">
        <f>'将来負担比率（分子）の構造'!L$51</f>
        <v>27609</v>
      </c>
      <c r="N56" s="135"/>
      <c r="O56" s="135"/>
      <c r="P56" s="135">
        <f>'将来負担比率（分子）の構造'!M$51</f>
        <v>26695</v>
      </c>
    </row>
    <row r="57" spans="1:16" x14ac:dyDescent="0.15">
      <c r="A57" s="135" t="s">
        <v>34</v>
      </c>
      <c r="B57" s="135"/>
      <c r="C57" s="135"/>
      <c r="D57" s="135">
        <f>'将来負担比率（分子）の構造'!I$50</f>
        <v>6178</v>
      </c>
      <c r="E57" s="135"/>
      <c r="F57" s="135"/>
      <c r="G57" s="135">
        <f>'将来負担比率（分子）の構造'!J$50</f>
        <v>5821</v>
      </c>
      <c r="H57" s="135"/>
      <c r="I57" s="135"/>
      <c r="J57" s="135">
        <f>'将来負担比率（分子）の構造'!K$50</f>
        <v>5381</v>
      </c>
      <c r="K57" s="135"/>
      <c r="L57" s="135"/>
      <c r="M57" s="135">
        <f>'将来負担比率（分子）の構造'!L$50</f>
        <v>4998</v>
      </c>
      <c r="N57" s="135"/>
      <c r="O57" s="135"/>
      <c r="P57" s="135">
        <f>'将来負担比率（分子）の構造'!M$50</f>
        <v>4775</v>
      </c>
    </row>
    <row r="58" spans="1:16" x14ac:dyDescent="0.15">
      <c r="A58" s="135" t="s">
        <v>33</v>
      </c>
      <c r="B58" s="135"/>
      <c r="C58" s="135"/>
      <c r="D58" s="135">
        <f>'将来負担比率（分子）の構造'!I$49</f>
        <v>5534</v>
      </c>
      <c r="E58" s="135"/>
      <c r="F58" s="135"/>
      <c r="G58" s="135">
        <f>'将来負担比率（分子）の構造'!J$49</f>
        <v>4616</v>
      </c>
      <c r="H58" s="135"/>
      <c r="I58" s="135"/>
      <c r="J58" s="135">
        <f>'将来負担比率（分子）の構造'!K$49</f>
        <v>4481</v>
      </c>
      <c r="K58" s="135"/>
      <c r="L58" s="135"/>
      <c r="M58" s="135">
        <f>'将来負担比率（分子）の構造'!L$49</f>
        <v>4501</v>
      </c>
      <c r="N58" s="135"/>
      <c r="O58" s="135"/>
      <c r="P58" s="135">
        <f>'将来負担比率（分子）の構造'!M$49</f>
        <v>4906</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3566</v>
      </c>
      <c r="C61" s="135"/>
      <c r="D61" s="135"/>
      <c r="E61" s="135">
        <f>'将来負担比率（分子）の構造'!J$46</f>
        <v>3237</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4898</v>
      </c>
      <c r="C62" s="135"/>
      <c r="D62" s="135"/>
      <c r="E62" s="135">
        <f>'将来負担比率（分子）の構造'!J$45</f>
        <v>4715</v>
      </c>
      <c r="F62" s="135"/>
      <c r="G62" s="135"/>
      <c r="H62" s="135">
        <f>'将来負担比率（分子）の構造'!K$45</f>
        <v>4521</v>
      </c>
      <c r="I62" s="135"/>
      <c r="J62" s="135"/>
      <c r="K62" s="135">
        <f>'将来負担比率（分子）の構造'!L$45</f>
        <v>4333</v>
      </c>
      <c r="L62" s="135"/>
      <c r="M62" s="135"/>
      <c r="N62" s="135">
        <f>'将来負担比率（分子）の構造'!M$45</f>
        <v>3945</v>
      </c>
      <c r="O62" s="135"/>
      <c r="P62" s="135"/>
    </row>
    <row r="63" spans="1:16" x14ac:dyDescent="0.15">
      <c r="A63" s="135" t="s">
        <v>27</v>
      </c>
      <c r="B63" s="135">
        <f>'将来負担比率（分子）の構造'!I$44</f>
        <v>3453</v>
      </c>
      <c r="C63" s="135"/>
      <c r="D63" s="135"/>
      <c r="E63" s="135">
        <f>'将来負担比率（分子）の構造'!J$44</f>
        <v>3136</v>
      </c>
      <c r="F63" s="135"/>
      <c r="G63" s="135"/>
      <c r="H63" s="135">
        <f>'将来負担比率（分子）の構造'!K$44</f>
        <v>2971</v>
      </c>
      <c r="I63" s="135"/>
      <c r="J63" s="135"/>
      <c r="K63" s="135">
        <f>'将来負担比率（分子）の構造'!L$44</f>
        <v>4218</v>
      </c>
      <c r="L63" s="135"/>
      <c r="M63" s="135"/>
      <c r="N63" s="135">
        <f>'将来負担比率（分子）の構造'!M$44</f>
        <v>4631</v>
      </c>
      <c r="O63" s="135"/>
      <c r="P63" s="135"/>
    </row>
    <row r="64" spans="1:16" x14ac:dyDescent="0.15">
      <c r="A64" s="135" t="s">
        <v>26</v>
      </c>
      <c r="B64" s="135">
        <f>'将来負担比率（分子）の構造'!I$43</f>
        <v>14535</v>
      </c>
      <c r="C64" s="135"/>
      <c r="D64" s="135"/>
      <c r="E64" s="135">
        <f>'将来負担比率（分子）の構造'!J$43</f>
        <v>13746</v>
      </c>
      <c r="F64" s="135"/>
      <c r="G64" s="135"/>
      <c r="H64" s="135">
        <f>'将来負担比率（分子）の構造'!K$43</f>
        <v>13225</v>
      </c>
      <c r="I64" s="135"/>
      <c r="J64" s="135"/>
      <c r="K64" s="135">
        <f>'将来負担比率（分子）の構造'!L$43</f>
        <v>12399</v>
      </c>
      <c r="L64" s="135"/>
      <c r="M64" s="135"/>
      <c r="N64" s="135">
        <f>'将来負担比率（分子）の構造'!M$43</f>
        <v>11234</v>
      </c>
      <c r="O64" s="135"/>
      <c r="P64" s="135"/>
    </row>
    <row r="65" spans="1:16" x14ac:dyDescent="0.15">
      <c r="A65" s="135" t="s">
        <v>25</v>
      </c>
      <c r="B65" s="135">
        <f>'将来負担比率（分子）の構造'!I$42</f>
        <v>118</v>
      </c>
      <c r="C65" s="135"/>
      <c r="D65" s="135"/>
      <c r="E65" s="135">
        <f>'将来負担比率（分子）の構造'!J$42</f>
        <v>109</v>
      </c>
      <c r="F65" s="135"/>
      <c r="G65" s="135"/>
      <c r="H65" s="135">
        <f>'将来負担比率（分子）の構造'!K$42</f>
        <v>101</v>
      </c>
      <c r="I65" s="135"/>
      <c r="J65" s="135"/>
      <c r="K65" s="135">
        <f>'将来負担比率（分子）の構造'!L$42</f>
        <v>93</v>
      </c>
      <c r="L65" s="135"/>
      <c r="M65" s="135"/>
      <c r="N65" s="135">
        <f>'将来負担比率（分子）の構造'!M$42</f>
        <v>84</v>
      </c>
      <c r="O65" s="135"/>
      <c r="P65" s="135"/>
    </row>
    <row r="66" spans="1:16" x14ac:dyDescent="0.15">
      <c r="A66" s="135" t="s">
        <v>24</v>
      </c>
      <c r="B66" s="135">
        <f>'将来負担比率（分子）の構造'!I$41</f>
        <v>24786</v>
      </c>
      <c r="C66" s="135"/>
      <c r="D66" s="135"/>
      <c r="E66" s="135">
        <f>'将来負担比率（分子）の構造'!J$41</f>
        <v>24419</v>
      </c>
      <c r="F66" s="135"/>
      <c r="G66" s="135"/>
      <c r="H66" s="135">
        <f>'将来負担比率（分子）の構造'!K$41</f>
        <v>29439</v>
      </c>
      <c r="I66" s="135"/>
      <c r="J66" s="135"/>
      <c r="K66" s="135">
        <f>'将来負担比率（分子）の構造'!L$41</f>
        <v>28660</v>
      </c>
      <c r="L66" s="135"/>
      <c r="M66" s="135"/>
      <c r="N66" s="135">
        <f>'将来負担比率（分子）の構造'!M$41</f>
        <v>28154</v>
      </c>
      <c r="O66" s="135"/>
      <c r="P66" s="135"/>
    </row>
    <row r="67" spans="1:16" x14ac:dyDescent="0.15">
      <c r="A67" s="135" t="s">
        <v>60</v>
      </c>
      <c r="B67" s="135" t="e">
        <f>NA()</f>
        <v>#N/A</v>
      </c>
      <c r="C67" s="135">
        <f>IF(ISNUMBER('将来負担比率（分子）の構造'!I$52), IF('将来負担比率（分子）の構造'!I$52 &lt; 0, 0, '将来負担比率（分子）の構造'!I$52), NA())</f>
        <v>11770</v>
      </c>
      <c r="D67" s="135" t="e">
        <f>NA()</f>
        <v>#N/A</v>
      </c>
      <c r="E67" s="135" t="e">
        <f>NA()</f>
        <v>#N/A</v>
      </c>
      <c r="F67" s="135">
        <f>IF(ISNUMBER('将来負担比率（分子）の構造'!J$52), IF('将来負担比率（分子）の構造'!J$52 &lt; 0, 0, '将来負担比率（分子）の構造'!J$52), NA())</f>
        <v>11603</v>
      </c>
      <c r="G67" s="135" t="e">
        <f>NA()</f>
        <v>#N/A</v>
      </c>
      <c r="H67" s="135" t="e">
        <f>NA()</f>
        <v>#N/A</v>
      </c>
      <c r="I67" s="135">
        <f>IF(ISNUMBER('将来負担比率（分子）の構造'!K$52), IF('将来負担比率（分子）の構造'!K$52 &lt; 0, 0, '将来負担比率（分子）の構造'!K$52), NA())</f>
        <v>13619</v>
      </c>
      <c r="J67" s="135" t="e">
        <f>NA()</f>
        <v>#N/A</v>
      </c>
      <c r="K67" s="135" t="e">
        <f>NA()</f>
        <v>#N/A</v>
      </c>
      <c r="L67" s="135">
        <f>IF(ISNUMBER('将来負担比率（分子）の構造'!L$52), IF('将来負担比率（分子）の構造'!L$52 &lt; 0, 0, '将来負担比率（分子）の構造'!L$52), NA())</f>
        <v>12594</v>
      </c>
      <c r="M67" s="135" t="e">
        <f>NA()</f>
        <v>#N/A</v>
      </c>
      <c r="N67" s="135" t="e">
        <f>NA()</f>
        <v>#N/A</v>
      </c>
      <c r="O67" s="135">
        <f>IF(ISNUMBER('将来負担比率（分子）の構造'!M$52), IF('将来負担比率（分子）の構造'!M$52 &lt; 0, 0, '将来負担比率（分子）の構造'!M$52), NA())</f>
        <v>11671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55" zoomScaleNormal="5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206</v>
      </c>
      <c r="C5" s="610"/>
      <c r="D5" s="610"/>
      <c r="E5" s="610"/>
      <c r="F5" s="610"/>
      <c r="G5" s="610"/>
      <c r="H5" s="610"/>
      <c r="I5" s="610"/>
      <c r="J5" s="610"/>
      <c r="K5" s="610"/>
      <c r="L5" s="610"/>
      <c r="M5" s="610"/>
      <c r="N5" s="610"/>
      <c r="O5" s="610"/>
      <c r="P5" s="610"/>
      <c r="Q5" s="611"/>
      <c r="R5" s="612">
        <v>8467824</v>
      </c>
      <c r="S5" s="613"/>
      <c r="T5" s="613"/>
      <c r="U5" s="613"/>
      <c r="V5" s="613"/>
      <c r="W5" s="613"/>
      <c r="X5" s="613"/>
      <c r="Y5" s="614"/>
      <c r="Z5" s="615">
        <v>34.9</v>
      </c>
      <c r="AA5" s="615"/>
      <c r="AB5" s="615"/>
      <c r="AC5" s="615"/>
      <c r="AD5" s="616">
        <v>7963464</v>
      </c>
      <c r="AE5" s="616"/>
      <c r="AF5" s="616"/>
      <c r="AG5" s="616"/>
      <c r="AH5" s="616"/>
      <c r="AI5" s="616"/>
      <c r="AJ5" s="616"/>
      <c r="AK5" s="616"/>
      <c r="AL5" s="617">
        <v>56.7</v>
      </c>
      <c r="AM5" s="618"/>
      <c r="AN5" s="618"/>
      <c r="AO5" s="619"/>
      <c r="AP5" s="609" t="s">
        <v>207</v>
      </c>
      <c r="AQ5" s="610"/>
      <c r="AR5" s="610"/>
      <c r="AS5" s="610"/>
      <c r="AT5" s="610"/>
      <c r="AU5" s="610"/>
      <c r="AV5" s="610"/>
      <c r="AW5" s="610"/>
      <c r="AX5" s="610"/>
      <c r="AY5" s="610"/>
      <c r="AZ5" s="610"/>
      <c r="BA5" s="610"/>
      <c r="BB5" s="610"/>
      <c r="BC5" s="610"/>
      <c r="BD5" s="610"/>
      <c r="BE5" s="610"/>
      <c r="BF5" s="611"/>
      <c r="BG5" s="623">
        <v>7889641</v>
      </c>
      <c r="BH5" s="624"/>
      <c r="BI5" s="624"/>
      <c r="BJ5" s="624"/>
      <c r="BK5" s="624"/>
      <c r="BL5" s="624"/>
      <c r="BM5" s="624"/>
      <c r="BN5" s="625"/>
      <c r="BO5" s="626">
        <v>93.2</v>
      </c>
      <c r="BP5" s="626"/>
      <c r="BQ5" s="626"/>
      <c r="BR5" s="626"/>
      <c r="BS5" s="627" t="s">
        <v>208</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200</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x14ac:dyDescent="0.15">
      <c r="B6" s="620" t="s">
        <v>212</v>
      </c>
      <c r="C6" s="621"/>
      <c r="D6" s="621"/>
      <c r="E6" s="621"/>
      <c r="F6" s="621"/>
      <c r="G6" s="621"/>
      <c r="H6" s="621"/>
      <c r="I6" s="621"/>
      <c r="J6" s="621"/>
      <c r="K6" s="621"/>
      <c r="L6" s="621"/>
      <c r="M6" s="621"/>
      <c r="N6" s="621"/>
      <c r="O6" s="621"/>
      <c r="P6" s="621"/>
      <c r="Q6" s="622"/>
      <c r="R6" s="623">
        <v>358217</v>
      </c>
      <c r="S6" s="624"/>
      <c r="T6" s="624"/>
      <c r="U6" s="624"/>
      <c r="V6" s="624"/>
      <c r="W6" s="624"/>
      <c r="X6" s="624"/>
      <c r="Y6" s="625"/>
      <c r="Z6" s="626">
        <v>1.5</v>
      </c>
      <c r="AA6" s="626"/>
      <c r="AB6" s="626"/>
      <c r="AC6" s="626"/>
      <c r="AD6" s="627">
        <v>358217</v>
      </c>
      <c r="AE6" s="627"/>
      <c r="AF6" s="627"/>
      <c r="AG6" s="627"/>
      <c r="AH6" s="627"/>
      <c r="AI6" s="627"/>
      <c r="AJ6" s="627"/>
      <c r="AK6" s="627"/>
      <c r="AL6" s="628">
        <v>2.6</v>
      </c>
      <c r="AM6" s="629"/>
      <c r="AN6" s="629"/>
      <c r="AO6" s="630"/>
      <c r="AP6" s="620" t="s">
        <v>213</v>
      </c>
      <c r="AQ6" s="621"/>
      <c r="AR6" s="621"/>
      <c r="AS6" s="621"/>
      <c r="AT6" s="621"/>
      <c r="AU6" s="621"/>
      <c r="AV6" s="621"/>
      <c r="AW6" s="621"/>
      <c r="AX6" s="621"/>
      <c r="AY6" s="621"/>
      <c r="AZ6" s="621"/>
      <c r="BA6" s="621"/>
      <c r="BB6" s="621"/>
      <c r="BC6" s="621"/>
      <c r="BD6" s="621"/>
      <c r="BE6" s="621"/>
      <c r="BF6" s="622"/>
      <c r="BG6" s="623">
        <v>7889641</v>
      </c>
      <c r="BH6" s="624"/>
      <c r="BI6" s="624"/>
      <c r="BJ6" s="624"/>
      <c r="BK6" s="624"/>
      <c r="BL6" s="624"/>
      <c r="BM6" s="624"/>
      <c r="BN6" s="625"/>
      <c r="BO6" s="626">
        <v>93.2</v>
      </c>
      <c r="BP6" s="626"/>
      <c r="BQ6" s="626"/>
      <c r="BR6" s="626"/>
      <c r="BS6" s="627" t="s">
        <v>208</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188442</v>
      </c>
      <c r="CS6" s="624"/>
      <c r="CT6" s="624"/>
      <c r="CU6" s="624"/>
      <c r="CV6" s="624"/>
      <c r="CW6" s="624"/>
      <c r="CX6" s="624"/>
      <c r="CY6" s="625"/>
      <c r="CZ6" s="626">
        <v>0.8</v>
      </c>
      <c r="DA6" s="626"/>
      <c r="DB6" s="626"/>
      <c r="DC6" s="626"/>
      <c r="DD6" s="632" t="s">
        <v>208</v>
      </c>
      <c r="DE6" s="624"/>
      <c r="DF6" s="624"/>
      <c r="DG6" s="624"/>
      <c r="DH6" s="624"/>
      <c r="DI6" s="624"/>
      <c r="DJ6" s="624"/>
      <c r="DK6" s="624"/>
      <c r="DL6" s="624"/>
      <c r="DM6" s="624"/>
      <c r="DN6" s="624"/>
      <c r="DO6" s="624"/>
      <c r="DP6" s="625"/>
      <c r="DQ6" s="632">
        <v>188439</v>
      </c>
      <c r="DR6" s="624"/>
      <c r="DS6" s="624"/>
      <c r="DT6" s="624"/>
      <c r="DU6" s="624"/>
      <c r="DV6" s="624"/>
      <c r="DW6" s="624"/>
      <c r="DX6" s="624"/>
      <c r="DY6" s="624"/>
      <c r="DZ6" s="624"/>
      <c r="EA6" s="624"/>
      <c r="EB6" s="624"/>
      <c r="EC6" s="633"/>
    </row>
    <row r="7" spans="2:143" ht="11.25" customHeight="1" x14ac:dyDescent="0.15">
      <c r="B7" s="620" t="s">
        <v>215</v>
      </c>
      <c r="C7" s="621"/>
      <c r="D7" s="621"/>
      <c r="E7" s="621"/>
      <c r="F7" s="621"/>
      <c r="G7" s="621"/>
      <c r="H7" s="621"/>
      <c r="I7" s="621"/>
      <c r="J7" s="621"/>
      <c r="K7" s="621"/>
      <c r="L7" s="621"/>
      <c r="M7" s="621"/>
      <c r="N7" s="621"/>
      <c r="O7" s="621"/>
      <c r="P7" s="621"/>
      <c r="Q7" s="622"/>
      <c r="R7" s="623">
        <v>11427</v>
      </c>
      <c r="S7" s="624"/>
      <c r="T7" s="624"/>
      <c r="U7" s="624"/>
      <c r="V7" s="624"/>
      <c r="W7" s="624"/>
      <c r="X7" s="624"/>
      <c r="Y7" s="625"/>
      <c r="Z7" s="626">
        <v>0</v>
      </c>
      <c r="AA7" s="626"/>
      <c r="AB7" s="626"/>
      <c r="AC7" s="626"/>
      <c r="AD7" s="627">
        <v>11427</v>
      </c>
      <c r="AE7" s="627"/>
      <c r="AF7" s="627"/>
      <c r="AG7" s="627"/>
      <c r="AH7" s="627"/>
      <c r="AI7" s="627"/>
      <c r="AJ7" s="627"/>
      <c r="AK7" s="627"/>
      <c r="AL7" s="628">
        <v>0.1</v>
      </c>
      <c r="AM7" s="629"/>
      <c r="AN7" s="629"/>
      <c r="AO7" s="630"/>
      <c r="AP7" s="620" t="s">
        <v>216</v>
      </c>
      <c r="AQ7" s="621"/>
      <c r="AR7" s="621"/>
      <c r="AS7" s="621"/>
      <c r="AT7" s="621"/>
      <c r="AU7" s="621"/>
      <c r="AV7" s="621"/>
      <c r="AW7" s="621"/>
      <c r="AX7" s="621"/>
      <c r="AY7" s="621"/>
      <c r="AZ7" s="621"/>
      <c r="BA7" s="621"/>
      <c r="BB7" s="621"/>
      <c r="BC7" s="621"/>
      <c r="BD7" s="621"/>
      <c r="BE7" s="621"/>
      <c r="BF7" s="622"/>
      <c r="BG7" s="623">
        <v>3411847</v>
      </c>
      <c r="BH7" s="624"/>
      <c r="BI7" s="624"/>
      <c r="BJ7" s="624"/>
      <c r="BK7" s="624"/>
      <c r="BL7" s="624"/>
      <c r="BM7" s="624"/>
      <c r="BN7" s="625"/>
      <c r="BO7" s="626">
        <v>40.299999999999997</v>
      </c>
      <c r="BP7" s="626"/>
      <c r="BQ7" s="626"/>
      <c r="BR7" s="626"/>
      <c r="BS7" s="627" t="s">
        <v>208</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3420767</v>
      </c>
      <c r="CS7" s="624"/>
      <c r="CT7" s="624"/>
      <c r="CU7" s="624"/>
      <c r="CV7" s="624"/>
      <c r="CW7" s="624"/>
      <c r="CX7" s="624"/>
      <c r="CY7" s="625"/>
      <c r="CZ7" s="626">
        <v>14.7</v>
      </c>
      <c r="DA7" s="626"/>
      <c r="DB7" s="626"/>
      <c r="DC7" s="626"/>
      <c r="DD7" s="632">
        <v>424521</v>
      </c>
      <c r="DE7" s="624"/>
      <c r="DF7" s="624"/>
      <c r="DG7" s="624"/>
      <c r="DH7" s="624"/>
      <c r="DI7" s="624"/>
      <c r="DJ7" s="624"/>
      <c r="DK7" s="624"/>
      <c r="DL7" s="624"/>
      <c r="DM7" s="624"/>
      <c r="DN7" s="624"/>
      <c r="DO7" s="624"/>
      <c r="DP7" s="625"/>
      <c r="DQ7" s="632">
        <v>2753084</v>
      </c>
      <c r="DR7" s="624"/>
      <c r="DS7" s="624"/>
      <c r="DT7" s="624"/>
      <c r="DU7" s="624"/>
      <c r="DV7" s="624"/>
      <c r="DW7" s="624"/>
      <c r="DX7" s="624"/>
      <c r="DY7" s="624"/>
      <c r="DZ7" s="624"/>
      <c r="EA7" s="624"/>
      <c r="EB7" s="624"/>
      <c r="EC7" s="633"/>
    </row>
    <row r="8" spans="2:143" ht="11.25" customHeight="1" x14ac:dyDescent="0.15">
      <c r="B8" s="620" t="s">
        <v>218</v>
      </c>
      <c r="C8" s="621"/>
      <c r="D8" s="621"/>
      <c r="E8" s="621"/>
      <c r="F8" s="621"/>
      <c r="G8" s="621"/>
      <c r="H8" s="621"/>
      <c r="I8" s="621"/>
      <c r="J8" s="621"/>
      <c r="K8" s="621"/>
      <c r="L8" s="621"/>
      <c r="M8" s="621"/>
      <c r="N8" s="621"/>
      <c r="O8" s="621"/>
      <c r="P8" s="621"/>
      <c r="Q8" s="622"/>
      <c r="R8" s="623">
        <v>31766</v>
      </c>
      <c r="S8" s="624"/>
      <c r="T8" s="624"/>
      <c r="U8" s="624"/>
      <c r="V8" s="624"/>
      <c r="W8" s="624"/>
      <c r="X8" s="624"/>
      <c r="Y8" s="625"/>
      <c r="Z8" s="626">
        <v>0.1</v>
      </c>
      <c r="AA8" s="626"/>
      <c r="AB8" s="626"/>
      <c r="AC8" s="626"/>
      <c r="AD8" s="627">
        <v>31766</v>
      </c>
      <c r="AE8" s="627"/>
      <c r="AF8" s="627"/>
      <c r="AG8" s="627"/>
      <c r="AH8" s="627"/>
      <c r="AI8" s="627"/>
      <c r="AJ8" s="627"/>
      <c r="AK8" s="627"/>
      <c r="AL8" s="628">
        <v>0.2</v>
      </c>
      <c r="AM8" s="629"/>
      <c r="AN8" s="629"/>
      <c r="AO8" s="630"/>
      <c r="AP8" s="620" t="s">
        <v>219</v>
      </c>
      <c r="AQ8" s="621"/>
      <c r="AR8" s="621"/>
      <c r="AS8" s="621"/>
      <c r="AT8" s="621"/>
      <c r="AU8" s="621"/>
      <c r="AV8" s="621"/>
      <c r="AW8" s="621"/>
      <c r="AX8" s="621"/>
      <c r="AY8" s="621"/>
      <c r="AZ8" s="621"/>
      <c r="BA8" s="621"/>
      <c r="BB8" s="621"/>
      <c r="BC8" s="621"/>
      <c r="BD8" s="621"/>
      <c r="BE8" s="621"/>
      <c r="BF8" s="622"/>
      <c r="BG8" s="623">
        <v>129005</v>
      </c>
      <c r="BH8" s="624"/>
      <c r="BI8" s="624"/>
      <c r="BJ8" s="624"/>
      <c r="BK8" s="624"/>
      <c r="BL8" s="624"/>
      <c r="BM8" s="624"/>
      <c r="BN8" s="625"/>
      <c r="BO8" s="626">
        <v>1.5</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7068803</v>
      </c>
      <c r="CS8" s="624"/>
      <c r="CT8" s="624"/>
      <c r="CU8" s="624"/>
      <c r="CV8" s="624"/>
      <c r="CW8" s="624"/>
      <c r="CX8" s="624"/>
      <c r="CY8" s="625"/>
      <c r="CZ8" s="626">
        <v>30.4</v>
      </c>
      <c r="DA8" s="626"/>
      <c r="DB8" s="626"/>
      <c r="DC8" s="626"/>
      <c r="DD8" s="632">
        <v>133979</v>
      </c>
      <c r="DE8" s="624"/>
      <c r="DF8" s="624"/>
      <c r="DG8" s="624"/>
      <c r="DH8" s="624"/>
      <c r="DI8" s="624"/>
      <c r="DJ8" s="624"/>
      <c r="DK8" s="624"/>
      <c r="DL8" s="624"/>
      <c r="DM8" s="624"/>
      <c r="DN8" s="624"/>
      <c r="DO8" s="624"/>
      <c r="DP8" s="625"/>
      <c r="DQ8" s="632">
        <v>4153306</v>
      </c>
      <c r="DR8" s="624"/>
      <c r="DS8" s="624"/>
      <c r="DT8" s="624"/>
      <c r="DU8" s="624"/>
      <c r="DV8" s="624"/>
      <c r="DW8" s="624"/>
      <c r="DX8" s="624"/>
      <c r="DY8" s="624"/>
      <c r="DZ8" s="624"/>
      <c r="EA8" s="624"/>
      <c r="EB8" s="624"/>
      <c r="EC8" s="633"/>
    </row>
    <row r="9" spans="2:143" ht="11.25" customHeight="1" x14ac:dyDescent="0.15">
      <c r="B9" s="620" t="s">
        <v>221</v>
      </c>
      <c r="C9" s="621"/>
      <c r="D9" s="621"/>
      <c r="E9" s="621"/>
      <c r="F9" s="621"/>
      <c r="G9" s="621"/>
      <c r="H9" s="621"/>
      <c r="I9" s="621"/>
      <c r="J9" s="621"/>
      <c r="K9" s="621"/>
      <c r="L9" s="621"/>
      <c r="M9" s="621"/>
      <c r="N9" s="621"/>
      <c r="O9" s="621"/>
      <c r="P9" s="621"/>
      <c r="Q9" s="622"/>
      <c r="R9" s="623">
        <v>32493</v>
      </c>
      <c r="S9" s="624"/>
      <c r="T9" s="624"/>
      <c r="U9" s="624"/>
      <c r="V9" s="624"/>
      <c r="W9" s="624"/>
      <c r="X9" s="624"/>
      <c r="Y9" s="625"/>
      <c r="Z9" s="626">
        <v>0.1</v>
      </c>
      <c r="AA9" s="626"/>
      <c r="AB9" s="626"/>
      <c r="AC9" s="626"/>
      <c r="AD9" s="627">
        <v>32493</v>
      </c>
      <c r="AE9" s="627"/>
      <c r="AF9" s="627"/>
      <c r="AG9" s="627"/>
      <c r="AH9" s="627"/>
      <c r="AI9" s="627"/>
      <c r="AJ9" s="627"/>
      <c r="AK9" s="627"/>
      <c r="AL9" s="628">
        <v>0.2</v>
      </c>
      <c r="AM9" s="629"/>
      <c r="AN9" s="629"/>
      <c r="AO9" s="630"/>
      <c r="AP9" s="620" t="s">
        <v>222</v>
      </c>
      <c r="AQ9" s="621"/>
      <c r="AR9" s="621"/>
      <c r="AS9" s="621"/>
      <c r="AT9" s="621"/>
      <c r="AU9" s="621"/>
      <c r="AV9" s="621"/>
      <c r="AW9" s="621"/>
      <c r="AX9" s="621"/>
      <c r="AY9" s="621"/>
      <c r="AZ9" s="621"/>
      <c r="BA9" s="621"/>
      <c r="BB9" s="621"/>
      <c r="BC9" s="621"/>
      <c r="BD9" s="621"/>
      <c r="BE9" s="621"/>
      <c r="BF9" s="622"/>
      <c r="BG9" s="623">
        <v>2631742</v>
      </c>
      <c r="BH9" s="624"/>
      <c r="BI9" s="624"/>
      <c r="BJ9" s="624"/>
      <c r="BK9" s="624"/>
      <c r="BL9" s="624"/>
      <c r="BM9" s="624"/>
      <c r="BN9" s="625"/>
      <c r="BO9" s="626">
        <v>31.1</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1342097</v>
      </c>
      <c r="CS9" s="624"/>
      <c r="CT9" s="624"/>
      <c r="CU9" s="624"/>
      <c r="CV9" s="624"/>
      <c r="CW9" s="624"/>
      <c r="CX9" s="624"/>
      <c r="CY9" s="625"/>
      <c r="CZ9" s="626">
        <v>5.8</v>
      </c>
      <c r="DA9" s="626"/>
      <c r="DB9" s="626"/>
      <c r="DC9" s="626"/>
      <c r="DD9" s="632">
        <v>18644</v>
      </c>
      <c r="DE9" s="624"/>
      <c r="DF9" s="624"/>
      <c r="DG9" s="624"/>
      <c r="DH9" s="624"/>
      <c r="DI9" s="624"/>
      <c r="DJ9" s="624"/>
      <c r="DK9" s="624"/>
      <c r="DL9" s="624"/>
      <c r="DM9" s="624"/>
      <c r="DN9" s="624"/>
      <c r="DO9" s="624"/>
      <c r="DP9" s="625"/>
      <c r="DQ9" s="632">
        <v>1235655</v>
      </c>
      <c r="DR9" s="624"/>
      <c r="DS9" s="624"/>
      <c r="DT9" s="624"/>
      <c r="DU9" s="624"/>
      <c r="DV9" s="624"/>
      <c r="DW9" s="624"/>
      <c r="DX9" s="624"/>
      <c r="DY9" s="624"/>
      <c r="DZ9" s="624"/>
      <c r="EA9" s="624"/>
      <c r="EB9" s="624"/>
      <c r="EC9" s="633"/>
    </row>
    <row r="10" spans="2:143" ht="11.25" customHeight="1" x14ac:dyDescent="0.15">
      <c r="B10" s="620" t="s">
        <v>224</v>
      </c>
      <c r="C10" s="621"/>
      <c r="D10" s="621"/>
      <c r="E10" s="621"/>
      <c r="F10" s="621"/>
      <c r="G10" s="621"/>
      <c r="H10" s="621"/>
      <c r="I10" s="621"/>
      <c r="J10" s="621"/>
      <c r="K10" s="621"/>
      <c r="L10" s="621"/>
      <c r="M10" s="621"/>
      <c r="N10" s="621"/>
      <c r="O10" s="621"/>
      <c r="P10" s="621"/>
      <c r="Q10" s="622"/>
      <c r="R10" s="623">
        <v>1114947</v>
      </c>
      <c r="S10" s="624"/>
      <c r="T10" s="624"/>
      <c r="U10" s="624"/>
      <c r="V10" s="624"/>
      <c r="W10" s="624"/>
      <c r="X10" s="624"/>
      <c r="Y10" s="625"/>
      <c r="Z10" s="626">
        <v>4.5999999999999996</v>
      </c>
      <c r="AA10" s="626"/>
      <c r="AB10" s="626"/>
      <c r="AC10" s="626"/>
      <c r="AD10" s="627">
        <v>1114947</v>
      </c>
      <c r="AE10" s="627"/>
      <c r="AF10" s="627"/>
      <c r="AG10" s="627"/>
      <c r="AH10" s="627"/>
      <c r="AI10" s="627"/>
      <c r="AJ10" s="627"/>
      <c r="AK10" s="627"/>
      <c r="AL10" s="628">
        <v>7.9</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283436</v>
      </c>
      <c r="BH10" s="624"/>
      <c r="BI10" s="624"/>
      <c r="BJ10" s="624"/>
      <c r="BK10" s="624"/>
      <c r="BL10" s="624"/>
      <c r="BM10" s="624"/>
      <c r="BN10" s="625"/>
      <c r="BO10" s="626">
        <v>3.3</v>
      </c>
      <c r="BP10" s="626"/>
      <c r="BQ10" s="626"/>
      <c r="BR10" s="626"/>
      <c r="BS10" s="632" t="s">
        <v>109</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131319</v>
      </c>
      <c r="CS10" s="624"/>
      <c r="CT10" s="624"/>
      <c r="CU10" s="624"/>
      <c r="CV10" s="624"/>
      <c r="CW10" s="624"/>
      <c r="CX10" s="624"/>
      <c r="CY10" s="625"/>
      <c r="CZ10" s="626">
        <v>0.6</v>
      </c>
      <c r="DA10" s="626"/>
      <c r="DB10" s="626"/>
      <c r="DC10" s="626"/>
      <c r="DD10" s="632" t="s">
        <v>109</v>
      </c>
      <c r="DE10" s="624"/>
      <c r="DF10" s="624"/>
      <c r="DG10" s="624"/>
      <c r="DH10" s="624"/>
      <c r="DI10" s="624"/>
      <c r="DJ10" s="624"/>
      <c r="DK10" s="624"/>
      <c r="DL10" s="624"/>
      <c r="DM10" s="624"/>
      <c r="DN10" s="624"/>
      <c r="DO10" s="624"/>
      <c r="DP10" s="625"/>
      <c r="DQ10" s="632">
        <v>28799</v>
      </c>
      <c r="DR10" s="624"/>
      <c r="DS10" s="624"/>
      <c r="DT10" s="624"/>
      <c r="DU10" s="624"/>
      <c r="DV10" s="624"/>
      <c r="DW10" s="624"/>
      <c r="DX10" s="624"/>
      <c r="DY10" s="624"/>
      <c r="DZ10" s="624"/>
      <c r="EA10" s="624"/>
      <c r="EB10" s="624"/>
      <c r="EC10" s="633"/>
    </row>
    <row r="11" spans="2:143" ht="11.25" customHeight="1" x14ac:dyDescent="0.15">
      <c r="B11" s="620" t="s">
        <v>227</v>
      </c>
      <c r="C11" s="621"/>
      <c r="D11" s="621"/>
      <c r="E11" s="621"/>
      <c r="F11" s="621"/>
      <c r="G11" s="621"/>
      <c r="H11" s="621"/>
      <c r="I11" s="621"/>
      <c r="J11" s="621"/>
      <c r="K11" s="621"/>
      <c r="L11" s="621"/>
      <c r="M11" s="621"/>
      <c r="N11" s="621"/>
      <c r="O11" s="621"/>
      <c r="P11" s="621"/>
      <c r="Q11" s="622"/>
      <c r="R11" s="623">
        <v>62429</v>
      </c>
      <c r="S11" s="624"/>
      <c r="T11" s="624"/>
      <c r="U11" s="624"/>
      <c r="V11" s="624"/>
      <c r="W11" s="624"/>
      <c r="X11" s="624"/>
      <c r="Y11" s="625"/>
      <c r="Z11" s="626">
        <v>0.3</v>
      </c>
      <c r="AA11" s="626"/>
      <c r="AB11" s="626"/>
      <c r="AC11" s="626"/>
      <c r="AD11" s="627">
        <v>62429</v>
      </c>
      <c r="AE11" s="627"/>
      <c r="AF11" s="627"/>
      <c r="AG11" s="627"/>
      <c r="AH11" s="627"/>
      <c r="AI11" s="627"/>
      <c r="AJ11" s="627"/>
      <c r="AK11" s="627"/>
      <c r="AL11" s="628">
        <v>0.4</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367664</v>
      </c>
      <c r="BH11" s="624"/>
      <c r="BI11" s="624"/>
      <c r="BJ11" s="624"/>
      <c r="BK11" s="624"/>
      <c r="BL11" s="624"/>
      <c r="BM11" s="624"/>
      <c r="BN11" s="625"/>
      <c r="BO11" s="626">
        <v>4.3</v>
      </c>
      <c r="BP11" s="626"/>
      <c r="BQ11" s="626"/>
      <c r="BR11" s="626"/>
      <c r="BS11" s="632" t="s">
        <v>109</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541981</v>
      </c>
      <c r="CS11" s="624"/>
      <c r="CT11" s="624"/>
      <c r="CU11" s="624"/>
      <c r="CV11" s="624"/>
      <c r="CW11" s="624"/>
      <c r="CX11" s="624"/>
      <c r="CY11" s="625"/>
      <c r="CZ11" s="626">
        <v>2.2999999999999998</v>
      </c>
      <c r="DA11" s="626"/>
      <c r="DB11" s="626"/>
      <c r="DC11" s="626"/>
      <c r="DD11" s="632">
        <v>319959</v>
      </c>
      <c r="DE11" s="624"/>
      <c r="DF11" s="624"/>
      <c r="DG11" s="624"/>
      <c r="DH11" s="624"/>
      <c r="DI11" s="624"/>
      <c r="DJ11" s="624"/>
      <c r="DK11" s="624"/>
      <c r="DL11" s="624"/>
      <c r="DM11" s="624"/>
      <c r="DN11" s="624"/>
      <c r="DO11" s="624"/>
      <c r="DP11" s="625"/>
      <c r="DQ11" s="632">
        <v>294518</v>
      </c>
      <c r="DR11" s="624"/>
      <c r="DS11" s="624"/>
      <c r="DT11" s="624"/>
      <c r="DU11" s="624"/>
      <c r="DV11" s="624"/>
      <c r="DW11" s="624"/>
      <c r="DX11" s="624"/>
      <c r="DY11" s="624"/>
      <c r="DZ11" s="624"/>
      <c r="EA11" s="624"/>
      <c r="EB11" s="624"/>
      <c r="EC11" s="633"/>
    </row>
    <row r="12" spans="2:143" ht="11.25" customHeight="1" x14ac:dyDescent="0.15">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3983888</v>
      </c>
      <c r="BH12" s="624"/>
      <c r="BI12" s="624"/>
      <c r="BJ12" s="624"/>
      <c r="BK12" s="624"/>
      <c r="BL12" s="624"/>
      <c r="BM12" s="624"/>
      <c r="BN12" s="625"/>
      <c r="BO12" s="626">
        <v>47</v>
      </c>
      <c r="BP12" s="626"/>
      <c r="BQ12" s="626"/>
      <c r="BR12" s="626"/>
      <c r="BS12" s="632" t="s">
        <v>109</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1761030</v>
      </c>
      <c r="CS12" s="624"/>
      <c r="CT12" s="624"/>
      <c r="CU12" s="624"/>
      <c r="CV12" s="624"/>
      <c r="CW12" s="624"/>
      <c r="CX12" s="624"/>
      <c r="CY12" s="625"/>
      <c r="CZ12" s="626">
        <v>7.6</v>
      </c>
      <c r="DA12" s="626"/>
      <c r="DB12" s="626"/>
      <c r="DC12" s="626"/>
      <c r="DD12" s="632">
        <v>116693</v>
      </c>
      <c r="DE12" s="624"/>
      <c r="DF12" s="624"/>
      <c r="DG12" s="624"/>
      <c r="DH12" s="624"/>
      <c r="DI12" s="624"/>
      <c r="DJ12" s="624"/>
      <c r="DK12" s="624"/>
      <c r="DL12" s="624"/>
      <c r="DM12" s="624"/>
      <c r="DN12" s="624"/>
      <c r="DO12" s="624"/>
      <c r="DP12" s="625"/>
      <c r="DQ12" s="632">
        <v>435113</v>
      </c>
      <c r="DR12" s="624"/>
      <c r="DS12" s="624"/>
      <c r="DT12" s="624"/>
      <c r="DU12" s="624"/>
      <c r="DV12" s="624"/>
      <c r="DW12" s="624"/>
      <c r="DX12" s="624"/>
      <c r="DY12" s="624"/>
      <c r="DZ12" s="624"/>
      <c r="EA12" s="624"/>
      <c r="EB12" s="624"/>
      <c r="EC12" s="633"/>
    </row>
    <row r="13" spans="2:143" ht="11.25" customHeight="1" x14ac:dyDescent="0.15">
      <c r="B13" s="620" t="s">
        <v>233</v>
      </c>
      <c r="C13" s="621"/>
      <c r="D13" s="621"/>
      <c r="E13" s="621"/>
      <c r="F13" s="621"/>
      <c r="G13" s="621"/>
      <c r="H13" s="621"/>
      <c r="I13" s="621"/>
      <c r="J13" s="621"/>
      <c r="K13" s="621"/>
      <c r="L13" s="621"/>
      <c r="M13" s="621"/>
      <c r="N13" s="621"/>
      <c r="O13" s="621"/>
      <c r="P13" s="621"/>
      <c r="Q13" s="622"/>
      <c r="R13" s="623">
        <v>67238</v>
      </c>
      <c r="S13" s="624"/>
      <c r="T13" s="624"/>
      <c r="U13" s="624"/>
      <c r="V13" s="624"/>
      <c r="W13" s="624"/>
      <c r="X13" s="624"/>
      <c r="Y13" s="625"/>
      <c r="Z13" s="626">
        <v>0.3</v>
      </c>
      <c r="AA13" s="626"/>
      <c r="AB13" s="626"/>
      <c r="AC13" s="626"/>
      <c r="AD13" s="627">
        <v>67238</v>
      </c>
      <c r="AE13" s="627"/>
      <c r="AF13" s="627"/>
      <c r="AG13" s="627"/>
      <c r="AH13" s="627"/>
      <c r="AI13" s="627"/>
      <c r="AJ13" s="627"/>
      <c r="AK13" s="627"/>
      <c r="AL13" s="628">
        <v>0.5</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3962362</v>
      </c>
      <c r="BH13" s="624"/>
      <c r="BI13" s="624"/>
      <c r="BJ13" s="624"/>
      <c r="BK13" s="624"/>
      <c r="BL13" s="624"/>
      <c r="BM13" s="624"/>
      <c r="BN13" s="625"/>
      <c r="BO13" s="626">
        <v>46.8</v>
      </c>
      <c r="BP13" s="626"/>
      <c r="BQ13" s="626"/>
      <c r="BR13" s="626"/>
      <c r="BS13" s="632" t="s">
        <v>109</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2824137</v>
      </c>
      <c r="CS13" s="624"/>
      <c r="CT13" s="624"/>
      <c r="CU13" s="624"/>
      <c r="CV13" s="624"/>
      <c r="CW13" s="624"/>
      <c r="CX13" s="624"/>
      <c r="CY13" s="625"/>
      <c r="CZ13" s="626">
        <v>12.2</v>
      </c>
      <c r="DA13" s="626"/>
      <c r="DB13" s="626"/>
      <c r="DC13" s="626"/>
      <c r="DD13" s="632">
        <v>1119365</v>
      </c>
      <c r="DE13" s="624"/>
      <c r="DF13" s="624"/>
      <c r="DG13" s="624"/>
      <c r="DH13" s="624"/>
      <c r="DI13" s="624"/>
      <c r="DJ13" s="624"/>
      <c r="DK13" s="624"/>
      <c r="DL13" s="624"/>
      <c r="DM13" s="624"/>
      <c r="DN13" s="624"/>
      <c r="DO13" s="624"/>
      <c r="DP13" s="625"/>
      <c r="DQ13" s="632">
        <v>2167013</v>
      </c>
      <c r="DR13" s="624"/>
      <c r="DS13" s="624"/>
      <c r="DT13" s="624"/>
      <c r="DU13" s="624"/>
      <c r="DV13" s="624"/>
      <c r="DW13" s="624"/>
      <c r="DX13" s="624"/>
      <c r="DY13" s="624"/>
      <c r="DZ13" s="624"/>
      <c r="EA13" s="624"/>
      <c r="EB13" s="624"/>
      <c r="EC13" s="633"/>
    </row>
    <row r="14" spans="2:143" ht="11.25" customHeight="1" x14ac:dyDescent="0.15">
      <c r="B14" s="620" t="s">
        <v>236</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150503</v>
      </c>
      <c r="BH14" s="624"/>
      <c r="BI14" s="624"/>
      <c r="BJ14" s="624"/>
      <c r="BK14" s="624"/>
      <c r="BL14" s="624"/>
      <c r="BM14" s="624"/>
      <c r="BN14" s="625"/>
      <c r="BO14" s="626">
        <v>1.8</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1305437</v>
      </c>
      <c r="CS14" s="624"/>
      <c r="CT14" s="624"/>
      <c r="CU14" s="624"/>
      <c r="CV14" s="624"/>
      <c r="CW14" s="624"/>
      <c r="CX14" s="624"/>
      <c r="CY14" s="625"/>
      <c r="CZ14" s="626">
        <v>5.6</v>
      </c>
      <c r="DA14" s="626"/>
      <c r="DB14" s="626"/>
      <c r="DC14" s="626"/>
      <c r="DD14" s="632">
        <v>572366</v>
      </c>
      <c r="DE14" s="624"/>
      <c r="DF14" s="624"/>
      <c r="DG14" s="624"/>
      <c r="DH14" s="624"/>
      <c r="DI14" s="624"/>
      <c r="DJ14" s="624"/>
      <c r="DK14" s="624"/>
      <c r="DL14" s="624"/>
      <c r="DM14" s="624"/>
      <c r="DN14" s="624"/>
      <c r="DO14" s="624"/>
      <c r="DP14" s="625"/>
      <c r="DQ14" s="632">
        <v>724664</v>
      </c>
      <c r="DR14" s="624"/>
      <c r="DS14" s="624"/>
      <c r="DT14" s="624"/>
      <c r="DU14" s="624"/>
      <c r="DV14" s="624"/>
      <c r="DW14" s="624"/>
      <c r="DX14" s="624"/>
      <c r="DY14" s="624"/>
      <c r="DZ14" s="624"/>
      <c r="EA14" s="624"/>
      <c r="EB14" s="624"/>
      <c r="EC14" s="633"/>
    </row>
    <row r="15" spans="2:143" ht="11.25" customHeight="1" x14ac:dyDescent="0.15">
      <c r="B15" s="620" t="s">
        <v>239</v>
      </c>
      <c r="C15" s="621"/>
      <c r="D15" s="621"/>
      <c r="E15" s="621"/>
      <c r="F15" s="621"/>
      <c r="G15" s="621"/>
      <c r="H15" s="621"/>
      <c r="I15" s="621"/>
      <c r="J15" s="621"/>
      <c r="K15" s="621"/>
      <c r="L15" s="621"/>
      <c r="M15" s="621"/>
      <c r="N15" s="621"/>
      <c r="O15" s="621"/>
      <c r="P15" s="621"/>
      <c r="Q15" s="622"/>
      <c r="R15" s="623">
        <v>32478</v>
      </c>
      <c r="S15" s="624"/>
      <c r="T15" s="624"/>
      <c r="U15" s="624"/>
      <c r="V15" s="624"/>
      <c r="W15" s="624"/>
      <c r="X15" s="624"/>
      <c r="Y15" s="625"/>
      <c r="Z15" s="626">
        <v>0.1</v>
      </c>
      <c r="AA15" s="626"/>
      <c r="AB15" s="626"/>
      <c r="AC15" s="626"/>
      <c r="AD15" s="627">
        <v>32478</v>
      </c>
      <c r="AE15" s="627"/>
      <c r="AF15" s="627"/>
      <c r="AG15" s="627"/>
      <c r="AH15" s="627"/>
      <c r="AI15" s="627"/>
      <c r="AJ15" s="627"/>
      <c r="AK15" s="627"/>
      <c r="AL15" s="628">
        <v>0.2</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343403</v>
      </c>
      <c r="BH15" s="624"/>
      <c r="BI15" s="624"/>
      <c r="BJ15" s="624"/>
      <c r="BK15" s="624"/>
      <c r="BL15" s="624"/>
      <c r="BM15" s="624"/>
      <c r="BN15" s="625"/>
      <c r="BO15" s="626">
        <v>4.0999999999999996</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1746546</v>
      </c>
      <c r="CS15" s="624"/>
      <c r="CT15" s="624"/>
      <c r="CU15" s="624"/>
      <c r="CV15" s="624"/>
      <c r="CW15" s="624"/>
      <c r="CX15" s="624"/>
      <c r="CY15" s="625"/>
      <c r="CZ15" s="626">
        <v>7.5</v>
      </c>
      <c r="DA15" s="626"/>
      <c r="DB15" s="626"/>
      <c r="DC15" s="626"/>
      <c r="DD15" s="632">
        <v>248749</v>
      </c>
      <c r="DE15" s="624"/>
      <c r="DF15" s="624"/>
      <c r="DG15" s="624"/>
      <c r="DH15" s="624"/>
      <c r="DI15" s="624"/>
      <c r="DJ15" s="624"/>
      <c r="DK15" s="624"/>
      <c r="DL15" s="624"/>
      <c r="DM15" s="624"/>
      <c r="DN15" s="624"/>
      <c r="DO15" s="624"/>
      <c r="DP15" s="625"/>
      <c r="DQ15" s="632">
        <v>1524199</v>
      </c>
      <c r="DR15" s="624"/>
      <c r="DS15" s="624"/>
      <c r="DT15" s="624"/>
      <c r="DU15" s="624"/>
      <c r="DV15" s="624"/>
      <c r="DW15" s="624"/>
      <c r="DX15" s="624"/>
      <c r="DY15" s="624"/>
      <c r="DZ15" s="624"/>
      <c r="EA15" s="624"/>
      <c r="EB15" s="624"/>
      <c r="EC15" s="633"/>
    </row>
    <row r="16" spans="2:143" ht="11.25" customHeight="1" x14ac:dyDescent="0.15">
      <c r="B16" s="620" t="s">
        <v>242</v>
      </c>
      <c r="C16" s="621"/>
      <c r="D16" s="621"/>
      <c r="E16" s="621"/>
      <c r="F16" s="621"/>
      <c r="G16" s="621"/>
      <c r="H16" s="621"/>
      <c r="I16" s="621"/>
      <c r="J16" s="621"/>
      <c r="K16" s="621"/>
      <c r="L16" s="621"/>
      <c r="M16" s="621"/>
      <c r="N16" s="621"/>
      <c r="O16" s="621"/>
      <c r="P16" s="621"/>
      <c r="Q16" s="622"/>
      <c r="R16" s="623">
        <v>4603693</v>
      </c>
      <c r="S16" s="624"/>
      <c r="T16" s="624"/>
      <c r="U16" s="624"/>
      <c r="V16" s="624"/>
      <c r="W16" s="624"/>
      <c r="X16" s="624"/>
      <c r="Y16" s="625"/>
      <c r="Z16" s="626">
        <v>19</v>
      </c>
      <c r="AA16" s="626"/>
      <c r="AB16" s="626"/>
      <c r="AC16" s="626"/>
      <c r="AD16" s="627">
        <v>4177399</v>
      </c>
      <c r="AE16" s="627"/>
      <c r="AF16" s="627"/>
      <c r="AG16" s="627"/>
      <c r="AH16" s="627"/>
      <c r="AI16" s="627"/>
      <c r="AJ16" s="627"/>
      <c r="AK16" s="627"/>
      <c r="AL16" s="628">
        <v>29.7</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15653</v>
      </c>
      <c r="CS16" s="624"/>
      <c r="CT16" s="624"/>
      <c r="CU16" s="624"/>
      <c r="CV16" s="624"/>
      <c r="CW16" s="624"/>
      <c r="CX16" s="624"/>
      <c r="CY16" s="625"/>
      <c r="CZ16" s="626">
        <v>0.1</v>
      </c>
      <c r="DA16" s="626"/>
      <c r="DB16" s="626"/>
      <c r="DC16" s="626"/>
      <c r="DD16" s="632" t="s">
        <v>109</v>
      </c>
      <c r="DE16" s="624"/>
      <c r="DF16" s="624"/>
      <c r="DG16" s="624"/>
      <c r="DH16" s="624"/>
      <c r="DI16" s="624"/>
      <c r="DJ16" s="624"/>
      <c r="DK16" s="624"/>
      <c r="DL16" s="624"/>
      <c r="DM16" s="624"/>
      <c r="DN16" s="624"/>
      <c r="DO16" s="624"/>
      <c r="DP16" s="625"/>
      <c r="DQ16" s="632">
        <v>6753</v>
      </c>
      <c r="DR16" s="624"/>
      <c r="DS16" s="624"/>
      <c r="DT16" s="624"/>
      <c r="DU16" s="624"/>
      <c r="DV16" s="624"/>
      <c r="DW16" s="624"/>
      <c r="DX16" s="624"/>
      <c r="DY16" s="624"/>
      <c r="DZ16" s="624"/>
      <c r="EA16" s="624"/>
      <c r="EB16" s="624"/>
      <c r="EC16" s="633"/>
    </row>
    <row r="17" spans="2:133" ht="11.25" customHeight="1" x14ac:dyDescent="0.15">
      <c r="B17" s="620" t="s">
        <v>245</v>
      </c>
      <c r="C17" s="621"/>
      <c r="D17" s="621"/>
      <c r="E17" s="621"/>
      <c r="F17" s="621"/>
      <c r="G17" s="621"/>
      <c r="H17" s="621"/>
      <c r="I17" s="621"/>
      <c r="J17" s="621"/>
      <c r="K17" s="621"/>
      <c r="L17" s="621"/>
      <c r="M17" s="621"/>
      <c r="N17" s="621"/>
      <c r="O17" s="621"/>
      <c r="P17" s="621"/>
      <c r="Q17" s="622"/>
      <c r="R17" s="623">
        <v>4177399</v>
      </c>
      <c r="S17" s="624"/>
      <c r="T17" s="624"/>
      <c r="U17" s="624"/>
      <c r="V17" s="624"/>
      <c r="W17" s="624"/>
      <c r="X17" s="624"/>
      <c r="Y17" s="625"/>
      <c r="Z17" s="626">
        <v>17.2</v>
      </c>
      <c r="AA17" s="626"/>
      <c r="AB17" s="626"/>
      <c r="AC17" s="626"/>
      <c r="AD17" s="627">
        <v>4177399</v>
      </c>
      <c r="AE17" s="627"/>
      <c r="AF17" s="627"/>
      <c r="AG17" s="627"/>
      <c r="AH17" s="627"/>
      <c r="AI17" s="627"/>
      <c r="AJ17" s="627"/>
      <c r="AK17" s="627"/>
      <c r="AL17" s="628">
        <v>29.7</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2894939</v>
      </c>
      <c r="CS17" s="624"/>
      <c r="CT17" s="624"/>
      <c r="CU17" s="624"/>
      <c r="CV17" s="624"/>
      <c r="CW17" s="624"/>
      <c r="CX17" s="624"/>
      <c r="CY17" s="625"/>
      <c r="CZ17" s="626">
        <v>12.5</v>
      </c>
      <c r="DA17" s="626"/>
      <c r="DB17" s="626"/>
      <c r="DC17" s="626"/>
      <c r="DD17" s="632" t="s">
        <v>109</v>
      </c>
      <c r="DE17" s="624"/>
      <c r="DF17" s="624"/>
      <c r="DG17" s="624"/>
      <c r="DH17" s="624"/>
      <c r="DI17" s="624"/>
      <c r="DJ17" s="624"/>
      <c r="DK17" s="624"/>
      <c r="DL17" s="624"/>
      <c r="DM17" s="624"/>
      <c r="DN17" s="624"/>
      <c r="DO17" s="624"/>
      <c r="DP17" s="625"/>
      <c r="DQ17" s="632">
        <v>2855803</v>
      </c>
      <c r="DR17" s="624"/>
      <c r="DS17" s="624"/>
      <c r="DT17" s="624"/>
      <c r="DU17" s="624"/>
      <c r="DV17" s="624"/>
      <c r="DW17" s="624"/>
      <c r="DX17" s="624"/>
      <c r="DY17" s="624"/>
      <c r="DZ17" s="624"/>
      <c r="EA17" s="624"/>
      <c r="EB17" s="624"/>
      <c r="EC17" s="633"/>
    </row>
    <row r="18" spans="2:133" ht="11.25" customHeight="1" x14ac:dyDescent="0.15">
      <c r="B18" s="620" t="s">
        <v>248</v>
      </c>
      <c r="C18" s="621"/>
      <c r="D18" s="621"/>
      <c r="E18" s="621"/>
      <c r="F18" s="621"/>
      <c r="G18" s="621"/>
      <c r="H18" s="621"/>
      <c r="I18" s="621"/>
      <c r="J18" s="621"/>
      <c r="K18" s="621"/>
      <c r="L18" s="621"/>
      <c r="M18" s="621"/>
      <c r="N18" s="621"/>
      <c r="O18" s="621"/>
      <c r="P18" s="621"/>
      <c r="Q18" s="622"/>
      <c r="R18" s="623">
        <v>426253</v>
      </c>
      <c r="S18" s="624"/>
      <c r="T18" s="624"/>
      <c r="U18" s="624"/>
      <c r="V18" s="624"/>
      <c r="W18" s="624"/>
      <c r="X18" s="624"/>
      <c r="Y18" s="625"/>
      <c r="Z18" s="626">
        <v>1.8</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251</v>
      </c>
      <c r="C19" s="621"/>
      <c r="D19" s="621"/>
      <c r="E19" s="621"/>
      <c r="F19" s="621"/>
      <c r="G19" s="621"/>
      <c r="H19" s="621"/>
      <c r="I19" s="621"/>
      <c r="J19" s="621"/>
      <c r="K19" s="621"/>
      <c r="L19" s="621"/>
      <c r="M19" s="621"/>
      <c r="N19" s="621"/>
      <c r="O19" s="621"/>
      <c r="P19" s="621"/>
      <c r="Q19" s="622"/>
      <c r="R19" s="623">
        <v>41</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578183</v>
      </c>
      <c r="BH19" s="624"/>
      <c r="BI19" s="624"/>
      <c r="BJ19" s="624"/>
      <c r="BK19" s="624"/>
      <c r="BL19" s="624"/>
      <c r="BM19" s="624"/>
      <c r="BN19" s="625"/>
      <c r="BO19" s="626">
        <v>6.8</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254</v>
      </c>
      <c r="C20" s="621"/>
      <c r="D20" s="621"/>
      <c r="E20" s="621"/>
      <c r="F20" s="621"/>
      <c r="G20" s="621"/>
      <c r="H20" s="621"/>
      <c r="I20" s="621"/>
      <c r="J20" s="621"/>
      <c r="K20" s="621"/>
      <c r="L20" s="621"/>
      <c r="M20" s="621"/>
      <c r="N20" s="621"/>
      <c r="O20" s="621"/>
      <c r="P20" s="621"/>
      <c r="Q20" s="622"/>
      <c r="R20" s="623">
        <v>14782512</v>
      </c>
      <c r="S20" s="624"/>
      <c r="T20" s="624"/>
      <c r="U20" s="624"/>
      <c r="V20" s="624"/>
      <c r="W20" s="624"/>
      <c r="X20" s="624"/>
      <c r="Y20" s="625"/>
      <c r="Z20" s="626">
        <v>60.9</v>
      </c>
      <c r="AA20" s="626"/>
      <c r="AB20" s="626"/>
      <c r="AC20" s="626"/>
      <c r="AD20" s="627">
        <v>13851858</v>
      </c>
      <c r="AE20" s="627"/>
      <c r="AF20" s="627"/>
      <c r="AG20" s="627"/>
      <c r="AH20" s="627"/>
      <c r="AI20" s="627"/>
      <c r="AJ20" s="627"/>
      <c r="AK20" s="627"/>
      <c r="AL20" s="628">
        <v>98.6</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578183</v>
      </c>
      <c r="BH20" s="624"/>
      <c r="BI20" s="624"/>
      <c r="BJ20" s="624"/>
      <c r="BK20" s="624"/>
      <c r="BL20" s="624"/>
      <c r="BM20" s="624"/>
      <c r="BN20" s="625"/>
      <c r="BO20" s="626">
        <v>6.8</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23241151</v>
      </c>
      <c r="CS20" s="624"/>
      <c r="CT20" s="624"/>
      <c r="CU20" s="624"/>
      <c r="CV20" s="624"/>
      <c r="CW20" s="624"/>
      <c r="CX20" s="624"/>
      <c r="CY20" s="625"/>
      <c r="CZ20" s="626">
        <v>100</v>
      </c>
      <c r="DA20" s="626"/>
      <c r="DB20" s="626"/>
      <c r="DC20" s="626"/>
      <c r="DD20" s="632">
        <v>2954276</v>
      </c>
      <c r="DE20" s="624"/>
      <c r="DF20" s="624"/>
      <c r="DG20" s="624"/>
      <c r="DH20" s="624"/>
      <c r="DI20" s="624"/>
      <c r="DJ20" s="624"/>
      <c r="DK20" s="624"/>
      <c r="DL20" s="624"/>
      <c r="DM20" s="624"/>
      <c r="DN20" s="624"/>
      <c r="DO20" s="624"/>
      <c r="DP20" s="625"/>
      <c r="DQ20" s="632">
        <v>16367346</v>
      </c>
      <c r="DR20" s="624"/>
      <c r="DS20" s="624"/>
      <c r="DT20" s="624"/>
      <c r="DU20" s="624"/>
      <c r="DV20" s="624"/>
      <c r="DW20" s="624"/>
      <c r="DX20" s="624"/>
      <c r="DY20" s="624"/>
      <c r="DZ20" s="624"/>
      <c r="EA20" s="624"/>
      <c r="EB20" s="624"/>
      <c r="EC20" s="633"/>
    </row>
    <row r="21" spans="2:133" ht="11.25" customHeight="1" x14ac:dyDescent="0.15">
      <c r="B21" s="620" t="s">
        <v>257</v>
      </c>
      <c r="C21" s="621"/>
      <c r="D21" s="621"/>
      <c r="E21" s="621"/>
      <c r="F21" s="621"/>
      <c r="G21" s="621"/>
      <c r="H21" s="621"/>
      <c r="I21" s="621"/>
      <c r="J21" s="621"/>
      <c r="K21" s="621"/>
      <c r="L21" s="621"/>
      <c r="M21" s="621"/>
      <c r="N21" s="621"/>
      <c r="O21" s="621"/>
      <c r="P21" s="621"/>
      <c r="Q21" s="622"/>
      <c r="R21" s="623">
        <v>10750</v>
      </c>
      <c r="S21" s="624"/>
      <c r="T21" s="624"/>
      <c r="U21" s="624"/>
      <c r="V21" s="624"/>
      <c r="W21" s="624"/>
      <c r="X21" s="624"/>
      <c r="Y21" s="625"/>
      <c r="Z21" s="626">
        <v>0</v>
      </c>
      <c r="AA21" s="626"/>
      <c r="AB21" s="626"/>
      <c r="AC21" s="626"/>
      <c r="AD21" s="627">
        <v>10750</v>
      </c>
      <c r="AE21" s="627"/>
      <c r="AF21" s="627"/>
      <c r="AG21" s="627"/>
      <c r="AH21" s="627"/>
      <c r="AI21" s="627"/>
      <c r="AJ21" s="627"/>
      <c r="AK21" s="627"/>
      <c r="AL21" s="628">
        <v>0.1</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73823</v>
      </c>
      <c r="BH21" s="624"/>
      <c r="BI21" s="624"/>
      <c r="BJ21" s="624"/>
      <c r="BK21" s="624"/>
      <c r="BL21" s="624"/>
      <c r="BM21" s="624"/>
      <c r="BN21" s="625"/>
      <c r="BO21" s="626">
        <v>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259</v>
      </c>
      <c r="C22" s="621"/>
      <c r="D22" s="621"/>
      <c r="E22" s="621"/>
      <c r="F22" s="621"/>
      <c r="G22" s="621"/>
      <c r="H22" s="621"/>
      <c r="I22" s="621"/>
      <c r="J22" s="621"/>
      <c r="K22" s="621"/>
      <c r="L22" s="621"/>
      <c r="M22" s="621"/>
      <c r="N22" s="621"/>
      <c r="O22" s="621"/>
      <c r="P22" s="621"/>
      <c r="Q22" s="622"/>
      <c r="R22" s="623">
        <v>326929</v>
      </c>
      <c r="S22" s="624"/>
      <c r="T22" s="624"/>
      <c r="U22" s="624"/>
      <c r="V22" s="624"/>
      <c r="W22" s="624"/>
      <c r="X22" s="624"/>
      <c r="Y22" s="625"/>
      <c r="Z22" s="626">
        <v>1.3</v>
      </c>
      <c r="AA22" s="626"/>
      <c r="AB22" s="626"/>
      <c r="AC22" s="626"/>
      <c r="AD22" s="627">
        <v>928</v>
      </c>
      <c r="AE22" s="627"/>
      <c r="AF22" s="627"/>
      <c r="AG22" s="627"/>
      <c r="AH22" s="627"/>
      <c r="AI22" s="627"/>
      <c r="AJ22" s="627"/>
      <c r="AK22" s="627"/>
      <c r="AL22" s="628">
        <v>0</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262</v>
      </c>
      <c r="C23" s="621"/>
      <c r="D23" s="621"/>
      <c r="E23" s="621"/>
      <c r="F23" s="621"/>
      <c r="G23" s="621"/>
      <c r="H23" s="621"/>
      <c r="I23" s="621"/>
      <c r="J23" s="621"/>
      <c r="K23" s="621"/>
      <c r="L23" s="621"/>
      <c r="M23" s="621"/>
      <c r="N23" s="621"/>
      <c r="O23" s="621"/>
      <c r="P23" s="621"/>
      <c r="Q23" s="622"/>
      <c r="R23" s="623">
        <v>556817</v>
      </c>
      <c r="S23" s="624"/>
      <c r="T23" s="624"/>
      <c r="U23" s="624"/>
      <c r="V23" s="624"/>
      <c r="W23" s="624"/>
      <c r="X23" s="624"/>
      <c r="Y23" s="625"/>
      <c r="Z23" s="626">
        <v>2.2999999999999998</v>
      </c>
      <c r="AA23" s="626"/>
      <c r="AB23" s="626"/>
      <c r="AC23" s="626"/>
      <c r="AD23" s="627">
        <v>110584</v>
      </c>
      <c r="AE23" s="627"/>
      <c r="AF23" s="627"/>
      <c r="AG23" s="627"/>
      <c r="AH23" s="627"/>
      <c r="AI23" s="627"/>
      <c r="AJ23" s="627"/>
      <c r="AK23" s="627"/>
      <c r="AL23" s="628">
        <v>0.8</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v>504360</v>
      </c>
      <c r="BH23" s="624"/>
      <c r="BI23" s="624"/>
      <c r="BJ23" s="624"/>
      <c r="BK23" s="624"/>
      <c r="BL23" s="624"/>
      <c r="BM23" s="624"/>
      <c r="BN23" s="625"/>
      <c r="BO23" s="626">
        <v>6</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x14ac:dyDescent="0.15">
      <c r="B24" s="620" t="s">
        <v>269</v>
      </c>
      <c r="C24" s="621"/>
      <c r="D24" s="621"/>
      <c r="E24" s="621"/>
      <c r="F24" s="621"/>
      <c r="G24" s="621"/>
      <c r="H24" s="621"/>
      <c r="I24" s="621"/>
      <c r="J24" s="621"/>
      <c r="K24" s="621"/>
      <c r="L24" s="621"/>
      <c r="M24" s="621"/>
      <c r="N24" s="621"/>
      <c r="O24" s="621"/>
      <c r="P24" s="621"/>
      <c r="Q24" s="622"/>
      <c r="R24" s="623">
        <v>34105</v>
      </c>
      <c r="S24" s="624"/>
      <c r="T24" s="624"/>
      <c r="U24" s="624"/>
      <c r="V24" s="624"/>
      <c r="W24" s="624"/>
      <c r="X24" s="624"/>
      <c r="Y24" s="625"/>
      <c r="Z24" s="626">
        <v>0.1</v>
      </c>
      <c r="AA24" s="626"/>
      <c r="AB24" s="626"/>
      <c r="AC24" s="626"/>
      <c r="AD24" s="627" t="s">
        <v>109</v>
      </c>
      <c r="AE24" s="627"/>
      <c r="AF24" s="627"/>
      <c r="AG24" s="627"/>
      <c r="AH24" s="627"/>
      <c r="AI24" s="627"/>
      <c r="AJ24" s="627"/>
      <c r="AK24" s="627"/>
      <c r="AL24" s="628" t="s">
        <v>109</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10119074</v>
      </c>
      <c r="CS24" s="613"/>
      <c r="CT24" s="613"/>
      <c r="CU24" s="613"/>
      <c r="CV24" s="613"/>
      <c r="CW24" s="613"/>
      <c r="CX24" s="613"/>
      <c r="CY24" s="614"/>
      <c r="CZ24" s="650">
        <v>43.5</v>
      </c>
      <c r="DA24" s="651"/>
      <c r="DB24" s="651"/>
      <c r="DC24" s="652"/>
      <c r="DD24" s="649">
        <v>7509345</v>
      </c>
      <c r="DE24" s="613"/>
      <c r="DF24" s="613"/>
      <c r="DG24" s="613"/>
      <c r="DH24" s="613"/>
      <c r="DI24" s="613"/>
      <c r="DJ24" s="613"/>
      <c r="DK24" s="614"/>
      <c r="DL24" s="649">
        <v>7354337</v>
      </c>
      <c r="DM24" s="613"/>
      <c r="DN24" s="613"/>
      <c r="DO24" s="613"/>
      <c r="DP24" s="613"/>
      <c r="DQ24" s="613"/>
      <c r="DR24" s="613"/>
      <c r="DS24" s="613"/>
      <c r="DT24" s="613"/>
      <c r="DU24" s="613"/>
      <c r="DV24" s="614"/>
      <c r="DW24" s="617">
        <v>48.9</v>
      </c>
      <c r="DX24" s="618"/>
      <c r="DY24" s="618"/>
      <c r="DZ24" s="618"/>
      <c r="EA24" s="618"/>
      <c r="EB24" s="618"/>
      <c r="EC24" s="619"/>
    </row>
    <row r="25" spans="2:133" ht="11.25" customHeight="1" x14ac:dyDescent="0.15">
      <c r="B25" s="620" t="s">
        <v>272</v>
      </c>
      <c r="C25" s="621"/>
      <c r="D25" s="621"/>
      <c r="E25" s="621"/>
      <c r="F25" s="621"/>
      <c r="G25" s="621"/>
      <c r="H25" s="621"/>
      <c r="I25" s="621"/>
      <c r="J25" s="621"/>
      <c r="K25" s="621"/>
      <c r="L25" s="621"/>
      <c r="M25" s="621"/>
      <c r="N25" s="621"/>
      <c r="O25" s="621"/>
      <c r="P25" s="621"/>
      <c r="Q25" s="622"/>
      <c r="R25" s="623">
        <v>2044004</v>
      </c>
      <c r="S25" s="624"/>
      <c r="T25" s="624"/>
      <c r="U25" s="624"/>
      <c r="V25" s="624"/>
      <c r="W25" s="624"/>
      <c r="X25" s="624"/>
      <c r="Y25" s="625"/>
      <c r="Z25" s="626">
        <v>8.4</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3660343</v>
      </c>
      <c r="CS25" s="655"/>
      <c r="CT25" s="655"/>
      <c r="CU25" s="655"/>
      <c r="CV25" s="655"/>
      <c r="CW25" s="655"/>
      <c r="CX25" s="655"/>
      <c r="CY25" s="656"/>
      <c r="CZ25" s="657">
        <v>15.7</v>
      </c>
      <c r="DA25" s="658"/>
      <c r="DB25" s="658"/>
      <c r="DC25" s="659"/>
      <c r="DD25" s="632">
        <v>3153268</v>
      </c>
      <c r="DE25" s="655"/>
      <c r="DF25" s="655"/>
      <c r="DG25" s="655"/>
      <c r="DH25" s="655"/>
      <c r="DI25" s="655"/>
      <c r="DJ25" s="655"/>
      <c r="DK25" s="656"/>
      <c r="DL25" s="632">
        <v>3002707</v>
      </c>
      <c r="DM25" s="655"/>
      <c r="DN25" s="655"/>
      <c r="DO25" s="655"/>
      <c r="DP25" s="655"/>
      <c r="DQ25" s="655"/>
      <c r="DR25" s="655"/>
      <c r="DS25" s="655"/>
      <c r="DT25" s="655"/>
      <c r="DU25" s="655"/>
      <c r="DV25" s="656"/>
      <c r="DW25" s="628">
        <v>20</v>
      </c>
      <c r="DX25" s="653"/>
      <c r="DY25" s="653"/>
      <c r="DZ25" s="653"/>
      <c r="EA25" s="653"/>
      <c r="EB25" s="653"/>
      <c r="EC25" s="654"/>
    </row>
    <row r="26" spans="2:133" ht="11.25" customHeight="1" x14ac:dyDescent="0.15">
      <c r="B26" s="660" t="s">
        <v>275</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2368142</v>
      </c>
      <c r="CS26" s="624"/>
      <c r="CT26" s="624"/>
      <c r="CU26" s="624"/>
      <c r="CV26" s="624"/>
      <c r="CW26" s="624"/>
      <c r="CX26" s="624"/>
      <c r="CY26" s="625"/>
      <c r="CZ26" s="657">
        <v>10.199999999999999</v>
      </c>
      <c r="DA26" s="658"/>
      <c r="DB26" s="658"/>
      <c r="DC26" s="659"/>
      <c r="DD26" s="632">
        <v>1903118</v>
      </c>
      <c r="DE26" s="624"/>
      <c r="DF26" s="624"/>
      <c r="DG26" s="624"/>
      <c r="DH26" s="624"/>
      <c r="DI26" s="624"/>
      <c r="DJ26" s="624"/>
      <c r="DK26" s="625"/>
      <c r="DL26" s="632" t="s">
        <v>208</v>
      </c>
      <c r="DM26" s="624"/>
      <c r="DN26" s="624"/>
      <c r="DO26" s="624"/>
      <c r="DP26" s="624"/>
      <c r="DQ26" s="624"/>
      <c r="DR26" s="624"/>
      <c r="DS26" s="624"/>
      <c r="DT26" s="624"/>
      <c r="DU26" s="624"/>
      <c r="DV26" s="625"/>
      <c r="DW26" s="628" t="s">
        <v>208</v>
      </c>
      <c r="DX26" s="653"/>
      <c r="DY26" s="653"/>
      <c r="DZ26" s="653"/>
      <c r="EA26" s="653"/>
      <c r="EB26" s="653"/>
      <c r="EC26" s="654"/>
    </row>
    <row r="27" spans="2:133" ht="11.25" customHeight="1" x14ac:dyDescent="0.15">
      <c r="B27" s="620" t="s">
        <v>278</v>
      </c>
      <c r="C27" s="621"/>
      <c r="D27" s="621"/>
      <c r="E27" s="621"/>
      <c r="F27" s="621"/>
      <c r="G27" s="621"/>
      <c r="H27" s="621"/>
      <c r="I27" s="621"/>
      <c r="J27" s="621"/>
      <c r="K27" s="621"/>
      <c r="L27" s="621"/>
      <c r="M27" s="621"/>
      <c r="N27" s="621"/>
      <c r="O27" s="621"/>
      <c r="P27" s="621"/>
      <c r="Q27" s="622"/>
      <c r="R27" s="623">
        <v>1122224</v>
      </c>
      <c r="S27" s="624"/>
      <c r="T27" s="624"/>
      <c r="U27" s="624"/>
      <c r="V27" s="624"/>
      <c r="W27" s="624"/>
      <c r="X27" s="624"/>
      <c r="Y27" s="625"/>
      <c r="Z27" s="626">
        <v>4.5999999999999996</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8467824</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3563792</v>
      </c>
      <c r="CS27" s="655"/>
      <c r="CT27" s="655"/>
      <c r="CU27" s="655"/>
      <c r="CV27" s="655"/>
      <c r="CW27" s="655"/>
      <c r="CX27" s="655"/>
      <c r="CY27" s="656"/>
      <c r="CZ27" s="657">
        <v>15.3</v>
      </c>
      <c r="DA27" s="658"/>
      <c r="DB27" s="658"/>
      <c r="DC27" s="659"/>
      <c r="DD27" s="632">
        <v>1500274</v>
      </c>
      <c r="DE27" s="655"/>
      <c r="DF27" s="655"/>
      <c r="DG27" s="655"/>
      <c r="DH27" s="655"/>
      <c r="DI27" s="655"/>
      <c r="DJ27" s="655"/>
      <c r="DK27" s="656"/>
      <c r="DL27" s="632">
        <v>1495827</v>
      </c>
      <c r="DM27" s="655"/>
      <c r="DN27" s="655"/>
      <c r="DO27" s="655"/>
      <c r="DP27" s="655"/>
      <c r="DQ27" s="655"/>
      <c r="DR27" s="655"/>
      <c r="DS27" s="655"/>
      <c r="DT27" s="655"/>
      <c r="DU27" s="655"/>
      <c r="DV27" s="656"/>
      <c r="DW27" s="628">
        <v>9.9</v>
      </c>
      <c r="DX27" s="653"/>
      <c r="DY27" s="653"/>
      <c r="DZ27" s="653"/>
      <c r="EA27" s="653"/>
      <c r="EB27" s="653"/>
      <c r="EC27" s="654"/>
    </row>
    <row r="28" spans="2:133" ht="11.25" customHeight="1" x14ac:dyDescent="0.15">
      <c r="B28" s="620" t="s">
        <v>281</v>
      </c>
      <c r="C28" s="621"/>
      <c r="D28" s="621"/>
      <c r="E28" s="621"/>
      <c r="F28" s="621"/>
      <c r="G28" s="621"/>
      <c r="H28" s="621"/>
      <c r="I28" s="621"/>
      <c r="J28" s="621"/>
      <c r="K28" s="621"/>
      <c r="L28" s="621"/>
      <c r="M28" s="621"/>
      <c r="N28" s="621"/>
      <c r="O28" s="621"/>
      <c r="P28" s="621"/>
      <c r="Q28" s="622"/>
      <c r="R28" s="623">
        <v>222003</v>
      </c>
      <c r="S28" s="624"/>
      <c r="T28" s="624"/>
      <c r="U28" s="624"/>
      <c r="V28" s="624"/>
      <c r="W28" s="624"/>
      <c r="X28" s="624"/>
      <c r="Y28" s="625"/>
      <c r="Z28" s="626">
        <v>0.9</v>
      </c>
      <c r="AA28" s="626"/>
      <c r="AB28" s="626"/>
      <c r="AC28" s="626"/>
      <c r="AD28" s="627">
        <v>20321</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2894939</v>
      </c>
      <c r="CS28" s="624"/>
      <c r="CT28" s="624"/>
      <c r="CU28" s="624"/>
      <c r="CV28" s="624"/>
      <c r="CW28" s="624"/>
      <c r="CX28" s="624"/>
      <c r="CY28" s="625"/>
      <c r="CZ28" s="657">
        <v>12.5</v>
      </c>
      <c r="DA28" s="658"/>
      <c r="DB28" s="658"/>
      <c r="DC28" s="659"/>
      <c r="DD28" s="632">
        <v>2855803</v>
      </c>
      <c r="DE28" s="624"/>
      <c r="DF28" s="624"/>
      <c r="DG28" s="624"/>
      <c r="DH28" s="624"/>
      <c r="DI28" s="624"/>
      <c r="DJ28" s="624"/>
      <c r="DK28" s="625"/>
      <c r="DL28" s="632">
        <v>2855803</v>
      </c>
      <c r="DM28" s="624"/>
      <c r="DN28" s="624"/>
      <c r="DO28" s="624"/>
      <c r="DP28" s="624"/>
      <c r="DQ28" s="624"/>
      <c r="DR28" s="624"/>
      <c r="DS28" s="624"/>
      <c r="DT28" s="624"/>
      <c r="DU28" s="624"/>
      <c r="DV28" s="625"/>
      <c r="DW28" s="628">
        <v>19</v>
      </c>
      <c r="DX28" s="653"/>
      <c r="DY28" s="653"/>
      <c r="DZ28" s="653"/>
      <c r="EA28" s="653"/>
      <c r="EB28" s="653"/>
      <c r="EC28" s="654"/>
    </row>
    <row r="29" spans="2:133" ht="11.25" customHeight="1" x14ac:dyDescent="0.15">
      <c r="B29" s="620" t="s">
        <v>283</v>
      </c>
      <c r="C29" s="621"/>
      <c r="D29" s="621"/>
      <c r="E29" s="621"/>
      <c r="F29" s="621"/>
      <c r="G29" s="621"/>
      <c r="H29" s="621"/>
      <c r="I29" s="621"/>
      <c r="J29" s="621"/>
      <c r="K29" s="621"/>
      <c r="L29" s="621"/>
      <c r="M29" s="621"/>
      <c r="N29" s="621"/>
      <c r="O29" s="621"/>
      <c r="P29" s="621"/>
      <c r="Q29" s="622"/>
      <c r="R29" s="623">
        <v>11048</v>
      </c>
      <c r="S29" s="624"/>
      <c r="T29" s="624"/>
      <c r="U29" s="624"/>
      <c r="V29" s="624"/>
      <c r="W29" s="624"/>
      <c r="X29" s="624"/>
      <c r="Y29" s="625"/>
      <c r="Z29" s="626">
        <v>0</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2894357</v>
      </c>
      <c r="CS29" s="655"/>
      <c r="CT29" s="655"/>
      <c r="CU29" s="655"/>
      <c r="CV29" s="655"/>
      <c r="CW29" s="655"/>
      <c r="CX29" s="655"/>
      <c r="CY29" s="656"/>
      <c r="CZ29" s="657">
        <v>12.5</v>
      </c>
      <c r="DA29" s="658"/>
      <c r="DB29" s="658"/>
      <c r="DC29" s="659"/>
      <c r="DD29" s="632">
        <v>2855221</v>
      </c>
      <c r="DE29" s="655"/>
      <c r="DF29" s="655"/>
      <c r="DG29" s="655"/>
      <c r="DH29" s="655"/>
      <c r="DI29" s="655"/>
      <c r="DJ29" s="655"/>
      <c r="DK29" s="656"/>
      <c r="DL29" s="632">
        <v>2855221</v>
      </c>
      <c r="DM29" s="655"/>
      <c r="DN29" s="655"/>
      <c r="DO29" s="655"/>
      <c r="DP29" s="655"/>
      <c r="DQ29" s="655"/>
      <c r="DR29" s="655"/>
      <c r="DS29" s="655"/>
      <c r="DT29" s="655"/>
      <c r="DU29" s="655"/>
      <c r="DV29" s="656"/>
      <c r="DW29" s="628">
        <v>19</v>
      </c>
      <c r="DX29" s="653"/>
      <c r="DY29" s="653"/>
      <c r="DZ29" s="653"/>
      <c r="EA29" s="653"/>
      <c r="EB29" s="653"/>
      <c r="EC29" s="654"/>
    </row>
    <row r="30" spans="2:133" ht="11.25" customHeight="1" x14ac:dyDescent="0.15">
      <c r="B30" s="620" t="s">
        <v>288</v>
      </c>
      <c r="C30" s="621"/>
      <c r="D30" s="621"/>
      <c r="E30" s="621"/>
      <c r="F30" s="621"/>
      <c r="G30" s="621"/>
      <c r="H30" s="621"/>
      <c r="I30" s="621"/>
      <c r="J30" s="621"/>
      <c r="K30" s="621"/>
      <c r="L30" s="621"/>
      <c r="M30" s="621"/>
      <c r="N30" s="621"/>
      <c r="O30" s="621"/>
      <c r="P30" s="621"/>
      <c r="Q30" s="622"/>
      <c r="R30" s="623">
        <v>89684</v>
      </c>
      <c r="S30" s="624"/>
      <c r="T30" s="624"/>
      <c r="U30" s="624"/>
      <c r="V30" s="624"/>
      <c r="W30" s="624"/>
      <c r="X30" s="624"/>
      <c r="Y30" s="625"/>
      <c r="Z30" s="626">
        <v>0.4</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98.8</v>
      </c>
      <c r="BH30" s="682"/>
      <c r="BI30" s="682"/>
      <c r="BJ30" s="682"/>
      <c r="BK30" s="682"/>
      <c r="BL30" s="682"/>
      <c r="BM30" s="618">
        <v>95.3</v>
      </c>
      <c r="BN30" s="682"/>
      <c r="BO30" s="682"/>
      <c r="BP30" s="682"/>
      <c r="BQ30" s="683"/>
      <c r="BR30" s="681">
        <v>98.8</v>
      </c>
      <c r="BS30" s="682"/>
      <c r="BT30" s="682"/>
      <c r="BU30" s="682"/>
      <c r="BV30" s="682"/>
      <c r="BW30" s="682"/>
      <c r="BX30" s="618">
        <v>94.5</v>
      </c>
      <c r="BY30" s="682"/>
      <c r="BZ30" s="682"/>
      <c r="CA30" s="682"/>
      <c r="CB30" s="683"/>
      <c r="CD30" s="686"/>
      <c r="CE30" s="687"/>
      <c r="CF30" s="637" t="s">
        <v>291</v>
      </c>
      <c r="CG30" s="638"/>
      <c r="CH30" s="638"/>
      <c r="CI30" s="638"/>
      <c r="CJ30" s="638"/>
      <c r="CK30" s="638"/>
      <c r="CL30" s="638"/>
      <c r="CM30" s="638"/>
      <c r="CN30" s="638"/>
      <c r="CO30" s="638"/>
      <c r="CP30" s="638"/>
      <c r="CQ30" s="639"/>
      <c r="CR30" s="623">
        <v>2720511</v>
      </c>
      <c r="CS30" s="624"/>
      <c r="CT30" s="624"/>
      <c r="CU30" s="624"/>
      <c r="CV30" s="624"/>
      <c r="CW30" s="624"/>
      <c r="CX30" s="624"/>
      <c r="CY30" s="625"/>
      <c r="CZ30" s="657">
        <v>11.7</v>
      </c>
      <c r="DA30" s="658"/>
      <c r="DB30" s="658"/>
      <c r="DC30" s="659"/>
      <c r="DD30" s="632">
        <v>2683122</v>
      </c>
      <c r="DE30" s="624"/>
      <c r="DF30" s="624"/>
      <c r="DG30" s="624"/>
      <c r="DH30" s="624"/>
      <c r="DI30" s="624"/>
      <c r="DJ30" s="624"/>
      <c r="DK30" s="625"/>
      <c r="DL30" s="632">
        <v>2683122</v>
      </c>
      <c r="DM30" s="624"/>
      <c r="DN30" s="624"/>
      <c r="DO30" s="624"/>
      <c r="DP30" s="624"/>
      <c r="DQ30" s="624"/>
      <c r="DR30" s="624"/>
      <c r="DS30" s="624"/>
      <c r="DT30" s="624"/>
      <c r="DU30" s="624"/>
      <c r="DV30" s="625"/>
      <c r="DW30" s="628">
        <v>17.8</v>
      </c>
      <c r="DX30" s="653"/>
      <c r="DY30" s="653"/>
      <c r="DZ30" s="653"/>
      <c r="EA30" s="653"/>
      <c r="EB30" s="653"/>
      <c r="EC30" s="654"/>
    </row>
    <row r="31" spans="2:133" ht="11.25" customHeight="1" x14ac:dyDescent="0.15">
      <c r="B31" s="620" t="s">
        <v>292</v>
      </c>
      <c r="C31" s="621"/>
      <c r="D31" s="621"/>
      <c r="E31" s="621"/>
      <c r="F31" s="621"/>
      <c r="G31" s="621"/>
      <c r="H31" s="621"/>
      <c r="I31" s="621"/>
      <c r="J31" s="621"/>
      <c r="K31" s="621"/>
      <c r="L31" s="621"/>
      <c r="M31" s="621"/>
      <c r="N31" s="621"/>
      <c r="O31" s="621"/>
      <c r="P31" s="621"/>
      <c r="Q31" s="622"/>
      <c r="R31" s="623">
        <v>1178148</v>
      </c>
      <c r="S31" s="624"/>
      <c r="T31" s="624"/>
      <c r="U31" s="624"/>
      <c r="V31" s="624"/>
      <c r="W31" s="624"/>
      <c r="X31" s="624"/>
      <c r="Y31" s="625"/>
      <c r="Z31" s="626">
        <v>4.9000000000000004</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99.1</v>
      </c>
      <c r="BH31" s="655"/>
      <c r="BI31" s="655"/>
      <c r="BJ31" s="655"/>
      <c r="BK31" s="655"/>
      <c r="BL31" s="655"/>
      <c r="BM31" s="629">
        <v>97.9</v>
      </c>
      <c r="BN31" s="679"/>
      <c r="BO31" s="679"/>
      <c r="BP31" s="679"/>
      <c r="BQ31" s="680"/>
      <c r="BR31" s="678">
        <v>99.4</v>
      </c>
      <c r="BS31" s="655"/>
      <c r="BT31" s="655"/>
      <c r="BU31" s="655"/>
      <c r="BV31" s="655"/>
      <c r="BW31" s="655"/>
      <c r="BX31" s="629">
        <v>97.8</v>
      </c>
      <c r="BY31" s="679"/>
      <c r="BZ31" s="679"/>
      <c r="CA31" s="679"/>
      <c r="CB31" s="680"/>
      <c r="CD31" s="686"/>
      <c r="CE31" s="687"/>
      <c r="CF31" s="637" t="s">
        <v>295</v>
      </c>
      <c r="CG31" s="638"/>
      <c r="CH31" s="638"/>
      <c r="CI31" s="638"/>
      <c r="CJ31" s="638"/>
      <c r="CK31" s="638"/>
      <c r="CL31" s="638"/>
      <c r="CM31" s="638"/>
      <c r="CN31" s="638"/>
      <c r="CO31" s="638"/>
      <c r="CP31" s="638"/>
      <c r="CQ31" s="639"/>
      <c r="CR31" s="623">
        <v>173846</v>
      </c>
      <c r="CS31" s="655"/>
      <c r="CT31" s="655"/>
      <c r="CU31" s="655"/>
      <c r="CV31" s="655"/>
      <c r="CW31" s="655"/>
      <c r="CX31" s="655"/>
      <c r="CY31" s="656"/>
      <c r="CZ31" s="657">
        <v>0.7</v>
      </c>
      <c r="DA31" s="658"/>
      <c r="DB31" s="658"/>
      <c r="DC31" s="659"/>
      <c r="DD31" s="632">
        <v>172099</v>
      </c>
      <c r="DE31" s="655"/>
      <c r="DF31" s="655"/>
      <c r="DG31" s="655"/>
      <c r="DH31" s="655"/>
      <c r="DI31" s="655"/>
      <c r="DJ31" s="655"/>
      <c r="DK31" s="656"/>
      <c r="DL31" s="632">
        <v>172099</v>
      </c>
      <c r="DM31" s="655"/>
      <c r="DN31" s="655"/>
      <c r="DO31" s="655"/>
      <c r="DP31" s="655"/>
      <c r="DQ31" s="655"/>
      <c r="DR31" s="655"/>
      <c r="DS31" s="655"/>
      <c r="DT31" s="655"/>
      <c r="DU31" s="655"/>
      <c r="DV31" s="656"/>
      <c r="DW31" s="628">
        <v>1.1000000000000001</v>
      </c>
      <c r="DX31" s="653"/>
      <c r="DY31" s="653"/>
      <c r="DZ31" s="653"/>
      <c r="EA31" s="653"/>
      <c r="EB31" s="653"/>
      <c r="EC31" s="654"/>
    </row>
    <row r="32" spans="2:133" ht="11.25" customHeight="1" x14ac:dyDescent="0.15">
      <c r="B32" s="620" t="s">
        <v>296</v>
      </c>
      <c r="C32" s="621"/>
      <c r="D32" s="621"/>
      <c r="E32" s="621"/>
      <c r="F32" s="621"/>
      <c r="G32" s="621"/>
      <c r="H32" s="621"/>
      <c r="I32" s="621"/>
      <c r="J32" s="621"/>
      <c r="K32" s="621"/>
      <c r="L32" s="621"/>
      <c r="M32" s="621"/>
      <c r="N32" s="621"/>
      <c r="O32" s="621"/>
      <c r="P32" s="621"/>
      <c r="Q32" s="622"/>
      <c r="R32" s="623">
        <v>1683082</v>
      </c>
      <c r="S32" s="624"/>
      <c r="T32" s="624"/>
      <c r="U32" s="624"/>
      <c r="V32" s="624"/>
      <c r="W32" s="624"/>
      <c r="X32" s="624"/>
      <c r="Y32" s="625"/>
      <c r="Z32" s="626">
        <v>6.9</v>
      </c>
      <c r="AA32" s="626"/>
      <c r="AB32" s="626"/>
      <c r="AC32" s="626"/>
      <c r="AD32" s="627">
        <v>53025</v>
      </c>
      <c r="AE32" s="627"/>
      <c r="AF32" s="627"/>
      <c r="AG32" s="627"/>
      <c r="AH32" s="627"/>
      <c r="AI32" s="627"/>
      <c r="AJ32" s="627"/>
      <c r="AK32" s="627"/>
      <c r="AL32" s="628">
        <v>0.4</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98.4</v>
      </c>
      <c r="BH32" s="691"/>
      <c r="BI32" s="691"/>
      <c r="BJ32" s="691"/>
      <c r="BK32" s="691"/>
      <c r="BL32" s="691"/>
      <c r="BM32" s="692">
        <v>92.8</v>
      </c>
      <c r="BN32" s="691"/>
      <c r="BO32" s="691"/>
      <c r="BP32" s="691"/>
      <c r="BQ32" s="693"/>
      <c r="BR32" s="690">
        <v>98.2</v>
      </c>
      <c r="BS32" s="691"/>
      <c r="BT32" s="691"/>
      <c r="BU32" s="691"/>
      <c r="BV32" s="691"/>
      <c r="BW32" s="691"/>
      <c r="BX32" s="692">
        <v>91.8</v>
      </c>
      <c r="BY32" s="691"/>
      <c r="BZ32" s="691"/>
      <c r="CA32" s="691"/>
      <c r="CB32" s="693"/>
      <c r="CD32" s="688"/>
      <c r="CE32" s="689"/>
      <c r="CF32" s="637" t="s">
        <v>298</v>
      </c>
      <c r="CG32" s="638"/>
      <c r="CH32" s="638"/>
      <c r="CI32" s="638"/>
      <c r="CJ32" s="638"/>
      <c r="CK32" s="638"/>
      <c r="CL32" s="638"/>
      <c r="CM32" s="638"/>
      <c r="CN32" s="638"/>
      <c r="CO32" s="638"/>
      <c r="CP32" s="638"/>
      <c r="CQ32" s="639"/>
      <c r="CR32" s="623">
        <v>582</v>
      </c>
      <c r="CS32" s="624"/>
      <c r="CT32" s="624"/>
      <c r="CU32" s="624"/>
      <c r="CV32" s="624"/>
      <c r="CW32" s="624"/>
      <c r="CX32" s="624"/>
      <c r="CY32" s="625"/>
      <c r="CZ32" s="657">
        <v>0</v>
      </c>
      <c r="DA32" s="658"/>
      <c r="DB32" s="658"/>
      <c r="DC32" s="659"/>
      <c r="DD32" s="632">
        <v>582</v>
      </c>
      <c r="DE32" s="624"/>
      <c r="DF32" s="624"/>
      <c r="DG32" s="624"/>
      <c r="DH32" s="624"/>
      <c r="DI32" s="624"/>
      <c r="DJ32" s="624"/>
      <c r="DK32" s="625"/>
      <c r="DL32" s="632">
        <v>582</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299</v>
      </c>
      <c r="C33" s="621"/>
      <c r="D33" s="621"/>
      <c r="E33" s="621"/>
      <c r="F33" s="621"/>
      <c r="G33" s="621"/>
      <c r="H33" s="621"/>
      <c r="I33" s="621"/>
      <c r="J33" s="621"/>
      <c r="K33" s="621"/>
      <c r="L33" s="621"/>
      <c r="M33" s="621"/>
      <c r="N33" s="621"/>
      <c r="O33" s="621"/>
      <c r="P33" s="621"/>
      <c r="Q33" s="622"/>
      <c r="R33" s="623">
        <v>2214400</v>
      </c>
      <c r="S33" s="624"/>
      <c r="T33" s="624"/>
      <c r="U33" s="624"/>
      <c r="V33" s="624"/>
      <c r="W33" s="624"/>
      <c r="X33" s="624"/>
      <c r="Y33" s="625"/>
      <c r="Z33" s="626">
        <v>9.1</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10152148</v>
      </c>
      <c r="CS33" s="655"/>
      <c r="CT33" s="655"/>
      <c r="CU33" s="655"/>
      <c r="CV33" s="655"/>
      <c r="CW33" s="655"/>
      <c r="CX33" s="655"/>
      <c r="CY33" s="656"/>
      <c r="CZ33" s="657">
        <v>43.7</v>
      </c>
      <c r="DA33" s="658"/>
      <c r="DB33" s="658"/>
      <c r="DC33" s="659"/>
      <c r="DD33" s="632">
        <v>7804403</v>
      </c>
      <c r="DE33" s="655"/>
      <c r="DF33" s="655"/>
      <c r="DG33" s="655"/>
      <c r="DH33" s="655"/>
      <c r="DI33" s="655"/>
      <c r="DJ33" s="655"/>
      <c r="DK33" s="656"/>
      <c r="DL33" s="632">
        <v>6386860</v>
      </c>
      <c r="DM33" s="655"/>
      <c r="DN33" s="655"/>
      <c r="DO33" s="655"/>
      <c r="DP33" s="655"/>
      <c r="DQ33" s="655"/>
      <c r="DR33" s="655"/>
      <c r="DS33" s="655"/>
      <c r="DT33" s="655"/>
      <c r="DU33" s="655"/>
      <c r="DV33" s="656"/>
      <c r="DW33" s="628">
        <v>42.4</v>
      </c>
      <c r="DX33" s="653"/>
      <c r="DY33" s="653"/>
      <c r="DZ33" s="653"/>
      <c r="EA33" s="653"/>
      <c r="EB33" s="653"/>
      <c r="EC33" s="654"/>
    </row>
    <row r="34" spans="2:133" ht="11.25" customHeight="1" x14ac:dyDescent="0.15">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3083662</v>
      </c>
      <c r="CS34" s="624"/>
      <c r="CT34" s="624"/>
      <c r="CU34" s="624"/>
      <c r="CV34" s="624"/>
      <c r="CW34" s="624"/>
      <c r="CX34" s="624"/>
      <c r="CY34" s="625"/>
      <c r="CZ34" s="657">
        <v>13.3</v>
      </c>
      <c r="DA34" s="658"/>
      <c r="DB34" s="658"/>
      <c r="DC34" s="659"/>
      <c r="DD34" s="632">
        <v>2503252</v>
      </c>
      <c r="DE34" s="624"/>
      <c r="DF34" s="624"/>
      <c r="DG34" s="624"/>
      <c r="DH34" s="624"/>
      <c r="DI34" s="624"/>
      <c r="DJ34" s="624"/>
      <c r="DK34" s="625"/>
      <c r="DL34" s="632">
        <v>2201561</v>
      </c>
      <c r="DM34" s="624"/>
      <c r="DN34" s="624"/>
      <c r="DO34" s="624"/>
      <c r="DP34" s="624"/>
      <c r="DQ34" s="624"/>
      <c r="DR34" s="624"/>
      <c r="DS34" s="624"/>
      <c r="DT34" s="624"/>
      <c r="DU34" s="624"/>
      <c r="DV34" s="625"/>
      <c r="DW34" s="628">
        <v>14.6</v>
      </c>
      <c r="DX34" s="653"/>
      <c r="DY34" s="653"/>
      <c r="DZ34" s="653"/>
      <c r="EA34" s="653"/>
      <c r="EB34" s="653"/>
      <c r="EC34" s="654"/>
    </row>
    <row r="35" spans="2:133" ht="11.25" customHeight="1" x14ac:dyDescent="0.15">
      <c r="B35" s="620" t="s">
        <v>305</v>
      </c>
      <c r="C35" s="621"/>
      <c r="D35" s="621"/>
      <c r="E35" s="621"/>
      <c r="F35" s="621"/>
      <c r="G35" s="621"/>
      <c r="H35" s="621"/>
      <c r="I35" s="621"/>
      <c r="J35" s="621"/>
      <c r="K35" s="621"/>
      <c r="L35" s="621"/>
      <c r="M35" s="621"/>
      <c r="N35" s="621"/>
      <c r="O35" s="621"/>
      <c r="P35" s="621"/>
      <c r="Q35" s="622"/>
      <c r="R35" s="623">
        <v>999900</v>
      </c>
      <c r="S35" s="624"/>
      <c r="T35" s="624"/>
      <c r="U35" s="624"/>
      <c r="V35" s="624"/>
      <c r="W35" s="624"/>
      <c r="X35" s="624"/>
      <c r="Y35" s="625"/>
      <c r="Z35" s="626">
        <v>4.0999999999999996</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3160679</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251006</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330887</v>
      </c>
      <c r="CS35" s="655"/>
      <c r="CT35" s="655"/>
      <c r="CU35" s="655"/>
      <c r="CV35" s="655"/>
      <c r="CW35" s="655"/>
      <c r="CX35" s="655"/>
      <c r="CY35" s="656"/>
      <c r="CZ35" s="657">
        <v>1.4</v>
      </c>
      <c r="DA35" s="658"/>
      <c r="DB35" s="658"/>
      <c r="DC35" s="659"/>
      <c r="DD35" s="632">
        <v>317991</v>
      </c>
      <c r="DE35" s="655"/>
      <c r="DF35" s="655"/>
      <c r="DG35" s="655"/>
      <c r="DH35" s="655"/>
      <c r="DI35" s="655"/>
      <c r="DJ35" s="655"/>
      <c r="DK35" s="656"/>
      <c r="DL35" s="632">
        <v>232711</v>
      </c>
      <c r="DM35" s="655"/>
      <c r="DN35" s="655"/>
      <c r="DO35" s="655"/>
      <c r="DP35" s="655"/>
      <c r="DQ35" s="655"/>
      <c r="DR35" s="655"/>
      <c r="DS35" s="655"/>
      <c r="DT35" s="655"/>
      <c r="DU35" s="655"/>
      <c r="DV35" s="656"/>
      <c r="DW35" s="628">
        <v>1.5</v>
      </c>
      <c r="DX35" s="653"/>
      <c r="DY35" s="653"/>
      <c r="DZ35" s="653"/>
      <c r="EA35" s="653"/>
      <c r="EB35" s="653"/>
      <c r="EC35" s="654"/>
    </row>
    <row r="36" spans="2:133" ht="11.25" customHeight="1" x14ac:dyDescent="0.15">
      <c r="B36" s="666" t="s">
        <v>309</v>
      </c>
      <c r="C36" s="667"/>
      <c r="D36" s="667"/>
      <c r="E36" s="667"/>
      <c r="F36" s="667"/>
      <c r="G36" s="667"/>
      <c r="H36" s="667"/>
      <c r="I36" s="667"/>
      <c r="J36" s="667"/>
      <c r="K36" s="667"/>
      <c r="L36" s="667"/>
      <c r="M36" s="667"/>
      <c r="N36" s="667"/>
      <c r="O36" s="667"/>
      <c r="P36" s="667"/>
      <c r="Q36" s="668"/>
      <c r="R36" s="695">
        <v>24275706</v>
      </c>
      <c r="S36" s="696"/>
      <c r="T36" s="696"/>
      <c r="U36" s="696"/>
      <c r="V36" s="696"/>
      <c r="W36" s="696"/>
      <c r="X36" s="696"/>
      <c r="Y36" s="697"/>
      <c r="Z36" s="698">
        <v>100</v>
      </c>
      <c r="AA36" s="698"/>
      <c r="AB36" s="698"/>
      <c r="AC36" s="698"/>
      <c r="AD36" s="699">
        <v>14047466</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1058156</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-114491</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3259013</v>
      </c>
      <c r="CS36" s="624"/>
      <c r="CT36" s="624"/>
      <c r="CU36" s="624"/>
      <c r="CV36" s="624"/>
      <c r="CW36" s="624"/>
      <c r="CX36" s="624"/>
      <c r="CY36" s="625"/>
      <c r="CZ36" s="657">
        <v>14</v>
      </c>
      <c r="DA36" s="658"/>
      <c r="DB36" s="658"/>
      <c r="DC36" s="659"/>
      <c r="DD36" s="632">
        <v>3081747</v>
      </c>
      <c r="DE36" s="624"/>
      <c r="DF36" s="624"/>
      <c r="DG36" s="624"/>
      <c r="DH36" s="624"/>
      <c r="DI36" s="624"/>
      <c r="DJ36" s="624"/>
      <c r="DK36" s="625"/>
      <c r="DL36" s="632">
        <v>2656581</v>
      </c>
      <c r="DM36" s="624"/>
      <c r="DN36" s="624"/>
      <c r="DO36" s="624"/>
      <c r="DP36" s="624"/>
      <c r="DQ36" s="624"/>
      <c r="DR36" s="624"/>
      <c r="DS36" s="624"/>
      <c r="DT36" s="624"/>
      <c r="DU36" s="624"/>
      <c r="DV36" s="625"/>
      <c r="DW36" s="628">
        <v>17.7</v>
      </c>
      <c r="DX36" s="653"/>
      <c r="DY36" s="653"/>
      <c r="DZ36" s="653"/>
      <c r="EA36" s="653"/>
      <c r="EB36" s="653"/>
      <c r="EC36" s="654"/>
    </row>
    <row r="37" spans="2:133" ht="11.25" customHeight="1" x14ac:dyDescent="0.15">
      <c r="AQ37" s="702" t="s">
        <v>313</v>
      </c>
      <c r="AR37" s="703"/>
      <c r="AS37" s="703"/>
      <c r="AT37" s="703"/>
      <c r="AU37" s="703"/>
      <c r="AV37" s="703"/>
      <c r="AW37" s="703"/>
      <c r="AX37" s="703"/>
      <c r="AY37" s="704"/>
      <c r="AZ37" s="623">
        <v>299661</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8282</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896466</v>
      </c>
      <c r="CS37" s="655"/>
      <c r="CT37" s="655"/>
      <c r="CU37" s="655"/>
      <c r="CV37" s="655"/>
      <c r="CW37" s="655"/>
      <c r="CX37" s="655"/>
      <c r="CY37" s="656"/>
      <c r="CZ37" s="657">
        <v>3.9</v>
      </c>
      <c r="DA37" s="658"/>
      <c r="DB37" s="658"/>
      <c r="DC37" s="659"/>
      <c r="DD37" s="632">
        <v>867570</v>
      </c>
      <c r="DE37" s="655"/>
      <c r="DF37" s="655"/>
      <c r="DG37" s="655"/>
      <c r="DH37" s="655"/>
      <c r="DI37" s="655"/>
      <c r="DJ37" s="655"/>
      <c r="DK37" s="656"/>
      <c r="DL37" s="632">
        <v>843774</v>
      </c>
      <c r="DM37" s="655"/>
      <c r="DN37" s="655"/>
      <c r="DO37" s="655"/>
      <c r="DP37" s="655"/>
      <c r="DQ37" s="655"/>
      <c r="DR37" s="655"/>
      <c r="DS37" s="655"/>
      <c r="DT37" s="655"/>
      <c r="DU37" s="655"/>
      <c r="DV37" s="656"/>
      <c r="DW37" s="628">
        <v>5.6</v>
      </c>
      <c r="DX37" s="653"/>
      <c r="DY37" s="653"/>
      <c r="DZ37" s="653"/>
      <c r="EA37" s="653"/>
      <c r="EB37" s="653"/>
      <c r="EC37" s="654"/>
    </row>
    <row r="38" spans="2:133" ht="11.25" customHeight="1" x14ac:dyDescent="0.15">
      <c r="AQ38" s="702" t="s">
        <v>316</v>
      </c>
      <c r="AR38" s="703"/>
      <c r="AS38" s="703"/>
      <c r="AT38" s="703"/>
      <c r="AU38" s="703"/>
      <c r="AV38" s="703"/>
      <c r="AW38" s="703"/>
      <c r="AX38" s="703"/>
      <c r="AY38" s="704"/>
      <c r="AZ38" s="623">
        <v>85672</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14002</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1692430</v>
      </c>
      <c r="CS38" s="624"/>
      <c r="CT38" s="624"/>
      <c r="CU38" s="624"/>
      <c r="CV38" s="624"/>
      <c r="CW38" s="624"/>
      <c r="CX38" s="624"/>
      <c r="CY38" s="625"/>
      <c r="CZ38" s="657">
        <v>7.3</v>
      </c>
      <c r="DA38" s="658"/>
      <c r="DB38" s="658"/>
      <c r="DC38" s="659"/>
      <c r="DD38" s="632">
        <v>1426508</v>
      </c>
      <c r="DE38" s="624"/>
      <c r="DF38" s="624"/>
      <c r="DG38" s="624"/>
      <c r="DH38" s="624"/>
      <c r="DI38" s="624"/>
      <c r="DJ38" s="624"/>
      <c r="DK38" s="625"/>
      <c r="DL38" s="632">
        <v>1296007</v>
      </c>
      <c r="DM38" s="624"/>
      <c r="DN38" s="624"/>
      <c r="DO38" s="624"/>
      <c r="DP38" s="624"/>
      <c r="DQ38" s="624"/>
      <c r="DR38" s="624"/>
      <c r="DS38" s="624"/>
      <c r="DT38" s="624"/>
      <c r="DU38" s="624"/>
      <c r="DV38" s="625"/>
      <c r="DW38" s="628">
        <v>8.6</v>
      </c>
      <c r="DX38" s="653"/>
      <c r="DY38" s="653"/>
      <c r="DZ38" s="653"/>
      <c r="EA38" s="653"/>
      <c r="EB38" s="653"/>
      <c r="EC38" s="654"/>
    </row>
    <row r="39" spans="2:133" ht="11.25" customHeight="1" x14ac:dyDescent="0.15">
      <c r="AQ39" s="702" t="s">
        <v>319</v>
      </c>
      <c r="AR39" s="703"/>
      <c r="AS39" s="703"/>
      <c r="AT39" s="703"/>
      <c r="AU39" s="703"/>
      <c r="AV39" s="703"/>
      <c r="AW39" s="703"/>
      <c r="AX39" s="703"/>
      <c r="AY39" s="704"/>
      <c r="AZ39" s="623">
        <v>61664</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86</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515353</v>
      </c>
      <c r="CS39" s="655"/>
      <c r="CT39" s="655"/>
      <c r="CU39" s="655"/>
      <c r="CV39" s="655"/>
      <c r="CW39" s="655"/>
      <c r="CX39" s="655"/>
      <c r="CY39" s="656"/>
      <c r="CZ39" s="657">
        <v>2.2000000000000002</v>
      </c>
      <c r="DA39" s="658"/>
      <c r="DB39" s="658"/>
      <c r="DC39" s="659"/>
      <c r="DD39" s="632">
        <v>474905</v>
      </c>
      <c r="DE39" s="655"/>
      <c r="DF39" s="655"/>
      <c r="DG39" s="655"/>
      <c r="DH39" s="655"/>
      <c r="DI39" s="655"/>
      <c r="DJ39" s="655"/>
      <c r="DK39" s="656"/>
      <c r="DL39" s="632" t="s">
        <v>323</v>
      </c>
      <c r="DM39" s="655"/>
      <c r="DN39" s="655"/>
      <c r="DO39" s="655"/>
      <c r="DP39" s="655"/>
      <c r="DQ39" s="655"/>
      <c r="DR39" s="655"/>
      <c r="DS39" s="655"/>
      <c r="DT39" s="655"/>
      <c r="DU39" s="655"/>
      <c r="DV39" s="656"/>
      <c r="DW39" s="628" t="s">
        <v>323</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324</v>
      </c>
      <c r="AR40" s="703"/>
      <c r="AS40" s="703"/>
      <c r="AT40" s="703"/>
      <c r="AU40" s="703"/>
      <c r="AV40" s="703"/>
      <c r="AW40" s="703"/>
      <c r="AX40" s="703"/>
      <c r="AY40" s="704"/>
      <c r="AZ40" s="623">
        <v>380402</v>
      </c>
      <c r="BA40" s="624"/>
      <c r="BB40" s="624"/>
      <c r="BC40" s="624"/>
      <c r="BD40" s="655"/>
      <c r="BE40" s="655"/>
      <c r="BF40" s="680"/>
      <c r="BG40" s="708"/>
      <c r="BH40" s="709"/>
      <c r="BI40" s="709"/>
      <c r="BJ40" s="709"/>
      <c r="BK40" s="709"/>
      <c r="BL40" s="187"/>
      <c r="BM40" s="638" t="s">
        <v>325</v>
      </c>
      <c r="BN40" s="638"/>
      <c r="BO40" s="638"/>
      <c r="BP40" s="638"/>
      <c r="BQ40" s="638"/>
      <c r="BR40" s="638"/>
      <c r="BS40" s="638"/>
      <c r="BT40" s="638"/>
      <c r="BU40" s="639"/>
      <c r="BV40" s="623">
        <v>88</v>
      </c>
      <c r="BW40" s="624"/>
      <c r="BX40" s="624"/>
      <c r="BY40" s="624"/>
      <c r="BZ40" s="624"/>
      <c r="CA40" s="624"/>
      <c r="CB40" s="633"/>
      <c r="CD40" s="637" t="s">
        <v>326</v>
      </c>
      <c r="CE40" s="638"/>
      <c r="CF40" s="638"/>
      <c r="CG40" s="638"/>
      <c r="CH40" s="638"/>
      <c r="CI40" s="638"/>
      <c r="CJ40" s="638"/>
      <c r="CK40" s="638"/>
      <c r="CL40" s="638"/>
      <c r="CM40" s="638"/>
      <c r="CN40" s="638"/>
      <c r="CO40" s="638"/>
      <c r="CP40" s="638"/>
      <c r="CQ40" s="639"/>
      <c r="CR40" s="623">
        <v>1270803</v>
      </c>
      <c r="CS40" s="624"/>
      <c r="CT40" s="624"/>
      <c r="CU40" s="624"/>
      <c r="CV40" s="624"/>
      <c r="CW40" s="624"/>
      <c r="CX40" s="624"/>
      <c r="CY40" s="625"/>
      <c r="CZ40" s="657">
        <v>5.5</v>
      </c>
      <c r="DA40" s="658"/>
      <c r="DB40" s="658"/>
      <c r="DC40" s="659"/>
      <c r="DD40" s="632" t="s">
        <v>323</v>
      </c>
      <c r="DE40" s="624"/>
      <c r="DF40" s="624"/>
      <c r="DG40" s="624"/>
      <c r="DH40" s="624"/>
      <c r="DI40" s="624"/>
      <c r="DJ40" s="624"/>
      <c r="DK40" s="625"/>
      <c r="DL40" s="632" t="s">
        <v>323</v>
      </c>
      <c r="DM40" s="624"/>
      <c r="DN40" s="624"/>
      <c r="DO40" s="624"/>
      <c r="DP40" s="624"/>
      <c r="DQ40" s="624"/>
      <c r="DR40" s="624"/>
      <c r="DS40" s="624"/>
      <c r="DT40" s="624"/>
      <c r="DU40" s="624"/>
      <c r="DV40" s="625"/>
      <c r="DW40" s="628" t="s">
        <v>323</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316</v>
      </c>
      <c r="AR41" s="644"/>
      <c r="AS41" s="644"/>
      <c r="AT41" s="644"/>
      <c r="AU41" s="644"/>
      <c r="AV41" s="644"/>
      <c r="AW41" s="644"/>
      <c r="AX41" s="644"/>
      <c r="AY41" s="645"/>
      <c r="AZ41" s="695">
        <v>1275124</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283</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329</v>
      </c>
      <c r="CS41" s="655"/>
      <c r="CT41" s="655"/>
      <c r="CU41" s="655"/>
      <c r="CV41" s="655"/>
      <c r="CW41" s="655"/>
      <c r="CX41" s="655"/>
      <c r="CY41" s="656"/>
      <c r="CZ41" s="657" t="s">
        <v>329</v>
      </c>
      <c r="DA41" s="658"/>
      <c r="DB41" s="658"/>
      <c r="DC41" s="659"/>
      <c r="DD41" s="632" t="s">
        <v>329</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331</v>
      </c>
      <c r="CE42" s="621"/>
      <c r="CF42" s="621"/>
      <c r="CG42" s="621"/>
      <c r="CH42" s="621"/>
      <c r="CI42" s="621"/>
      <c r="CJ42" s="621"/>
      <c r="CK42" s="621"/>
      <c r="CL42" s="621"/>
      <c r="CM42" s="621"/>
      <c r="CN42" s="621"/>
      <c r="CO42" s="621"/>
      <c r="CP42" s="621"/>
      <c r="CQ42" s="622"/>
      <c r="CR42" s="623">
        <v>2969929</v>
      </c>
      <c r="CS42" s="624"/>
      <c r="CT42" s="624"/>
      <c r="CU42" s="624"/>
      <c r="CV42" s="624"/>
      <c r="CW42" s="624"/>
      <c r="CX42" s="624"/>
      <c r="CY42" s="625"/>
      <c r="CZ42" s="657">
        <v>12.8</v>
      </c>
      <c r="DA42" s="706"/>
      <c r="DB42" s="706"/>
      <c r="DC42" s="707"/>
      <c r="DD42" s="632">
        <v>1053598</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333</v>
      </c>
      <c r="CE43" s="621"/>
      <c r="CF43" s="621"/>
      <c r="CG43" s="621"/>
      <c r="CH43" s="621"/>
      <c r="CI43" s="621"/>
      <c r="CJ43" s="621"/>
      <c r="CK43" s="621"/>
      <c r="CL43" s="621"/>
      <c r="CM43" s="621"/>
      <c r="CN43" s="621"/>
      <c r="CO43" s="621"/>
      <c r="CP43" s="621"/>
      <c r="CQ43" s="622"/>
      <c r="CR43" s="623">
        <v>88694</v>
      </c>
      <c r="CS43" s="655"/>
      <c r="CT43" s="655"/>
      <c r="CU43" s="655"/>
      <c r="CV43" s="655"/>
      <c r="CW43" s="655"/>
      <c r="CX43" s="655"/>
      <c r="CY43" s="656"/>
      <c r="CZ43" s="657">
        <v>0.4</v>
      </c>
      <c r="DA43" s="658"/>
      <c r="DB43" s="658"/>
      <c r="DC43" s="659"/>
      <c r="DD43" s="632">
        <v>88694</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334</v>
      </c>
      <c r="CD44" s="729" t="s">
        <v>286</v>
      </c>
      <c r="CE44" s="730"/>
      <c r="CF44" s="620" t="s">
        <v>335</v>
      </c>
      <c r="CG44" s="621"/>
      <c r="CH44" s="621"/>
      <c r="CI44" s="621"/>
      <c r="CJ44" s="621"/>
      <c r="CK44" s="621"/>
      <c r="CL44" s="621"/>
      <c r="CM44" s="621"/>
      <c r="CN44" s="621"/>
      <c r="CO44" s="621"/>
      <c r="CP44" s="621"/>
      <c r="CQ44" s="622"/>
      <c r="CR44" s="623">
        <v>2954276</v>
      </c>
      <c r="CS44" s="624"/>
      <c r="CT44" s="624"/>
      <c r="CU44" s="624"/>
      <c r="CV44" s="624"/>
      <c r="CW44" s="624"/>
      <c r="CX44" s="624"/>
      <c r="CY44" s="625"/>
      <c r="CZ44" s="657">
        <v>12.7</v>
      </c>
      <c r="DA44" s="706"/>
      <c r="DB44" s="706"/>
      <c r="DC44" s="707"/>
      <c r="DD44" s="632">
        <v>1046845</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336</v>
      </c>
      <c r="CG45" s="621"/>
      <c r="CH45" s="621"/>
      <c r="CI45" s="621"/>
      <c r="CJ45" s="621"/>
      <c r="CK45" s="621"/>
      <c r="CL45" s="621"/>
      <c r="CM45" s="621"/>
      <c r="CN45" s="621"/>
      <c r="CO45" s="621"/>
      <c r="CP45" s="621"/>
      <c r="CQ45" s="622"/>
      <c r="CR45" s="623">
        <v>945353</v>
      </c>
      <c r="CS45" s="655"/>
      <c r="CT45" s="655"/>
      <c r="CU45" s="655"/>
      <c r="CV45" s="655"/>
      <c r="CW45" s="655"/>
      <c r="CX45" s="655"/>
      <c r="CY45" s="656"/>
      <c r="CZ45" s="657">
        <v>4.0999999999999996</v>
      </c>
      <c r="DA45" s="658"/>
      <c r="DB45" s="658"/>
      <c r="DC45" s="659"/>
      <c r="DD45" s="632">
        <v>84474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337</v>
      </c>
      <c r="CG46" s="621"/>
      <c r="CH46" s="621"/>
      <c r="CI46" s="621"/>
      <c r="CJ46" s="621"/>
      <c r="CK46" s="621"/>
      <c r="CL46" s="621"/>
      <c r="CM46" s="621"/>
      <c r="CN46" s="621"/>
      <c r="CO46" s="621"/>
      <c r="CP46" s="621"/>
      <c r="CQ46" s="622"/>
      <c r="CR46" s="623">
        <v>1916578</v>
      </c>
      <c r="CS46" s="624"/>
      <c r="CT46" s="624"/>
      <c r="CU46" s="624"/>
      <c r="CV46" s="624"/>
      <c r="CW46" s="624"/>
      <c r="CX46" s="624"/>
      <c r="CY46" s="625"/>
      <c r="CZ46" s="657">
        <v>8.1999999999999993</v>
      </c>
      <c r="DA46" s="706"/>
      <c r="DB46" s="706"/>
      <c r="DC46" s="707"/>
      <c r="DD46" s="632">
        <v>938964</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338</v>
      </c>
      <c r="CG47" s="621"/>
      <c r="CH47" s="621"/>
      <c r="CI47" s="621"/>
      <c r="CJ47" s="621"/>
      <c r="CK47" s="621"/>
      <c r="CL47" s="621"/>
      <c r="CM47" s="621"/>
      <c r="CN47" s="621"/>
      <c r="CO47" s="621"/>
      <c r="CP47" s="621"/>
      <c r="CQ47" s="622"/>
      <c r="CR47" s="623">
        <v>15653</v>
      </c>
      <c r="CS47" s="655"/>
      <c r="CT47" s="655"/>
      <c r="CU47" s="655"/>
      <c r="CV47" s="655"/>
      <c r="CW47" s="655"/>
      <c r="CX47" s="655"/>
      <c r="CY47" s="656"/>
      <c r="CZ47" s="657">
        <v>0.1</v>
      </c>
      <c r="DA47" s="658"/>
      <c r="DB47" s="658"/>
      <c r="DC47" s="659"/>
      <c r="DD47" s="632">
        <v>6753</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339</v>
      </c>
      <c r="CG48" s="621"/>
      <c r="CH48" s="621"/>
      <c r="CI48" s="621"/>
      <c r="CJ48" s="621"/>
      <c r="CK48" s="621"/>
      <c r="CL48" s="621"/>
      <c r="CM48" s="621"/>
      <c r="CN48" s="621"/>
      <c r="CO48" s="621"/>
      <c r="CP48" s="621"/>
      <c r="CQ48" s="622"/>
      <c r="CR48" s="623" t="s">
        <v>109</v>
      </c>
      <c r="CS48" s="624"/>
      <c r="CT48" s="624"/>
      <c r="CU48" s="624"/>
      <c r="CV48" s="624"/>
      <c r="CW48" s="624"/>
      <c r="CX48" s="624"/>
      <c r="CY48" s="625"/>
      <c r="CZ48" s="657" t="s">
        <v>109</v>
      </c>
      <c r="DA48" s="706"/>
      <c r="DB48" s="706"/>
      <c r="DC48" s="707"/>
      <c r="DD48" s="632" t="s">
        <v>109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340</v>
      </c>
      <c r="CE49" s="667"/>
      <c r="CF49" s="667"/>
      <c r="CG49" s="667"/>
      <c r="CH49" s="667"/>
      <c r="CI49" s="667"/>
      <c r="CJ49" s="667"/>
      <c r="CK49" s="667"/>
      <c r="CL49" s="667"/>
      <c r="CM49" s="667"/>
      <c r="CN49" s="667"/>
      <c r="CO49" s="667"/>
      <c r="CP49" s="667"/>
      <c r="CQ49" s="668"/>
      <c r="CR49" s="695">
        <v>23241151</v>
      </c>
      <c r="CS49" s="691"/>
      <c r="CT49" s="691"/>
      <c r="CU49" s="691"/>
      <c r="CV49" s="691"/>
      <c r="CW49" s="691"/>
      <c r="CX49" s="691"/>
      <c r="CY49" s="718"/>
      <c r="CZ49" s="719">
        <v>100</v>
      </c>
      <c r="DA49" s="720"/>
      <c r="DB49" s="720"/>
      <c r="DC49" s="721"/>
      <c r="DD49" s="722">
        <v>16367346</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342</v>
      </c>
      <c r="DK2" s="765"/>
      <c r="DL2" s="765"/>
      <c r="DM2" s="765"/>
      <c r="DN2" s="765"/>
      <c r="DO2" s="766"/>
      <c r="DP2" s="200"/>
      <c r="DQ2" s="764" t="s">
        <v>343</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344</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346</v>
      </c>
      <c r="B5" s="759"/>
      <c r="C5" s="759"/>
      <c r="D5" s="759"/>
      <c r="E5" s="759"/>
      <c r="F5" s="759"/>
      <c r="G5" s="759"/>
      <c r="H5" s="759"/>
      <c r="I5" s="759"/>
      <c r="J5" s="759"/>
      <c r="K5" s="759"/>
      <c r="L5" s="759"/>
      <c r="M5" s="759"/>
      <c r="N5" s="759"/>
      <c r="O5" s="759"/>
      <c r="P5" s="760"/>
      <c r="Q5" s="735" t="s">
        <v>347</v>
      </c>
      <c r="R5" s="736"/>
      <c r="S5" s="736"/>
      <c r="T5" s="736"/>
      <c r="U5" s="737"/>
      <c r="V5" s="735" t="s">
        <v>348</v>
      </c>
      <c r="W5" s="736"/>
      <c r="X5" s="736"/>
      <c r="Y5" s="736"/>
      <c r="Z5" s="737"/>
      <c r="AA5" s="735" t="s">
        <v>349</v>
      </c>
      <c r="AB5" s="736"/>
      <c r="AC5" s="736"/>
      <c r="AD5" s="736"/>
      <c r="AE5" s="736"/>
      <c r="AF5" s="768" t="s">
        <v>350</v>
      </c>
      <c r="AG5" s="736"/>
      <c r="AH5" s="736"/>
      <c r="AI5" s="736"/>
      <c r="AJ5" s="747"/>
      <c r="AK5" s="736" t="s">
        <v>351</v>
      </c>
      <c r="AL5" s="736"/>
      <c r="AM5" s="736"/>
      <c r="AN5" s="736"/>
      <c r="AO5" s="737"/>
      <c r="AP5" s="735" t="s">
        <v>352</v>
      </c>
      <c r="AQ5" s="736"/>
      <c r="AR5" s="736"/>
      <c r="AS5" s="736"/>
      <c r="AT5" s="737"/>
      <c r="AU5" s="735" t="s">
        <v>353</v>
      </c>
      <c r="AV5" s="736"/>
      <c r="AW5" s="736"/>
      <c r="AX5" s="736"/>
      <c r="AY5" s="747"/>
      <c r="AZ5" s="207"/>
      <c r="BA5" s="207"/>
      <c r="BB5" s="207"/>
      <c r="BC5" s="207"/>
      <c r="BD5" s="207"/>
      <c r="BE5" s="208"/>
      <c r="BF5" s="208"/>
      <c r="BG5" s="208"/>
      <c r="BH5" s="208"/>
      <c r="BI5" s="208"/>
      <c r="BJ5" s="208"/>
      <c r="BK5" s="208"/>
      <c r="BL5" s="208"/>
      <c r="BM5" s="208"/>
      <c r="BN5" s="208"/>
      <c r="BO5" s="208"/>
      <c r="BP5" s="208"/>
      <c r="BQ5" s="758" t="s">
        <v>354</v>
      </c>
      <c r="BR5" s="759"/>
      <c r="BS5" s="759"/>
      <c r="BT5" s="759"/>
      <c r="BU5" s="759"/>
      <c r="BV5" s="759"/>
      <c r="BW5" s="759"/>
      <c r="BX5" s="759"/>
      <c r="BY5" s="759"/>
      <c r="BZ5" s="759"/>
      <c r="CA5" s="759"/>
      <c r="CB5" s="759"/>
      <c r="CC5" s="759"/>
      <c r="CD5" s="759"/>
      <c r="CE5" s="759"/>
      <c r="CF5" s="759"/>
      <c r="CG5" s="760"/>
      <c r="CH5" s="735" t="s">
        <v>355</v>
      </c>
      <c r="CI5" s="736"/>
      <c r="CJ5" s="736"/>
      <c r="CK5" s="736"/>
      <c r="CL5" s="737"/>
      <c r="CM5" s="735" t="s">
        <v>356</v>
      </c>
      <c r="CN5" s="736"/>
      <c r="CO5" s="736"/>
      <c r="CP5" s="736"/>
      <c r="CQ5" s="737"/>
      <c r="CR5" s="735" t="s">
        <v>357</v>
      </c>
      <c r="CS5" s="736"/>
      <c r="CT5" s="736"/>
      <c r="CU5" s="736"/>
      <c r="CV5" s="737"/>
      <c r="CW5" s="735" t="s">
        <v>358</v>
      </c>
      <c r="CX5" s="736"/>
      <c r="CY5" s="736"/>
      <c r="CZ5" s="736"/>
      <c r="DA5" s="737"/>
      <c r="DB5" s="735" t="s">
        <v>359</v>
      </c>
      <c r="DC5" s="736"/>
      <c r="DD5" s="736"/>
      <c r="DE5" s="736"/>
      <c r="DF5" s="737"/>
      <c r="DG5" s="741" t="s">
        <v>360</v>
      </c>
      <c r="DH5" s="742"/>
      <c r="DI5" s="742"/>
      <c r="DJ5" s="742"/>
      <c r="DK5" s="743"/>
      <c r="DL5" s="741" t="s">
        <v>361</v>
      </c>
      <c r="DM5" s="742"/>
      <c r="DN5" s="742"/>
      <c r="DO5" s="742"/>
      <c r="DP5" s="743"/>
      <c r="DQ5" s="735" t="s">
        <v>362</v>
      </c>
      <c r="DR5" s="736"/>
      <c r="DS5" s="736"/>
      <c r="DT5" s="736"/>
      <c r="DU5" s="737"/>
      <c r="DV5" s="735" t="s">
        <v>353</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363</v>
      </c>
      <c r="C7" s="750"/>
      <c r="D7" s="750"/>
      <c r="E7" s="750"/>
      <c r="F7" s="750"/>
      <c r="G7" s="750"/>
      <c r="H7" s="750"/>
      <c r="I7" s="750"/>
      <c r="J7" s="750"/>
      <c r="K7" s="750"/>
      <c r="L7" s="750"/>
      <c r="M7" s="750"/>
      <c r="N7" s="750"/>
      <c r="O7" s="750"/>
      <c r="P7" s="751"/>
      <c r="Q7" s="752">
        <v>24506</v>
      </c>
      <c r="R7" s="753"/>
      <c r="S7" s="753"/>
      <c r="T7" s="753"/>
      <c r="U7" s="753"/>
      <c r="V7" s="753">
        <v>23538</v>
      </c>
      <c r="W7" s="753"/>
      <c r="X7" s="753"/>
      <c r="Y7" s="753"/>
      <c r="Z7" s="753"/>
      <c r="AA7" s="753">
        <v>968</v>
      </c>
      <c r="AB7" s="753"/>
      <c r="AC7" s="753"/>
      <c r="AD7" s="753"/>
      <c r="AE7" s="754"/>
      <c r="AF7" s="755">
        <v>935</v>
      </c>
      <c r="AG7" s="756"/>
      <c r="AH7" s="756"/>
      <c r="AI7" s="756"/>
      <c r="AJ7" s="757"/>
      <c r="AK7" s="792">
        <v>115</v>
      </c>
      <c r="AL7" s="793"/>
      <c r="AM7" s="793"/>
      <c r="AN7" s="793"/>
      <c r="AO7" s="793"/>
      <c r="AP7" s="793">
        <v>28154</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545</v>
      </c>
      <c r="BT7" s="797"/>
      <c r="BU7" s="797"/>
      <c r="BV7" s="797"/>
      <c r="BW7" s="797"/>
      <c r="BX7" s="797"/>
      <c r="BY7" s="797"/>
      <c r="BZ7" s="797"/>
      <c r="CA7" s="797"/>
      <c r="CB7" s="797"/>
      <c r="CC7" s="797"/>
      <c r="CD7" s="797"/>
      <c r="CE7" s="797"/>
      <c r="CF7" s="797"/>
      <c r="CG7" s="798"/>
      <c r="CH7" s="789">
        <v>14</v>
      </c>
      <c r="CI7" s="790"/>
      <c r="CJ7" s="790"/>
      <c r="CK7" s="790"/>
      <c r="CL7" s="791"/>
      <c r="CM7" s="789">
        <v>40</v>
      </c>
      <c r="CN7" s="790"/>
      <c r="CO7" s="790"/>
      <c r="CP7" s="790"/>
      <c r="CQ7" s="791"/>
      <c r="CR7" s="789">
        <v>18</v>
      </c>
      <c r="CS7" s="790"/>
      <c r="CT7" s="790"/>
      <c r="CU7" s="790"/>
      <c r="CV7" s="791"/>
      <c r="CW7" s="789">
        <v>34</v>
      </c>
      <c r="CX7" s="790"/>
      <c r="CY7" s="790"/>
      <c r="CZ7" s="790"/>
      <c r="DA7" s="791"/>
      <c r="DB7" s="789">
        <v>0</v>
      </c>
      <c r="DC7" s="790"/>
      <c r="DD7" s="790"/>
      <c r="DE7" s="790"/>
      <c r="DF7" s="791"/>
      <c r="DG7" s="789">
        <v>0</v>
      </c>
      <c r="DH7" s="790"/>
      <c r="DI7" s="790"/>
      <c r="DJ7" s="790"/>
      <c r="DK7" s="791"/>
      <c r="DL7" s="789">
        <v>0</v>
      </c>
      <c r="DM7" s="790"/>
      <c r="DN7" s="790"/>
      <c r="DO7" s="790"/>
      <c r="DP7" s="791"/>
      <c r="DQ7" s="789">
        <v>0</v>
      </c>
      <c r="DR7" s="790"/>
      <c r="DS7" s="790"/>
      <c r="DT7" s="790"/>
      <c r="DU7" s="791"/>
      <c r="DV7" s="770"/>
      <c r="DW7" s="771"/>
      <c r="DX7" s="771"/>
      <c r="DY7" s="771"/>
      <c r="DZ7" s="772"/>
      <c r="EA7" s="205"/>
    </row>
    <row r="8" spans="1:131" s="206" customFormat="1" ht="26.25" customHeight="1" x14ac:dyDescent="0.15">
      <c r="A8" s="212">
        <v>2</v>
      </c>
      <c r="B8" s="773" t="s">
        <v>364</v>
      </c>
      <c r="C8" s="774"/>
      <c r="D8" s="774"/>
      <c r="E8" s="774"/>
      <c r="F8" s="774"/>
      <c r="G8" s="774"/>
      <c r="H8" s="774"/>
      <c r="I8" s="774"/>
      <c r="J8" s="774"/>
      <c r="K8" s="774"/>
      <c r="L8" s="774"/>
      <c r="M8" s="774"/>
      <c r="N8" s="774"/>
      <c r="O8" s="774"/>
      <c r="P8" s="775"/>
      <c r="Q8" s="776">
        <v>83</v>
      </c>
      <c r="R8" s="777"/>
      <c r="S8" s="777"/>
      <c r="T8" s="777"/>
      <c r="U8" s="777"/>
      <c r="V8" s="777">
        <v>15</v>
      </c>
      <c r="W8" s="777"/>
      <c r="X8" s="777"/>
      <c r="Y8" s="777"/>
      <c r="Z8" s="777"/>
      <c r="AA8" s="777">
        <v>68</v>
      </c>
      <c r="AB8" s="777"/>
      <c r="AC8" s="777"/>
      <c r="AD8" s="777"/>
      <c r="AE8" s="778"/>
      <c r="AF8" s="779">
        <v>68</v>
      </c>
      <c r="AG8" s="780"/>
      <c r="AH8" s="780"/>
      <c r="AI8" s="780"/>
      <c r="AJ8" s="781"/>
      <c r="AK8" s="782" t="s">
        <v>528</v>
      </c>
      <c r="AL8" s="783"/>
      <c r="AM8" s="783"/>
      <c r="AN8" s="783"/>
      <c r="AO8" s="783"/>
      <c r="AP8" s="783" t="s">
        <v>528</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546</v>
      </c>
      <c r="BT8" s="787"/>
      <c r="BU8" s="787"/>
      <c r="BV8" s="787"/>
      <c r="BW8" s="787"/>
      <c r="BX8" s="787"/>
      <c r="BY8" s="787"/>
      <c r="BZ8" s="787"/>
      <c r="CA8" s="787"/>
      <c r="CB8" s="787"/>
      <c r="CC8" s="787"/>
      <c r="CD8" s="787"/>
      <c r="CE8" s="787"/>
      <c r="CF8" s="787"/>
      <c r="CG8" s="788"/>
      <c r="CH8" s="799">
        <v>1</v>
      </c>
      <c r="CI8" s="800"/>
      <c r="CJ8" s="800"/>
      <c r="CK8" s="800"/>
      <c r="CL8" s="801"/>
      <c r="CM8" s="799">
        <v>34</v>
      </c>
      <c r="CN8" s="800"/>
      <c r="CO8" s="800"/>
      <c r="CP8" s="800"/>
      <c r="CQ8" s="801"/>
      <c r="CR8" s="799">
        <v>20</v>
      </c>
      <c r="CS8" s="800"/>
      <c r="CT8" s="800"/>
      <c r="CU8" s="800"/>
      <c r="CV8" s="801"/>
      <c r="CW8" s="799">
        <v>8</v>
      </c>
      <c r="CX8" s="800"/>
      <c r="CY8" s="800"/>
      <c r="CZ8" s="800"/>
      <c r="DA8" s="801"/>
      <c r="DB8" s="799">
        <v>0</v>
      </c>
      <c r="DC8" s="800"/>
      <c r="DD8" s="800"/>
      <c r="DE8" s="800"/>
      <c r="DF8" s="801"/>
      <c r="DG8" s="799">
        <v>0</v>
      </c>
      <c r="DH8" s="800"/>
      <c r="DI8" s="800"/>
      <c r="DJ8" s="800"/>
      <c r="DK8" s="801"/>
      <c r="DL8" s="799">
        <v>0</v>
      </c>
      <c r="DM8" s="800"/>
      <c r="DN8" s="800"/>
      <c r="DO8" s="800"/>
      <c r="DP8" s="801"/>
      <c r="DQ8" s="799">
        <v>0</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547</v>
      </c>
      <c r="BT9" s="787"/>
      <c r="BU9" s="787"/>
      <c r="BV9" s="787"/>
      <c r="BW9" s="787"/>
      <c r="BX9" s="787"/>
      <c r="BY9" s="787"/>
      <c r="BZ9" s="787"/>
      <c r="CA9" s="787"/>
      <c r="CB9" s="787"/>
      <c r="CC9" s="787"/>
      <c r="CD9" s="787"/>
      <c r="CE9" s="787"/>
      <c r="CF9" s="787"/>
      <c r="CG9" s="788"/>
      <c r="CH9" s="799">
        <v>0</v>
      </c>
      <c r="CI9" s="800"/>
      <c r="CJ9" s="800"/>
      <c r="CK9" s="800"/>
      <c r="CL9" s="801"/>
      <c r="CM9" s="799">
        <v>56</v>
      </c>
      <c r="CN9" s="800"/>
      <c r="CO9" s="800"/>
      <c r="CP9" s="800"/>
      <c r="CQ9" s="801"/>
      <c r="CR9" s="799">
        <v>27</v>
      </c>
      <c r="CS9" s="800"/>
      <c r="CT9" s="800"/>
      <c r="CU9" s="800"/>
      <c r="CV9" s="801"/>
      <c r="CW9" s="799">
        <v>0</v>
      </c>
      <c r="CX9" s="800"/>
      <c r="CY9" s="800"/>
      <c r="CZ9" s="800"/>
      <c r="DA9" s="801"/>
      <c r="DB9" s="799">
        <v>0</v>
      </c>
      <c r="DC9" s="800"/>
      <c r="DD9" s="800"/>
      <c r="DE9" s="800"/>
      <c r="DF9" s="801"/>
      <c r="DG9" s="799">
        <v>0</v>
      </c>
      <c r="DH9" s="800"/>
      <c r="DI9" s="800"/>
      <c r="DJ9" s="800"/>
      <c r="DK9" s="801"/>
      <c r="DL9" s="799">
        <v>0</v>
      </c>
      <c r="DM9" s="800"/>
      <c r="DN9" s="800"/>
      <c r="DO9" s="800"/>
      <c r="DP9" s="801"/>
      <c r="DQ9" s="799">
        <v>0</v>
      </c>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365</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366</v>
      </c>
      <c r="B23" s="808" t="s">
        <v>367</v>
      </c>
      <c r="C23" s="809"/>
      <c r="D23" s="809"/>
      <c r="E23" s="809"/>
      <c r="F23" s="809"/>
      <c r="G23" s="809"/>
      <c r="H23" s="809"/>
      <c r="I23" s="809"/>
      <c r="J23" s="809"/>
      <c r="K23" s="809"/>
      <c r="L23" s="809"/>
      <c r="M23" s="809"/>
      <c r="N23" s="809"/>
      <c r="O23" s="809"/>
      <c r="P23" s="810"/>
      <c r="Q23" s="811">
        <v>24589</v>
      </c>
      <c r="R23" s="812"/>
      <c r="S23" s="812"/>
      <c r="T23" s="812"/>
      <c r="U23" s="812"/>
      <c r="V23" s="812">
        <v>23553</v>
      </c>
      <c r="W23" s="812"/>
      <c r="X23" s="812"/>
      <c r="Y23" s="812"/>
      <c r="Z23" s="812"/>
      <c r="AA23" s="812">
        <v>1036</v>
      </c>
      <c r="AB23" s="812"/>
      <c r="AC23" s="812"/>
      <c r="AD23" s="812"/>
      <c r="AE23" s="813"/>
      <c r="AF23" s="814">
        <v>1003</v>
      </c>
      <c r="AG23" s="812"/>
      <c r="AH23" s="812"/>
      <c r="AI23" s="812"/>
      <c r="AJ23" s="815"/>
      <c r="AK23" s="816"/>
      <c r="AL23" s="817"/>
      <c r="AM23" s="817"/>
      <c r="AN23" s="817"/>
      <c r="AO23" s="817"/>
      <c r="AP23" s="812">
        <v>28154</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368</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369</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346</v>
      </c>
      <c r="B26" s="759"/>
      <c r="C26" s="759"/>
      <c r="D26" s="759"/>
      <c r="E26" s="759"/>
      <c r="F26" s="759"/>
      <c r="G26" s="759"/>
      <c r="H26" s="759"/>
      <c r="I26" s="759"/>
      <c r="J26" s="759"/>
      <c r="K26" s="759"/>
      <c r="L26" s="759"/>
      <c r="M26" s="759"/>
      <c r="N26" s="759"/>
      <c r="O26" s="759"/>
      <c r="P26" s="760"/>
      <c r="Q26" s="735" t="s">
        <v>370</v>
      </c>
      <c r="R26" s="736"/>
      <c r="S26" s="736"/>
      <c r="T26" s="736"/>
      <c r="U26" s="737"/>
      <c r="V26" s="735" t="s">
        <v>371</v>
      </c>
      <c r="W26" s="736"/>
      <c r="X26" s="736"/>
      <c r="Y26" s="736"/>
      <c r="Z26" s="737"/>
      <c r="AA26" s="735" t="s">
        <v>372</v>
      </c>
      <c r="AB26" s="736"/>
      <c r="AC26" s="736"/>
      <c r="AD26" s="736"/>
      <c r="AE26" s="736"/>
      <c r="AF26" s="830" t="s">
        <v>373</v>
      </c>
      <c r="AG26" s="831"/>
      <c r="AH26" s="831"/>
      <c r="AI26" s="831"/>
      <c r="AJ26" s="832"/>
      <c r="AK26" s="736" t="s">
        <v>374</v>
      </c>
      <c r="AL26" s="736"/>
      <c r="AM26" s="736"/>
      <c r="AN26" s="736"/>
      <c r="AO26" s="737"/>
      <c r="AP26" s="735" t="s">
        <v>375</v>
      </c>
      <c r="AQ26" s="736"/>
      <c r="AR26" s="736"/>
      <c r="AS26" s="736"/>
      <c r="AT26" s="737"/>
      <c r="AU26" s="735" t="s">
        <v>376</v>
      </c>
      <c r="AV26" s="736"/>
      <c r="AW26" s="736"/>
      <c r="AX26" s="736"/>
      <c r="AY26" s="737"/>
      <c r="AZ26" s="735" t="s">
        <v>377</v>
      </c>
      <c r="BA26" s="736"/>
      <c r="BB26" s="736"/>
      <c r="BC26" s="736"/>
      <c r="BD26" s="737"/>
      <c r="BE26" s="735" t="s">
        <v>353</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378</v>
      </c>
      <c r="C28" s="750"/>
      <c r="D28" s="750"/>
      <c r="E28" s="750"/>
      <c r="F28" s="750"/>
      <c r="G28" s="750"/>
      <c r="H28" s="750"/>
      <c r="I28" s="750"/>
      <c r="J28" s="750"/>
      <c r="K28" s="750"/>
      <c r="L28" s="750"/>
      <c r="M28" s="750"/>
      <c r="N28" s="750"/>
      <c r="O28" s="750"/>
      <c r="P28" s="751"/>
      <c r="Q28" s="840">
        <v>6861</v>
      </c>
      <c r="R28" s="841"/>
      <c r="S28" s="841"/>
      <c r="T28" s="841"/>
      <c r="U28" s="841"/>
      <c r="V28" s="841">
        <v>6610</v>
      </c>
      <c r="W28" s="841"/>
      <c r="X28" s="841"/>
      <c r="Y28" s="841"/>
      <c r="Z28" s="841"/>
      <c r="AA28" s="841">
        <v>251</v>
      </c>
      <c r="AB28" s="841"/>
      <c r="AC28" s="841"/>
      <c r="AD28" s="841"/>
      <c r="AE28" s="842"/>
      <c r="AF28" s="843">
        <v>251</v>
      </c>
      <c r="AG28" s="841"/>
      <c r="AH28" s="841"/>
      <c r="AI28" s="841"/>
      <c r="AJ28" s="844"/>
      <c r="AK28" s="845">
        <v>430</v>
      </c>
      <c r="AL28" s="836"/>
      <c r="AM28" s="836"/>
      <c r="AN28" s="836"/>
      <c r="AO28" s="836"/>
      <c r="AP28" s="836" t="s">
        <v>529</v>
      </c>
      <c r="AQ28" s="836"/>
      <c r="AR28" s="836"/>
      <c r="AS28" s="836"/>
      <c r="AT28" s="836"/>
      <c r="AU28" s="836" t="s">
        <v>528</v>
      </c>
      <c r="AV28" s="836"/>
      <c r="AW28" s="836"/>
      <c r="AX28" s="836"/>
      <c r="AY28" s="836"/>
      <c r="AZ28" s="837" t="s">
        <v>528</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379</v>
      </c>
      <c r="C29" s="774"/>
      <c r="D29" s="774"/>
      <c r="E29" s="774"/>
      <c r="F29" s="774"/>
      <c r="G29" s="774"/>
      <c r="H29" s="774"/>
      <c r="I29" s="774"/>
      <c r="J29" s="774"/>
      <c r="K29" s="774"/>
      <c r="L29" s="774"/>
      <c r="M29" s="774"/>
      <c r="N29" s="774"/>
      <c r="O29" s="774"/>
      <c r="P29" s="775"/>
      <c r="Q29" s="776">
        <v>620</v>
      </c>
      <c r="R29" s="777"/>
      <c r="S29" s="777"/>
      <c r="T29" s="777"/>
      <c r="U29" s="777"/>
      <c r="V29" s="777">
        <v>597</v>
      </c>
      <c r="W29" s="777"/>
      <c r="X29" s="777"/>
      <c r="Y29" s="777"/>
      <c r="Z29" s="777"/>
      <c r="AA29" s="777">
        <v>23</v>
      </c>
      <c r="AB29" s="777"/>
      <c r="AC29" s="777"/>
      <c r="AD29" s="777"/>
      <c r="AE29" s="778"/>
      <c r="AF29" s="779">
        <v>23</v>
      </c>
      <c r="AG29" s="780"/>
      <c r="AH29" s="780"/>
      <c r="AI29" s="780"/>
      <c r="AJ29" s="781"/>
      <c r="AK29" s="848">
        <v>160</v>
      </c>
      <c r="AL29" s="849"/>
      <c r="AM29" s="849"/>
      <c r="AN29" s="849"/>
      <c r="AO29" s="849"/>
      <c r="AP29" s="849" t="s">
        <v>528</v>
      </c>
      <c r="AQ29" s="849"/>
      <c r="AR29" s="849"/>
      <c r="AS29" s="849"/>
      <c r="AT29" s="849"/>
      <c r="AU29" s="849" t="s">
        <v>528</v>
      </c>
      <c r="AV29" s="849"/>
      <c r="AW29" s="849"/>
      <c r="AX29" s="849"/>
      <c r="AY29" s="849"/>
      <c r="AZ29" s="850" t="s">
        <v>528</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380</v>
      </c>
      <c r="C30" s="774"/>
      <c r="D30" s="774"/>
      <c r="E30" s="774"/>
      <c r="F30" s="774"/>
      <c r="G30" s="774"/>
      <c r="H30" s="774"/>
      <c r="I30" s="774"/>
      <c r="J30" s="774"/>
      <c r="K30" s="774"/>
      <c r="L30" s="774"/>
      <c r="M30" s="774"/>
      <c r="N30" s="774"/>
      <c r="O30" s="774"/>
      <c r="P30" s="775"/>
      <c r="Q30" s="776">
        <v>1350</v>
      </c>
      <c r="R30" s="777"/>
      <c r="S30" s="777"/>
      <c r="T30" s="777"/>
      <c r="U30" s="777"/>
      <c r="V30" s="777">
        <v>998</v>
      </c>
      <c r="W30" s="777"/>
      <c r="X30" s="777"/>
      <c r="Y30" s="777"/>
      <c r="Z30" s="777"/>
      <c r="AA30" s="777">
        <v>352</v>
      </c>
      <c r="AB30" s="777"/>
      <c r="AC30" s="777"/>
      <c r="AD30" s="777"/>
      <c r="AE30" s="778"/>
      <c r="AF30" s="779">
        <v>3275</v>
      </c>
      <c r="AG30" s="780"/>
      <c r="AH30" s="780"/>
      <c r="AI30" s="780"/>
      <c r="AJ30" s="781"/>
      <c r="AK30" s="848">
        <v>26</v>
      </c>
      <c r="AL30" s="849"/>
      <c r="AM30" s="849"/>
      <c r="AN30" s="849"/>
      <c r="AO30" s="849"/>
      <c r="AP30" s="849">
        <v>883</v>
      </c>
      <c r="AQ30" s="849"/>
      <c r="AR30" s="849"/>
      <c r="AS30" s="849"/>
      <c r="AT30" s="849"/>
      <c r="AU30" s="849">
        <v>83</v>
      </c>
      <c r="AV30" s="849"/>
      <c r="AW30" s="849"/>
      <c r="AX30" s="849"/>
      <c r="AY30" s="849"/>
      <c r="AZ30" s="850" t="s">
        <v>528</v>
      </c>
      <c r="BA30" s="850"/>
      <c r="BB30" s="850"/>
      <c r="BC30" s="850"/>
      <c r="BD30" s="850"/>
      <c r="BE30" s="846" t="s">
        <v>381</v>
      </c>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382</v>
      </c>
      <c r="C31" s="774"/>
      <c r="D31" s="774"/>
      <c r="E31" s="774"/>
      <c r="F31" s="774"/>
      <c r="G31" s="774"/>
      <c r="H31" s="774"/>
      <c r="I31" s="774"/>
      <c r="J31" s="774"/>
      <c r="K31" s="774"/>
      <c r="L31" s="774"/>
      <c r="M31" s="774"/>
      <c r="N31" s="774"/>
      <c r="O31" s="774"/>
      <c r="P31" s="775"/>
      <c r="Q31" s="776">
        <v>2303</v>
      </c>
      <c r="R31" s="777"/>
      <c r="S31" s="777"/>
      <c r="T31" s="777"/>
      <c r="U31" s="777"/>
      <c r="V31" s="777">
        <v>1880</v>
      </c>
      <c r="W31" s="777"/>
      <c r="X31" s="777"/>
      <c r="Y31" s="777"/>
      <c r="Z31" s="777"/>
      <c r="AA31" s="777">
        <v>423</v>
      </c>
      <c r="AB31" s="777"/>
      <c r="AC31" s="777"/>
      <c r="AD31" s="777"/>
      <c r="AE31" s="778"/>
      <c r="AF31" s="779">
        <v>1242</v>
      </c>
      <c r="AG31" s="780"/>
      <c r="AH31" s="780"/>
      <c r="AI31" s="780"/>
      <c r="AJ31" s="781"/>
      <c r="AK31" s="848">
        <v>1000</v>
      </c>
      <c r="AL31" s="849"/>
      <c r="AM31" s="849"/>
      <c r="AN31" s="849"/>
      <c r="AO31" s="849"/>
      <c r="AP31" s="849">
        <v>17102</v>
      </c>
      <c r="AQ31" s="849"/>
      <c r="AR31" s="849"/>
      <c r="AS31" s="849"/>
      <c r="AT31" s="849"/>
      <c r="AU31" s="849">
        <v>11151</v>
      </c>
      <c r="AV31" s="849"/>
      <c r="AW31" s="849"/>
      <c r="AX31" s="849"/>
      <c r="AY31" s="849"/>
      <c r="AZ31" s="850" t="s">
        <v>528</v>
      </c>
      <c r="BA31" s="850"/>
      <c r="BB31" s="850"/>
      <c r="BC31" s="850"/>
      <c r="BD31" s="850"/>
      <c r="BE31" s="846" t="s">
        <v>381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383</v>
      </c>
      <c r="C32" s="774"/>
      <c r="D32" s="774"/>
      <c r="E32" s="774"/>
      <c r="F32" s="774"/>
      <c r="G32" s="774"/>
      <c r="H32" s="774"/>
      <c r="I32" s="774"/>
      <c r="J32" s="774"/>
      <c r="K32" s="774"/>
      <c r="L32" s="774"/>
      <c r="M32" s="774"/>
      <c r="N32" s="774"/>
      <c r="O32" s="774"/>
      <c r="P32" s="775"/>
      <c r="Q32" s="776">
        <v>207</v>
      </c>
      <c r="R32" s="777"/>
      <c r="S32" s="777"/>
      <c r="T32" s="777"/>
      <c r="U32" s="777"/>
      <c r="V32" s="777">
        <v>199</v>
      </c>
      <c r="W32" s="777"/>
      <c r="X32" s="777"/>
      <c r="Y32" s="777"/>
      <c r="Z32" s="777"/>
      <c r="AA32" s="777">
        <v>8</v>
      </c>
      <c r="AB32" s="777"/>
      <c r="AC32" s="777"/>
      <c r="AD32" s="777"/>
      <c r="AE32" s="778"/>
      <c r="AF32" s="779">
        <v>132</v>
      </c>
      <c r="AG32" s="780"/>
      <c r="AH32" s="780"/>
      <c r="AI32" s="780"/>
      <c r="AJ32" s="781"/>
      <c r="AK32" s="848">
        <v>21</v>
      </c>
      <c r="AL32" s="849"/>
      <c r="AM32" s="849"/>
      <c r="AN32" s="849"/>
      <c r="AO32" s="849"/>
      <c r="AP32" s="849" t="s">
        <v>530</v>
      </c>
      <c r="AQ32" s="849"/>
      <c r="AR32" s="849"/>
      <c r="AS32" s="849"/>
      <c r="AT32" s="849"/>
      <c r="AU32" s="849" t="s">
        <v>528</v>
      </c>
      <c r="AV32" s="849"/>
      <c r="AW32" s="849"/>
      <c r="AX32" s="849"/>
      <c r="AY32" s="849"/>
      <c r="AZ32" s="850" t="s">
        <v>528</v>
      </c>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366</v>
      </c>
      <c r="B63" s="808" t="s">
        <v>385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4914</v>
      </c>
      <c r="AG63" s="860"/>
      <c r="AH63" s="860"/>
      <c r="AI63" s="860"/>
      <c r="AJ63" s="861"/>
      <c r="AK63" s="862"/>
      <c r="AL63" s="857"/>
      <c r="AM63" s="857"/>
      <c r="AN63" s="857"/>
      <c r="AO63" s="857"/>
      <c r="AP63" s="860">
        <v>17985</v>
      </c>
      <c r="AQ63" s="860"/>
      <c r="AR63" s="860"/>
      <c r="AS63" s="860"/>
      <c r="AT63" s="860"/>
      <c r="AU63" s="860">
        <v>11234</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387</v>
      </c>
      <c r="B66" s="759"/>
      <c r="C66" s="759"/>
      <c r="D66" s="759"/>
      <c r="E66" s="759"/>
      <c r="F66" s="759"/>
      <c r="G66" s="759"/>
      <c r="H66" s="759"/>
      <c r="I66" s="759"/>
      <c r="J66" s="759"/>
      <c r="K66" s="759"/>
      <c r="L66" s="759"/>
      <c r="M66" s="759"/>
      <c r="N66" s="759"/>
      <c r="O66" s="759"/>
      <c r="P66" s="760"/>
      <c r="Q66" s="735" t="s">
        <v>370</v>
      </c>
      <c r="R66" s="736"/>
      <c r="S66" s="736"/>
      <c r="T66" s="736"/>
      <c r="U66" s="737"/>
      <c r="V66" s="735" t="s">
        <v>371</v>
      </c>
      <c r="W66" s="736"/>
      <c r="X66" s="736"/>
      <c r="Y66" s="736"/>
      <c r="Z66" s="737"/>
      <c r="AA66" s="735" t="s">
        <v>372</v>
      </c>
      <c r="AB66" s="736"/>
      <c r="AC66" s="736"/>
      <c r="AD66" s="736"/>
      <c r="AE66" s="737"/>
      <c r="AF66" s="870" t="s">
        <v>373</v>
      </c>
      <c r="AG66" s="831"/>
      <c r="AH66" s="831"/>
      <c r="AI66" s="831"/>
      <c r="AJ66" s="871"/>
      <c r="AK66" s="735" t="s">
        <v>374</v>
      </c>
      <c r="AL66" s="759"/>
      <c r="AM66" s="759"/>
      <c r="AN66" s="759"/>
      <c r="AO66" s="760"/>
      <c r="AP66" s="735" t="s">
        <v>375</v>
      </c>
      <c r="AQ66" s="736"/>
      <c r="AR66" s="736"/>
      <c r="AS66" s="736"/>
      <c r="AT66" s="737"/>
      <c r="AU66" s="735" t="s">
        <v>388</v>
      </c>
      <c r="AV66" s="736"/>
      <c r="AW66" s="736"/>
      <c r="AX66" s="736"/>
      <c r="AY66" s="737"/>
      <c r="AZ66" s="735" t="s">
        <v>353</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531</v>
      </c>
      <c r="C68" s="888"/>
      <c r="D68" s="888"/>
      <c r="E68" s="888"/>
      <c r="F68" s="888"/>
      <c r="G68" s="888"/>
      <c r="H68" s="888"/>
      <c r="I68" s="888"/>
      <c r="J68" s="888"/>
      <c r="K68" s="888"/>
      <c r="L68" s="888"/>
      <c r="M68" s="888"/>
      <c r="N68" s="888"/>
      <c r="O68" s="888"/>
      <c r="P68" s="889"/>
      <c r="Q68" s="890">
        <v>288</v>
      </c>
      <c r="R68" s="884"/>
      <c r="S68" s="884"/>
      <c r="T68" s="884"/>
      <c r="U68" s="884"/>
      <c r="V68" s="884">
        <v>246</v>
      </c>
      <c r="W68" s="884"/>
      <c r="X68" s="884"/>
      <c r="Y68" s="884"/>
      <c r="Z68" s="884"/>
      <c r="AA68" s="884">
        <v>42</v>
      </c>
      <c r="AB68" s="884"/>
      <c r="AC68" s="884"/>
      <c r="AD68" s="884"/>
      <c r="AE68" s="884"/>
      <c r="AF68" s="884">
        <v>42</v>
      </c>
      <c r="AG68" s="884"/>
      <c r="AH68" s="884"/>
      <c r="AI68" s="884"/>
      <c r="AJ68" s="884"/>
      <c r="AK68" s="884" t="s">
        <v>553</v>
      </c>
      <c r="AL68" s="884"/>
      <c r="AM68" s="884"/>
      <c r="AN68" s="884"/>
      <c r="AO68" s="884"/>
      <c r="AP68" s="884" t="s">
        <v>528</v>
      </c>
      <c r="AQ68" s="884"/>
      <c r="AR68" s="884"/>
      <c r="AS68" s="884"/>
      <c r="AT68" s="884"/>
      <c r="AU68" s="884" t="s">
        <v>528</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532</v>
      </c>
      <c r="C69" s="892"/>
      <c r="D69" s="892"/>
      <c r="E69" s="892"/>
      <c r="F69" s="892"/>
      <c r="G69" s="892"/>
      <c r="H69" s="892"/>
      <c r="I69" s="892"/>
      <c r="J69" s="892"/>
      <c r="K69" s="892"/>
      <c r="L69" s="892"/>
      <c r="M69" s="892"/>
      <c r="N69" s="892"/>
      <c r="O69" s="892"/>
      <c r="P69" s="893"/>
      <c r="Q69" s="894">
        <v>417</v>
      </c>
      <c r="R69" s="849"/>
      <c r="S69" s="849"/>
      <c r="T69" s="849"/>
      <c r="U69" s="849"/>
      <c r="V69" s="849">
        <v>391</v>
      </c>
      <c r="W69" s="849"/>
      <c r="X69" s="849"/>
      <c r="Y69" s="849"/>
      <c r="Z69" s="849"/>
      <c r="AA69" s="849">
        <v>26</v>
      </c>
      <c r="AB69" s="849"/>
      <c r="AC69" s="849"/>
      <c r="AD69" s="849"/>
      <c r="AE69" s="849"/>
      <c r="AF69" s="849">
        <v>26</v>
      </c>
      <c r="AG69" s="849"/>
      <c r="AH69" s="849"/>
      <c r="AI69" s="849"/>
      <c r="AJ69" s="849"/>
      <c r="AK69" s="849" t="s">
        <v>553</v>
      </c>
      <c r="AL69" s="849"/>
      <c r="AM69" s="849"/>
      <c r="AN69" s="849"/>
      <c r="AO69" s="849"/>
      <c r="AP69" s="849">
        <v>252</v>
      </c>
      <c r="AQ69" s="849"/>
      <c r="AR69" s="849"/>
      <c r="AS69" s="849"/>
      <c r="AT69" s="849"/>
      <c r="AU69" s="849" t="s">
        <v>528</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533</v>
      </c>
      <c r="C70" s="892"/>
      <c r="D70" s="892"/>
      <c r="E70" s="892"/>
      <c r="F70" s="892"/>
      <c r="G70" s="892"/>
      <c r="H70" s="892"/>
      <c r="I70" s="892"/>
      <c r="J70" s="892"/>
      <c r="K70" s="892"/>
      <c r="L70" s="892"/>
      <c r="M70" s="892"/>
      <c r="N70" s="892"/>
      <c r="O70" s="892"/>
      <c r="P70" s="893"/>
      <c r="Q70" s="894">
        <v>17967</v>
      </c>
      <c r="R70" s="849"/>
      <c r="S70" s="849"/>
      <c r="T70" s="849"/>
      <c r="U70" s="849"/>
      <c r="V70" s="849">
        <v>17515</v>
      </c>
      <c r="W70" s="849"/>
      <c r="X70" s="849"/>
      <c r="Y70" s="849"/>
      <c r="Z70" s="849"/>
      <c r="AA70" s="849">
        <v>453</v>
      </c>
      <c r="AB70" s="849"/>
      <c r="AC70" s="849"/>
      <c r="AD70" s="849"/>
      <c r="AE70" s="849"/>
      <c r="AF70" s="849">
        <v>453</v>
      </c>
      <c r="AG70" s="849"/>
      <c r="AH70" s="849"/>
      <c r="AI70" s="849"/>
      <c r="AJ70" s="849"/>
      <c r="AK70" s="849" t="s">
        <v>553</v>
      </c>
      <c r="AL70" s="849"/>
      <c r="AM70" s="849"/>
      <c r="AN70" s="849"/>
      <c r="AO70" s="849"/>
      <c r="AP70" s="849" t="s">
        <v>528</v>
      </c>
      <c r="AQ70" s="849"/>
      <c r="AR70" s="849"/>
      <c r="AS70" s="849"/>
      <c r="AT70" s="849"/>
      <c r="AU70" s="849" t="s">
        <v>528</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534</v>
      </c>
      <c r="C71" s="892"/>
      <c r="D71" s="892"/>
      <c r="E71" s="892"/>
      <c r="F71" s="892"/>
      <c r="G71" s="892"/>
      <c r="H71" s="892"/>
      <c r="I71" s="892"/>
      <c r="J71" s="892"/>
      <c r="K71" s="892"/>
      <c r="L71" s="892"/>
      <c r="M71" s="892"/>
      <c r="N71" s="892"/>
      <c r="O71" s="892"/>
      <c r="P71" s="893"/>
      <c r="Q71" s="894">
        <v>2311</v>
      </c>
      <c r="R71" s="849"/>
      <c r="S71" s="849"/>
      <c r="T71" s="849"/>
      <c r="U71" s="849"/>
      <c r="V71" s="849">
        <v>2147</v>
      </c>
      <c r="W71" s="849"/>
      <c r="X71" s="849"/>
      <c r="Y71" s="849"/>
      <c r="Z71" s="849"/>
      <c r="AA71" s="849">
        <v>164</v>
      </c>
      <c r="AB71" s="849"/>
      <c r="AC71" s="849"/>
      <c r="AD71" s="849"/>
      <c r="AE71" s="849"/>
      <c r="AF71" s="849">
        <v>164</v>
      </c>
      <c r="AG71" s="849"/>
      <c r="AH71" s="849"/>
      <c r="AI71" s="849"/>
      <c r="AJ71" s="849"/>
      <c r="AK71" s="849" t="s">
        <v>553</v>
      </c>
      <c r="AL71" s="849"/>
      <c r="AM71" s="849"/>
      <c r="AN71" s="849"/>
      <c r="AO71" s="849"/>
      <c r="AP71" s="849">
        <v>1463</v>
      </c>
      <c r="AQ71" s="849"/>
      <c r="AR71" s="849"/>
      <c r="AS71" s="849"/>
      <c r="AT71" s="849"/>
      <c r="AU71" s="849">
        <v>573</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535</v>
      </c>
      <c r="C72" s="892"/>
      <c r="D72" s="892"/>
      <c r="E72" s="892"/>
      <c r="F72" s="892"/>
      <c r="G72" s="892"/>
      <c r="H72" s="892"/>
      <c r="I72" s="892"/>
      <c r="J72" s="892"/>
      <c r="K72" s="892"/>
      <c r="L72" s="892"/>
      <c r="M72" s="892"/>
      <c r="N72" s="892"/>
      <c r="O72" s="892"/>
      <c r="P72" s="893"/>
      <c r="Q72" s="894">
        <v>23</v>
      </c>
      <c r="R72" s="849"/>
      <c r="S72" s="849"/>
      <c r="T72" s="849"/>
      <c r="U72" s="849"/>
      <c r="V72" s="849">
        <v>15</v>
      </c>
      <c r="W72" s="849"/>
      <c r="X72" s="849"/>
      <c r="Y72" s="849"/>
      <c r="Z72" s="849"/>
      <c r="AA72" s="849">
        <v>8</v>
      </c>
      <c r="AB72" s="849"/>
      <c r="AC72" s="849"/>
      <c r="AD72" s="849"/>
      <c r="AE72" s="849"/>
      <c r="AF72" s="849">
        <v>8</v>
      </c>
      <c r="AG72" s="849"/>
      <c r="AH72" s="849"/>
      <c r="AI72" s="849"/>
      <c r="AJ72" s="849"/>
      <c r="AK72" s="849" t="s">
        <v>553</v>
      </c>
      <c r="AL72" s="849"/>
      <c r="AM72" s="849"/>
      <c r="AN72" s="849"/>
      <c r="AO72" s="849"/>
      <c r="AP72" s="849" t="s">
        <v>548</v>
      </c>
      <c r="AQ72" s="849"/>
      <c r="AR72" s="849"/>
      <c r="AS72" s="849"/>
      <c r="AT72" s="849"/>
      <c r="AU72" s="849" t="s">
        <v>528</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536</v>
      </c>
      <c r="C73" s="892"/>
      <c r="D73" s="892"/>
      <c r="E73" s="892"/>
      <c r="F73" s="892"/>
      <c r="G73" s="892"/>
      <c r="H73" s="892"/>
      <c r="I73" s="892"/>
      <c r="J73" s="892"/>
      <c r="K73" s="892"/>
      <c r="L73" s="892"/>
      <c r="M73" s="892"/>
      <c r="N73" s="892"/>
      <c r="O73" s="892"/>
      <c r="P73" s="893"/>
      <c r="Q73" s="894">
        <v>72</v>
      </c>
      <c r="R73" s="849"/>
      <c r="S73" s="849"/>
      <c r="T73" s="849"/>
      <c r="U73" s="849"/>
      <c r="V73" s="849">
        <v>65</v>
      </c>
      <c r="W73" s="849"/>
      <c r="X73" s="849"/>
      <c r="Y73" s="849"/>
      <c r="Z73" s="849"/>
      <c r="AA73" s="849">
        <v>7</v>
      </c>
      <c r="AB73" s="849"/>
      <c r="AC73" s="849"/>
      <c r="AD73" s="849"/>
      <c r="AE73" s="849"/>
      <c r="AF73" s="849">
        <v>7</v>
      </c>
      <c r="AG73" s="849"/>
      <c r="AH73" s="849"/>
      <c r="AI73" s="849"/>
      <c r="AJ73" s="849"/>
      <c r="AK73" s="849" t="s">
        <v>473</v>
      </c>
      <c r="AL73" s="849"/>
      <c r="AM73" s="849"/>
      <c r="AN73" s="849"/>
      <c r="AO73" s="849"/>
      <c r="AP73" s="849">
        <v>3</v>
      </c>
      <c r="AQ73" s="849"/>
      <c r="AR73" s="849"/>
      <c r="AS73" s="849"/>
      <c r="AT73" s="849"/>
      <c r="AU73" s="849" t="s">
        <v>528</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537</v>
      </c>
      <c r="C74" s="892"/>
      <c r="D74" s="892"/>
      <c r="E74" s="892"/>
      <c r="F74" s="892"/>
      <c r="G74" s="892"/>
      <c r="H74" s="892"/>
      <c r="I74" s="892"/>
      <c r="J74" s="892"/>
      <c r="K74" s="892"/>
      <c r="L74" s="892"/>
      <c r="M74" s="892"/>
      <c r="N74" s="892"/>
      <c r="O74" s="892"/>
      <c r="P74" s="893"/>
      <c r="Q74" s="894">
        <v>483</v>
      </c>
      <c r="R74" s="849"/>
      <c r="S74" s="849"/>
      <c r="T74" s="849"/>
      <c r="U74" s="849"/>
      <c r="V74" s="849">
        <v>421</v>
      </c>
      <c r="W74" s="849"/>
      <c r="X74" s="849"/>
      <c r="Y74" s="849"/>
      <c r="Z74" s="849"/>
      <c r="AA74" s="849">
        <v>62</v>
      </c>
      <c r="AB74" s="849"/>
      <c r="AC74" s="849"/>
      <c r="AD74" s="849"/>
      <c r="AE74" s="849"/>
      <c r="AF74" s="849">
        <v>62</v>
      </c>
      <c r="AG74" s="849"/>
      <c r="AH74" s="849"/>
      <c r="AI74" s="849"/>
      <c r="AJ74" s="849"/>
      <c r="AK74" s="849" t="s">
        <v>549</v>
      </c>
      <c r="AL74" s="849"/>
      <c r="AM74" s="849"/>
      <c r="AN74" s="849"/>
      <c r="AO74" s="849"/>
      <c r="AP74" s="849">
        <v>30</v>
      </c>
      <c r="AQ74" s="849"/>
      <c r="AR74" s="849"/>
      <c r="AS74" s="849"/>
      <c r="AT74" s="849"/>
      <c r="AU74" s="849" t="s">
        <v>528</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538</v>
      </c>
      <c r="C75" s="892"/>
      <c r="D75" s="892"/>
      <c r="E75" s="892"/>
      <c r="F75" s="892"/>
      <c r="G75" s="892"/>
      <c r="H75" s="892"/>
      <c r="I75" s="892"/>
      <c r="J75" s="892"/>
      <c r="K75" s="892"/>
      <c r="L75" s="892"/>
      <c r="M75" s="892"/>
      <c r="N75" s="892"/>
      <c r="O75" s="892"/>
      <c r="P75" s="893"/>
      <c r="Q75" s="897">
        <v>235</v>
      </c>
      <c r="R75" s="898"/>
      <c r="S75" s="898"/>
      <c r="T75" s="898"/>
      <c r="U75" s="848"/>
      <c r="V75" s="899">
        <v>169</v>
      </c>
      <c r="W75" s="898"/>
      <c r="X75" s="898"/>
      <c r="Y75" s="898"/>
      <c r="Z75" s="848"/>
      <c r="AA75" s="899">
        <v>66</v>
      </c>
      <c r="AB75" s="898"/>
      <c r="AC75" s="898"/>
      <c r="AD75" s="898"/>
      <c r="AE75" s="848"/>
      <c r="AF75" s="899">
        <v>66</v>
      </c>
      <c r="AG75" s="898"/>
      <c r="AH75" s="898"/>
      <c r="AI75" s="898"/>
      <c r="AJ75" s="848"/>
      <c r="AK75" s="899" t="s">
        <v>549</v>
      </c>
      <c r="AL75" s="898"/>
      <c r="AM75" s="898"/>
      <c r="AN75" s="898"/>
      <c r="AO75" s="848"/>
      <c r="AP75" s="899">
        <v>136</v>
      </c>
      <c r="AQ75" s="898"/>
      <c r="AR75" s="898"/>
      <c r="AS75" s="898"/>
      <c r="AT75" s="848"/>
      <c r="AU75" s="899">
        <v>113</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539</v>
      </c>
      <c r="C76" s="892"/>
      <c r="D76" s="892"/>
      <c r="E76" s="892"/>
      <c r="F76" s="892"/>
      <c r="G76" s="892"/>
      <c r="H76" s="892"/>
      <c r="I76" s="892"/>
      <c r="J76" s="892"/>
      <c r="K76" s="892"/>
      <c r="L76" s="892"/>
      <c r="M76" s="892"/>
      <c r="N76" s="892"/>
      <c r="O76" s="892"/>
      <c r="P76" s="893"/>
      <c r="Q76" s="897">
        <v>8682</v>
      </c>
      <c r="R76" s="898"/>
      <c r="S76" s="898"/>
      <c r="T76" s="898"/>
      <c r="U76" s="848"/>
      <c r="V76" s="899">
        <v>8993</v>
      </c>
      <c r="W76" s="898"/>
      <c r="X76" s="898"/>
      <c r="Y76" s="898"/>
      <c r="Z76" s="848"/>
      <c r="AA76" s="899">
        <v>-311</v>
      </c>
      <c r="AB76" s="898"/>
      <c r="AC76" s="898"/>
      <c r="AD76" s="898"/>
      <c r="AE76" s="848"/>
      <c r="AF76" s="899">
        <v>936</v>
      </c>
      <c r="AG76" s="898"/>
      <c r="AH76" s="898"/>
      <c r="AI76" s="898"/>
      <c r="AJ76" s="848"/>
      <c r="AK76" s="899" t="s">
        <v>549</v>
      </c>
      <c r="AL76" s="898"/>
      <c r="AM76" s="898"/>
      <c r="AN76" s="898"/>
      <c r="AO76" s="848"/>
      <c r="AP76" s="899">
        <v>7689</v>
      </c>
      <c r="AQ76" s="898"/>
      <c r="AR76" s="898"/>
      <c r="AS76" s="898"/>
      <c r="AT76" s="848"/>
      <c r="AU76" s="899">
        <v>3559</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540</v>
      </c>
      <c r="C77" s="892"/>
      <c r="D77" s="892"/>
      <c r="E77" s="892"/>
      <c r="F77" s="892"/>
      <c r="G77" s="892"/>
      <c r="H77" s="892"/>
      <c r="I77" s="892"/>
      <c r="J77" s="892"/>
      <c r="K77" s="892"/>
      <c r="L77" s="892"/>
      <c r="M77" s="892"/>
      <c r="N77" s="892"/>
      <c r="O77" s="892"/>
      <c r="P77" s="893"/>
      <c r="Q77" s="897">
        <v>411</v>
      </c>
      <c r="R77" s="898"/>
      <c r="S77" s="898"/>
      <c r="T77" s="898"/>
      <c r="U77" s="848"/>
      <c r="V77" s="899">
        <v>538</v>
      </c>
      <c r="W77" s="898"/>
      <c r="X77" s="898"/>
      <c r="Y77" s="898"/>
      <c r="Z77" s="848"/>
      <c r="AA77" s="899">
        <v>-127</v>
      </c>
      <c r="AB77" s="898"/>
      <c r="AC77" s="898"/>
      <c r="AD77" s="898"/>
      <c r="AE77" s="848"/>
      <c r="AF77" s="899">
        <v>6</v>
      </c>
      <c r="AG77" s="898"/>
      <c r="AH77" s="898"/>
      <c r="AI77" s="898"/>
      <c r="AJ77" s="848"/>
      <c r="AK77" s="899" t="s">
        <v>549</v>
      </c>
      <c r="AL77" s="898"/>
      <c r="AM77" s="898"/>
      <c r="AN77" s="898"/>
      <c r="AO77" s="848"/>
      <c r="AP77" s="899">
        <v>99</v>
      </c>
      <c r="AQ77" s="898"/>
      <c r="AR77" s="898"/>
      <c r="AS77" s="898"/>
      <c r="AT77" s="848"/>
      <c r="AU77" s="899">
        <v>84</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t="s">
        <v>541</v>
      </c>
      <c r="C78" s="892"/>
      <c r="D78" s="892"/>
      <c r="E78" s="892"/>
      <c r="F78" s="892"/>
      <c r="G78" s="892"/>
      <c r="H78" s="892"/>
      <c r="I78" s="892"/>
      <c r="J78" s="892"/>
      <c r="K78" s="892"/>
      <c r="L78" s="892"/>
      <c r="M78" s="892"/>
      <c r="N78" s="892"/>
      <c r="O78" s="892"/>
      <c r="P78" s="893"/>
      <c r="Q78" s="894">
        <v>131</v>
      </c>
      <c r="R78" s="849"/>
      <c r="S78" s="849"/>
      <c r="T78" s="849"/>
      <c r="U78" s="849"/>
      <c r="V78" s="849">
        <v>254</v>
      </c>
      <c r="W78" s="849"/>
      <c r="X78" s="849"/>
      <c r="Y78" s="849"/>
      <c r="Z78" s="849"/>
      <c r="AA78" s="849">
        <v>-123</v>
      </c>
      <c r="AB78" s="849"/>
      <c r="AC78" s="849"/>
      <c r="AD78" s="849"/>
      <c r="AE78" s="849"/>
      <c r="AF78" s="849">
        <v>-18</v>
      </c>
      <c r="AG78" s="849"/>
      <c r="AH78" s="849"/>
      <c r="AI78" s="849"/>
      <c r="AJ78" s="849"/>
      <c r="AK78" s="849" t="s">
        <v>549</v>
      </c>
      <c r="AL78" s="849"/>
      <c r="AM78" s="849"/>
      <c r="AN78" s="849"/>
      <c r="AO78" s="849"/>
      <c r="AP78" s="849" t="s">
        <v>528</v>
      </c>
      <c r="AQ78" s="849"/>
      <c r="AR78" s="849"/>
      <c r="AS78" s="849"/>
      <c r="AT78" s="849"/>
      <c r="AU78" s="849" t="s">
        <v>528</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t="s">
        <v>540</v>
      </c>
      <c r="C79" s="892"/>
      <c r="D79" s="892"/>
      <c r="E79" s="892"/>
      <c r="F79" s="892"/>
      <c r="G79" s="892"/>
      <c r="H79" s="892"/>
      <c r="I79" s="892"/>
      <c r="J79" s="892"/>
      <c r="K79" s="892"/>
      <c r="L79" s="892"/>
      <c r="M79" s="892"/>
      <c r="N79" s="892"/>
      <c r="O79" s="892"/>
      <c r="P79" s="893"/>
      <c r="Q79" s="894">
        <v>413</v>
      </c>
      <c r="R79" s="849"/>
      <c r="S79" s="849"/>
      <c r="T79" s="849"/>
      <c r="U79" s="849"/>
      <c r="V79" s="849">
        <v>452</v>
      </c>
      <c r="W79" s="849"/>
      <c r="X79" s="849"/>
      <c r="Y79" s="849"/>
      <c r="Z79" s="849"/>
      <c r="AA79" s="849">
        <v>-39</v>
      </c>
      <c r="AB79" s="849"/>
      <c r="AC79" s="849"/>
      <c r="AD79" s="849"/>
      <c r="AE79" s="849"/>
      <c r="AF79" s="849">
        <v>18</v>
      </c>
      <c r="AG79" s="849"/>
      <c r="AH79" s="849"/>
      <c r="AI79" s="849"/>
      <c r="AJ79" s="849"/>
      <c r="AK79" s="849" t="s">
        <v>549</v>
      </c>
      <c r="AL79" s="849"/>
      <c r="AM79" s="849"/>
      <c r="AN79" s="849"/>
      <c r="AO79" s="849"/>
      <c r="AP79" s="849" t="s">
        <v>528</v>
      </c>
      <c r="AQ79" s="849"/>
      <c r="AR79" s="849"/>
      <c r="AS79" s="849"/>
      <c r="AT79" s="849"/>
      <c r="AU79" s="849" t="s">
        <v>528</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t="s">
        <v>542</v>
      </c>
      <c r="C80" s="892"/>
      <c r="D80" s="892"/>
      <c r="E80" s="892"/>
      <c r="F80" s="892"/>
      <c r="G80" s="892"/>
      <c r="H80" s="892"/>
      <c r="I80" s="892"/>
      <c r="J80" s="892"/>
      <c r="K80" s="892"/>
      <c r="L80" s="892"/>
      <c r="M80" s="892"/>
      <c r="N80" s="892"/>
      <c r="O80" s="892"/>
      <c r="P80" s="893"/>
      <c r="Q80" s="897">
        <v>140</v>
      </c>
      <c r="R80" s="898"/>
      <c r="S80" s="898"/>
      <c r="T80" s="898"/>
      <c r="U80" s="848"/>
      <c r="V80" s="899">
        <v>97</v>
      </c>
      <c r="W80" s="898"/>
      <c r="X80" s="898"/>
      <c r="Y80" s="898"/>
      <c r="Z80" s="848"/>
      <c r="AA80" s="899">
        <v>43</v>
      </c>
      <c r="AB80" s="898"/>
      <c r="AC80" s="898"/>
      <c r="AD80" s="898"/>
      <c r="AE80" s="848"/>
      <c r="AF80" s="899">
        <v>43</v>
      </c>
      <c r="AG80" s="898"/>
      <c r="AH80" s="898"/>
      <c r="AI80" s="898"/>
      <c r="AJ80" s="848"/>
      <c r="AK80" s="899" t="s">
        <v>473</v>
      </c>
      <c r="AL80" s="898"/>
      <c r="AM80" s="898"/>
      <c r="AN80" s="898"/>
      <c r="AO80" s="848"/>
      <c r="AP80" s="849">
        <v>397</v>
      </c>
      <c r="AQ80" s="849"/>
      <c r="AR80" s="849"/>
      <c r="AS80" s="849"/>
      <c r="AT80" s="849"/>
      <c r="AU80" s="849">
        <v>216</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t="s">
        <v>543</v>
      </c>
      <c r="C81" s="892"/>
      <c r="D81" s="892"/>
      <c r="E81" s="892"/>
      <c r="F81" s="892"/>
      <c r="G81" s="892"/>
      <c r="H81" s="892"/>
      <c r="I81" s="892"/>
      <c r="J81" s="892"/>
      <c r="K81" s="892"/>
      <c r="L81" s="892"/>
      <c r="M81" s="892"/>
      <c r="N81" s="892"/>
      <c r="O81" s="892"/>
      <c r="P81" s="893"/>
      <c r="Q81" s="894">
        <v>1844</v>
      </c>
      <c r="R81" s="849"/>
      <c r="S81" s="849"/>
      <c r="T81" s="849"/>
      <c r="U81" s="849"/>
      <c r="V81" s="849">
        <v>1770</v>
      </c>
      <c r="W81" s="849"/>
      <c r="X81" s="849"/>
      <c r="Y81" s="849"/>
      <c r="Z81" s="849"/>
      <c r="AA81" s="849">
        <v>74</v>
      </c>
      <c r="AB81" s="849"/>
      <c r="AC81" s="849"/>
      <c r="AD81" s="849"/>
      <c r="AE81" s="849"/>
      <c r="AF81" s="849">
        <v>74</v>
      </c>
      <c r="AG81" s="849"/>
      <c r="AH81" s="849"/>
      <c r="AI81" s="849"/>
      <c r="AJ81" s="849"/>
      <c r="AK81" s="849">
        <v>131</v>
      </c>
      <c r="AL81" s="849"/>
      <c r="AM81" s="849"/>
      <c r="AN81" s="849"/>
      <c r="AO81" s="849"/>
      <c r="AP81" s="849" t="s">
        <v>473</v>
      </c>
      <c r="AQ81" s="849"/>
      <c r="AR81" s="849"/>
      <c r="AS81" s="849"/>
      <c r="AT81" s="849"/>
      <c r="AU81" s="849" t="s">
        <v>473</v>
      </c>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t="s">
        <v>544</v>
      </c>
      <c r="C82" s="892"/>
      <c r="D82" s="892"/>
      <c r="E82" s="892"/>
      <c r="F82" s="892"/>
      <c r="G82" s="892"/>
      <c r="H82" s="892"/>
      <c r="I82" s="892"/>
      <c r="J82" s="892"/>
      <c r="K82" s="892"/>
      <c r="L82" s="892"/>
      <c r="M82" s="892"/>
      <c r="N82" s="892"/>
      <c r="O82" s="892"/>
      <c r="P82" s="893"/>
      <c r="Q82" s="894">
        <v>271713</v>
      </c>
      <c r="R82" s="849"/>
      <c r="S82" s="849"/>
      <c r="T82" s="849"/>
      <c r="U82" s="849"/>
      <c r="V82" s="849">
        <v>261269</v>
      </c>
      <c r="W82" s="849"/>
      <c r="X82" s="849"/>
      <c r="Y82" s="849"/>
      <c r="Z82" s="849"/>
      <c r="AA82" s="849">
        <v>10444</v>
      </c>
      <c r="AB82" s="849"/>
      <c r="AC82" s="849"/>
      <c r="AD82" s="849"/>
      <c r="AE82" s="849"/>
      <c r="AF82" s="849">
        <v>10444</v>
      </c>
      <c r="AG82" s="849"/>
      <c r="AH82" s="849"/>
      <c r="AI82" s="849"/>
      <c r="AJ82" s="849"/>
      <c r="AK82" s="849">
        <v>1787</v>
      </c>
      <c r="AL82" s="849"/>
      <c r="AM82" s="849"/>
      <c r="AN82" s="849"/>
      <c r="AO82" s="849"/>
      <c r="AP82" s="849" t="s">
        <v>473</v>
      </c>
      <c r="AQ82" s="849"/>
      <c r="AR82" s="849"/>
      <c r="AS82" s="849"/>
      <c r="AT82" s="849"/>
      <c r="AU82" s="849" t="s">
        <v>473</v>
      </c>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t="s">
        <v>552</v>
      </c>
      <c r="C83" s="892"/>
      <c r="D83" s="892"/>
      <c r="E83" s="892"/>
      <c r="F83" s="892"/>
      <c r="G83" s="892"/>
      <c r="H83" s="892"/>
      <c r="I83" s="892"/>
      <c r="J83" s="892"/>
      <c r="K83" s="892"/>
      <c r="L83" s="892"/>
      <c r="M83" s="892"/>
      <c r="N83" s="892"/>
      <c r="O83" s="892"/>
      <c r="P83" s="893"/>
      <c r="Q83" s="897">
        <v>359</v>
      </c>
      <c r="R83" s="898"/>
      <c r="S83" s="898"/>
      <c r="T83" s="898"/>
      <c r="U83" s="848"/>
      <c r="V83" s="899">
        <v>223</v>
      </c>
      <c r="W83" s="898"/>
      <c r="X83" s="898"/>
      <c r="Y83" s="898"/>
      <c r="Z83" s="848"/>
      <c r="AA83" s="899">
        <v>136</v>
      </c>
      <c r="AB83" s="898"/>
      <c r="AC83" s="898"/>
      <c r="AD83" s="898"/>
      <c r="AE83" s="848"/>
      <c r="AF83" s="899">
        <v>136</v>
      </c>
      <c r="AG83" s="898"/>
      <c r="AH83" s="898"/>
      <c r="AI83" s="898"/>
      <c r="AJ83" s="848"/>
      <c r="AK83" s="899">
        <v>4</v>
      </c>
      <c r="AL83" s="898"/>
      <c r="AM83" s="898"/>
      <c r="AN83" s="898"/>
      <c r="AO83" s="848"/>
      <c r="AP83" s="899" t="s">
        <v>473</v>
      </c>
      <c r="AQ83" s="898"/>
      <c r="AR83" s="898"/>
      <c r="AS83" s="898"/>
      <c r="AT83" s="848"/>
      <c r="AU83" s="899" t="s">
        <v>473</v>
      </c>
      <c r="AV83" s="898"/>
      <c r="AW83" s="898"/>
      <c r="AX83" s="898"/>
      <c r="AY83" s="848"/>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t="s">
        <v>550</v>
      </c>
      <c r="C84" s="892"/>
      <c r="D84" s="892"/>
      <c r="E84" s="892"/>
      <c r="F84" s="892"/>
      <c r="G84" s="892"/>
      <c r="H84" s="892"/>
      <c r="I84" s="892"/>
      <c r="J84" s="892"/>
      <c r="K84" s="892"/>
      <c r="L84" s="892"/>
      <c r="M84" s="892"/>
      <c r="N84" s="892"/>
      <c r="O84" s="892"/>
      <c r="P84" s="893"/>
      <c r="Q84" s="894">
        <v>304</v>
      </c>
      <c r="R84" s="849"/>
      <c r="S84" s="849"/>
      <c r="T84" s="849"/>
      <c r="U84" s="849"/>
      <c r="V84" s="849">
        <v>292</v>
      </c>
      <c r="W84" s="849"/>
      <c r="X84" s="849"/>
      <c r="Y84" s="849"/>
      <c r="Z84" s="849"/>
      <c r="AA84" s="849">
        <v>12</v>
      </c>
      <c r="AB84" s="849"/>
      <c r="AC84" s="849"/>
      <c r="AD84" s="849"/>
      <c r="AE84" s="849"/>
      <c r="AF84" s="849">
        <v>12</v>
      </c>
      <c r="AG84" s="849"/>
      <c r="AH84" s="849"/>
      <c r="AI84" s="849"/>
      <c r="AJ84" s="849"/>
      <c r="AK84" s="849" t="s">
        <v>473</v>
      </c>
      <c r="AL84" s="849"/>
      <c r="AM84" s="849"/>
      <c r="AN84" s="849"/>
      <c r="AO84" s="849"/>
      <c r="AP84" s="849" t="s">
        <v>473</v>
      </c>
      <c r="AQ84" s="849"/>
      <c r="AR84" s="849"/>
      <c r="AS84" s="849"/>
      <c r="AT84" s="849"/>
      <c r="AU84" s="849" t="s">
        <v>473</v>
      </c>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t="s">
        <v>551</v>
      </c>
      <c r="C85" s="892"/>
      <c r="D85" s="892"/>
      <c r="E85" s="892"/>
      <c r="F85" s="892"/>
      <c r="G85" s="892"/>
      <c r="H85" s="892"/>
      <c r="I85" s="892"/>
      <c r="J85" s="892"/>
      <c r="K85" s="892"/>
      <c r="L85" s="892"/>
      <c r="M85" s="892"/>
      <c r="N85" s="892"/>
      <c r="O85" s="892"/>
      <c r="P85" s="893"/>
      <c r="Q85" s="894">
        <v>197</v>
      </c>
      <c r="R85" s="849"/>
      <c r="S85" s="849"/>
      <c r="T85" s="849"/>
      <c r="U85" s="849"/>
      <c r="V85" s="849">
        <v>189</v>
      </c>
      <c r="W85" s="849"/>
      <c r="X85" s="849"/>
      <c r="Y85" s="849"/>
      <c r="Z85" s="849"/>
      <c r="AA85" s="849">
        <v>8</v>
      </c>
      <c r="AB85" s="849"/>
      <c r="AC85" s="849"/>
      <c r="AD85" s="849"/>
      <c r="AE85" s="849"/>
      <c r="AF85" s="849">
        <v>8</v>
      </c>
      <c r="AG85" s="849"/>
      <c r="AH85" s="849"/>
      <c r="AI85" s="849"/>
      <c r="AJ85" s="849"/>
      <c r="AK85" s="849" t="s">
        <v>473</v>
      </c>
      <c r="AL85" s="849"/>
      <c r="AM85" s="849"/>
      <c r="AN85" s="849"/>
      <c r="AO85" s="849"/>
      <c r="AP85" s="849" t="s">
        <v>473</v>
      </c>
      <c r="AQ85" s="849"/>
      <c r="AR85" s="849"/>
      <c r="AS85" s="849"/>
      <c r="AT85" s="849"/>
      <c r="AU85" s="849" t="s">
        <v>473</v>
      </c>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366</v>
      </c>
      <c r="B88" s="808" t="s">
        <v>389</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12487</v>
      </c>
      <c r="AG88" s="860"/>
      <c r="AH88" s="860"/>
      <c r="AI88" s="860"/>
      <c r="AJ88" s="860"/>
      <c r="AK88" s="857"/>
      <c r="AL88" s="857"/>
      <c r="AM88" s="857"/>
      <c r="AN88" s="857"/>
      <c r="AO88" s="857"/>
      <c r="AP88" s="860">
        <v>10069</v>
      </c>
      <c r="AQ88" s="860"/>
      <c r="AR88" s="860"/>
      <c r="AS88" s="860"/>
      <c r="AT88" s="860"/>
      <c r="AU88" s="860">
        <v>4545</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808" t="s">
        <v>390</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65</v>
      </c>
      <c r="CS102" s="868"/>
      <c r="CT102" s="868"/>
      <c r="CU102" s="868"/>
      <c r="CV102" s="911"/>
      <c r="CW102" s="910">
        <v>42</v>
      </c>
      <c r="CX102" s="868"/>
      <c r="CY102" s="868"/>
      <c r="CZ102" s="868"/>
      <c r="DA102" s="911"/>
      <c r="DB102" s="910">
        <v>0</v>
      </c>
      <c r="DC102" s="868"/>
      <c r="DD102" s="868"/>
      <c r="DE102" s="868"/>
      <c r="DF102" s="911"/>
      <c r="DG102" s="910">
        <v>0</v>
      </c>
      <c r="DH102" s="868"/>
      <c r="DI102" s="868"/>
      <c r="DJ102" s="868"/>
      <c r="DK102" s="911"/>
      <c r="DL102" s="910">
        <v>0</v>
      </c>
      <c r="DM102" s="868"/>
      <c r="DN102" s="868"/>
      <c r="DO102" s="868"/>
      <c r="DP102" s="911"/>
      <c r="DQ102" s="910">
        <v>0</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397</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398</v>
      </c>
      <c r="AB109" s="913"/>
      <c r="AC109" s="913"/>
      <c r="AD109" s="913"/>
      <c r="AE109" s="914"/>
      <c r="AF109" s="912" t="s">
        <v>285</v>
      </c>
      <c r="AG109" s="913"/>
      <c r="AH109" s="913"/>
      <c r="AI109" s="913"/>
      <c r="AJ109" s="914"/>
      <c r="AK109" s="912" t="s">
        <v>284</v>
      </c>
      <c r="AL109" s="913"/>
      <c r="AM109" s="913"/>
      <c r="AN109" s="913"/>
      <c r="AO109" s="914"/>
      <c r="AP109" s="912" t="s">
        <v>399</v>
      </c>
      <c r="AQ109" s="913"/>
      <c r="AR109" s="913"/>
      <c r="AS109" s="913"/>
      <c r="AT109" s="915"/>
      <c r="AU109" s="934" t="s">
        <v>397</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398</v>
      </c>
      <c r="BR109" s="913"/>
      <c r="BS109" s="913"/>
      <c r="BT109" s="913"/>
      <c r="BU109" s="914"/>
      <c r="BV109" s="912" t="s">
        <v>285</v>
      </c>
      <c r="BW109" s="913"/>
      <c r="BX109" s="913"/>
      <c r="BY109" s="913"/>
      <c r="BZ109" s="914"/>
      <c r="CA109" s="912" t="s">
        <v>284</v>
      </c>
      <c r="CB109" s="913"/>
      <c r="CC109" s="913"/>
      <c r="CD109" s="913"/>
      <c r="CE109" s="914"/>
      <c r="CF109" s="935" t="s">
        <v>399</v>
      </c>
      <c r="CG109" s="935"/>
      <c r="CH109" s="935"/>
      <c r="CI109" s="935"/>
      <c r="CJ109" s="935"/>
      <c r="CK109" s="912" t="s">
        <v>400</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398</v>
      </c>
      <c r="DH109" s="913"/>
      <c r="DI109" s="913"/>
      <c r="DJ109" s="913"/>
      <c r="DK109" s="914"/>
      <c r="DL109" s="912" t="s">
        <v>285</v>
      </c>
      <c r="DM109" s="913"/>
      <c r="DN109" s="913"/>
      <c r="DO109" s="913"/>
      <c r="DP109" s="914"/>
      <c r="DQ109" s="912" t="s">
        <v>284</v>
      </c>
      <c r="DR109" s="913"/>
      <c r="DS109" s="913"/>
      <c r="DT109" s="913"/>
      <c r="DU109" s="914"/>
      <c r="DV109" s="912" t="s">
        <v>399</v>
      </c>
      <c r="DW109" s="913"/>
      <c r="DX109" s="913"/>
      <c r="DY109" s="913"/>
      <c r="DZ109" s="915"/>
    </row>
    <row r="110" spans="1:131" s="197" customFormat="1" ht="26.25" customHeight="1" x14ac:dyDescent="0.15">
      <c r="A110" s="916" t="s">
        <v>401</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2645952</v>
      </c>
      <c r="AB110" s="920"/>
      <c r="AC110" s="920"/>
      <c r="AD110" s="920"/>
      <c r="AE110" s="921"/>
      <c r="AF110" s="922">
        <v>2949930</v>
      </c>
      <c r="AG110" s="920"/>
      <c r="AH110" s="920"/>
      <c r="AI110" s="920"/>
      <c r="AJ110" s="921"/>
      <c r="AK110" s="922">
        <v>2894357</v>
      </c>
      <c r="AL110" s="920"/>
      <c r="AM110" s="920"/>
      <c r="AN110" s="920"/>
      <c r="AO110" s="921"/>
      <c r="AP110" s="923">
        <v>24.4</v>
      </c>
      <c r="AQ110" s="924"/>
      <c r="AR110" s="924"/>
      <c r="AS110" s="924"/>
      <c r="AT110" s="925"/>
      <c r="AU110" s="926" t="s">
        <v>58</v>
      </c>
      <c r="AV110" s="927"/>
      <c r="AW110" s="927"/>
      <c r="AX110" s="927"/>
      <c r="AY110" s="928"/>
      <c r="AZ110" s="970" t="s">
        <v>402</v>
      </c>
      <c r="BA110" s="917"/>
      <c r="BB110" s="917"/>
      <c r="BC110" s="917"/>
      <c r="BD110" s="917"/>
      <c r="BE110" s="917"/>
      <c r="BF110" s="917"/>
      <c r="BG110" s="917"/>
      <c r="BH110" s="917"/>
      <c r="BI110" s="917"/>
      <c r="BJ110" s="917"/>
      <c r="BK110" s="917"/>
      <c r="BL110" s="917"/>
      <c r="BM110" s="917"/>
      <c r="BN110" s="917"/>
      <c r="BO110" s="917"/>
      <c r="BP110" s="918"/>
      <c r="BQ110" s="956">
        <v>29438544</v>
      </c>
      <c r="BR110" s="957"/>
      <c r="BS110" s="957"/>
      <c r="BT110" s="957"/>
      <c r="BU110" s="957"/>
      <c r="BV110" s="957">
        <v>28660022</v>
      </c>
      <c r="BW110" s="957"/>
      <c r="BX110" s="957"/>
      <c r="BY110" s="957"/>
      <c r="BZ110" s="957"/>
      <c r="CA110" s="957">
        <v>28153911</v>
      </c>
      <c r="CB110" s="957"/>
      <c r="CC110" s="957"/>
      <c r="CD110" s="957"/>
      <c r="CE110" s="957"/>
      <c r="CF110" s="971">
        <v>237.5</v>
      </c>
      <c r="CG110" s="972"/>
      <c r="CH110" s="972"/>
      <c r="CI110" s="972"/>
      <c r="CJ110" s="972"/>
      <c r="CK110" s="973" t="s">
        <v>403</v>
      </c>
      <c r="CL110" s="974"/>
      <c r="CM110" s="953" t="s">
        <v>404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7" customFormat="1" ht="26.25" customHeight="1" x14ac:dyDescent="0.15">
      <c r="A111" s="960" t="s">
        <v>405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406</v>
      </c>
      <c r="BA111" s="980"/>
      <c r="BB111" s="980"/>
      <c r="BC111" s="980"/>
      <c r="BD111" s="980"/>
      <c r="BE111" s="980"/>
      <c r="BF111" s="980"/>
      <c r="BG111" s="980"/>
      <c r="BH111" s="980"/>
      <c r="BI111" s="980"/>
      <c r="BJ111" s="980"/>
      <c r="BK111" s="980"/>
      <c r="BL111" s="980"/>
      <c r="BM111" s="980"/>
      <c r="BN111" s="980"/>
      <c r="BO111" s="980"/>
      <c r="BP111" s="981"/>
      <c r="BQ111" s="949">
        <v>101040</v>
      </c>
      <c r="BR111" s="950"/>
      <c r="BS111" s="950"/>
      <c r="BT111" s="950"/>
      <c r="BU111" s="950"/>
      <c r="BV111" s="950">
        <v>92620</v>
      </c>
      <c r="BW111" s="950"/>
      <c r="BX111" s="950"/>
      <c r="BY111" s="950"/>
      <c r="BZ111" s="950"/>
      <c r="CA111" s="950">
        <v>84200</v>
      </c>
      <c r="CB111" s="950"/>
      <c r="CC111" s="950"/>
      <c r="CD111" s="950"/>
      <c r="CE111" s="950"/>
      <c r="CF111" s="944">
        <v>0.7</v>
      </c>
      <c r="CG111" s="945"/>
      <c r="CH111" s="945"/>
      <c r="CI111" s="945"/>
      <c r="CJ111" s="945"/>
      <c r="CK111" s="975"/>
      <c r="CL111" s="976"/>
      <c r="CM111" s="946" t="s">
        <v>407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109</v>
      </c>
      <c r="DH111" s="950"/>
      <c r="DI111" s="950"/>
      <c r="DJ111" s="950"/>
      <c r="DK111" s="950"/>
      <c r="DL111" s="950" t="s">
        <v>109</v>
      </c>
      <c r="DM111" s="950"/>
      <c r="DN111" s="950"/>
      <c r="DO111" s="950"/>
      <c r="DP111" s="950"/>
      <c r="DQ111" s="950" t="s">
        <v>109</v>
      </c>
      <c r="DR111" s="950"/>
      <c r="DS111" s="950"/>
      <c r="DT111" s="950"/>
      <c r="DU111" s="950"/>
      <c r="DV111" s="951" t="s">
        <v>109</v>
      </c>
      <c r="DW111" s="951"/>
      <c r="DX111" s="951"/>
      <c r="DY111" s="951"/>
      <c r="DZ111" s="952"/>
    </row>
    <row r="112" spans="1:131" s="197" customFormat="1" ht="26.25" customHeight="1" x14ac:dyDescent="0.15">
      <c r="A112" s="982" t="s">
        <v>408</v>
      </c>
      <c r="B112" s="983"/>
      <c r="C112" s="980" t="s">
        <v>409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410</v>
      </c>
      <c r="BA112" s="980"/>
      <c r="BB112" s="980"/>
      <c r="BC112" s="980"/>
      <c r="BD112" s="980"/>
      <c r="BE112" s="980"/>
      <c r="BF112" s="980"/>
      <c r="BG112" s="980"/>
      <c r="BH112" s="980"/>
      <c r="BI112" s="980"/>
      <c r="BJ112" s="980"/>
      <c r="BK112" s="980"/>
      <c r="BL112" s="980"/>
      <c r="BM112" s="980"/>
      <c r="BN112" s="980"/>
      <c r="BO112" s="980"/>
      <c r="BP112" s="981"/>
      <c r="BQ112" s="949">
        <v>13225254</v>
      </c>
      <c r="BR112" s="950"/>
      <c r="BS112" s="950"/>
      <c r="BT112" s="950"/>
      <c r="BU112" s="950"/>
      <c r="BV112" s="950">
        <v>12398972</v>
      </c>
      <c r="BW112" s="950"/>
      <c r="BX112" s="950"/>
      <c r="BY112" s="950"/>
      <c r="BZ112" s="950"/>
      <c r="CA112" s="950">
        <v>11233618</v>
      </c>
      <c r="CB112" s="950"/>
      <c r="CC112" s="950"/>
      <c r="CD112" s="950"/>
      <c r="CE112" s="950"/>
      <c r="CF112" s="944">
        <v>94.8</v>
      </c>
      <c r="CG112" s="945"/>
      <c r="CH112" s="945"/>
      <c r="CI112" s="945"/>
      <c r="CJ112" s="945"/>
      <c r="CK112" s="975"/>
      <c r="CL112" s="976"/>
      <c r="CM112" s="946" t="s">
        <v>411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x14ac:dyDescent="0.15">
      <c r="A113" s="984"/>
      <c r="B113" s="985"/>
      <c r="C113" s="980" t="s">
        <v>412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1144196</v>
      </c>
      <c r="AB113" s="964"/>
      <c r="AC113" s="964"/>
      <c r="AD113" s="964"/>
      <c r="AE113" s="965"/>
      <c r="AF113" s="966">
        <v>1055865</v>
      </c>
      <c r="AG113" s="964"/>
      <c r="AH113" s="964"/>
      <c r="AI113" s="964"/>
      <c r="AJ113" s="965"/>
      <c r="AK113" s="966">
        <v>983620</v>
      </c>
      <c r="AL113" s="964"/>
      <c r="AM113" s="964"/>
      <c r="AN113" s="964"/>
      <c r="AO113" s="965"/>
      <c r="AP113" s="967">
        <v>8.3000000000000007</v>
      </c>
      <c r="AQ113" s="968"/>
      <c r="AR113" s="968"/>
      <c r="AS113" s="968"/>
      <c r="AT113" s="969"/>
      <c r="AU113" s="929"/>
      <c r="AV113" s="930"/>
      <c r="AW113" s="930"/>
      <c r="AX113" s="930"/>
      <c r="AY113" s="931"/>
      <c r="AZ113" s="979" t="s">
        <v>413</v>
      </c>
      <c r="BA113" s="980"/>
      <c r="BB113" s="980"/>
      <c r="BC113" s="980"/>
      <c r="BD113" s="980"/>
      <c r="BE113" s="980"/>
      <c r="BF113" s="980"/>
      <c r="BG113" s="980"/>
      <c r="BH113" s="980"/>
      <c r="BI113" s="980"/>
      <c r="BJ113" s="980"/>
      <c r="BK113" s="980"/>
      <c r="BL113" s="980"/>
      <c r="BM113" s="980"/>
      <c r="BN113" s="980"/>
      <c r="BO113" s="980"/>
      <c r="BP113" s="981"/>
      <c r="BQ113" s="949">
        <v>2970692</v>
      </c>
      <c r="BR113" s="950"/>
      <c r="BS113" s="950"/>
      <c r="BT113" s="950"/>
      <c r="BU113" s="950"/>
      <c r="BV113" s="950">
        <v>4217543</v>
      </c>
      <c r="BW113" s="950"/>
      <c r="BX113" s="950"/>
      <c r="BY113" s="950"/>
      <c r="BZ113" s="950"/>
      <c r="CA113" s="950">
        <v>4630572</v>
      </c>
      <c r="CB113" s="950"/>
      <c r="CC113" s="950"/>
      <c r="CD113" s="950"/>
      <c r="CE113" s="950"/>
      <c r="CF113" s="944">
        <v>39.1</v>
      </c>
      <c r="CG113" s="945"/>
      <c r="CH113" s="945"/>
      <c r="CI113" s="945"/>
      <c r="CJ113" s="945"/>
      <c r="CK113" s="975"/>
      <c r="CL113" s="976"/>
      <c r="CM113" s="946" t="s">
        <v>414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x14ac:dyDescent="0.15">
      <c r="A114" s="984"/>
      <c r="B114" s="985"/>
      <c r="C114" s="980" t="s">
        <v>415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395265</v>
      </c>
      <c r="AB114" s="989"/>
      <c r="AC114" s="989"/>
      <c r="AD114" s="989"/>
      <c r="AE114" s="990"/>
      <c r="AF114" s="991">
        <v>401885</v>
      </c>
      <c r="AG114" s="989"/>
      <c r="AH114" s="989"/>
      <c r="AI114" s="989"/>
      <c r="AJ114" s="990"/>
      <c r="AK114" s="991">
        <v>355854</v>
      </c>
      <c r="AL114" s="989"/>
      <c r="AM114" s="989"/>
      <c r="AN114" s="989"/>
      <c r="AO114" s="990"/>
      <c r="AP114" s="992">
        <v>3</v>
      </c>
      <c r="AQ114" s="993"/>
      <c r="AR114" s="993"/>
      <c r="AS114" s="993"/>
      <c r="AT114" s="994"/>
      <c r="AU114" s="929"/>
      <c r="AV114" s="930"/>
      <c r="AW114" s="930"/>
      <c r="AX114" s="930"/>
      <c r="AY114" s="931"/>
      <c r="AZ114" s="979" t="s">
        <v>416</v>
      </c>
      <c r="BA114" s="980"/>
      <c r="BB114" s="980"/>
      <c r="BC114" s="980"/>
      <c r="BD114" s="980"/>
      <c r="BE114" s="980"/>
      <c r="BF114" s="980"/>
      <c r="BG114" s="980"/>
      <c r="BH114" s="980"/>
      <c r="BI114" s="980"/>
      <c r="BJ114" s="980"/>
      <c r="BK114" s="980"/>
      <c r="BL114" s="980"/>
      <c r="BM114" s="980"/>
      <c r="BN114" s="980"/>
      <c r="BO114" s="980"/>
      <c r="BP114" s="981"/>
      <c r="BQ114" s="949">
        <v>4521041</v>
      </c>
      <c r="BR114" s="950"/>
      <c r="BS114" s="950"/>
      <c r="BT114" s="950"/>
      <c r="BU114" s="950"/>
      <c r="BV114" s="950">
        <v>4332920</v>
      </c>
      <c r="BW114" s="950"/>
      <c r="BX114" s="950"/>
      <c r="BY114" s="950"/>
      <c r="BZ114" s="950"/>
      <c r="CA114" s="950">
        <v>3945203</v>
      </c>
      <c r="CB114" s="950"/>
      <c r="CC114" s="950"/>
      <c r="CD114" s="950"/>
      <c r="CE114" s="950"/>
      <c r="CF114" s="944">
        <v>33.299999999999997</v>
      </c>
      <c r="CG114" s="945"/>
      <c r="CH114" s="945"/>
      <c r="CI114" s="945"/>
      <c r="CJ114" s="945"/>
      <c r="CK114" s="975"/>
      <c r="CL114" s="976"/>
      <c r="CM114" s="946" t="s">
        <v>417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x14ac:dyDescent="0.15">
      <c r="A115" s="984"/>
      <c r="B115" s="985"/>
      <c r="C115" s="980" t="s">
        <v>418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10062</v>
      </c>
      <c r="AB115" s="964"/>
      <c r="AC115" s="964"/>
      <c r="AD115" s="964"/>
      <c r="AE115" s="965"/>
      <c r="AF115" s="966">
        <v>9936</v>
      </c>
      <c r="AG115" s="964"/>
      <c r="AH115" s="964"/>
      <c r="AI115" s="964"/>
      <c r="AJ115" s="965"/>
      <c r="AK115" s="966">
        <v>9810</v>
      </c>
      <c r="AL115" s="964"/>
      <c r="AM115" s="964"/>
      <c r="AN115" s="964"/>
      <c r="AO115" s="965"/>
      <c r="AP115" s="967">
        <v>0.1</v>
      </c>
      <c r="AQ115" s="968"/>
      <c r="AR115" s="968"/>
      <c r="AS115" s="968"/>
      <c r="AT115" s="969"/>
      <c r="AU115" s="929"/>
      <c r="AV115" s="930"/>
      <c r="AW115" s="930"/>
      <c r="AX115" s="930"/>
      <c r="AY115" s="931"/>
      <c r="AZ115" s="979" t="s">
        <v>419</v>
      </c>
      <c r="BA115" s="980"/>
      <c r="BB115" s="980"/>
      <c r="BC115" s="980"/>
      <c r="BD115" s="980"/>
      <c r="BE115" s="980"/>
      <c r="BF115" s="980"/>
      <c r="BG115" s="980"/>
      <c r="BH115" s="980"/>
      <c r="BI115" s="980"/>
      <c r="BJ115" s="980"/>
      <c r="BK115" s="980"/>
      <c r="BL115" s="980"/>
      <c r="BM115" s="980"/>
      <c r="BN115" s="980"/>
      <c r="BO115" s="980"/>
      <c r="BP115" s="981"/>
      <c r="BQ115" s="949" t="s">
        <v>109</v>
      </c>
      <c r="BR115" s="950"/>
      <c r="BS115" s="950"/>
      <c r="BT115" s="950"/>
      <c r="BU115" s="950"/>
      <c r="BV115" s="950" t="s">
        <v>109</v>
      </c>
      <c r="BW115" s="950"/>
      <c r="BX115" s="950"/>
      <c r="BY115" s="950"/>
      <c r="BZ115" s="950"/>
      <c r="CA115" s="950" t="s">
        <v>109</v>
      </c>
      <c r="CB115" s="950"/>
      <c r="CC115" s="950"/>
      <c r="CD115" s="950"/>
      <c r="CE115" s="950"/>
      <c r="CF115" s="944" t="s">
        <v>109</v>
      </c>
      <c r="CG115" s="945"/>
      <c r="CH115" s="945"/>
      <c r="CI115" s="945"/>
      <c r="CJ115" s="945"/>
      <c r="CK115" s="975"/>
      <c r="CL115" s="976"/>
      <c r="CM115" s="979" t="s">
        <v>420</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x14ac:dyDescent="0.15">
      <c r="A116" s="986"/>
      <c r="B116" s="987"/>
      <c r="C116" s="1001" t="s">
        <v>421</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624</v>
      </c>
      <c r="AB116" s="989"/>
      <c r="AC116" s="989"/>
      <c r="AD116" s="989"/>
      <c r="AE116" s="990"/>
      <c r="AF116" s="991">
        <v>583</v>
      </c>
      <c r="AG116" s="989"/>
      <c r="AH116" s="989"/>
      <c r="AI116" s="989"/>
      <c r="AJ116" s="990"/>
      <c r="AK116" s="991">
        <v>582</v>
      </c>
      <c r="AL116" s="989"/>
      <c r="AM116" s="989"/>
      <c r="AN116" s="989"/>
      <c r="AO116" s="990"/>
      <c r="AP116" s="992">
        <v>0</v>
      </c>
      <c r="AQ116" s="993"/>
      <c r="AR116" s="993"/>
      <c r="AS116" s="993"/>
      <c r="AT116" s="994"/>
      <c r="AU116" s="929"/>
      <c r="AV116" s="930"/>
      <c r="AW116" s="930"/>
      <c r="AX116" s="930"/>
      <c r="AY116" s="931"/>
      <c r="AZ116" s="979" t="s">
        <v>422</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423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101040</v>
      </c>
      <c r="DH116" s="989"/>
      <c r="DI116" s="989"/>
      <c r="DJ116" s="989"/>
      <c r="DK116" s="990"/>
      <c r="DL116" s="991">
        <v>92620</v>
      </c>
      <c r="DM116" s="989"/>
      <c r="DN116" s="989"/>
      <c r="DO116" s="989"/>
      <c r="DP116" s="990"/>
      <c r="DQ116" s="991">
        <v>84200</v>
      </c>
      <c r="DR116" s="989"/>
      <c r="DS116" s="989"/>
      <c r="DT116" s="989"/>
      <c r="DU116" s="990"/>
      <c r="DV116" s="992">
        <v>0.7</v>
      </c>
      <c r="DW116" s="993"/>
      <c r="DX116" s="993"/>
      <c r="DY116" s="993"/>
      <c r="DZ116" s="994"/>
    </row>
    <row r="117" spans="1:130" s="197" customFormat="1" ht="26.25" customHeight="1" x14ac:dyDescent="0.15">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424</v>
      </c>
      <c r="Z117" s="914"/>
      <c r="AA117" s="1026">
        <v>4196099</v>
      </c>
      <c r="AB117" s="996"/>
      <c r="AC117" s="996"/>
      <c r="AD117" s="996"/>
      <c r="AE117" s="997"/>
      <c r="AF117" s="995">
        <v>4418199</v>
      </c>
      <c r="AG117" s="996"/>
      <c r="AH117" s="996"/>
      <c r="AI117" s="996"/>
      <c r="AJ117" s="997"/>
      <c r="AK117" s="995">
        <v>4244223</v>
      </c>
      <c r="AL117" s="996"/>
      <c r="AM117" s="996"/>
      <c r="AN117" s="996"/>
      <c r="AO117" s="997"/>
      <c r="AP117" s="998"/>
      <c r="AQ117" s="999"/>
      <c r="AR117" s="999"/>
      <c r="AS117" s="999"/>
      <c r="AT117" s="1000"/>
      <c r="AU117" s="929"/>
      <c r="AV117" s="930"/>
      <c r="AW117" s="930"/>
      <c r="AX117" s="930"/>
      <c r="AY117" s="931"/>
      <c r="AZ117" s="1025" t="s">
        <v>425</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426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x14ac:dyDescent="0.15">
      <c r="A118" s="934" t="s">
        <v>400</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398</v>
      </c>
      <c r="AB118" s="913"/>
      <c r="AC118" s="913"/>
      <c r="AD118" s="913"/>
      <c r="AE118" s="914"/>
      <c r="AF118" s="912" t="s">
        <v>285</v>
      </c>
      <c r="AG118" s="913"/>
      <c r="AH118" s="913"/>
      <c r="AI118" s="913"/>
      <c r="AJ118" s="914"/>
      <c r="AK118" s="912" t="s">
        <v>284</v>
      </c>
      <c r="AL118" s="913"/>
      <c r="AM118" s="913"/>
      <c r="AN118" s="913"/>
      <c r="AO118" s="914"/>
      <c r="AP118" s="1020" t="s">
        <v>399</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427</v>
      </c>
      <c r="BP118" s="1024"/>
      <c r="BQ118" s="1015">
        <v>50256571</v>
      </c>
      <c r="BR118" s="1016"/>
      <c r="BS118" s="1016"/>
      <c r="BT118" s="1016"/>
      <c r="BU118" s="1016"/>
      <c r="BV118" s="1016">
        <v>49702077</v>
      </c>
      <c r="BW118" s="1016"/>
      <c r="BX118" s="1016"/>
      <c r="BY118" s="1016"/>
      <c r="BZ118" s="1016"/>
      <c r="CA118" s="1016">
        <v>48047504</v>
      </c>
      <c r="CB118" s="1016"/>
      <c r="CC118" s="1016"/>
      <c r="CD118" s="1016"/>
      <c r="CE118" s="1016"/>
      <c r="CF118" s="1017"/>
      <c r="CG118" s="1018"/>
      <c r="CH118" s="1018"/>
      <c r="CI118" s="1018"/>
      <c r="CJ118" s="1019"/>
      <c r="CK118" s="975"/>
      <c r="CL118" s="976"/>
      <c r="CM118" s="946" t="s">
        <v>428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x14ac:dyDescent="0.15">
      <c r="A119" s="1004" t="s">
        <v>403</v>
      </c>
      <c r="B119" s="974"/>
      <c r="C119" s="953" t="s">
        <v>404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429</v>
      </c>
      <c r="AV119" s="1008"/>
      <c r="AW119" s="1008"/>
      <c r="AX119" s="1008"/>
      <c r="AY119" s="1009"/>
      <c r="AZ119" s="970" t="s">
        <v>430</v>
      </c>
      <c r="BA119" s="917"/>
      <c r="BB119" s="917"/>
      <c r="BC119" s="917"/>
      <c r="BD119" s="917"/>
      <c r="BE119" s="917"/>
      <c r="BF119" s="917"/>
      <c r="BG119" s="917"/>
      <c r="BH119" s="917"/>
      <c r="BI119" s="917"/>
      <c r="BJ119" s="917"/>
      <c r="BK119" s="917"/>
      <c r="BL119" s="917"/>
      <c r="BM119" s="917"/>
      <c r="BN119" s="917"/>
      <c r="BO119" s="917"/>
      <c r="BP119" s="918"/>
      <c r="BQ119" s="956">
        <v>4480749</v>
      </c>
      <c r="BR119" s="957"/>
      <c r="BS119" s="957"/>
      <c r="BT119" s="957"/>
      <c r="BU119" s="957"/>
      <c r="BV119" s="957">
        <v>4501069</v>
      </c>
      <c r="BW119" s="957"/>
      <c r="BX119" s="957"/>
      <c r="BY119" s="957"/>
      <c r="BZ119" s="957"/>
      <c r="CA119" s="957">
        <v>4906106</v>
      </c>
      <c r="CB119" s="957"/>
      <c r="CC119" s="957"/>
      <c r="CD119" s="957"/>
      <c r="CE119" s="957"/>
      <c r="CF119" s="971">
        <v>41.4</v>
      </c>
      <c r="CG119" s="972"/>
      <c r="CH119" s="972"/>
      <c r="CI119" s="972"/>
      <c r="CJ119" s="972"/>
      <c r="CK119" s="977"/>
      <c r="CL119" s="978"/>
      <c r="CM119" s="1034" t="s">
        <v>431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x14ac:dyDescent="0.15">
      <c r="A120" s="1005"/>
      <c r="B120" s="976"/>
      <c r="C120" s="946" t="s">
        <v>407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432</v>
      </c>
      <c r="BA120" s="980"/>
      <c r="BB120" s="980"/>
      <c r="BC120" s="980"/>
      <c r="BD120" s="980"/>
      <c r="BE120" s="980"/>
      <c r="BF120" s="980"/>
      <c r="BG120" s="980"/>
      <c r="BH120" s="980"/>
      <c r="BI120" s="980"/>
      <c r="BJ120" s="980"/>
      <c r="BK120" s="980"/>
      <c r="BL120" s="980"/>
      <c r="BM120" s="980"/>
      <c r="BN120" s="980"/>
      <c r="BO120" s="980"/>
      <c r="BP120" s="981"/>
      <c r="BQ120" s="949">
        <v>5381179</v>
      </c>
      <c r="BR120" s="950"/>
      <c r="BS120" s="950"/>
      <c r="BT120" s="950"/>
      <c r="BU120" s="950"/>
      <c r="BV120" s="950">
        <v>4998236</v>
      </c>
      <c r="BW120" s="950"/>
      <c r="BX120" s="950"/>
      <c r="BY120" s="950"/>
      <c r="BZ120" s="950"/>
      <c r="CA120" s="950">
        <v>4775374</v>
      </c>
      <c r="CB120" s="950"/>
      <c r="CC120" s="950"/>
      <c r="CD120" s="950"/>
      <c r="CE120" s="950"/>
      <c r="CF120" s="944">
        <v>40.299999999999997</v>
      </c>
      <c r="CG120" s="945"/>
      <c r="CH120" s="945"/>
      <c r="CI120" s="945"/>
      <c r="CJ120" s="945"/>
      <c r="CK120" s="1043" t="s">
        <v>433</v>
      </c>
      <c r="CL120" s="1044"/>
      <c r="CM120" s="1044"/>
      <c r="CN120" s="1044"/>
      <c r="CO120" s="1045"/>
      <c r="CP120" s="1051" t="s">
        <v>382</v>
      </c>
      <c r="CQ120" s="1052"/>
      <c r="CR120" s="1052"/>
      <c r="CS120" s="1052"/>
      <c r="CT120" s="1052"/>
      <c r="CU120" s="1052"/>
      <c r="CV120" s="1052"/>
      <c r="CW120" s="1052"/>
      <c r="CX120" s="1052"/>
      <c r="CY120" s="1052"/>
      <c r="CZ120" s="1052"/>
      <c r="DA120" s="1052"/>
      <c r="DB120" s="1052"/>
      <c r="DC120" s="1052"/>
      <c r="DD120" s="1052"/>
      <c r="DE120" s="1052"/>
      <c r="DF120" s="1053"/>
      <c r="DG120" s="956">
        <v>13156272</v>
      </c>
      <c r="DH120" s="957"/>
      <c r="DI120" s="957"/>
      <c r="DJ120" s="957"/>
      <c r="DK120" s="957"/>
      <c r="DL120" s="957">
        <v>12324919</v>
      </c>
      <c r="DM120" s="957"/>
      <c r="DN120" s="957"/>
      <c r="DO120" s="957"/>
      <c r="DP120" s="957"/>
      <c r="DQ120" s="957">
        <v>11150653</v>
      </c>
      <c r="DR120" s="957"/>
      <c r="DS120" s="957"/>
      <c r="DT120" s="957"/>
      <c r="DU120" s="957"/>
      <c r="DV120" s="958">
        <v>94.1</v>
      </c>
      <c r="DW120" s="958"/>
      <c r="DX120" s="958"/>
      <c r="DY120" s="958"/>
      <c r="DZ120" s="959"/>
    </row>
    <row r="121" spans="1:130" s="197" customFormat="1" ht="26.25" customHeight="1" x14ac:dyDescent="0.15">
      <c r="A121" s="1005"/>
      <c r="B121" s="976"/>
      <c r="C121" s="1040" t="s">
        <v>434</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435</v>
      </c>
      <c r="BA121" s="1001"/>
      <c r="BB121" s="1001"/>
      <c r="BC121" s="1001"/>
      <c r="BD121" s="1001"/>
      <c r="BE121" s="1001"/>
      <c r="BF121" s="1001"/>
      <c r="BG121" s="1001"/>
      <c r="BH121" s="1001"/>
      <c r="BI121" s="1001"/>
      <c r="BJ121" s="1001"/>
      <c r="BK121" s="1001"/>
      <c r="BL121" s="1001"/>
      <c r="BM121" s="1001"/>
      <c r="BN121" s="1001"/>
      <c r="BO121" s="1001"/>
      <c r="BP121" s="1002"/>
      <c r="BQ121" s="1015">
        <v>26775284</v>
      </c>
      <c r="BR121" s="1016"/>
      <c r="BS121" s="1016"/>
      <c r="BT121" s="1016"/>
      <c r="BU121" s="1016"/>
      <c r="BV121" s="1016">
        <v>27609242</v>
      </c>
      <c r="BW121" s="1016"/>
      <c r="BX121" s="1016"/>
      <c r="BY121" s="1016"/>
      <c r="BZ121" s="1016"/>
      <c r="CA121" s="1016">
        <v>26695031</v>
      </c>
      <c r="CB121" s="1016"/>
      <c r="CC121" s="1016"/>
      <c r="CD121" s="1016"/>
      <c r="CE121" s="1016"/>
      <c r="CF121" s="1054">
        <v>225.2</v>
      </c>
      <c r="CG121" s="1055"/>
      <c r="CH121" s="1055"/>
      <c r="CI121" s="1055"/>
      <c r="CJ121" s="1055"/>
      <c r="CK121" s="1046"/>
      <c r="CL121" s="1047"/>
      <c r="CM121" s="1047"/>
      <c r="CN121" s="1047"/>
      <c r="CO121" s="1048"/>
      <c r="CP121" s="1037" t="s">
        <v>380</v>
      </c>
      <c r="CQ121" s="1038"/>
      <c r="CR121" s="1038"/>
      <c r="CS121" s="1038"/>
      <c r="CT121" s="1038"/>
      <c r="CU121" s="1038"/>
      <c r="CV121" s="1038"/>
      <c r="CW121" s="1038"/>
      <c r="CX121" s="1038"/>
      <c r="CY121" s="1038"/>
      <c r="CZ121" s="1038"/>
      <c r="DA121" s="1038"/>
      <c r="DB121" s="1038"/>
      <c r="DC121" s="1038"/>
      <c r="DD121" s="1038"/>
      <c r="DE121" s="1038"/>
      <c r="DF121" s="1039"/>
      <c r="DG121" s="949">
        <v>68982</v>
      </c>
      <c r="DH121" s="950"/>
      <c r="DI121" s="950"/>
      <c r="DJ121" s="950"/>
      <c r="DK121" s="950"/>
      <c r="DL121" s="950">
        <v>74053</v>
      </c>
      <c r="DM121" s="950"/>
      <c r="DN121" s="950"/>
      <c r="DO121" s="950"/>
      <c r="DP121" s="950"/>
      <c r="DQ121" s="950">
        <v>82965</v>
      </c>
      <c r="DR121" s="950"/>
      <c r="DS121" s="950"/>
      <c r="DT121" s="950"/>
      <c r="DU121" s="950"/>
      <c r="DV121" s="951">
        <v>0.7</v>
      </c>
      <c r="DW121" s="951"/>
      <c r="DX121" s="951"/>
      <c r="DY121" s="951"/>
      <c r="DZ121" s="952"/>
    </row>
    <row r="122" spans="1:130" s="197" customFormat="1" ht="26.25" customHeight="1" x14ac:dyDescent="0.15">
      <c r="A122" s="1005"/>
      <c r="B122" s="976"/>
      <c r="C122" s="946" t="s">
        <v>417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436</v>
      </c>
      <c r="BP122" s="1024"/>
      <c r="BQ122" s="1064">
        <v>36637212</v>
      </c>
      <c r="BR122" s="1065"/>
      <c r="BS122" s="1065"/>
      <c r="BT122" s="1065"/>
      <c r="BU122" s="1065"/>
      <c r="BV122" s="1065">
        <v>37108547</v>
      </c>
      <c r="BW122" s="1065"/>
      <c r="BX122" s="1065"/>
      <c r="BY122" s="1065"/>
      <c r="BZ122" s="1065"/>
      <c r="CA122" s="1065">
        <v>36376511</v>
      </c>
      <c r="CB122" s="1065"/>
      <c r="CC122" s="1065"/>
      <c r="CD122" s="1065"/>
      <c r="CE122" s="1065"/>
      <c r="CF122" s="1017"/>
      <c r="CG122" s="1018"/>
      <c r="CH122" s="1018"/>
      <c r="CI122" s="1018"/>
      <c r="CJ122" s="1019"/>
      <c r="CK122" s="1046"/>
      <c r="CL122" s="1047"/>
      <c r="CM122" s="1047"/>
      <c r="CN122" s="1047"/>
      <c r="CO122" s="1048"/>
      <c r="CP122" s="1037" t="s">
        <v>379</v>
      </c>
      <c r="CQ122" s="1038"/>
      <c r="CR122" s="1038"/>
      <c r="CS122" s="1038"/>
      <c r="CT122" s="1038"/>
      <c r="CU122" s="1038"/>
      <c r="CV122" s="1038"/>
      <c r="CW122" s="1038"/>
      <c r="CX122" s="1038"/>
      <c r="CY122" s="1038"/>
      <c r="CZ122" s="1038"/>
      <c r="DA122" s="1038"/>
      <c r="DB122" s="1038"/>
      <c r="DC122" s="1038"/>
      <c r="DD122" s="1038"/>
      <c r="DE122" s="1038"/>
      <c r="DF122" s="1039"/>
      <c r="DG122" s="949" t="s">
        <v>109</v>
      </c>
      <c r="DH122" s="950"/>
      <c r="DI122" s="950"/>
      <c r="DJ122" s="950"/>
      <c r="DK122" s="950"/>
      <c r="DL122" s="950" t="s">
        <v>109</v>
      </c>
      <c r="DM122" s="950"/>
      <c r="DN122" s="950"/>
      <c r="DO122" s="950"/>
      <c r="DP122" s="950"/>
      <c r="DQ122" s="950" t="s">
        <v>109</v>
      </c>
      <c r="DR122" s="950"/>
      <c r="DS122" s="950"/>
      <c r="DT122" s="950"/>
      <c r="DU122" s="950"/>
      <c r="DV122" s="951" t="s">
        <v>109</v>
      </c>
      <c r="DW122" s="951"/>
      <c r="DX122" s="951"/>
      <c r="DY122" s="951"/>
      <c r="DZ122" s="952"/>
    </row>
    <row r="123" spans="1:130" s="197" customFormat="1" ht="26.25" customHeight="1" thickBot="1" x14ac:dyDescent="0.2">
      <c r="A123" s="1005"/>
      <c r="B123" s="976"/>
      <c r="C123" s="946" t="s">
        <v>423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10062</v>
      </c>
      <c r="AB123" s="989"/>
      <c r="AC123" s="989"/>
      <c r="AD123" s="989"/>
      <c r="AE123" s="990"/>
      <c r="AF123" s="991">
        <v>9936</v>
      </c>
      <c r="AG123" s="989"/>
      <c r="AH123" s="989"/>
      <c r="AI123" s="989"/>
      <c r="AJ123" s="990"/>
      <c r="AK123" s="991">
        <v>9810</v>
      </c>
      <c r="AL123" s="989"/>
      <c r="AM123" s="989"/>
      <c r="AN123" s="989"/>
      <c r="AO123" s="990"/>
      <c r="AP123" s="992">
        <v>0.1</v>
      </c>
      <c r="AQ123" s="993"/>
      <c r="AR123" s="993"/>
      <c r="AS123" s="993"/>
      <c r="AT123" s="994"/>
      <c r="AU123" s="1061" t="s">
        <v>437</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116.1</v>
      </c>
      <c r="BR123" s="1057"/>
      <c r="BS123" s="1057"/>
      <c r="BT123" s="1057"/>
      <c r="BU123" s="1057"/>
      <c r="BV123" s="1057">
        <v>110.5</v>
      </c>
      <c r="BW123" s="1057"/>
      <c r="BX123" s="1057"/>
      <c r="BY123" s="1057"/>
      <c r="BZ123" s="1057"/>
      <c r="CA123" s="1057">
        <v>98.4</v>
      </c>
      <c r="CB123" s="1057"/>
      <c r="CC123" s="1057"/>
      <c r="CD123" s="1057"/>
      <c r="CE123" s="1057"/>
      <c r="CF123" s="1058"/>
      <c r="CG123" s="1059"/>
      <c r="CH123" s="1059"/>
      <c r="CI123" s="1059"/>
      <c r="CJ123" s="1060"/>
      <c r="CK123" s="1046"/>
      <c r="CL123" s="1047"/>
      <c r="CM123" s="1047"/>
      <c r="CN123" s="1047"/>
      <c r="CO123" s="1048"/>
      <c r="CP123" s="1037" t="s">
        <v>383</v>
      </c>
      <c r="CQ123" s="1038"/>
      <c r="CR123" s="1038"/>
      <c r="CS123" s="1038"/>
      <c r="CT123" s="1038"/>
      <c r="CU123" s="1038"/>
      <c r="CV123" s="1038"/>
      <c r="CW123" s="1038"/>
      <c r="CX123" s="1038"/>
      <c r="CY123" s="1038"/>
      <c r="CZ123" s="1038"/>
      <c r="DA123" s="1038"/>
      <c r="DB123" s="1038"/>
      <c r="DC123" s="1038"/>
      <c r="DD123" s="1038"/>
      <c r="DE123" s="1038"/>
      <c r="DF123" s="1039"/>
      <c r="DG123" s="988" t="s">
        <v>109</v>
      </c>
      <c r="DH123" s="989"/>
      <c r="DI123" s="989"/>
      <c r="DJ123" s="989"/>
      <c r="DK123" s="990"/>
      <c r="DL123" s="991" t="s">
        <v>109</v>
      </c>
      <c r="DM123" s="989"/>
      <c r="DN123" s="989"/>
      <c r="DO123" s="989"/>
      <c r="DP123" s="990"/>
      <c r="DQ123" s="991" t="s">
        <v>109</v>
      </c>
      <c r="DR123" s="989"/>
      <c r="DS123" s="989"/>
      <c r="DT123" s="989"/>
      <c r="DU123" s="990"/>
      <c r="DV123" s="992" t="s">
        <v>109</v>
      </c>
      <c r="DW123" s="993"/>
      <c r="DX123" s="993"/>
      <c r="DY123" s="993"/>
      <c r="DZ123" s="994"/>
    </row>
    <row r="124" spans="1:130" s="197" customFormat="1" ht="26.25" customHeight="1" x14ac:dyDescent="0.15">
      <c r="A124" s="1005"/>
      <c r="B124" s="976"/>
      <c r="C124" s="946" t="s">
        <v>426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109</v>
      </c>
      <c r="AB124" s="989"/>
      <c r="AC124" s="989"/>
      <c r="AD124" s="989"/>
      <c r="AE124" s="990"/>
      <c r="AF124" s="991" t="s">
        <v>109</v>
      </c>
      <c r="AG124" s="989"/>
      <c r="AH124" s="989"/>
      <c r="AI124" s="989"/>
      <c r="AJ124" s="990"/>
      <c r="AK124" s="991" t="s">
        <v>109</v>
      </c>
      <c r="AL124" s="989"/>
      <c r="AM124" s="989"/>
      <c r="AN124" s="989"/>
      <c r="AO124" s="990"/>
      <c r="AP124" s="992" t="s">
        <v>109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438</v>
      </c>
      <c r="CQ124" s="1038"/>
      <c r="CR124" s="1038"/>
      <c r="CS124" s="1038"/>
      <c r="CT124" s="1038"/>
      <c r="CU124" s="1038"/>
      <c r="CV124" s="1038"/>
      <c r="CW124" s="1038"/>
      <c r="CX124" s="1038"/>
      <c r="CY124" s="1038"/>
      <c r="CZ124" s="1038"/>
      <c r="DA124" s="1038"/>
      <c r="DB124" s="1038"/>
      <c r="DC124" s="1038"/>
      <c r="DD124" s="1038"/>
      <c r="DE124" s="1038"/>
      <c r="DF124" s="1039"/>
      <c r="DG124" s="1027" t="s">
        <v>109</v>
      </c>
      <c r="DH124" s="1028"/>
      <c r="DI124" s="1028"/>
      <c r="DJ124" s="1028"/>
      <c r="DK124" s="1029"/>
      <c r="DL124" s="1030" t="s">
        <v>109</v>
      </c>
      <c r="DM124" s="1028"/>
      <c r="DN124" s="1028"/>
      <c r="DO124" s="1028"/>
      <c r="DP124" s="1029"/>
      <c r="DQ124" s="1030" t="s">
        <v>109</v>
      </c>
      <c r="DR124" s="1028"/>
      <c r="DS124" s="1028"/>
      <c r="DT124" s="1028"/>
      <c r="DU124" s="1029"/>
      <c r="DV124" s="1031" t="s">
        <v>109</v>
      </c>
      <c r="DW124" s="1032"/>
      <c r="DX124" s="1032"/>
      <c r="DY124" s="1032"/>
      <c r="DZ124" s="1033"/>
    </row>
    <row r="125" spans="1:130" s="197" customFormat="1" ht="26.25" customHeight="1" thickBot="1" x14ac:dyDescent="0.2">
      <c r="A125" s="1005"/>
      <c r="B125" s="976"/>
      <c r="C125" s="946" t="s">
        <v>428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109</v>
      </c>
      <c r="AB125" s="989"/>
      <c r="AC125" s="989"/>
      <c r="AD125" s="989"/>
      <c r="AE125" s="990"/>
      <c r="AF125" s="991" t="s">
        <v>109</v>
      </c>
      <c r="AG125" s="989"/>
      <c r="AH125" s="989"/>
      <c r="AI125" s="989"/>
      <c r="AJ125" s="990"/>
      <c r="AK125" s="991" t="s">
        <v>109</v>
      </c>
      <c r="AL125" s="989"/>
      <c r="AM125" s="989"/>
      <c r="AN125" s="989"/>
      <c r="AO125" s="990"/>
      <c r="AP125" s="992" t="s">
        <v>109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439</v>
      </c>
      <c r="CL125" s="1044"/>
      <c r="CM125" s="1044"/>
      <c r="CN125" s="1044"/>
      <c r="CO125" s="1045"/>
      <c r="CP125" s="970" t="s">
        <v>440</v>
      </c>
      <c r="CQ125" s="917"/>
      <c r="CR125" s="917"/>
      <c r="CS125" s="917"/>
      <c r="CT125" s="917"/>
      <c r="CU125" s="917"/>
      <c r="CV125" s="917"/>
      <c r="CW125" s="917"/>
      <c r="CX125" s="917"/>
      <c r="CY125" s="917"/>
      <c r="CZ125" s="917"/>
      <c r="DA125" s="917"/>
      <c r="DB125" s="917"/>
      <c r="DC125" s="917"/>
      <c r="DD125" s="917"/>
      <c r="DE125" s="917"/>
      <c r="DF125" s="918"/>
      <c r="DG125" s="956" t="s">
        <v>109</v>
      </c>
      <c r="DH125" s="957"/>
      <c r="DI125" s="957"/>
      <c r="DJ125" s="957"/>
      <c r="DK125" s="957"/>
      <c r="DL125" s="957" t="s">
        <v>109</v>
      </c>
      <c r="DM125" s="957"/>
      <c r="DN125" s="957"/>
      <c r="DO125" s="957"/>
      <c r="DP125" s="957"/>
      <c r="DQ125" s="957" t="s">
        <v>109</v>
      </c>
      <c r="DR125" s="957"/>
      <c r="DS125" s="957"/>
      <c r="DT125" s="957"/>
      <c r="DU125" s="957"/>
      <c r="DV125" s="958" t="s">
        <v>109</v>
      </c>
      <c r="DW125" s="958"/>
      <c r="DX125" s="958"/>
      <c r="DY125" s="958"/>
      <c r="DZ125" s="959"/>
    </row>
    <row r="126" spans="1:130" s="197" customFormat="1" ht="26.25" customHeight="1" x14ac:dyDescent="0.15">
      <c r="A126" s="1005"/>
      <c r="B126" s="976"/>
      <c r="C126" s="946" t="s">
        <v>431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109</v>
      </c>
      <c r="AB126" s="989"/>
      <c r="AC126" s="989"/>
      <c r="AD126" s="989"/>
      <c r="AE126" s="990"/>
      <c r="AF126" s="991" t="s">
        <v>109</v>
      </c>
      <c r="AG126" s="989"/>
      <c r="AH126" s="989"/>
      <c r="AI126" s="989"/>
      <c r="AJ126" s="990"/>
      <c r="AK126" s="991" t="s">
        <v>109</v>
      </c>
      <c r="AL126" s="989"/>
      <c r="AM126" s="989"/>
      <c r="AN126" s="989"/>
      <c r="AO126" s="990"/>
      <c r="AP126" s="992" t="s">
        <v>109</v>
      </c>
      <c r="AQ126" s="993"/>
      <c r="AR126" s="993"/>
      <c r="AS126" s="993"/>
      <c r="AT126" s="994"/>
      <c r="AU126" s="233"/>
      <c r="AV126" s="233"/>
      <c r="AW126" s="233"/>
      <c r="AX126" s="1066" t="s">
        <v>441</v>
      </c>
      <c r="AY126" s="1067"/>
      <c r="AZ126" s="1067"/>
      <c r="BA126" s="1067"/>
      <c r="BB126" s="1067"/>
      <c r="BC126" s="1067"/>
      <c r="BD126" s="1067"/>
      <c r="BE126" s="1068"/>
      <c r="BF126" s="1082" t="s">
        <v>442</v>
      </c>
      <c r="BG126" s="1067"/>
      <c r="BH126" s="1067"/>
      <c r="BI126" s="1067"/>
      <c r="BJ126" s="1067"/>
      <c r="BK126" s="1067"/>
      <c r="BL126" s="1068"/>
      <c r="BM126" s="1082" t="s">
        <v>443</v>
      </c>
      <c r="BN126" s="1067"/>
      <c r="BO126" s="1067"/>
      <c r="BP126" s="1067"/>
      <c r="BQ126" s="1067"/>
      <c r="BR126" s="1067"/>
      <c r="BS126" s="1068"/>
      <c r="BT126" s="1082" t="s">
        <v>444</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445</v>
      </c>
      <c r="CQ126" s="980"/>
      <c r="CR126" s="980"/>
      <c r="CS126" s="980"/>
      <c r="CT126" s="980"/>
      <c r="CU126" s="980"/>
      <c r="CV126" s="980"/>
      <c r="CW126" s="980"/>
      <c r="CX126" s="980"/>
      <c r="CY126" s="980"/>
      <c r="CZ126" s="980"/>
      <c r="DA126" s="980"/>
      <c r="DB126" s="980"/>
      <c r="DC126" s="980"/>
      <c r="DD126" s="980"/>
      <c r="DE126" s="980"/>
      <c r="DF126" s="981"/>
      <c r="DG126" s="949" t="s">
        <v>109</v>
      </c>
      <c r="DH126" s="950"/>
      <c r="DI126" s="950"/>
      <c r="DJ126" s="950"/>
      <c r="DK126" s="950"/>
      <c r="DL126" s="950" t="s">
        <v>109</v>
      </c>
      <c r="DM126" s="950"/>
      <c r="DN126" s="950"/>
      <c r="DO126" s="950"/>
      <c r="DP126" s="950"/>
      <c r="DQ126" s="950" t="s">
        <v>109</v>
      </c>
      <c r="DR126" s="950"/>
      <c r="DS126" s="950"/>
      <c r="DT126" s="950"/>
      <c r="DU126" s="950"/>
      <c r="DV126" s="951" t="s">
        <v>109</v>
      </c>
      <c r="DW126" s="951"/>
      <c r="DX126" s="951"/>
      <c r="DY126" s="951"/>
      <c r="DZ126" s="952"/>
    </row>
    <row r="127" spans="1:130" s="197" customFormat="1" ht="26.25" customHeight="1" thickBot="1" x14ac:dyDescent="0.2">
      <c r="A127" s="1006"/>
      <c r="B127" s="978"/>
      <c r="C127" s="1034" t="s">
        <v>446</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109</v>
      </c>
      <c r="AB127" s="989"/>
      <c r="AC127" s="989"/>
      <c r="AD127" s="989"/>
      <c r="AE127" s="990"/>
      <c r="AF127" s="991" t="s">
        <v>109</v>
      </c>
      <c r="AG127" s="989"/>
      <c r="AH127" s="989"/>
      <c r="AI127" s="989"/>
      <c r="AJ127" s="990"/>
      <c r="AK127" s="991" t="s">
        <v>109</v>
      </c>
      <c r="AL127" s="989"/>
      <c r="AM127" s="989"/>
      <c r="AN127" s="989"/>
      <c r="AO127" s="990"/>
      <c r="AP127" s="992" t="s">
        <v>109</v>
      </c>
      <c r="AQ127" s="993"/>
      <c r="AR127" s="993"/>
      <c r="AS127" s="993"/>
      <c r="AT127" s="994"/>
      <c r="AU127" s="233"/>
      <c r="AV127" s="233"/>
      <c r="AW127" s="233"/>
      <c r="AX127" s="916" t="s">
        <v>447</v>
      </c>
      <c r="AY127" s="917"/>
      <c r="AZ127" s="917"/>
      <c r="BA127" s="917"/>
      <c r="BB127" s="917"/>
      <c r="BC127" s="917"/>
      <c r="BD127" s="917"/>
      <c r="BE127" s="918"/>
      <c r="BF127" s="1071" t="s">
        <v>109</v>
      </c>
      <c r="BG127" s="1072"/>
      <c r="BH127" s="1072"/>
      <c r="BI127" s="1072"/>
      <c r="BJ127" s="1072"/>
      <c r="BK127" s="1072"/>
      <c r="BL127" s="1081"/>
      <c r="BM127" s="1071">
        <v>12.82</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448</v>
      </c>
      <c r="CQ127" s="1075"/>
      <c r="CR127" s="1075"/>
      <c r="CS127" s="1075"/>
      <c r="CT127" s="1075"/>
      <c r="CU127" s="1075"/>
      <c r="CV127" s="1075"/>
      <c r="CW127" s="1075"/>
      <c r="CX127" s="1075"/>
      <c r="CY127" s="1075"/>
      <c r="CZ127" s="1075"/>
      <c r="DA127" s="1075"/>
      <c r="DB127" s="1075"/>
      <c r="DC127" s="1075"/>
      <c r="DD127" s="1075"/>
      <c r="DE127" s="1075"/>
      <c r="DF127" s="1076"/>
      <c r="DG127" s="1077" t="s">
        <v>109</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x14ac:dyDescent="0.15">
      <c r="A128" s="1101" t="s">
        <v>449</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450</v>
      </c>
      <c r="X128" s="1103"/>
      <c r="Y128" s="1103"/>
      <c r="Z128" s="1104"/>
      <c r="AA128" s="1119">
        <v>532431</v>
      </c>
      <c r="AB128" s="1120"/>
      <c r="AC128" s="1120"/>
      <c r="AD128" s="1120"/>
      <c r="AE128" s="1121"/>
      <c r="AF128" s="1122">
        <v>519465</v>
      </c>
      <c r="AG128" s="1120"/>
      <c r="AH128" s="1120"/>
      <c r="AI128" s="1120"/>
      <c r="AJ128" s="1121"/>
      <c r="AK128" s="1122">
        <v>519252</v>
      </c>
      <c r="AL128" s="1120"/>
      <c r="AM128" s="1120"/>
      <c r="AN128" s="1120"/>
      <c r="AO128" s="1121"/>
      <c r="AP128" s="1123"/>
      <c r="AQ128" s="1124"/>
      <c r="AR128" s="1124"/>
      <c r="AS128" s="1124"/>
      <c r="AT128" s="1125"/>
      <c r="AU128" s="235"/>
      <c r="AV128" s="235"/>
      <c r="AW128" s="235"/>
      <c r="AX128" s="1084" t="s">
        <v>451</v>
      </c>
      <c r="AY128" s="980"/>
      <c r="AZ128" s="980"/>
      <c r="BA128" s="980"/>
      <c r="BB128" s="980"/>
      <c r="BC128" s="980"/>
      <c r="BD128" s="980"/>
      <c r="BE128" s="981"/>
      <c r="BF128" s="1096" t="s">
        <v>109</v>
      </c>
      <c r="BG128" s="1097"/>
      <c r="BH128" s="1097"/>
      <c r="BI128" s="1097"/>
      <c r="BJ128" s="1097"/>
      <c r="BK128" s="1097"/>
      <c r="BL128" s="1098"/>
      <c r="BM128" s="1096">
        <v>17.82</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88</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452</v>
      </c>
      <c r="X129" s="1091"/>
      <c r="Y129" s="1091"/>
      <c r="Z129" s="1092"/>
      <c r="AA129" s="988">
        <v>14447791</v>
      </c>
      <c r="AB129" s="989"/>
      <c r="AC129" s="989"/>
      <c r="AD129" s="989"/>
      <c r="AE129" s="990"/>
      <c r="AF129" s="991">
        <v>14165247</v>
      </c>
      <c r="AG129" s="989"/>
      <c r="AH129" s="989"/>
      <c r="AI129" s="989"/>
      <c r="AJ129" s="990"/>
      <c r="AK129" s="991">
        <v>14471244</v>
      </c>
      <c r="AL129" s="989"/>
      <c r="AM129" s="989"/>
      <c r="AN129" s="989"/>
      <c r="AO129" s="990"/>
      <c r="AP129" s="1093"/>
      <c r="AQ129" s="1094"/>
      <c r="AR129" s="1094"/>
      <c r="AS129" s="1094"/>
      <c r="AT129" s="1095"/>
      <c r="AU129" s="235"/>
      <c r="AV129" s="235"/>
      <c r="AW129" s="235"/>
      <c r="AX129" s="1084" t="s">
        <v>453</v>
      </c>
      <c r="AY129" s="980"/>
      <c r="AZ129" s="980"/>
      <c r="BA129" s="980"/>
      <c r="BB129" s="980"/>
      <c r="BC129" s="980"/>
      <c r="BD129" s="980"/>
      <c r="BE129" s="981"/>
      <c r="BF129" s="1085">
        <v>9</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454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455</v>
      </c>
      <c r="X130" s="1091"/>
      <c r="Y130" s="1091"/>
      <c r="Z130" s="1092"/>
      <c r="AA130" s="988">
        <v>2727094</v>
      </c>
      <c r="AB130" s="989"/>
      <c r="AC130" s="989"/>
      <c r="AD130" s="989"/>
      <c r="AE130" s="990"/>
      <c r="AF130" s="991">
        <v>2776591</v>
      </c>
      <c r="AG130" s="989"/>
      <c r="AH130" s="989"/>
      <c r="AI130" s="989"/>
      <c r="AJ130" s="990"/>
      <c r="AK130" s="991">
        <v>2618900</v>
      </c>
      <c r="AL130" s="989"/>
      <c r="AM130" s="989"/>
      <c r="AN130" s="989"/>
      <c r="AO130" s="990"/>
      <c r="AP130" s="1093"/>
      <c r="AQ130" s="1094"/>
      <c r="AR130" s="1094"/>
      <c r="AS130" s="1094"/>
      <c r="AT130" s="1095"/>
      <c r="AU130" s="235"/>
      <c r="AV130" s="235"/>
      <c r="AW130" s="235"/>
      <c r="AX130" s="1143" t="s">
        <v>456</v>
      </c>
      <c r="AY130" s="1075"/>
      <c r="AZ130" s="1075"/>
      <c r="BA130" s="1075"/>
      <c r="BB130" s="1075"/>
      <c r="BC130" s="1075"/>
      <c r="BD130" s="1075"/>
      <c r="BE130" s="1076"/>
      <c r="BF130" s="1105">
        <v>98.4</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457</v>
      </c>
      <c r="X131" s="1114"/>
      <c r="Y131" s="1114"/>
      <c r="Z131" s="1115"/>
      <c r="AA131" s="1027">
        <v>11720697</v>
      </c>
      <c r="AB131" s="1028"/>
      <c r="AC131" s="1028"/>
      <c r="AD131" s="1028"/>
      <c r="AE131" s="1029"/>
      <c r="AF131" s="1030">
        <v>11388656</v>
      </c>
      <c r="AG131" s="1028"/>
      <c r="AH131" s="1028"/>
      <c r="AI131" s="1028"/>
      <c r="AJ131" s="1029"/>
      <c r="AK131" s="1030">
        <v>11852344</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458</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459</v>
      </c>
      <c r="W132" s="1131"/>
      <c r="X132" s="1131"/>
      <c r="Y132" s="1131"/>
      <c r="Z132" s="1132"/>
      <c r="AA132" s="1133">
        <v>7.9907705150000004</v>
      </c>
      <c r="AB132" s="1134"/>
      <c r="AC132" s="1134"/>
      <c r="AD132" s="1134"/>
      <c r="AE132" s="1135"/>
      <c r="AF132" s="1136">
        <v>9.8531644119999999</v>
      </c>
      <c r="AG132" s="1134"/>
      <c r="AH132" s="1134"/>
      <c r="AI132" s="1134"/>
      <c r="AJ132" s="1135"/>
      <c r="AK132" s="1136">
        <v>9.3320865479999995</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460</v>
      </c>
      <c r="W133" s="1138"/>
      <c r="X133" s="1138"/>
      <c r="Y133" s="1138"/>
      <c r="Z133" s="1139"/>
      <c r="AA133" s="1140">
        <v>8.6999999999999993</v>
      </c>
      <c r="AB133" s="1141"/>
      <c r="AC133" s="1141"/>
      <c r="AD133" s="1141"/>
      <c r="AE133" s="1142"/>
      <c r="AF133" s="1140">
        <v>8.6</v>
      </c>
      <c r="AG133" s="1141"/>
      <c r="AH133" s="1141"/>
      <c r="AI133" s="1141"/>
      <c r="AJ133" s="1142"/>
      <c r="AK133" s="1140">
        <v>9</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40" zoomScaleSheetLayoutView="4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461</v>
      </c>
      <c r="B5" s="246"/>
      <c r="C5" s="246"/>
      <c r="D5" s="246"/>
      <c r="E5" s="246"/>
      <c r="F5" s="246"/>
      <c r="G5" s="246"/>
      <c r="H5" s="246"/>
      <c r="I5" s="246"/>
      <c r="J5" s="246"/>
      <c r="K5" s="246"/>
      <c r="L5" s="246"/>
      <c r="M5" s="246"/>
      <c r="N5" s="246"/>
      <c r="O5" s="247"/>
    </row>
    <row r="6" spans="1:16" x14ac:dyDescent="0.15">
      <c r="A6" s="248"/>
      <c r="B6" s="244"/>
      <c r="C6" s="244"/>
      <c r="D6" s="244"/>
      <c r="E6" s="244"/>
      <c r="F6" s="244"/>
      <c r="G6" s="249" t="s">
        <v>462</v>
      </c>
      <c r="H6" s="249"/>
      <c r="I6" s="249"/>
      <c r="J6" s="249"/>
      <c r="K6" s="244"/>
      <c r="L6" s="244"/>
      <c r="M6" s="244"/>
      <c r="N6" s="244"/>
    </row>
    <row r="7" spans="1:16" x14ac:dyDescent="0.15">
      <c r="A7" s="248"/>
      <c r="B7" s="244"/>
      <c r="C7" s="244"/>
      <c r="D7" s="244"/>
      <c r="E7" s="244"/>
      <c r="F7" s="244"/>
      <c r="G7" s="251"/>
      <c r="H7" s="252"/>
      <c r="I7" s="252"/>
      <c r="J7" s="253"/>
      <c r="K7" s="1147" t="s">
        <v>463</v>
      </c>
      <c r="L7" s="254"/>
      <c r="M7" s="255" t="s">
        <v>464</v>
      </c>
      <c r="N7" s="256"/>
    </row>
    <row r="8" spans="1:16" x14ac:dyDescent="0.15">
      <c r="A8" s="248"/>
      <c r="B8" s="244"/>
      <c r="C8" s="244"/>
      <c r="D8" s="244"/>
      <c r="E8" s="244"/>
      <c r="F8" s="244"/>
      <c r="G8" s="257"/>
      <c r="H8" s="258"/>
      <c r="I8" s="258"/>
      <c r="J8" s="259"/>
      <c r="K8" s="1148"/>
      <c r="L8" s="260" t="s">
        <v>465</v>
      </c>
      <c r="M8" s="261" t="s">
        <v>466</v>
      </c>
      <c r="N8" s="262" t="s">
        <v>467</v>
      </c>
    </row>
    <row r="9" spans="1:16" x14ac:dyDescent="0.15">
      <c r="A9" s="248"/>
      <c r="B9" s="244"/>
      <c r="C9" s="244"/>
      <c r="D9" s="244"/>
      <c r="E9" s="244"/>
      <c r="F9" s="244"/>
      <c r="G9" s="1149" t="s">
        <v>468</v>
      </c>
      <c r="H9" s="1150"/>
      <c r="I9" s="1150"/>
      <c r="J9" s="1151"/>
      <c r="K9" s="263">
        <v>3660343</v>
      </c>
      <c r="L9" s="264">
        <v>65161</v>
      </c>
      <c r="M9" s="265">
        <v>68904</v>
      </c>
      <c r="N9" s="266">
        <v>-5.4</v>
      </c>
    </row>
    <row r="10" spans="1:16" x14ac:dyDescent="0.15">
      <c r="A10" s="248"/>
      <c r="B10" s="244"/>
      <c r="C10" s="244"/>
      <c r="D10" s="244"/>
      <c r="E10" s="244"/>
      <c r="F10" s="244"/>
      <c r="G10" s="1149" t="s">
        <v>469</v>
      </c>
      <c r="H10" s="1150"/>
      <c r="I10" s="1150"/>
      <c r="J10" s="1151"/>
      <c r="K10" s="267">
        <v>394944</v>
      </c>
      <c r="L10" s="268">
        <v>7031</v>
      </c>
      <c r="M10" s="269">
        <v>6789</v>
      </c>
      <c r="N10" s="270">
        <v>3.6</v>
      </c>
    </row>
    <row r="11" spans="1:16" ht="13.5" customHeight="1" x14ac:dyDescent="0.15">
      <c r="A11" s="248"/>
      <c r="B11" s="244"/>
      <c r="C11" s="244"/>
      <c r="D11" s="244"/>
      <c r="E11" s="244"/>
      <c r="F11" s="244"/>
      <c r="G11" s="1149" t="s">
        <v>470</v>
      </c>
      <c r="H11" s="1150"/>
      <c r="I11" s="1150"/>
      <c r="J11" s="1151"/>
      <c r="K11" s="267">
        <v>545246</v>
      </c>
      <c r="L11" s="268">
        <v>9706</v>
      </c>
      <c r="M11" s="269">
        <v>7890</v>
      </c>
      <c r="N11" s="270">
        <v>23</v>
      </c>
    </row>
    <row r="12" spans="1:16" ht="13.5" customHeight="1" x14ac:dyDescent="0.15">
      <c r="A12" s="248"/>
      <c r="B12" s="244"/>
      <c r="C12" s="244"/>
      <c r="D12" s="244"/>
      <c r="E12" s="244"/>
      <c r="F12" s="244"/>
      <c r="G12" s="1149" t="s">
        <v>471</v>
      </c>
      <c r="H12" s="1150"/>
      <c r="I12" s="1150"/>
      <c r="J12" s="1151"/>
      <c r="K12" s="267">
        <v>13483</v>
      </c>
      <c r="L12" s="268">
        <v>240</v>
      </c>
      <c r="M12" s="269">
        <v>805</v>
      </c>
      <c r="N12" s="270">
        <v>-70.2</v>
      </c>
    </row>
    <row r="13" spans="1:16" ht="13.5" customHeight="1" x14ac:dyDescent="0.15">
      <c r="A13" s="248"/>
      <c r="B13" s="244"/>
      <c r="C13" s="244"/>
      <c r="D13" s="244"/>
      <c r="E13" s="244"/>
      <c r="F13" s="244"/>
      <c r="G13" s="1149" t="s">
        <v>472</v>
      </c>
      <c r="H13" s="1150"/>
      <c r="I13" s="1150"/>
      <c r="J13" s="1151"/>
      <c r="K13" s="267" t="s">
        <v>473</v>
      </c>
      <c r="L13" s="268" t="s">
        <v>473</v>
      </c>
      <c r="M13" s="269" t="s">
        <v>473</v>
      </c>
      <c r="N13" s="270" t="s">
        <v>473</v>
      </c>
    </row>
    <row r="14" spans="1:16" ht="13.5" customHeight="1" x14ac:dyDescent="0.15">
      <c r="A14" s="248"/>
      <c r="B14" s="244"/>
      <c r="C14" s="244"/>
      <c r="D14" s="244"/>
      <c r="E14" s="244"/>
      <c r="F14" s="244"/>
      <c r="G14" s="1149" t="s">
        <v>474</v>
      </c>
      <c r="H14" s="1150"/>
      <c r="I14" s="1150"/>
      <c r="J14" s="1151"/>
      <c r="K14" s="267">
        <v>120495</v>
      </c>
      <c r="L14" s="268">
        <v>2145</v>
      </c>
      <c r="M14" s="269">
        <v>2538</v>
      </c>
      <c r="N14" s="270">
        <v>-15.5</v>
      </c>
    </row>
    <row r="15" spans="1:16" ht="13.5" customHeight="1" x14ac:dyDescent="0.15">
      <c r="A15" s="248"/>
      <c r="B15" s="244"/>
      <c r="C15" s="244"/>
      <c r="D15" s="244"/>
      <c r="E15" s="244"/>
      <c r="F15" s="244"/>
      <c r="G15" s="1149" t="s">
        <v>475</v>
      </c>
      <c r="H15" s="1150"/>
      <c r="I15" s="1150"/>
      <c r="J15" s="1151"/>
      <c r="K15" s="267">
        <v>88694</v>
      </c>
      <c r="L15" s="268">
        <v>1579</v>
      </c>
      <c r="M15" s="269">
        <v>1488</v>
      </c>
      <c r="N15" s="270">
        <v>6.1</v>
      </c>
    </row>
    <row r="16" spans="1:16" x14ac:dyDescent="0.15">
      <c r="A16" s="248"/>
      <c r="B16" s="244"/>
      <c r="C16" s="244"/>
      <c r="D16" s="244"/>
      <c r="E16" s="244"/>
      <c r="F16" s="244"/>
      <c r="G16" s="1152" t="s">
        <v>476</v>
      </c>
      <c r="H16" s="1153"/>
      <c r="I16" s="1153"/>
      <c r="J16" s="1154"/>
      <c r="K16" s="268">
        <v>-429337</v>
      </c>
      <c r="L16" s="268">
        <v>-7643</v>
      </c>
      <c r="M16" s="269">
        <v>-7406</v>
      </c>
      <c r="N16" s="270">
        <v>3.2</v>
      </c>
    </row>
    <row r="17" spans="1:16" x14ac:dyDescent="0.15">
      <c r="A17" s="248"/>
      <c r="B17" s="244"/>
      <c r="C17" s="244"/>
      <c r="D17" s="244"/>
      <c r="E17" s="244"/>
      <c r="F17" s="244"/>
      <c r="G17" s="1152" t="s">
        <v>168</v>
      </c>
      <c r="H17" s="1153"/>
      <c r="I17" s="1153"/>
      <c r="J17" s="1154"/>
      <c r="K17" s="268">
        <v>4393868</v>
      </c>
      <c r="L17" s="268">
        <v>78219</v>
      </c>
      <c r="M17" s="269">
        <v>81006</v>
      </c>
      <c r="N17" s="270">
        <v>-3.4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477</v>
      </c>
      <c r="H19" s="244"/>
      <c r="I19" s="244"/>
      <c r="J19" s="244"/>
      <c r="K19" s="244"/>
      <c r="L19" s="244"/>
      <c r="M19" s="244"/>
      <c r="N19" s="244"/>
    </row>
    <row r="20" spans="1:16" x14ac:dyDescent="0.15">
      <c r="A20" s="248"/>
      <c r="B20" s="244"/>
      <c r="C20" s="244"/>
      <c r="D20" s="244"/>
      <c r="E20" s="244"/>
      <c r="F20" s="244"/>
      <c r="G20" s="272"/>
      <c r="H20" s="273"/>
      <c r="I20" s="273"/>
      <c r="J20" s="274"/>
      <c r="K20" s="275" t="s">
        <v>478</v>
      </c>
      <c r="L20" s="276" t="s">
        <v>479</v>
      </c>
      <c r="M20" s="277" t="s">
        <v>480</v>
      </c>
      <c r="N20" s="278"/>
    </row>
    <row r="21" spans="1:16" s="284" customFormat="1" x14ac:dyDescent="0.15">
      <c r="A21" s="279"/>
      <c r="B21" s="249"/>
      <c r="C21" s="249"/>
      <c r="D21" s="249"/>
      <c r="E21" s="249"/>
      <c r="F21" s="249"/>
      <c r="G21" s="1144" t="s">
        <v>481</v>
      </c>
      <c r="H21" s="1145"/>
      <c r="I21" s="1145"/>
      <c r="J21" s="1146"/>
      <c r="K21" s="280">
        <v>8.33</v>
      </c>
      <c r="L21" s="281">
        <v>7.8</v>
      </c>
      <c r="M21" s="282">
        <v>0.53</v>
      </c>
      <c r="N21" s="249"/>
      <c r="O21" s="283"/>
      <c r="P21" s="279"/>
    </row>
    <row r="22" spans="1:16" s="284" customFormat="1" x14ac:dyDescent="0.15">
      <c r="A22" s="279"/>
      <c r="B22" s="249"/>
      <c r="C22" s="249"/>
      <c r="D22" s="249"/>
      <c r="E22" s="249"/>
      <c r="F22" s="249"/>
      <c r="G22" s="1144" t="s">
        <v>482</v>
      </c>
      <c r="H22" s="1145"/>
      <c r="I22" s="1145"/>
      <c r="J22" s="1146"/>
      <c r="K22" s="285">
        <v>97.3</v>
      </c>
      <c r="L22" s="286">
        <v>98.4</v>
      </c>
      <c r="M22" s="287">
        <v>-1.1000000000000001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485</v>
      </c>
      <c r="H29" s="249"/>
      <c r="I29" s="249"/>
      <c r="J29" s="249"/>
      <c r="K29" s="244"/>
      <c r="L29" s="244"/>
      <c r="M29" s="244"/>
      <c r="N29" s="244"/>
      <c r="O29" s="293"/>
    </row>
    <row r="30" spans="1:16" x14ac:dyDescent="0.15">
      <c r="A30" s="248"/>
      <c r="B30" s="244"/>
      <c r="C30" s="244"/>
      <c r="D30" s="244"/>
      <c r="E30" s="244"/>
      <c r="F30" s="244"/>
      <c r="G30" s="251"/>
      <c r="H30" s="252"/>
      <c r="I30" s="252"/>
      <c r="J30" s="253"/>
      <c r="K30" s="1147" t="s">
        <v>463</v>
      </c>
      <c r="L30" s="254"/>
      <c r="M30" s="255" t="s">
        <v>464</v>
      </c>
      <c r="N30" s="256"/>
    </row>
    <row r="31" spans="1:16" x14ac:dyDescent="0.15">
      <c r="A31" s="248"/>
      <c r="B31" s="244"/>
      <c r="C31" s="244"/>
      <c r="D31" s="244"/>
      <c r="E31" s="244"/>
      <c r="F31" s="244"/>
      <c r="G31" s="257"/>
      <c r="H31" s="258"/>
      <c r="I31" s="258"/>
      <c r="J31" s="259"/>
      <c r="K31" s="1148"/>
      <c r="L31" s="260" t="s">
        <v>465</v>
      </c>
      <c r="M31" s="261" t="s">
        <v>466</v>
      </c>
      <c r="N31" s="262" t="s">
        <v>467</v>
      </c>
    </row>
    <row r="32" spans="1:16" ht="27" customHeight="1" x14ac:dyDescent="0.15">
      <c r="A32" s="248"/>
      <c r="B32" s="244"/>
      <c r="C32" s="244"/>
      <c r="D32" s="244"/>
      <c r="E32" s="244"/>
      <c r="F32" s="244"/>
      <c r="G32" s="1160" t="s">
        <v>486</v>
      </c>
      <c r="H32" s="1161"/>
      <c r="I32" s="1161"/>
      <c r="J32" s="1162"/>
      <c r="K32" s="294">
        <v>2894357</v>
      </c>
      <c r="L32" s="294">
        <v>51525</v>
      </c>
      <c r="M32" s="295">
        <v>46726</v>
      </c>
      <c r="N32" s="296">
        <v>10.3</v>
      </c>
    </row>
    <row r="33" spans="1:16" ht="13.5" customHeight="1" x14ac:dyDescent="0.15">
      <c r="A33" s="248"/>
      <c r="B33" s="244"/>
      <c r="C33" s="244"/>
      <c r="D33" s="244"/>
      <c r="E33" s="244"/>
      <c r="F33" s="244"/>
      <c r="G33" s="1160" t="s">
        <v>487</v>
      </c>
      <c r="H33" s="1161"/>
      <c r="I33" s="1161"/>
      <c r="J33" s="1162"/>
      <c r="K33" s="294" t="s">
        <v>473</v>
      </c>
      <c r="L33" s="294" t="s">
        <v>473</v>
      </c>
      <c r="M33" s="295" t="s">
        <v>473</v>
      </c>
      <c r="N33" s="296" t="s">
        <v>473</v>
      </c>
    </row>
    <row r="34" spans="1:16" ht="27" customHeight="1" x14ac:dyDescent="0.15">
      <c r="A34" s="248"/>
      <c r="B34" s="244"/>
      <c r="C34" s="244"/>
      <c r="D34" s="244"/>
      <c r="E34" s="244"/>
      <c r="F34" s="244"/>
      <c r="G34" s="1160" t="s">
        <v>488</v>
      </c>
      <c r="H34" s="1161"/>
      <c r="I34" s="1161"/>
      <c r="J34" s="1162"/>
      <c r="K34" s="294" t="s">
        <v>473</v>
      </c>
      <c r="L34" s="294" t="s">
        <v>473</v>
      </c>
      <c r="M34" s="295">
        <v>186</v>
      </c>
      <c r="N34" s="296" t="s">
        <v>473</v>
      </c>
    </row>
    <row r="35" spans="1:16" ht="27" customHeight="1" x14ac:dyDescent="0.15">
      <c r="A35" s="248"/>
      <c r="B35" s="244"/>
      <c r="C35" s="244"/>
      <c r="D35" s="244"/>
      <c r="E35" s="244"/>
      <c r="F35" s="244"/>
      <c r="G35" s="1160" t="s">
        <v>489</v>
      </c>
      <c r="H35" s="1161"/>
      <c r="I35" s="1161"/>
      <c r="J35" s="1162"/>
      <c r="K35" s="294">
        <v>983620</v>
      </c>
      <c r="L35" s="294">
        <v>17510</v>
      </c>
      <c r="M35" s="295">
        <v>13324</v>
      </c>
      <c r="N35" s="296">
        <v>31.4</v>
      </c>
    </row>
    <row r="36" spans="1:16" ht="27" customHeight="1" x14ac:dyDescent="0.15">
      <c r="A36" s="248"/>
      <c r="B36" s="244"/>
      <c r="C36" s="244"/>
      <c r="D36" s="244"/>
      <c r="E36" s="244"/>
      <c r="F36" s="244"/>
      <c r="G36" s="1160" t="s">
        <v>490</v>
      </c>
      <c r="H36" s="1161"/>
      <c r="I36" s="1161"/>
      <c r="J36" s="1162"/>
      <c r="K36" s="294">
        <v>355854</v>
      </c>
      <c r="L36" s="294">
        <v>6335</v>
      </c>
      <c r="M36" s="295">
        <v>2981</v>
      </c>
      <c r="N36" s="296">
        <v>112.5</v>
      </c>
    </row>
    <row r="37" spans="1:16" ht="13.5" customHeight="1" x14ac:dyDescent="0.15">
      <c r="A37" s="248"/>
      <c r="B37" s="244"/>
      <c r="C37" s="244"/>
      <c r="D37" s="244"/>
      <c r="E37" s="244"/>
      <c r="F37" s="244"/>
      <c r="G37" s="1160" t="s">
        <v>491</v>
      </c>
      <c r="H37" s="1161"/>
      <c r="I37" s="1161"/>
      <c r="J37" s="1162"/>
      <c r="K37" s="294">
        <v>9810</v>
      </c>
      <c r="L37" s="294">
        <v>175</v>
      </c>
      <c r="M37" s="295">
        <v>1587</v>
      </c>
      <c r="N37" s="296">
        <v>-89</v>
      </c>
    </row>
    <row r="38" spans="1:16" ht="27" customHeight="1" x14ac:dyDescent="0.15">
      <c r="A38" s="248"/>
      <c r="B38" s="244"/>
      <c r="C38" s="244"/>
      <c r="D38" s="244"/>
      <c r="E38" s="244"/>
      <c r="F38" s="244"/>
      <c r="G38" s="1163" t="s">
        <v>492</v>
      </c>
      <c r="H38" s="1164"/>
      <c r="I38" s="1164"/>
      <c r="J38" s="1165"/>
      <c r="K38" s="297">
        <v>582</v>
      </c>
      <c r="L38" s="297">
        <v>10</v>
      </c>
      <c r="M38" s="298">
        <v>2</v>
      </c>
      <c r="N38" s="299">
        <v>400</v>
      </c>
      <c r="O38" s="293"/>
    </row>
    <row r="39" spans="1:16" x14ac:dyDescent="0.15">
      <c r="A39" s="248"/>
      <c r="B39" s="244"/>
      <c r="C39" s="244"/>
      <c r="D39" s="244"/>
      <c r="E39" s="244"/>
      <c r="F39" s="244"/>
      <c r="G39" s="1163" t="s">
        <v>493</v>
      </c>
      <c r="H39" s="1164"/>
      <c r="I39" s="1164"/>
      <c r="J39" s="1165"/>
      <c r="K39" s="300">
        <v>-519252</v>
      </c>
      <c r="L39" s="300">
        <v>-9244</v>
      </c>
      <c r="M39" s="301">
        <v>-3711</v>
      </c>
      <c r="N39" s="302">
        <v>149.1</v>
      </c>
      <c r="O39" s="293"/>
    </row>
    <row r="40" spans="1:16" ht="27" customHeight="1" x14ac:dyDescent="0.15">
      <c r="A40" s="248"/>
      <c r="B40" s="244"/>
      <c r="C40" s="244"/>
      <c r="D40" s="244"/>
      <c r="E40" s="244"/>
      <c r="F40" s="244"/>
      <c r="G40" s="1160" t="s">
        <v>494</v>
      </c>
      <c r="H40" s="1161"/>
      <c r="I40" s="1161"/>
      <c r="J40" s="1162"/>
      <c r="K40" s="300">
        <v>-2618900</v>
      </c>
      <c r="L40" s="300">
        <v>-46621</v>
      </c>
      <c r="M40" s="301">
        <v>-43003</v>
      </c>
      <c r="N40" s="302">
        <v>8.4</v>
      </c>
      <c r="O40" s="293"/>
    </row>
    <row r="41" spans="1:16" x14ac:dyDescent="0.15">
      <c r="A41" s="248"/>
      <c r="B41" s="244"/>
      <c r="C41" s="244"/>
      <c r="D41" s="244"/>
      <c r="E41" s="244"/>
      <c r="F41" s="244"/>
      <c r="G41" s="1166" t="s">
        <v>279</v>
      </c>
      <c r="H41" s="1167"/>
      <c r="I41" s="1167"/>
      <c r="J41" s="1168"/>
      <c r="K41" s="294">
        <v>1106071</v>
      </c>
      <c r="L41" s="300">
        <v>19690</v>
      </c>
      <c r="M41" s="301">
        <v>18093</v>
      </c>
      <c r="N41" s="302">
        <v>8.8000000000000007</v>
      </c>
      <c r="O41" s="293"/>
    </row>
    <row r="42" spans="1:16" x14ac:dyDescent="0.15">
      <c r="A42" s="248"/>
      <c r="B42" s="244"/>
      <c r="C42" s="244"/>
      <c r="D42" s="244"/>
      <c r="E42" s="244"/>
      <c r="F42" s="244"/>
      <c r="G42" s="303" t="s">
        <v>495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497</v>
      </c>
      <c r="H48" s="308"/>
      <c r="I48" s="308"/>
      <c r="J48" s="308"/>
      <c r="K48" s="308"/>
      <c r="L48" s="308"/>
      <c r="M48" s="309"/>
      <c r="N48" s="308"/>
    </row>
    <row r="49" spans="1:14" ht="13.5" customHeight="1" x14ac:dyDescent="0.15">
      <c r="A49" s="248"/>
      <c r="B49" s="244"/>
      <c r="C49" s="244"/>
      <c r="D49" s="244"/>
      <c r="E49" s="244"/>
      <c r="F49" s="244"/>
      <c r="G49" s="310"/>
      <c r="H49" s="311"/>
      <c r="I49" s="1155" t="s">
        <v>463</v>
      </c>
      <c r="J49" s="1157" t="s">
        <v>498</v>
      </c>
      <c r="K49" s="1158"/>
      <c r="L49" s="1158"/>
      <c r="M49" s="1158"/>
      <c r="N49" s="1159"/>
    </row>
    <row r="50" spans="1:14" x14ac:dyDescent="0.15">
      <c r="A50" s="248"/>
      <c r="B50" s="244"/>
      <c r="C50" s="244"/>
      <c r="D50" s="244"/>
      <c r="E50" s="244"/>
      <c r="F50" s="244"/>
      <c r="G50" s="312"/>
      <c r="H50" s="313"/>
      <c r="I50" s="1156"/>
      <c r="J50" s="314" t="s">
        <v>499</v>
      </c>
      <c r="K50" s="315" t="s">
        <v>500</v>
      </c>
      <c r="L50" s="316" t="s">
        <v>501</v>
      </c>
      <c r="M50" s="317" t="s">
        <v>502</v>
      </c>
      <c r="N50" s="318" t="s">
        <v>503</v>
      </c>
    </row>
    <row r="51" spans="1:14" x14ac:dyDescent="0.15">
      <c r="A51" s="248"/>
      <c r="B51" s="244"/>
      <c r="C51" s="244"/>
      <c r="D51" s="244"/>
      <c r="E51" s="244"/>
      <c r="F51" s="244"/>
      <c r="G51" s="310" t="s">
        <v>504</v>
      </c>
      <c r="H51" s="311"/>
      <c r="I51" s="319">
        <v>3325463</v>
      </c>
      <c r="J51" s="320">
        <v>59469</v>
      </c>
      <c r="K51" s="321">
        <v>11.7</v>
      </c>
      <c r="L51" s="322">
        <v>51704</v>
      </c>
      <c r="M51" s="323">
        <v>-22.7</v>
      </c>
      <c r="N51" s="324">
        <v>34.4</v>
      </c>
    </row>
    <row r="52" spans="1:14" x14ac:dyDescent="0.15">
      <c r="A52" s="248"/>
      <c r="B52" s="244"/>
      <c r="C52" s="244"/>
      <c r="D52" s="244"/>
      <c r="E52" s="244"/>
      <c r="F52" s="244"/>
      <c r="G52" s="325"/>
      <c r="H52" s="326" t="s">
        <v>505</v>
      </c>
      <c r="I52" s="327">
        <v>1765341</v>
      </c>
      <c r="J52" s="328">
        <v>31570</v>
      </c>
      <c r="K52" s="329">
        <v>-6.4</v>
      </c>
      <c r="L52" s="330">
        <v>26896</v>
      </c>
      <c r="M52" s="331">
        <v>-25.9</v>
      </c>
      <c r="N52" s="332">
        <v>19.5</v>
      </c>
    </row>
    <row r="53" spans="1:14" x14ac:dyDescent="0.15">
      <c r="A53" s="248"/>
      <c r="B53" s="244"/>
      <c r="C53" s="244"/>
      <c r="D53" s="244"/>
      <c r="E53" s="244"/>
      <c r="F53" s="244"/>
      <c r="G53" s="310" t="s">
        <v>506</v>
      </c>
      <c r="H53" s="311"/>
      <c r="I53" s="319">
        <v>2694678</v>
      </c>
      <c r="J53" s="320">
        <v>47618</v>
      </c>
      <c r="K53" s="321">
        <v>-19.899999999999999</v>
      </c>
      <c r="L53" s="322">
        <v>52678</v>
      </c>
      <c r="M53" s="323">
        <v>1.9</v>
      </c>
      <c r="N53" s="324">
        <v>-21.8</v>
      </c>
    </row>
    <row r="54" spans="1:14" x14ac:dyDescent="0.15">
      <c r="A54" s="248"/>
      <c r="B54" s="244"/>
      <c r="C54" s="244"/>
      <c r="D54" s="244"/>
      <c r="E54" s="244"/>
      <c r="F54" s="244"/>
      <c r="G54" s="325"/>
      <c r="H54" s="326" t="s">
        <v>505</v>
      </c>
      <c r="I54" s="327">
        <v>2005205</v>
      </c>
      <c r="J54" s="328">
        <v>35435</v>
      </c>
      <c r="K54" s="329">
        <v>12.2</v>
      </c>
      <c r="L54" s="330">
        <v>30185</v>
      </c>
      <c r="M54" s="331">
        <v>12.2</v>
      </c>
      <c r="N54" s="332">
        <v>0</v>
      </c>
    </row>
    <row r="55" spans="1:14" x14ac:dyDescent="0.15">
      <c r="A55" s="248"/>
      <c r="B55" s="244"/>
      <c r="C55" s="244"/>
      <c r="D55" s="244"/>
      <c r="E55" s="244"/>
      <c r="F55" s="244"/>
      <c r="G55" s="310" t="s">
        <v>507</v>
      </c>
      <c r="H55" s="311"/>
      <c r="I55" s="319">
        <v>3294350</v>
      </c>
      <c r="J55" s="320">
        <v>58386</v>
      </c>
      <c r="K55" s="321">
        <v>22.6</v>
      </c>
      <c r="L55" s="322">
        <v>69560</v>
      </c>
      <c r="M55" s="323">
        <v>32</v>
      </c>
      <c r="N55" s="324">
        <v>-9.4</v>
      </c>
    </row>
    <row r="56" spans="1:14" x14ac:dyDescent="0.15">
      <c r="A56" s="248"/>
      <c r="B56" s="244"/>
      <c r="C56" s="244"/>
      <c r="D56" s="244"/>
      <c r="E56" s="244"/>
      <c r="F56" s="244"/>
      <c r="G56" s="325"/>
      <c r="H56" s="326" t="s">
        <v>505</v>
      </c>
      <c r="I56" s="327">
        <v>1951373</v>
      </c>
      <c r="J56" s="328">
        <v>34584</v>
      </c>
      <c r="K56" s="329">
        <v>-2.4</v>
      </c>
      <c r="L56" s="330">
        <v>35305</v>
      </c>
      <c r="M56" s="331">
        <v>17</v>
      </c>
      <c r="N56" s="332">
        <v>-19.399999999999999</v>
      </c>
    </row>
    <row r="57" spans="1:14" x14ac:dyDescent="0.15">
      <c r="A57" s="248"/>
      <c r="B57" s="244"/>
      <c r="C57" s="244"/>
      <c r="D57" s="244"/>
      <c r="E57" s="244"/>
      <c r="F57" s="244"/>
      <c r="G57" s="310" t="s">
        <v>508</v>
      </c>
      <c r="H57" s="311"/>
      <c r="I57" s="319">
        <v>1980924</v>
      </c>
      <c r="J57" s="320">
        <v>35156</v>
      </c>
      <c r="K57" s="321">
        <v>-39.799999999999997</v>
      </c>
      <c r="L57" s="322">
        <v>65988</v>
      </c>
      <c r="M57" s="323">
        <v>-5.0999999999999996</v>
      </c>
      <c r="N57" s="324">
        <v>-34.700000000000003</v>
      </c>
    </row>
    <row r="58" spans="1:14" x14ac:dyDescent="0.15">
      <c r="A58" s="248"/>
      <c r="B58" s="244"/>
      <c r="C58" s="244"/>
      <c r="D58" s="244"/>
      <c r="E58" s="244"/>
      <c r="F58" s="244"/>
      <c r="G58" s="325"/>
      <c r="H58" s="326" t="s">
        <v>505</v>
      </c>
      <c r="I58" s="327">
        <v>1090874</v>
      </c>
      <c r="J58" s="328">
        <v>19360</v>
      </c>
      <c r="K58" s="329">
        <v>-44</v>
      </c>
      <c r="L58" s="330">
        <v>36473</v>
      </c>
      <c r="M58" s="331">
        <v>3.3</v>
      </c>
      <c r="N58" s="332">
        <v>-47.3</v>
      </c>
    </row>
    <row r="59" spans="1:14" x14ac:dyDescent="0.15">
      <c r="A59" s="248"/>
      <c r="B59" s="244"/>
      <c r="C59" s="244"/>
      <c r="D59" s="244"/>
      <c r="E59" s="244"/>
      <c r="F59" s="244"/>
      <c r="G59" s="310" t="s">
        <v>509</v>
      </c>
      <c r="H59" s="311"/>
      <c r="I59" s="319">
        <v>2954276</v>
      </c>
      <c r="J59" s="320">
        <v>52592</v>
      </c>
      <c r="K59" s="321">
        <v>49.6</v>
      </c>
      <c r="L59" s="322">
        <v>77507</v>
      </c>
      <c r="M59" s="323">
        <v>17.5</v>
      </c>
      <c r="N59" s="324">
        <v>32.1</v>
      </c>
    </row>
    <row r="60" spans="1:14" x14ac:dyDescent="0.15">
      <c r="A60" s="248"/>
      <c r="B60" s="244"/>
      <c r="C60" s="244"/>
      <c r="D60" s="244"/>
      <c r="E60" s="244"/>
      <c r="F60" s="244"/>
      <c r="G60" s="325"/>
      <c r="H60" s="326" t="s">
        <v>505</v>
      </c>
      <c r="I60" s="333">
        <v>1916578</v>
      </c>
      <c r="J60" s="328">
        <v>34119</v>
      </c>
      <c r="K60" s="329">
        <v>76.2</v>
      </c>
      <c r="L60" s="330">
        <v>42788</v>
      </c>
      <c r="M60" s="331">
        <v>17.3</v>
      </c>
      <c r="N60" s="332">
        <v>58.9</v>
      </c>
    </row>
    <row r="61" spans="1:14" x14ac:dyDescent="0.15">
      <c r="A61" s="248"/>
      <c r="B61" s="244"/>
      <c r="C61" s="244"/>
      <c r="D61" s="244"/>
      <c r="E61" s="244"/>
      <c r="F61" s="244"/>
      <c r="G61" s="310" t="s">
        <v>510</v>
      </c>
      <c r="H61" s="334"/>
      <c r="I61" s="335">
        <v>2849938</v>
      </c>
      <c r="J61" s="336">
        <v>50644</v>
      </c>
      <c r="K61" s="337">
        <v>4.8</v>
      </c>
      <c r="L61" s="338">
        <v>63487</v>
      </c>
      <c r="M61" s="339">
        <v>4.7</v>
      </c>
      <c r="N61" s="324">
        <v>0.1</v>
      </c>
    </row>
    <row r="62" spans="1:14" x14ac:dyDescent="0.15">
      <c r="A62" s="248"/>
      <c r="B62" s="244"/>
      <c r="C62" s="244"/>
      <c r="D62" s="244"/>
      <c r="E62" s="244"/>
      <c r="F62" s="244"/>
      <c r="G62" s="325"/>
      <c r="H62" s="326" t="s">
        <v>505</v>
      </c>
      <c r="I62" s="327">
        <v>1745874</v>
      </c>
      <c r="J62" s="328">
        <v>31014</v>
      </c>
      <c r="K62" s="329">
        <v>7.1</v>
      </c>
      <c r="L62" s="330">
        <v>34329</v>
      </c>
      <c r="M62" s="331">
        <v>4.8</v>
      </c>
      <c r="N62" s="332">
        <v>2.2999999999999998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512</v>
      </c>
      <c r="G46" s="8" t="s">
        <v>513</v>
      </c>
      <c r="H46" s="8" t="s">
        <v>514</v>
      </c>
      <c r="I46" s="8" t="s">
        <v>515</v>
      </c>
      <c r="J46" s="9" t="s">
        <v>516</v>
      </c>
    </row>
    <row r="47" spans="2:10" ht="57.75" customHeight="1" x14ac:dyDescent="0.15">
      <c r="B47" s="10"/>
      <c r="C47" s="1169" t="s">
        <v>3</v>
      </c>
      <c r="D47" s="1169"/>
      <c r="E47" s="1170"/>
      <c r="F47" s="11">
        <v>20.47</v>
      </c>
      <c r="G47" s="12">
        <v>15.95</v>
      </c>
      <c r="H47" s="12">
        <v>16.079999999999998</v>
      </c>
      <c r="I47" s="12">
        <v>14.62</v>
      </c>
      <c r="J47" s="13">
        <v>14.68</v>
      </c>
    </row>
    <row r="48" spans="2:10" ht="57.75" customHeight="1" x14ac:dyDescent="0.15">
      <c r="B48" s="14"/>
      <c r="C48" s="1171" t="s">
        <v>4</v>
      </c>
      <c r="D48" s="1171"/>
      <c r="E48" s="1172"/>
      <c r="F48" s="15">
        <v>5.43</v>
      </c>
      <c r="G48" s="16">
        <v>5.62</v>
      </c>
      <c r="H48" s="16">
        <v>6.54</v>
      </c>
      <c r="I48" s="16">
        <v>7.39</v>
      </c>
      <c r="J48" s="17">
        <v>6.93</v>
      </c>
    </row>
    <row r="49" spans="2:10" ht="57.75" customHeight="1" thickBot="1" x14ac:dyDescent="0.2">
      <c r="B49" s="18"/>
      <c r="C49" s="1173" t="s">
        <v>5</v>
      </c>
      <c r="D49" s="1173"/>
      <c r="E49" s="1174"/>
      <c r="F49" s="19">
        <v>2.35</v>
      </c>
      <c r="G49" s="20" t="s">
        <v>517</v>
      </c>
      <c r="H49" s="20">
        <v>1.1000000000000001</v>
      </c>
      <c r="I49" s="20" t="s">
        <v>518</v>
      </c>
      <c r="J49" s="21">
        <v>0.05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長野県</cp:lastModifiedBy>
  <cp:lastPrinted>2017-04-11T08:24:16Z</cp:lastPrinted>
  <dcterms:created xsi:type="dcterms:W3CDTF">2017-01-25T02:55:49Z</dcterms:created>
  <dcterms:modified xsi:type="dcterms:W3CDTF">2017-05-17T01:21:57Z</dcterms:modified>
  <cp:category/>
</cp:coreProperties>
</file>