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3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W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<sst xmlns="http://schemas.openxmlformats.org/spreadsheetml/2006/main" count="1066" uniqueCount="533">
  <si>
    <t>標準財政規模比（％）</t>
  </si>
  <si>
    <t>　特別交付税</t>
  </si>
  <si>
    <t>区分</t>
    <rPh sb="0" eb="2">
      <t>クブン</t>
    </rPh>
    <phoneticPr fontId="7"/>
  </si>
  <si>
    <t>飯山市介護保険特別会計</t>
  </si>
  <si>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</si>
  <si>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</si>
  <si>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</si>
  <si>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</si>
  <si>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</si>
  <si>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</si>
  <si>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</si>
  <si>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</si>
  <si>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公営企業債の元利償還金に対する繰入金</t>
  </si>
  <si>
    <t>総務費</t>
  </si>
  <si>
    <t>実質公債費比率（分子）の構造</t>
  </si>
  <si>
    <t>使用料</t>
  </si>
  <si>
    <t>実質収支額</t>
    <rPh sb="0" eb="2">
      <t>ジッシツ</t>
    </rPh>
    <rPh sb="2" eb="4">
      <t>シュウシ</t>
    </rPh>
    <rPh sb="4" eb="5">
      <t>ガク</t>
    </rPh>
    <phoneticPr fontId="7"/>
  </si>
  <si>
    <t>Ⅰ－１</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</si>
  <si>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</si>
  <si>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</si>
  <si>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</si>
  <si>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</si>
  <si>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</si>
  <si>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</si>
  <si>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</si>
  <si>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平成27年度　財政状況資料集</t>
  </si>
  <si>
    <t>飯山市福祉企業センター特別会計</t>
  </si>
  <si>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</si>
  <si>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</si>
  <si>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</si>
  <si>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※平成28年度中に市町村合併した団体で、合併前の団体ごとの決算に基づく実質公債費比率を算出していない団体については、グラフを表記しない。</t>
  </si>
  <si>
    <t>（特別養護老人ホーム菜の花苑事業特別会計）</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</si>
  <si>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</si>
  <si>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</si>
  <si>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</si>
  <si>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</si>
  <si>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</si>
  <si>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</si>
  <si>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</si>
  <si>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</si>
  <si>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</si>
  <si>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</si>
  <si>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</si>
  <si>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</si>
  <si>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</si>
  <si>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</si>
  <si>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</si>
  <si>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</si>
  <si>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</si>
  <si>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-1.9</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</si>
  <si>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</si>
  <si>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</si>
  <si>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</si>
  <si>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</si>
  <si>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</si>
  <si>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</si>
  <si>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8"/>
  </si>
  <si>
    <t>市町村類型</t>
  </si>
  <si>
    <t>(A)－(B)</t>
  </si>
  <si>
    <t>飯山市公共下水道事業特別会計</t>
  </si>
  <si>
    <t>　うち利子</t>
  </si>
  <si>
    <t>実質公債費比率の分子</t>
  </si>
  <si>
    <t>特定財源の額</t>
    <rPh sb="0" eb="2">
      <t>トクテイ</t>
    </rPh>
    <rPh sb="2" eb="4">
      <t>ザイゲン</t>
    </rPh>
    <rPh sb="5" eb="6">
      <t>ガク</t>
    </rPh>
    <phoneticPr fontId="7"/>
  </si>
  <si>
    <t>連結実質赤字額</t>
  </si>
  <si>
    <t>平成26年度(千円･％)</t>
    <rPh sb="0" eb="2">
      <t>ヘイセイ</t>
    </rPh>
    <rPh sb="4" eb="6">
      <t>ネンド</t>
    </rPh>
    <rPh sb="7" eb="9">
      <t>センエン</t>
    </rPh>
    <phoneticPr fontId="7"/>
  </si>
  <si>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</si>
  <si>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</si>
  <si>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</si>
  <si>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債務負担行為に基づく支出予定額</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</si>
  <si>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</si>
  <si>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</si>
  <si>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</si>
  <si>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</si>
  <si>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</si>
  <si>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</si>
  <si>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</si>
  <si>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</si>
  <si>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</si>
  <si>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</si>
  <si>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</si>
  <si>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</si>
  <si>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</si>
  <si>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</si>
  <si>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</si>
  <si>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</si>
  <si>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</si>
  <si>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</si>
  <si>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</si>
  <si>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（養護老人ホーム千曲荘事業特別会計）</t>
  </si>
  <si>
    <t>実質収支比率等に係る経年分析</t>
  </si>
  <si>
    <t>将来負担比率の分子</t>
  </si>
  <si>
    <t xml:space="preserve">連結実質赤字額 </t>
    <rPh sb="0" eb="2">
      <t>レンケツ</t>
    </rPh>
    <rPh sb="2" eb="4">
      <t>ジッシツ</t>
    </rPh>
    <rPh sb="4" eb="7">
      <t>アカジガク</t>
    </rPh>
    <phoneticPr fontId="2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</si>
  <si>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</si>
  <si>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</si>
  <si>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</si>
  <si>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</si>
  <si>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</si>
  <si>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</si>
  <si>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※平成28年度中に市町村合併した団体で、合併前の団体ごとの決算に基づく将来負担比率を算出していない団体については、グラフを表記しない。</t>
  </si>
  <si>
    <t>実質収支額</t>
  </si>
  <si>
    <t>上水道</t>
  </si>
  <si>
    <t>長野県</t>
  </si>
  <si>
    <t>満期一括償還地方債の一年当たりの元金償還金に相当するもの
（年度割相当額）</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</si>
  <si>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</si>
  <si>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</si>
  <si>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8"/>
  </si>
  <si>
    <t>歳出</t>
  </si>
  <si>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</si>
  <si>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</si>
  <si>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</si>
  <si>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</si>
  <si>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28"/>
  </si>
  <si>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</si>
  <si>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</si>
  <si>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旧法による税</t>
  </si>
  <si>
    <t xml:space="preserve"> 過去５年間平均</t>
    <rPh sb="1" eb="3">
      <t>カコ</t>
    </rPh>
    <rPh sb="4" eb="6">
      <t>ネンカン</t>
    </rPh>
    <rPh sb="6" eb="8">
      <t>ヘイキン</t>
    </rPh>
    <phoneticPr fontId="7"/>
  </si>
  <si>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</si>
  <si>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</si>
  <si>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</si>
  <si>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</si>
  <si>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</si>
  <si>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</si>
  <si>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</si>
  <si>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</si>
  <si>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</si>
  <si>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</si>
  <si>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</si>
  <si>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</si>
  <si>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</si>
  <si>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飯山市</t>
  </si>
  <si>
    <t>事業会計の一覧</t>
    <rPh sb="0" eb="2">
      <t>ジギョウ</t>
    </rPh>
    <rPh sb="2" eb="4">
      <t>カイケイ</t>
    </rPh>
    <phoneticPr fontId="7"/>
  </si>
  <si>
    <t>　繰出金</t>
  </si>
  <si>
    <t>地方交付税種地</t>
    <rPh sb="0" eb="2">
      <t>チホウ</t>
    </rPh>
    <rPh sb="2" eb="5">
      <t>コウフゼイ</t>
    </rPh>
    <rPh sb="5" eb="6">
      <t>シュ</t>
    </rPh>
    <rPh sb="6" eb="7">
      <t>チ</t>
    </rPh>
    <phoneticPr fontId="7"/>
  </si>
  <si>
    <t>1-2</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</si>
  <si>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</si>
  <si>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</si>
  <si>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</si>
  <si>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</si>
  <si>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</si>
  <si>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</si>
  <si>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</si>
  <si>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</si>
  <si>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</si>
  <si>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</si>
  <si>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</si>
  <si>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</si>
  <si>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</si>
  <si>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</si>
  <si>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</si>
  <si>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</si>
  <si>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</si>
  <si>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</si>
  <si>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</si>
  <si>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</si>
  <si>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</si>
  <si>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</si>
  <si>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</si>
  <si>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</si>
  <si>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</si>
  <si>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標準税収入額等</t>
  </si>
  <si>
    <t>単年度収支</t>
  </si>
  <si>
    <t>▲地方債に係る元利償還金及び準元利償還金に要する経費として
普通交付税の額の算定に用いる基準財政需要額に算入された額</t>
  </si>
  <si>
    <t>（特別養護老人ホーム千曲荘事業特別会計）</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</si>
  <si>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</si>
  <si>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</si>
  <si>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</si>
  <si>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-8.9</t>
  </si>
  <si>
    <t>歳入の状況（単位 千円・％）</t>
    <rPh sb="0" eb="2">
      <t>サイニュウ</t>
    </rPh>
    <rPh sb="3" eb="5">
      <t>ジョウキョウ</t>
    </rPh>
    <rPh sb="6" eb="8">
      <t>タンイ</t>
    </rPh>
    <rPh sb="9" eb="11">
      <t>センエン</t>
    </rPh>
    <phoneticPr fontId="7"/>
  </si>
  <si>
    <t>○</t>
  </si>
  <si>
    <t>積立金</t>
  </si>
  <si>
    <t>健全化判断比率</t>
  </si>
  <si>
    <t>　公債費</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</si>
  <si>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</si>
  <si>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</si>
  <si>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</si>
  <si>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</si>
  <si>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</si>
  <si>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</si>
  <si>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</si>
  <si>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</si>
  <si>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</si>
  <si>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</si>
  <si>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</si>
  <si>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</si>
  <si>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</si>
  <si>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</si>
  <si>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</si>
  <si>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</si>
  <si>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</si>
  <si>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</si>
  <si>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</si>
  <si>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</si>
  <si>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</si>
  <si>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</si>
  <si>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</si>
  <si>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</si>
  <si>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27.01.01(人)</t>
  </si>
  <si>
    <t>　将来負担比率</t>
    <rPh sb="1" eb="3">
      <t>ショウライ</t>
    </rPh>
    <rPh sb="3" eb="5">
      <t>フタン</t>
    </rPh>
    <rPh sb="5" eb="7">
      <t>ヒリツ</t>
    </rPh>
    <phoneticPr fontId="7"/>
  </si>
  <si>
    <t>第2次</t>
    <rPh sb="0" eb="1">
      <t>ダイ</t>
    </rPh>
    <rPh sb="2" eb="3">
      <t>ジ</t>
    </rPh>
    <phoneticPr fontId="7"/>
  </si>
  <si>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</si>
  <si>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</si>
  <si>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</si>
  <si>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r>
      <t>資金不足比率 (※</t>
    </r>
    <r>
      <rPr>
        <sz val="9"/>
        <color indexed="8"/>
        <rFont val="ＭＳ ゴシック"/>
        <family val="3"/>
        <charset val="128"/>
      </rPr>
      <t>4)</t>
    </r>
  </si>
  <si>
    <t>増減率  (％)</t>
    <rPh sb="0" eb="2">
      <t>ゾウゲン</t>
    </rPh>
    <rPh sb="2" eb="3">
      <t>リツ</t>
    </rPh>
    <phoneticPr fontId="7"/>
  </si>
  <si>
    <t>基準財政需要額</t>
  </si>
  <si>
    <t>保険税(料)収入額</t>
  </si>
  <si>
    <t>うち日本人(％)</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</si>
  <si>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</si>
  <si>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</si>
  <si>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</si>
  <si>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</si>
  <si>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</si>
  <si>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</si>
  <si>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</si>
  <si>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</si>
  <si>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</si>
  <si>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</si>
  <si>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</si>
  <si>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</si>
  <si>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</si>
  <si>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</si>
  <si>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</si>
  <si>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</si>
  <si>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</si>
  <si>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</si>
  <si>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</si>
  <si>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</si>
  <si>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</si>
  <si>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</si>
  <si>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</si>
  <si>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</si>
  <si>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</si>
  <si>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</si>
  <si>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</si>
  <si>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</si>
  <si>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</si>
  <si>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</si>
  <si>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</si>
  <si>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</si>
  <si>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</si>
  <si>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</si>
  <si>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</si>
  <si>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</si>
  <si>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</si>
  <si>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</si>
  <si>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</si>
  <si>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</si>
  <si>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</si>
  <si>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積立金
現在高</t>
    <rPh sb="4" eb="7">
      <t>ゲンザイダカ</t>
    </rPh>
    <phoneticPr fontId="30"/>
  </si>
  <si>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</si>
  <si>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</si>
  <si>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</si>
  <si>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</si>
  <si>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</si>
  <si>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</si>
  <si>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</si>
  <si>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</si>
  <si>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</si>
  <si>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</si>
  <si>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ラスパイレス指数</t>
    <rPh sb="6" eb="8">
      <t>シスウ</t>
    </rPh>
    <phoneticPr fontId="7"/>
  </si>
  <si>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</si>
  <si>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</si>
  <si>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</si>
  <si>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</si>
  <si>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</si>
  <si>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</si>
  <si>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</si>
  <si>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</si>
  <si>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</si>
  <si>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</si>
  <si>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</si>
  <si>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</si>
  <si>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</si>
  <si>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</si>
  <si>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</si>
  <si>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</si>
  <si>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</si>
  <si>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</si>
  <si>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長野県飯山市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</si>
  <si>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</si>
  <si>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</si>
  <si>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</si>
  <si>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</si>
  <si>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</si>
  <si>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</si>
  <si>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</si>
  <si>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</si>
  <si>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</si>
  <si>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</si>
  <si>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</si>
  <si>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</si>
  <si>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</si>
  <si>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</si>
  <si>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</si>
  <si>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2"/>
  </si>
  <si>
    <t>飯山市国民健康保険特別会計</t>
  </si>
  <si>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</si>
  <si>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</si>
  <si>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</si>
  <si>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</si>
  <si>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</si>
  <si>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</si>
  <si>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</si>
  <si>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</si>
  <si>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</si>
  <si>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</si>
  <si>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</si>
  <si>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</si>
  <si>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</si>
  <si>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</si>
  <si>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</si>
  <si>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</si>
  <si>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</si>
  <si>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</si>
  <si>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</si>
  <si>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</si>
  <si>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</si>
  <si>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</si>
  <si>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</si>
  <si>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</si>
  <si>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</si>
  <si>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</si>
  <si>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</si>
  <si>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</si>
  <si>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</si>
  <si>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</si>
  <si>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飯山市特定環境保全公共下水道事業特別会計</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</si>
  <si>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</si>
  <si>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</si>
  <si>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</si>
  <si>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</si>
  <si>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</si>
  <si>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</si>
  <si>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</si>
  <si>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</si>
  <si>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</si>
  <si>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0"/>
  </si>
  <si>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</si>
  <si>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</si>
  <si>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</si>
  <si>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29"/>
  </si>
  <si>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</si>
  <si>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</si>
  <si>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</si>
  <si>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</si>
  <si>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</si>
  <si>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</si>
  <si>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</si>
  <si>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</si>
  <si>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</si>
  <si>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</si>
  <si>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</si>
  <si>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</si>
  <si>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29"/>
  </si>
  <si>
    <t>当該団体(円)</t>
    <rPh sb="0" eb="2">
      <t>トウガイ</t>
    </rPh>
    <rPh sb="2" eb="4">
      <t>ダンタイ</t>
    </rPh>
    <rPh sb="5" eb="6">
      <t>エン</t>
    </rPh>
    <phoneticPr fontId="7"/>
  </si>
  <si>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</si>
  <si>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</si>
  <si>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</si>
  <si>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</si>
  <si>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</si>
  <si>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</si>
  <si>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</si>
  <si>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</si>
  <si>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</si>
  <si>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</si>
  <si>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</si>
  <si>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</si>
  <si>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</si>
  <si>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</si>
  <si>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</si>
  <si>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</si>
  <si>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</si>
  <si>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</si>
  <si>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</si>
  <si>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</si>
  <si>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</si>
  <si>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</si>
  <si>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</si>
  <si>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</si>
  <si>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</si>
  <si>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</si>
  <si>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</si>
  <si>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</si>
  <si>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7"/>
  </si>
  <si>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</si>
  <si>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</si>
  <si>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</si>
  <si>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</si>
  <si>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</si>
  <si>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</si>
  <si>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</si>
  <si>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</si>
  <si>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7"/>
  </si>
  <si>
    <t>簡易水道</t>
  </si>
  <si>
    <t>加入世帯数(世帯)</t>
  </si>
  <si>
    <t>駐車場整備</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</si>
  <si>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</si>
  <si>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</si>
  <si>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</si>
  <si>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</si>
  <si>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</si>
  <si>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</si>
  <si>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</si>
  <si>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</si>
  <si>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</si>
  <si>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</si>
  <si>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</si>
  <si>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7"/>
  </si>
  <si>
    <t>形式収支</t>
  </si>
  <si>
    <t>備考</t>
    <rPh sb="0" eb="2">
      <t>ビコウ</t>
    </rPh>
    <phoneticPr fontId="7"/>
  </si>
  <si>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</si>
  <si>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</si>
  <si>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</si>
  <si>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</si>
  <si>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</si>
  <si>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飯山市駐車場事業特別会計</t>
  </si>
  <si>
    <t>▲ 0.20</t>
  </si>
  <si>
    <t>当該団体からの損失補償に係る債務残高</t>
  </si>
  <si>
    <t>一般会計等
負担見込額</t>
  </si>
  <si>
    <t>飯山市ケーブルテレビ事業特別会計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</si>
  <si>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</si>
  <si>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</si>
  <si>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</si>
  <si>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</si>
  <si>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</si>
  <si>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</si>
  <si>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</si>
  <si>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</si>
  <si>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</si>
  <si>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飯山市後期高齢者医療特別会計</t>
  </si>
  <si>
    <t xml:space="preserve">基準財政需要額算入見込額 </t>
    <rPh sb="0" eb="2">
      <t>キジュン</t>
    </rPh>
    <rPh sb="2" eb="4">
      <t>ザイセイ</t>
    </rPh>
    <rPh sb="4" eb="7">
      <t>ジュヨウガク</t>
    </rPh>
    <rPh sb="7" eb="9">
      <t>サンニュウ</t>
    </rPh>
    <rPh sb="9" eb="12">
      <t>ミコミガク</t>
    </rPh>
    <phoneticPr fontId="27"/>
  </si>
  <si>
    <t>飯山市介護サービス事業特別会計</t>
  </si>
  <si>
    <t>飯山市水道事業会計</t>
  </si>
  <si>
    <t>法適用企業</t>
  </si>
  <si>
    <t>飯山市簡易水道等特別会計</t>
  </si>
  <si>
    <t>公債費に準ずる債務負担行為に係るもの</t>
  </si>
  <si>
    <t>法非適用企業</t>
  </si>
  <si>
    <t>飯山市農業集落排水事業特別会計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</si>
  <si>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</si>
  <si>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</si>
  <si>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</si>
  <si>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</si>
  <si>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</si>
  <si>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</si>
  <si>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</si>
  <si>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</si>
  <si>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</si>
  <si>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</si>
  <si>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</si>
  <si>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</si>
  <si>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内訳</t>
    <rPh sb="0" eb="2">
      <t>ウチワケ</t>
    </rPh>
    <phoneticPr fontId="27"/>
  </si>
  <si>
    <t>元利償還金</t>
    <rPh sb="0" eb="2">
      <t>ガンリ</t>
    </rPh>
    <rPh sb="2" eb="5">
      <t>ショウカンキン</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</si>
  <si>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</si>
  <si>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</si>
  <si>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</si>
  <si>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</si>
  <si>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</si>
  <si>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</si>
  <si>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</si>
  <si>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</si>
  <si>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</si>
  <si>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</si>
  <si>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</si>
  <si>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</si>
  <si>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</si>
  <si>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</si>
  <si>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</si>
  <si>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</si>
  <si>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</si>
  <si>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</si>
  <si>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</si>
  <si>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</si>
  <si>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</si>
  <si>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</si>
  <si>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</si>
  <si>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</si>
  <si>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</si>
  <si>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</si>
  <si>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9"/>
  </si>
  <si>
    <t>早期健全化基準</t>
  </si>
  <si>
    <t>財政再生基準</t>
  </si>
  <si>
    <t>利子補給に係るもの</t>
  </si>
  <si>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</si>
  <si>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</si>
  <si>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</si>
  <si>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</si>
  <si>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</si>
  <si>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</si>
  <si>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</si>
  <si>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</si>
  <si>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</si>
  <si>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（特別養護老人ホーム望岳荘事業特別会計）</t>
  </si>
  <si>
    <t>人口1人当たり決算額</t>
    <rPh sb="0" eb="2">
      <t>ジンコウ</t>
    </rPh>
    <rPh sb="2" eb="4">
      <t>ヒトリ</t>
    </rPh>
    <rPh sb="4" eb="5">
      <t>ア</t>
    </rPh>
    <rPh sb="7" eb="9">
      <t>ケッサン</t>
    </rPh>
    <rPh sb="9" eb="10">
      <t>ガク</t>
    </rPh>
    <phoneticPr fontId="7"/>
  </si>
  <si>
    <t>北信広域連合（一般会計）</t>
    <rPh sb="0" eb="2">
      <t>ホクシン</t>
    </rPh>
    <rPh sb="2" eb="4">
      <t>コウイキ</t>
    </rPh>
    <rPh sb="4" eb="6">
      <t>レンゴウ</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</si>
  <si>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</si>
  <si>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</si>
  <si>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</si>
  <si>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</si>
  <si>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</si>
  <si>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</si>
  <si>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</si>
  <si>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</si>
  <si>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一部事務組合等の起こした地方債に充てたと認められる
補助金又は負担金</t>
  </si>
  <si>
    <t>増減率(%)(B)</t>
    <rPh sb="0" eb="3">
      <t>ゾウゲンリツ</t>
    </rPh>
    <phoneticPr fontId="7"/>
  </si>
  <si>
    <t>普通建設事業費</t>
    <rPh sb="0" eb="2">
      <t>フツウ</t>
    </rPh>
    <rPh sb="2" eb="4">
      <t>ケンセツ</t>
    </rPh>
    <rPh sb="4" eb="7">
      <t>ジギョウヒ</t>
    </rPh>
    <phoneticPr fontId="7"/>
  </si>
  <si>
    <t>(A)-(B)</t>
  </si>
  <si>
    <t>H23</t>
  </si>
  <si>
    <t>H24</t>
  </si>
  <si>
    <t>H27</t>
  </si>
  <si>
    <t>その他会計（黒字）</t>
  </si>
  <si>
    <t>㈱テレビ飯山</t>
    <rPh sb="4" eb="6">
      <t>イイヤマ</t>
    </rPh>
    <phoneticPr fontId="7"/>
  </si>
  <si>
    <t>飯山市土地開発公社</t>
    <rPh sb="0" eb="3">
      <t>イイヤマシ</t>
    </rPh>
    <rPh sb="3" eb="5">
      <t>トチ</t>
    </rPh>
    <rPh sb="5" eb="7">
      <t>カイハツ</t>
    </rPh>
    <rPh sb="7" eb="9">
      <t>コウシャ</t>
    </rPh>
    <phoneticPr fontId="7"/>
  </si>
  <si>
    <t>（特別養護老人ホームいで湯の里事業特別会計）</t>
  </si>
  <si>
    <t>（特別養護老人ホームふるさと苑事業特別会計）</t>
  </si>
  <si>
    <t>岳北広域行政組合</t>
    <rPh sb="0" eb="1">
      <t>ガク</t>
    </rPh>
    <rPh sb="1" eb="2">
      <t>ホク</t>
    </rPh>
    <rPh sb="2" eb="4">
      <t>コウイキ</t>
    </rPh>
    <rPh sb="4" eb="6">
      <t>ギョウセイ</t>
    </rPh>
    <rPh sb="6" eb="8">
      <t>クミアイ</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</si>
  <si>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</si>
  <si>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</si>
  <si>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7"/>
  </si>
  <si>
    <t>-</t>
    <phoneticPr fontId="7"/>
  </si>
  <si>
    <t>-</t>
    <phoneticPr fontId="7"/>
  </si>
  <si>
    <t>-</t>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</si>
  <si>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</si>
  <si>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</si>
  <si>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</si>
  <si>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</si>
  <si>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</si>
  <si>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</si>
  <si>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</si>
  <si>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</si>
  <si>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</si>
  <si>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</si>
  <si>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</si>
  <si>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実質公債費比率は類似団体と比較して高いものの、将来負担比率は低くなっている。
今後実質公債費率は、過疎脱却に向けた事業実施に伴う過疎債の活用、北陸新幹線飯山駅周辺の区画整理等整備など重点事業への投資を図ってきた、起債の償還が来年度以降始まることから実質公債費比率は更に上昇していくことが考えられるため、一層公債費の適正化に取り組んでいく必要がある。</t>
    <rPh sb="0" eb="2">
      <t>ジッシツ</t>
    </rPh>
    <rPh sb="2" eb="4">
      <t>コウサイ</t>
    </rPh>
    <rPh sb="4" eb="5">
      <t>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9" eb="41">
      <t>コンゴ</t>
    </rPh>
    <rPh sb="41" eb="43">
      <t>ジッシツ</t>
    </rPh>
    <rPh sb="43" eb="46">
      <t>コウサイヒ</t>
    </rPh>
    <rPh sb="46" eb="47">
      <t>リツ</t>
    </rPh>
    <rPh sb="106" eb="108">
      <t>キサイ</t>
    </rPh>
    <rPh sb="109" eb="111">
      <t>ショウカン</t>
    </rPh>
    <rPh sb="112" eb="115">
      <t>ライネンド</t>
    </rPh>
    <rPh sb="115" eb="117">
      <t>イコウ</t>
    </rPh>
    <rPh sb="117" eb="118">
      <t>ハジ</t>
    </rPh>
    <rPh sb="124" eb="126">
      <t>ジッシツ</t>
    </rPh>
    <rPh sb="126" eb="128">
      <t>コウサイ</t>
    </rPh>
    <rPh sb="128" eb="129">
      <t>ヒ</t>
    </rPh>
    <rPh sb="129" eb="131">
      <t>ヒリツ</t>
    </rPh>
    <rPh sb="132" eb="133">
      <t>サラ</t>
    </rPh>
    <rPh sb="134" eb="136">
      <t>ジョウショウ</t>
    </rPh>
    <rPh sb="143" eb="144">
      <t>カンガ</t>
    </rPh>
    <rPh sb="151" eb="153">
      <t>イッソウ</t>
    </rPh>
    <rPh sb="153" eb="155">
      <t>コウサイ</t>
    </rPh>
    <rPh sb="155" eb="156">
      <t>ヒ</t>
    </rPh>
    <rPh sb="157" eb="160">
      <t>テキセイカ</t>
    </rPh>
    <rPh sb="161" eb="162">
      <t>ト</t>
    </rPh>
    <rPh sb="163" eb="164">
      <t>ク</t>
    </rPh>
    <rPh sb="168" eb="17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</si>
</sst>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5">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1" xfId="15" applyNumberFormat="1" applyFont="1" applyFill="1" applyBorder="1" applyAlignment="1">
      <alignment horizontal="right"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2"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5"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2" xfId="28" applyFont="1" applyFill="1" applyBorder="1" applyAlignment="1" applyProtection="1">
      <alignment horizontal="center" vertical="center" shrinkToFit="1"/>
      <protection locked="0"/>
    </xf>
    <xf numFmtId="182" fontId="18" fillId="0" borderId="84" xfId="32" applyNumberFormat="1" applyFont="1" applyBorder="1" applyAlignment="1" applyProtection="1">
      <alignment horizontal="right" vertical="center" shrinkToFit="1"/>
      <protection locked="0"/>
    </xf>
    <xf numFmtId="182" fontId="18" fillId="0" borderId="87" xfId="32"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20"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4" xfId="32" applyNumberFormat="1" applyFont="1" applyFill="1" applyBorder="1" applyAlignment="1" applyProtection="1">
      <alignment horizontal="right" vertical="center" shrinkToFit="1"/>
    </xf>
    <xf numFmtId="182" fontId="18" fillId="3" borderId="120"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12"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106" xfId="32" applyNumberFormat="1" applyFont="1" applyBorder="1" applyAlignment="1" applyProtection="1">
      <alignment horizontal="right" vertical="center" shrinkToFit="1"/>
      <protection locked="0"/>
    </xf>
    <xf numFmtId="182" fontId="18" fillId="0" borderId="107" xfId="32"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12" xfId="27" applyNumberFormat="1" applyFont="1" applyBorder="1" applyAlignment="1" applyProtection="1">
      <alignment horizontal="left" vertical="center" shrinkToFit="1"/>
      <protection locked="0"/>
    </xf>
    <xf numFmtId="182" fontId="18" fillId="5" borderId="113" xfId="28" applyNumberFormat="1" applyFont="1" applyFill="1" applyBorder="1" applyAlignment="1" applyProtection="1">
      <alignment horizontal="right" vertical="center" shrinkToFit="1"/>
      <protection locked="0"/>
    </xf>
    <xf numFmtId="182" fontId="18" fillId="5" borderId="118"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7" xfId="32" applyNumberFormat="1" applyFont="1" applyBorder="1" applyAlignment="1" applyProtection="1">
      <alignment horizontal="right" vertical="center" shrinkToFit="1"/>
      <protection locked="0"/>
    </xf>
    <xf numFmtId="182" fontId="18" fillId="0" borderId="112"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0" fontId="18" fillId="0" borderId="84" xfId="32" applyFont="1" applyBorder="1" applyAlignment="1" applyProtection="1">
      <alignment horizontal="left" vertical="center" wrapText="1"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9"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1"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0" xfId="35" applyFont="1" applyFill="1" applyBorder="1" applyAlignment="1" applyProtection="1">
      <alignment horizontal="left" vertical="top"/>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0" fontId="1" fillId="0" borderId="74" xfId="35"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0" fontId="1" fillId="0" borderId="30" xfId="35" applyFont="1" applyFill="1" applyBorder="1" applyAlignment="1" applyProtection="1">
      <alignment horizontal="left" vertical="top" wrapText="1"/>
      <protection locked="0"/>
    </xf>
    <xf numFmtId="179" fontId="1" fillId="3"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88343</c:v>
                </c:pt>
                <c:pt idx="1">
                  <c:v>79891</c:v>
                </c:pt>
                <c:pt idx="2">
                  <c:v>156785</c:v>
                </c:pt>
                <c:pt idx="3">
                  <c:v>174460</c:v>
                </c:pt>
                <c:pt idx="4">
                  <c:v>234643</c:v>
                </c:pt>
              </c:numCache>
            </c:numRef>
          </c:val>
          <c:smooth val="0"/>
        </c:ser>
        <c:dLbls>
          <c:showLegendKey val="0"/>
          <c:showVal val="0"/>
          <c:showCatName val="0"/>
          <c:showSerName val="0"/>
          <c:showPercent val="0"/>
          <c:showBubbleSize val="0"/>
        </c:dLbls>
        <c:marker val="1"/>
        <c:smooth val="0"/>
        <c:axId val="99572736"/>
        <c:axId val="99574912"/>
      </c:lineChart>
      <c:catAx>
        <c:axId val="99572736"/>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9574912"/>
        <c:crosses val="autoZero"/>
        <c:auto val="1"/>
        <c:lblAlgn val="ctr"/>
        <c:lblOffset val="100"/>
        <c:tickLblSkip val="1"/>
        <c:noMultiLvlLbl val="0"/>
      </c:catAx>
      <c:valAx>
        <c:axId val="99574912"/>
        <c:scaling>
          <c:orientation val="minMax"/>
          <c:max val="3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957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7.21</c:v>
                </c:pt>
                <c:pt idx="1">
                  <c:v>7.57</c:v>
                </c:pt>
                <c:pt idx="2">
                  <c:v>7.41</c:v>
                </c:pt>
                <c:pt idx="3">
                  <c:v>11.91</c:v>
                </c:pt>
                <c:pt idx="4">
                  <c:v>12.05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8.4600000000000009</c:v>
                </c:pt>
                <c:pt idx="1">
                  <c:v>9.94</c:v>
                </c:pt>
                <c:pt idx="2">
                  <c:v>10.029999999999999</c:v>
                </c:pt>
                <c:pt idx="3">
                  <c:v>7.97</c:v>
                </c:pt>
                <c:pt idx="4">
                  <c:v>13.69</c:v>
                </c:pt>
              </c:numCache>
            </c:numRef>
          </c:val>
        </c:ser>
        <c:dLbls>
          <c:showLegendKey val="0"/>
          <c:showVal val="0"/>
          <c:showCatName val="0"/>
          <c:showSerName val="0"/>
          <c:showPercent val="0"/>
          <c:showBubbleSize val="0"/>
        </c:dLbls>
        <c:gapWidth val="250"/>
        <c:overlap val="100"/>
        <c:axId val="99134848"/>
        <c:axId val="100054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0.76</c:v>
                </c:pt>
                <c:pt idx="1">
                  <c:v>1.41</c:v>
                </c:pt>
                <c:pt idx="2">
                  <c:v>-0.2</c:v>
                </c:pt>
                <c:pt idx="3">
                  <c:v>1.76</c:v>
                </c:pt>
                <c:pt idx="4">
                  <c:v>6.05</c:v>
                </c:pt>
              </c:numCache>
            </c:numRef>
          </c:val>
          <c:smooth val="0"/>
        </c:ser>
        <c:dLbls>
          <c:showLegendKey val="0"/>
          <c:showVal val="0"/>
          <c:showCatName val="0"/>
          <c:showSerName val="0"/>
          <c:showPercent val="0"/>
          <c:showBubbleSize val="0"/>
        </c:dLbls>
        <c:marker val="1"/>
        <c:smooth val="0"/>
        <c:axId val="99134848"/>
        <c:axId val="100054528"/>
      </c:lineChart>
      <c:catAx>
        <c:axId val="9913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0054528"/>
        <c:crosses val="autoZero"/>
        <c:auto val="1"/>
        <c:lblAlgn val="ctr"/>
        <c:lblOffset val="100"/>
        <c:tickLblSkip val="1"/>
        <c:noMultiLvlLbl val="0"/>
      </c:catAx>
      <c:valAx>
        <c:axId val="10005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9134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7.0000000000000007E-2</c:v>
                </c:pt>
                <c:pt idx="4">
                  <c:v>#N/A</c:v>
                </c:pt>
                <c:pt idx="5">
                  <c:v>0.08</c:v>
                </c:pt>
                <c:pt idx="6">
                  <c:v>#N/A</c:v>
                </c:pt>
                <c:pt idx="7">
                  <c:v>0.13</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飯山市特定環境保全公共下水道事業特別会計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0.09</c:v>
                </c:pt>
                <c:pt idx="4">
                  <c:v>#N/A</c:v>
                </c:pt>
                <c:pt idx="5">
                  <c:v>0.06</c:v>
                </c:pt>
                <c:pt idx="6">
                  <c:v>#N/A</c:v>
                </c:pt>
                <c:pt idx="7">
                  <c:v>0.06</c:v>
                </c:pt>
                <c:pt idx="8">
                  <c:v>#N/A</c:v>
                </c:pt>
                <c:pt idx="9">
                  <c:v>7.0000000000000007E-2</c:v>
                </c:pt>
              </c:numCache>
            </c:numRef>
          </c:val>
        </c:ser>
        <c:ser>
          <c:idx val="3"/>
          <c:order val="3"/>
          <c:tx>
            <c:strRef>
              <c:f>データシート!$A$30</c:f>
              <c:strCache>
                <c:ptCount val="1"/>
                <c:pt idx="0">
                  <c:v>飯山市農業集落排水事業特別会計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0.06</c:v>
                </c:pt>
                <c:pt idx="4">
                  <c:v>#N/A</c:v>
                </c:pt>
                <c:pt idx="5">
                  <c:v>0.05</c:v>
                </c:pt>
                <c:pt idx="6">
                  <c:v>#N/A</c:v>
                </c:pt>
                <c:pt idx="7">
                  <c:v>0.06</c:v>
                </c:pt>
                <c:pt idx="8">
                  <c:v>#N/A</c:v>
                </c:pt>
                <c:pt idx="9">
                  <c:v>0.09</c:v>
                </c:pt>
              </c:numCache>
            </c:numRef>
          </c:val>
        </c:ser>
        <c:ser>
          <c:idx val="4"/>
          <c:order val="4"/>
          <c:tx>
            <c:strRef>
              <c:f>データシート!$A$31</c:f>
              <c:strCache>
                <c:ptCount val="1"/>
                <c:pt idx="0">
                  <c:v>飯山市国民健康保険特別会計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0.49</c:v>
                </c:pt>
                <c:pt idx="4">
                  <c:v>#N/A</c:v>
                </c:pt>
                <c:pt idx="5">
                  <c:v>0.14000000000000001</c:v>
                </c:pt>
                <c:pt idx="6">
                  <c:v>#N/A</c:v>
                </c:pt>
                <c:pt idx="7">
                  <c:v>0.24</c:v>
                </c:pt>
                <c:pt idx="8">
                  <c:v>#N/A</c:v>
                </c:pt>
                <c:pt idx="9">
                  <c:v>0.19</c:v>
                </c:pt>
              </c:numCache>
            </c:numRef>
          </c:val>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0.13</c:v>
                </c:pt>
                <c:pt idx="4">
                  <c:v>#N/A</c:v>
                </c:pt>
                <c:pt idx="5">
                  <c:v>0.08</c:v>
                </c:pt>
                <c:pt idx="6">
                  <c:v>#N/A</c:v>
                </c:pt>
                <c:pt idx="7">
                  <c:v>7.0000000000000007E-2</c:v>
                </c:pt>
                <c:pt idx="8">
                  <c:v>#N/A</c:v>
                </c:pt>
                <c:pt idx="9">
                  <c:v>0.2</c:v>
                </c:pt>
              </c:numCache>
            </c:numRef>
          </c:val>
        </c:ser>
        <c:ser>
          <c:idx val="6"/>
          <c:order val="6"/>
          <c:tx>
            <c:strRef>
              <c:f>データシート!$A$33</c:f>
              <c:strCache>
                <c:ptCount val="1"/>
                <c:pt idx="0">
                  <c:v>飯山市ケーブルテレビ事業特別会計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0.02</c:v>
                </c:pt>
                <c:pt idx="4">
                  <c:v>#N/A</c:v>
                </c:pt>
                <c:pt idx="5">
                  <c:v>0.02</c:v>
                </c:pt>
                <c:pt idx="6">
                  <c:v>#N/A</c:v>
                </c:pt>
                <c:pt idx="7">
                  <c:v>0.04</c:v>
                </c:pt>
                <c:pt idx="8">
                  <c:v>#N/A</c:v>
                </c:pt>
                <c:pt idx="9">
                  <c:v>0.33</c:v>
                </c:pt>
              </c:numCache>
            </c:numRef>
          </c:val>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0.17</c:v>
                </c:pt>
                <c:pt idx="2">
                  <c:v>#N/A</c:v>
                </c:pt>
                <c:pt idx="3">
                  <c:v>0.24</c:v>
                </c:pt>
                <c:pt idx="4">
                  <c:v>#N/A</c:v>
                </c:pt>
                <c:pt idx="5">
                  <c:v>0.54</c:v>
                </c:pt>
                <c:pt idx="6">
                  <c:v>#N/A</c:v>
                </c:pt>
                <c:pt idx="7">
                  <c:v>0.46</c:v>
                </c:pt>
                <c:pt idx="8">
                  <c:v>#N/A</c:v>
                </c:pt>
                <c:pt idx="9">
                  <c:v>0.56000000000000005</c:v>
                </c:pt>
              </c:numCache>
            </c:numRef>
          </c:val>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2.19</c:v>
                </c:pt>
                <c:pt idx="2">
                  <c:v>#N/A</c:v>
                </c:pt>
                <c:pt idx="3">
                  <c:v>2.2599999999999998</c:v>
                </c:pt>
                <c:pt idx="4">
                  <c:v>#N/A</c:v>
                </c:pt>
                <c:pt idx="5">
                  <c:v>2.37</c:v>
                </c:pt>
                <c:pt idx="6">
                  <c:v>#N/A</c:v>
                </c:pt>
                <c:pt idx="7">
                  <c:v>3.92</c:v>
                </c:pt>
                <c:pt idx="8">
                  <c:v>#N/A</c:v>
                </c:pt>
                <c:pt idx="9">
                  <c:v>5.82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7.12</c:v>
                </c:pt>
                <c:pt idx="2">
                  <c:v>#N/A</c:v>
                </c:pt>
                <c:pt idx="3">
                  <c:v>7.53</c:v>
                </c:pt>
                <c:pt idx="4">
                  <c:v>#N/A</c:v>
                </c:pt>
                <c:pt idx="5">
                  <c:v>7.36</c:v>
                </c:pt>
                <c:pt idx="6">
                  <c:v>#N/A</c:v>
                </c:pt>
                <c:pt idx="7">
                  <c:v>11.84</c:v>
                </c:pt>
                <c:pt idx="8">
                  <c:v>#N/A</c:v>
                </c:pt>
                <c:pt idx="9">
                  <c:v>11.68</c:v>
                </c:pt>
              </c:numCache>
            </c:numRef>
          </c:val>
        </c:ser>
        <c:dLbls>
          <c:showLegendKey val="0"/>
          <c:showVal val="0"/>
          <c:showCatName val="0"/>
          <c:showSerName val="0"/>
          <c:showPercent val="0"/>
          <c:showBubbleSize val="0"/>
        </c:dLbls>
        <c:gapWidth val="150"/>
        <c:overlap val="100"/>
        <c:axId val="106115840"/>
        <c:axId val="106117376"/>
      </c:barChart>
      <c:catAx>
        <c:axId val="1061158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6117376"/>
        <c:crosses val="autoZero"/>
        <c:auto val="1"/>
        <c:lblAlgn val="ctr"/>
        <c:lblOffset val="100"/>
        <c:tickLblSkip val="1"/>
        <c:noMultiLvlLbl val="0"/>
      </c:catAx>
      <c:valAx>
        <c:axId val="10611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611584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1817</c:v>
                </c:pt>
                <c:pt idx="5">
                  <c:v>1715</c:v>
                </c:pt>
                <c:pt idx="8">
                  <c:v>1637</c:v>
                </c:pt>
                <c:pt idx="11">
                  <c:v>1525</c:v>
                </c:pt>
                <c:pt idx="14">
                  <c:v>1404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154</c:v>
                </c:pt>
                <c:pt idx="3">
                  <c:v>216</c:v>
                </c:pt>
                <c:pt idx="6">
                  <c:v>253</c:v>
                </c:pt>
                <c:pt idx="9">
                  <c:v>194</c:v>
                </c:pt>
                <c:pt idx="12">
                  <c:v>149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1027</c:v>
                </c:pt>
                <c:pt idx="3">
                  <c:v>992</c:v>
                </c:pt>
                <c:pt idx="6">
                  <c:v>967</c:v>
                </c:pt>
                <c:pt idx="9">
                  <c:v>951</c:v>
                </c:pt>
                <c:pt idx="12">
                  <c:v>921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1543</c:v>
                </c:pt>
                <c:pt idx="3">
                  <c:v>1344</c:v>
                </c:pt>
                <c:pt idx="6">
                  <c:v>1208</c:v>
                </c:pt>
                <c:pt idx="9">
                  <c:v>1051</c:v>
                </c:pt>
                <c:pt idx="12">
                  <c:v>1011</c:v>
                </c:pt>
              </c:numCache>
            </c:numRef>
          </c:val>
        </c:ser>
        <c:dLbls>
          <c:showLegendKey val="0"/>
          <c:showVal val="0"/>
          <c:showCatName val="0"/>
          <c:showSerName val="0"/>
          <c:showPercent val="0"/>
          <c:showBubbleSize val="0"/>
        </c:dLbls>
        <c:gapWidth val="100"/>
        <c:overlap val="100"/>
        <c:axId val="39084032"/>
        <c:axId val="3908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922</c:v>
                </c:pt>
                <c:pt idx="2">
                  <c:v>#N/A</c:v>
                </c:pt>
                <c:pt idx="3">
                  <c:v>#N/A</c:v>
                </c:pt>
                <c:pt idx="4">
                  <c:v>839</c:v>
                </c:pt>
                <c:pt idx="5">
                  <c:v>#N/A</c:v>
                </c:pt>
                <c:pt idx="6">
                  <c:v>#N/A</c:v>
                </c:pt>
                <c:pt idx="7">
                  <c:v>791</c:v>
                </c:pt>
                <c:pt idx="8">
                  <c:v>#N/A</c:v>
                </c:pt>
                <c:pt idx="9">
                  <c:v>#N/A</c:v>
                </c:pt>
                <c:pt idx="10">
                  <c:v>671</c:v>
                </c:pt>
                <c:pt idx="11">
                  <c:v>#N/A</c:v>
                </c:pt>
                <c:pt idx="12">
                  <c:v>#N/A</c:v>
                </c:pt>
                <c:pt idx="13">
                  <c:v>677</c:v>
                </c:pt>
                <c:pt idx="14">
                  <c:v>#N/A</c:v>
                </c:pt>
              </c:numCache>
            </c:numRef>
          </c:val>
          <c:smooth val="0"/>
        </c:ser>
        <c:dLbls>
          <c:showLegendKey val="0"/>
          <c:showVal val="0"/>
          <c:showCatName val="0"/>
          <c:showSerName val="0"/>
          <c:showPercent val="0"/>
          <c:showBubbleSize val="0"/>
        </c:dLbls>
        <c:marker val="1"/>
        <c:smooth val="0"/>
        <c:axId val="39084032"/>
        <c:axId val="39085952"/>
      </c:lineChart>
      <c:catAx>
        <c:axId val="390840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9085952"/>
        <c:crosses val="autoZero"/>
        <c:auto val="1"/>
        <c:lblAlgn val="ctr"/>
        <c:lblOffset val="100"/>
        <c:tickLblSkip val="1"/>
        <c:noMultiLvlLbl val="0"/>
      </c:catAx>
      <c:valAx>
        <c:axId val="390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90840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15530</c:v>
                </c:pt>
                <c:pt idx="5">
                  <c:v>15349</c:v>
                </c:pt>
                <c:pt idx="8">
                  <c:v>15177</c:v>
                </c:pt>
                <c:pt idx="11">
                  <c:v>15814</c:v>
                </c:pt>
                <c:pt idx="14">
                  <c:v>17340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1171</c:v>
                </c:pt>
                <c:pt idx="5">
                  <c:v>1106</c:v>
                </c:pt>
                <c:pt idx="8">
                  <c:v>1264</c:v>
                </c:pt>
                <c:pt idx="11">
                  <c:v>1103</c:v>
                </c:pt>
                <c:pt idx="14">
                  <c:v>1013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4426</c:v>
                </c:pt>
                <c:pt idx="5">
                  <c:v>4624</c:v>
                </c:pt>
                <c:pt idx="8">
                  <c:v>4591</c:v>
                </c:pt>
                <c:pt idx="11">
                  <c:v>3293</c:v>
                </c:pt>
                <c:pt idx="14">
                  <c:v>4216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2551</c:v>
                </c:pt>
                <c:pt idx="3">
                  <c:v>2764</c:v>
                </c:pt>
                <c:pt idx="6">
                  <c:v>2462</c:v>
                </c:pt>
                <c:pt idx="9">
                  <c:v>2271</c:v>
                </c:pt>
                <c:pt idx="12">
                  <c:v>2136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1970</c:v>
                </c:pt>
                <c:pt idx="3">
                  <c:v>1764</c:v>
                </c:pt>
                <c:pt idx="6">
                  <c:v>1582</c:v>
                </c:pt>
                <c:pt idx="9">
                  <c:v>1855</c:v>
                </c:pt>
                <c:pt idx="12">
                  <c:v>1699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12339</c:v>
                </c:pt>
                <c:pt idx="3">
                  <c:v>11612</c:v>
                </c:pt>
                <c:pt idx="6">
                  <c:v>10999</c:v>
                </c:pt>
                <c:pt idx="9">
                  <c:v>10283</c:v>
                </c:pt>
                <c:pt idx="12">
                  <c:v>9545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1531</c:v>
                </c:pt>
                <c:pt idx="3">
                  <c:v>1381</c:v>
                </c:pt>
                <c:pt idx="6">
                  <c:v>1261</c:v>
                </c:pt>
                <c:pt idx="9">
                  <c:v>1055</c:v>
                </c:pt>
                <c:pt idx="12">
                  <c:v>971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7685</c:v>
                </c:pt>
                <c:pt idx="3">
                  <c:v>7857</c:v>
                </c:pt>
                <c:pt idx="6">
                  <c:v>8510</c:v>
                </c:pt>
                <c:pt idx="9">
                  <c:v>9826</c:v>
                </c:pt>
                <c:pt idx="12">
                  <c:v>11835</c:v>
                </c:pt>
              </c:numCache>
            </c:numRef>
          </c:val>
        </c:ser>
        <c:dLbls>
          <c:showLegendKey val="0"/>
          <c:showVal val="0"/>
          <c:showCatName val="0"/>
          <c:showSerName val="0"/>
          <c:showPercent val="0"/>
          <c:showBubbleSize val="0"/>
        </c:dLbls>
        <c:gapWidth val="100"/>
        <c:overlap val="100"/>
        <c:axId val="72084864"/>
        <c:axId val="7208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4947</c:v>
                </c:pt>
                <c:pt idx="2">
                  <c:v>#N/A</c:v>
                </c:pt>
                <c:pt idx="3">
                  <c:v>#N/A</c:v>
                </c:pt>
                <c:pt idx="4">
                  <c:v>4299</c:v>
                </c:pt>
                <c:pt idx="5">
                  <c:v>#N/A</c:v>
                </c:pt>
                <c:pt idx="6">
                  <c:v>#N/A</c:v>
                </c:pt>
                <c:pt idx="7">
                  <c:v>3781</c:v>
                </c:pt>
                <c:pt idx="8">
                  <c:v>#N/A</c:v>
                </c:pt>
                <c:pt idx="9">
                  <c:v>#N/A</c:v>
                </c:pt>
                <c:pt idx="10">
                  <c:v>5080</c:v>
                </c:pt>
                <c:pt idx="11">
                  <c:v>#N/A</c:v>
                </c:pt>
                <c:pt idx="12">
                  <c:v>#N/A</c:v>
                </c:pt>
                <c:pt idx="13">
                  <c:v>3618</c:v>
                </c:pt>
                <c:pt idx="14">
                  <c:v>#N/A</c:v>
                </c:pt>
              </c:numCache>
            </c:numRef>
          </c:val>
          <c:smooth val="0"/>
        </c:ser>
        <c:dLbls>
          <c:showLegendKey val="0"/>
          <c:showVal val="0"/>
          <c:showCatName val="0"/>
          <c:showSerName val="0"/>
          <c:showPercent val="0"/>
          <c:showBubbleSize val="0"/>
        </c:dLbls>
        <c:marker val="1"/>
        <c:smooth val="0"/>
        <c:axId val="72084864"/>
        <c:axId val="72087040"/>
      </c:lineChart>
      <c:catAx>
        <c:axId val="720848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72087040"/>
        <c:crosses val="autoZero"/>
        <c:auto val="1"/>
        <c:lblAlgn val="ctr"/>
        <c:lblOffset val="100"/>
        <c:tickLblSkip val="1"/>
        <c:noMultiLvlLbl val="0"/>
      </c:catAx>
      <c:valAx>
        <c:axId val="7208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72084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99744"/>
        <c:axId val="3601920"/>
      </c:scatterChart>
      <c:valAx>
        <c:axId val="3599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1920"/>
        <c:crosses val="autoZero"/>
        <c:crossBetween val="midCat"/>
      </c:valAx>
      <c:valAx>
        <c:axId val="3601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14.7</c:v>
                </c:pt>
                <c:pt idx="1">
                  <c:v>13.7</c:v>
                </c:pt>
                <c:pt idx="2">
                  <c:v>13.1</c:v>
                </c:pt>
                <c:pt idx="3">
                  <c:v>11.9</c:v>
                </c:pt>
                <c:pt idx="4">
                  <c:v>11.1</c:v>
                </c:pt>
              </c:numCache>
            </c:numRef>
          </c:xVal>
          <c:yVal>
            <c:numRef>
              <c:f>公会計指標分析・財政指標組合せ分析表!$K$73:$O$73</c:f>
              <c:numCache>
                <c:formatCode>#,##0.0;"▲ "#,##0.0</c:formatCode>
                <c:ptCount val="5"/>
                <c:pt idx="0">
                  <c:v>75.400000000000006</c:v>
                </c:pt>
                <c:pt idx="1">
                  <c:v>66.7</c:v>
                </c:pt>
                <c:pt idx="2">
                  <c:v>58.5</c:v>
                </c:pt>
                <c:pt idx="3">
                  <c:v>81</c:v>
                </c:pt>
                <c:pt idx="4">
                  <c:v>55.9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71780992"/>
        <c:axId val="71811840"/>
      </c:scatterChart>
      <c:valAx>
        <c:axId val="71780992"/>
        <c:scaling>
          <c:orientation val="minMax"/>
          <c:max val="15.1"/>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811840"/>
        <c:crosses val="autoZero"/>
        <c:crossBetween val="midCat"/>
      </c:valAx>
      <c:valAx>
        <c:axId val="71811840"/>
        <c:scaling>
          <c:orientation val="minMax"/>
          <c:max val="94"/>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780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元利償還金等における構成比は、元利償還金と公営企業債の元利償還金に対する繰出金で全体の約９３％を占めている。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の中で、元利償還金が前年度比で３．８ポイント減少。また公営企業債についても、３．１ポイントの減少となっているが、平成２８年度以降は平成２３年度の過疎債借入事業の元金償還が始まり増加していくものと思われ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おいて、一般会計等に係る地方債の現在高の４５％を占め、次いで公営企業債等繰入見込額が３６％となっている。また、充当可能財源では、後年度以降に普通交付税の算定要因となる額を示す基準財政需要額算入見込額が７７％と全体の約３／４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等に係る地方債の現在高の増加などから将来負担額（Ａ）が増加しているが、ふるさと寄附金の増による充当可能基金の増加などから充当可能財源等（Ｂ）が増加していることで、将来負担比率の分子が前年度比２８．８ポイント減少したと考えられ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7810"/>
    <xdr:sp macro="" textlink="">
      <xdr:nvSpPr>
        <xdr:cNvPr id="30" name="テキスト ボックス 29"/>
        <xdr:cNvSpPr txBox="1"/>
      </xdr:nvSpPr>
      <xdr:spPr>
        <a:xfrm>
          <a:off x="762000" y="36195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7810"/>
    <xdr:sp macro="" textlink="">
      <xdr:nvSpPr>
        <xdr:cNvPr id="34" name="テキスト ボックス 33"/>
        <xdr:cNvSpPr txBox="1"/>
      </xdr:nvSpPr>
      <xdr:spPr>
        <a:xfrm>
          <a:off x="762000" y="46355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270" cy="308610"/>
    <xdr:sp macro="" textlink="">
      <xdr:nvSpPr>
        <xdr:cNvPr id="36" name="テキスト ボックス 35"/>
        <xdr:cNvSpPr txBox="1"/>
      </xdr:nvSpPr>
      <xdr:spPr>
        <a:xfrm>
          <a:off x="17767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9730" cy="358775"/>
    <xdr:sp macro="" textlink="">
      <xdr:nvSpPr>
        <xdr:cNvPr id="37" name="テキスト ボックス 36"/>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人口の減少や全国平均を上回る高齢化率(２８年４月現在３５．５％)に加え、長引く不況や主要産業である農業及び観光業の低迷等により、財政基盤は弱く、依然として類似団体平均を大きく下回っている。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地域経済の活性化の推進や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3" name="テキスト ボックス 52"/>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5" name="テキスト ボックス 54"/>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7" name="テキスト ボックス 56"/>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48895</xdr:rowOff>
    </xdr:from>
    <xdr:to>
      <xdr:col>7</xdr:col>
      <xdr:colOff>152400</xdr:colOff>
      <xdr:row>45</xdr:row>
      <xdr:rowOff>114300</xdr:rowOff>
    </xdr:to>
    <xdr:cxnSp macro="">
      <xdr:nvCxnSpPr>
        <xdr:cNvPr id="63" name="直線コネクタ 62"/>
        <xdr:cNvCxnSpPr/>
      </xdr:nvCxnSpPr>
      <xdr:spPr>
        <a:xfrm flipV="1">
          <a:off x="4953000" y="6221095"/>
          <a:ext cx="0" cy="1608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86360</xdr:rowOff>
    </xdr:from>
    <xdr:ext cx="762000" cy="257810"/>
    <xdr:sp macro="" textlink="">
      <xdr:nvSpPr>
        <xdr:cNvPr id="64" name="財政力最小値テキスト"/>
        <xdr:cNvSpPr txBox="1"/>
      </xdr:nvSpPr>
      <xdr:spPr>
        <a:xfrm>
          <a:off x="5041900" y="7801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135255</xdr:rowOff>
    </xdr:from>
    <xdr:ext cx="762000" cy="257810"/>
    <xdr:sp macro="" textlink="">
      <xdr:nvSpPr>
        <xdr:cNvPr id="66" name="財政力最大値テキスト"/>
        <xdr:cNvSpPr txBox="1"/>
      </xdr:nvSpPr>
      <xdr:spPr>
        <a:xfrm>
          <a:off x="5041900" y="5964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48895</xdr:rowOff>
    </xdr:from>
    <xdr:to>
      <xdr:col>7</xdr:col>
      <xdr:colOff>241300</xdr:colOff>
      <xdr:row>36</xdr:row>
      <xdr:rowOff>48895</xdr:rowOff>
    </xdr:to>
    <xdr:cxnSp macro="">
      <xdr:nvCxnSpPr>
        <xdr:cNvPr id="67" name="直線コネクタ 66"/>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4445</xdr:rowOff>
    </xdr:to>
    <xdr:cxnSp macro="">
      <xdr:nvCxnSpPr>
        <xdr:cNvPr id="68" name="直線コネクタ 67"/>
        <xdr:cNvCxnSpPr/>
      </xdr:nvCxnSpPr>
      <xdr:spPr>
        <a:xfrm flipV="1">
          <a:off x="4114800" y="75279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86360</xdr:rowOff>
    </xdr:to>
    <xdr:sp macro="" textlink="">
      <xdr:nvSpPr>
        <xdr:cNvPr id="70" name="フローチャート :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xdr:rowOff>
    </xdr:from>
    <xdr:to>
      <xdr:col>6</xdr:col>
      <xdr:colOff>0</xdr:colOff>
      <xdr:row>44</xdr:row>
      <xdr:rowOff>24130</xdr:rowOff>
    </xdr:to>
    <xdr:cxnSp macro="">
      <xdr:nvCxnSpPr>
        <xdr:cNvPr id="71" name="直線コネクタ 70"/>
        <xdr:cNvCxnSpPr/>
      </xdr:nvCxnSpPr>
      <xdr:spPr>
        <a:xfrm flipV="1">
          <a:off x="3225800" y="7548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115570</xdr:rowOff>
    </xdr:from>
    <xdr:to>
      <xdr:col>6</xdr:col>
      <xdr:colOff>50800</xdr:colOff>
      <xdr:row>43</xdr:row>
      <xdr:rowOff>45720</xdr:rowOff>
    </xdr:to>
    <xdr:sp macro="" textlink="">
      <xdr:nvSpPr>
        <xdr:cNvPr id="72" name="フローチャート : 判断 71"/>
        <xdr:cNvSpPr/>
      </xdr:nvSpPr>
      <xdr:spPr>
        <a:xfrm>
          <a:off x="4064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55880</xdr:rowOff>
    </xdr:from>
    <xdr:ext cx="736600" cy="259080"/>
    <xdr:sp macro="" textlink="">
      <xdr:nvSpPr>
        <xdr:cNvPr id="73" name="テキスト ボックス 72"/>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24130</xdr:rowOff>
    </xdr:from>
    <xdr:to>
      <xdr:col>4</xdr:col>
      <xdr:colOff>482600</xdr:colOff>
      <xdr:row>44</xdr:row>
      <xdr:rowOff>24130</xdr:rowOff>
    </xdr:to>
    <xdr:cxnSp macro="">
      <xdr:nvCxnSpPr>
        <xdr:cNvPr id="74" name="直線コネクタ 73"/>
        <xdr:cNvCxnSpPr/>
      </xdr:nvCxnSpPr>
      <xdr:spPr>
        <a:xfrm>
          <a:off x="2336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115570</xdr:rowOff>
    </xdr:from>
    <xdr:to>
      <xdr:col>4</xdr:col>
      <xdr:colOff>533400</xdr:colOff>
      <xdr:row>43</xdr:row>
      <xdr:rowOff>45720</xdr:rowOff>
    </xdr:to>
    <xdr:sp macro="" textlink="">
      <xdr:nvSpPr>
        <xdr:cNvPr id="75" name="フローチャート : 判断 74"/>
        <xdr:cNvSpPr/>
      </xdr:nvSpPr>
      <xdr:spPr>
        <a:xfrm>
          <a:off x="3175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55880</xdr:rowOff>
    </xdr:from>
    <xdr:ext cx="762000" cy="259080"/>
    <xdr:sp macro="" textlink="">
      <xdr:nvSpPr>
        <xdr:cNvPr id="76" name="テキスト ボックス 75"/>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24130</xdr:rowOff>
    </xdr:from>
    <xdr:to>
      <xdr:col>3</xdr:col>
      <xdr:colOff>279400</xdr:colOff>
      <xdr:row>44</xdr:row>
      <xdr:rowOff>24130</xdr:rowOff>
    </xdr:to>
    <xdr:cxnSp macro="">
      <xdr:nvCxnSpPr>
        <xdr:cNvPr id="77" name="直線コネクタ 76"/>
        <xdr:cNvCxnSpPr/>
      </xdr:nvCxnSpPr>
      <xdr:spPr>
        <a:xfrm>
          <a:off x="1447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35560</xdr:rowOff>
    </xdr:from>
    <xdr:ext cx="760730" cy="259080"/>
    <xdr:sp macro="" textlink="">
      <xdr:nvSpPr>
        <xdr:cNvPr id="79" name="テキスト ボックス 78"/>
        <xdr:cNvSpPr txBox="1"/>
      </xdr:nvSpPr>
      <xdr:spPr>
        <a:xfrm>
          <a:off x="1955800" y="7065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35560</xdr:rowOff>
    </xdr:from>
    <xdr:ext cx="760730" cy="259080"/>
    <xdr:sp macro="" textlink="">
      <xdr:nvSpPr>
        <xdr:cNvPr id="81" name="テキスト ボックス 80"/>
        <xdr:cNvSpPr txBox="1"/>
      </xdr:nvSpPr>
      <xdr:spPr>
        <a:xfrm>
          <a:off x="1066800" y="7065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0730" cy="259080"/>
    <xdr:sp macro="" textlink="">
      <xdr:nvSpPr>
        <xdr:cNvPr id="82" name="テキスト ボックス 81"/>
        <xdr:cNvSpPr txBox="1"/>
      </xdr:nvSpPr>
      <xdr:spPr>
        <a:xfrm>
          <a:off x="4737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76835</xdr:rowOff>
    </xdr:from>
    <xdr:ext cx="762000" cy="257810"/>
    <xdr:sp macro="" textlink="">
      <xdr:nvSpPr>
        <xdr:cNvPr id="88" name="財政力該当値テキスト"/>
        <xdr:cNvSpPr txBox="1"/>
      </xdr:nvSpPr>
      <xdr:spPr>
        <a:xfrm>
          <a:off x="5041900" y="7449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125095</xdr:rowOff>
    </xdr:from>
    <xdr:to>
      <xdr:col>6</xdr:col>
      <xdr:colOff>50800</xdr:colOff>
      <xdr:row>44</xdr:row>
      <xdr:rowOff>55245</xdr:rowOff>
    </xdr:to>
    <xdr:sp macro="" textlink="">
      <xdr:nvSpPr>
        <xdr:cNvPr id="89" name="円/楕円 88"/>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40640</xdr:rowOff>
    </xdr:from>
    <xdr:ext cx="736600" cy="257810"/>
    <xdr:sp macro="" textlink="">
      <xdr:nvSpPr>
        <xdr:cNvPr id="90" name="テキスト ボックス 89"/>
        <xdr:cNvSpPr txBox="1"/>
      </xdr:nvSpPr>
      <xdr:spPr>
        <a:xfrm>
          <a:off x="3733800" y="75844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144780</xdr:rowOff>
    </xdr:from>
    <xdr:to>
      <xdr:col>4</xdr:col>
      <xdr:colOff>533400</xdr:colOff>
      <xdr:row>44</xdr:row>
      <xdr:rowOff>74930</xdr:rowOff>
    </xdr:to>
    <xdr:sp macro="" textlink="">
      <xdr:nvSpPr>
        <xdr:cNvPr id="91" name="円/楕円 90"/>
        <xdr:cNvSpPr/>
      </xdr:nvSpPr>
      <xdr:spPr>
        <a:xfrm>
          <a:off x="3175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59690</xdr:rowOff>
    </xdr:from>
    <xdr:ext cx="762000" cy="259080"/>
    <xdr:sp macro="" textlink="">
      <xdr:nvSpPr>
        <xdr:cNvPr id="92" name="テキスト ボックス 91"/>
        <xdr:cNvSpPr txBox="1"/>
      </xdr:nvSpPr>
      <xdr:spPr>
        <a:xfrm>
          <a:off x="2844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144780</xdr:rowOff>
    </xdr:from>
    <xdr:to>
      <xdr:col>3</xdr:col>
      <xdr:colOff>330200</xdr:colOff>
      <xdr:row>44</xdr:row>
      <xdr:rowOff>74930</xdr:rowOff>
    </xdr:to>
    <xdr:sp macro="" textlink="">
      <xdr:nvSpPr>
        <xdr:cNvPr id="93" name="円/楕円 92"/>
        <xdr:cNvSpPr/>
      </xdr:nvSpPr>
      <xdr:spPr>
        <a:xfrm>
          <a:off x="2286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59690</xdr:rowOff>
    </xdr:from>
    <xdr:ext cx="760730" cy="259080"/>
    <xdr:sp macro="" textlink="">
      <xdr:nvSpPr>
        <xdr:cNvPr id="94" name="テキスト ボックス 93"/>
        <xdr:cNvSpPr txBox="1"/>
      </xdr:nvSpPr>
      <xdr:spPr>
        <a:xfrm>
          <a:off x="1955800" y="7603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144780</xdr:rowOff>
    </xdr:from>
    <xdr:to>
      <xdr:col>2</xdr:col>
      <xdr:colOff>127000</xdr:colOff>
      <xdr:row>44</xdr:row>
      <xdr:rowOff>74930</xdr:rowOff>
    </xdr:to>
    <xdr:sp macro="" textlink="">
      <xdr:nvSpPr>
        <xdr:cNvPr id="95" name="円/楕円 94"/>
        <xdr:cNvSpPr/>
      </xdr:nvSpPr>
      <xdr:spPr>
        <a:xfrm>
          <a:off x="1397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59690</xdr:rowOff>
    </xdr:from>
    <xdr:ext cx="760730" cy="259080"/>
    <xdr:sp macro="" textlink="">
      <xdr:nvSpPr>
        <xdr:cNvPr id="96" name="テキスト ボックス 95"/>
        <xdr:cNvSpPr txBox="1"/>
      </xdr:nvSpPr>
      <xdr:spPr>
        <a:xfrm>
          <a:off x="1066800" y="7603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7640" cy="307975"/>
    <xdr:sp macro="" textlink="">
      <xdr:nvSpPr>
        <xdr:cNvPr id="98" name="テキスト ボックス 97"/>
        <xdr:cNvSpPr txBox="1"/>
      </xdr:nvSpPr>
      <xdr:spPr>
        <a:xfrm>
          <a:off x="1693545" y="918845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9730" cy="357505"/>
    <xdr:sp macro="" textlink="">
      <xdr:nvSpPr>
        <xdr:cNvPr id="99" name="テキスト ボックス 98"/>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前年度に比べ低下したものの、類似団体平均を０．６％上回る８９．５％となった。最大の要因は、普通会計から下水道事業をはじめとした特別会計への繰出しによるものが大きく、他会計繰出金が含まれる「その他」費目が２３．５％と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当市は、全市下水道化計画を積極的に進め、平成２７年度末では約９８％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2" name="テキスト ボックス 111"/>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0" name="テキスト ボックス 119"/>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2" name="テキスト ボックス 121"/>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112395</xdr:rowOff>
    </xdr:from>
    <xdr:ext cx="762000" cy="257810"/>
    <xdr:sp macro="" textlink="">
      <xdr:nvSpPr>
        <xdr:cNvPr id="127" name="財政構造の弾力性最小値テキスト"/>
        <xdr:cNvSpPr txBox="1"/>
      </xdr:nvSpPr>
      <xdr:spPr>
        <a:xfrm>
          <a:off x="5041900" y="11599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116840</xdr:rowOff>
    </xdr:from>
    <xdr:ext cx="762000" cy="259080"/>
    <xdr:sp macro="" textlink="">
      <xdr:nvSpPr>
        <xdr:cNvPr id="129"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86360</xdr:rowOff>
    </xdr:from>
    <xdr:to>
      <xdr:col>7</xdr:col>
      <xdr:colOff>152400</xdr:colOff>
      <xdr:row>60</xdr:row>
      <xdr:rowOff>149860</xdr:rowOff>
    </xdr:to>
    <xdr:cxnSp macro="">
      <xdr:nvCxnSpPr>
        <xdr:cNvPr id="131" name="直線コネクタ 130"/>
        <xdr:cNvCxnSpPr/>
      </xdr:nvCxnSpPr>
      <xdr:spPr>
        <a:xfrm flipV="1">
          <a:off x="4114800" y="1037336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27305</xdr:rowOff>
    </xdr:from>
    <xdr:ext cx="762000" cy="259080"/>
    <xdr:sp macro="" textlink="">
      <xdr:nvSpPr>
        <xdr:cNvPr id="132" name="財政構造の弾力性平均値テキスト"/>
        <xdr:cNvSpPr txBox="1"/>
      </xdr:nvSpPr>
      <xdr:spPr>
        <a:xfrm>
          <a:off x="5041900" y="101428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149860</xdr:rowOff>
    </xdr:from>
    <xdr:to>
      <xdr:col>6</xdr:col>
      <xdr:colOff>0</xdr:colOff>
      <xdr:row>61</xdr:row>
      <xdr:rowOff>38735</xdr:rowOff>
    </xdr:to>
    <xdr:cxnSp macro="">
      <xdr:nvCxnSpPr>
        <xdr:cNvPr id="134" name="直線コネクタ 133"/>
        <xdr:cNvCxnSpPr/>
      </xdr:nvCxnSpPr>
      <xdr:spPr>
        <a:xfrm flipV="1">
          <a:off x="3225800" y="104368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170815</xdr:rowOff>
    </xdr:from>
    <xdr:ext cx="736600" cy="258445"/>
    <xdr:sp macro="" textlink="">
      <xdr:nvSpPr>
        <xdr:cNvPr id="136" name="テキスト ボックス 135"/>
        <xdr:cNvSpPr txBox="1"/>
      </xdr:nvSpPr>
      <xdr:spPr>
        <a:xfrm>
          <a:off x="3733800" y="10114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38735</xdr:rowOff>
    </xdr:from>
    <xdr:to>
      <xdr:col>4</xdr:col>
      <xdr:colOff>482600</xdr:colOff>
      <xdr:row>61</xdr:row>
      <xdr:rowOff>67310</xdr:rowOff>
    </xdr:to>
    <xdr:cxnSp macro="">
      <xdr:nvCxnSpPr>
        <xdr:cNvPr id="137" name="直線コネクタ 136"/>
        <xdr:cNvCxnSpPr/>
      </xdr:nvCxnSpPr>
      <xdr:spPr>
        <a:xfrm flipV="1">
          <a:off x="2336800" y="104971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2540</xdr:rowOff>
    </xdr:from>
    <xdr:to>
      <xdr:col>4</xdr:col>
      <xdr:colOff>533400</xdr:colOff>
      <xdr:row>60</xdr:row>
      <xdr:rowOff>104140</xdr:rowOff>
    </xdr:to>
    <xdr:sp macro="" textlink="">
      <xdr:nvSpPr>
        <xdr:cNvPr id="138" name="フローチャート : 判断 137"/>
        <xdr:cNvSpPr/>
      </xdr:nvSpPr>
      <xdr:spPr>
        <a:xfrm>
          <a:off x="31750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114300</xdr:rowOff>
    </xdr:from>
    <xdr:ext cx="762000" cy="259080"/>
    <xdr:sp macro="" textlink="">
      <xdr:nvSpPr>
        <xdr:cNvPr id="139" name="テキスト ボックス 138"/>
        <xdr:cNvSpPr txBox="1"/>
      </xdr:nvSpPr>
      <xdr:spPr>
        <a:xfrm>
          <a:off x="2844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67310</xdr:rowOff>
    </xdr:from>
    <xdr:to>
      <xdr:col>3</xdr:col>
      <xdr:colOff>279400</xdr:colOff>
      <xdr:row>61</xdr:row>
      <xdr:rowOff>99060</xdr:rowOff>
    </xdr:to>
    <xdr:cxnSp macro="">
      <xdr:nvCxnSpPr>
        <xdr:cNvPr id="140" name="直線コネクタ 139"/>
        <xdr:cNvCxnSpPr/>
      </xdr:nvCxnSpPr>
      <xdr:spPr>
        <a:xfrm flipV="1">
          <a:off x="1447800" y="105257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38735</xdr:rowOff>
    </xdr:from>
    <xdr:to>
      <xdr:col>3</xdr:col>
      <xdr:colOff>330200</xdr:colOff>
      <xdr:row>60</xdr:row>
      <xdr:rowOff>140335</xdr:rowOff>
    </xdr:to>
    <xdr:sp macro="" textlink="">
      <xdr:nvSpPr>
        <xdr:cNvPr id="141" name="フローチャート : 判断 140"/>
        <xdr:cNvSpPr/>
      </xdr:nvSpPr>
      <xdr:spPr>
        <a:xfrm>
          <a:off x="2286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150495</xdr:rowOff>
    </xdr:from>
    <xdr:ext cx="760730" cy="259080"/>
    <xdr:sp macro="" textlink="">
      <xdr:nvSpPr>
        <xdr:cNvPr id="142" name="テキスト ボックス 141"/>
        <xdr:cNvSpPr txBox="1"/>
      </xdr:nvSpPr>
      <xdr:spPr>
        <a:xfrm>
          <a:off x="1955800" y="100945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14605</xdr:rowOff>
    </xdr:from>
    <xdr:to>
      <xdr:col>2</xdr:col>
      <xdr:colOff>127000</xdr:colOff>
      <xdr:row>60</xdr:row>
      <xdr:rowOff>116205</xdr:rowOff>
    </xdr:to>
    <xdr:sp macro="" textlink="">
      <xdr:nvSpPr>
        <xdr:cNvPr id="143" name="フローチャート : 判断 142"/>
        <xdr:cNvSpPr/>
      </xdr:nvSpPr>
      <xdr:spPr>
        <a:xfrm>
          <a:off x="13970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126365</xdr:rowOff>
    </xdr:from>
    <xdr:ext cx="760730" cy="259080"/>
    <xdr:sp macro="" textlink="">
      <xdr:nvSpPr>
        <xdr:cNvPr id="144" name="テキスト ボックス 143"/>
        <xdr:cNvSpPr txBox="1"/>
      </xdr:nvSpPr>
      <xdr:spPr>
        <a:xfrm>
          <a:off x="1066800" y="100704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0730" cy="257810"/>
    <xdr:sp macro="" textlink="">
      <xdr:nvSpPr>
        <xdr:cNvPr id="145" name="テキスト ボックス 144"/>
        <xdr:cNvSpPr txBox="1"/>
      </xdr:nvSpPr>
      <xdr:spPr>
        <a:xfrm>
          <a:off x="47371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7810"/>
    <xdr:sp macro="" textlink="">
      <xdr:nvSpPr>
        <xdr:cNvPr id="146" name="テキスト ボックス 145"/>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7810"/>
    <xdr:sp macro="" textlink="">
      <xdr:nvSpPr>
        <xdr:cNvPr id="147" name="テキスト ボックス 146"/>
        <xdr:cNvSpPr txBox="1"/>
      </xdr:nvSpPr>
      <xdr:spPr>
        <a:xfrm>
          <a:off x="3009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7810"/>
    <xdr:sp macro="" textlink="">
      <xdr:nvSpPr>
        <xdr:cNvPr id="148" name="テキスト ボックス 147"/>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7810"/>
    <xdr:sp macro="" textlink="">
      <xdr:nvSpPr>
        <xdr:cNvPr id="149" name="テキスト ボックス 148"/>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34925</xdr:rowOff>
    </xdr:from>
    <xdr:to>
      <xdr:col>7</xdr:col>
      <xdr:colOff>203200</xdr:colOff>
      <xdr:row>60</xdr:row>
      <xdr:rowOff>136525</xdr:rowOff>
    </xdr:to>
    <xdr:sp macro="" textlink="">
      <xdr:nvSpPr>
        <xdr:cNvPr id="150" name="円/楕円 149"/>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6985</xdr:rowOff>
    </xdr:from>
    <xdr:ext cx="762000" cy="257810"/>
    <xdr:sp macro="" textlink="">
      <xdr:nvSpPr>
        <xdr:cNvPr id="151" name="財政構造の弾力性該当値テキスト"/>
        <xdr:cNvSpPr txBox="1"/>
      </xdr:nvSpPr>
      <xdr:spPr>
        <a:xfrm>
          <a:off x="5041900" y="10293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99060</xdr:rowOff>
    </xdr:from>
    <xdr:to>
      <xdr:col>6</xdr:col>
      <xdr:colOff>50800</xdr:colOff>
      <xdr:row>61</xdr:row>
      <xdr:rowOff>29210</xdr:rowOff>
    </xdr:to>
    <xdr:sp macro="" textlink="">
      <xdr:nvSpPr>
        <xdr:cNvPr id="152" name="円/楕円 151"/>
        <xdr:cNvSpPr/>
      </xdr:nvSpPr>
      <xdr:spPr>
        <a:xfrm>
          <a:off x="406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13970</xdr:rowOff>
    </xdr:from>
    <xdr:ext cx="736600" cy="259080"/>
    <xdr:sp macro="" textlink="">
      <xdr:nvSpPr>
        <xdr:cNvPr id="153" name="テキスト ボックス 152"/>
        <xdr:cNvSpPr txBox="1"/>
      </xdr:nvSpPr>
      <xdr:spPr>
        <a:xfrm>
          <a:off x="3733800" y="10472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159385</xdr:rowOff>
    </xdr:from>
    <xdr:to>
      <xdr:col>4</xdr:col>
      <xdr:colOff>533400</xdr:colOff>
      <xdr:row>61</xdr:row>
      <xdr:rowOff>89535</xdr:rowOff>
    </xdr:to>
    <xdr:sp macro="" textlink="">
      <xdr:nvSpPr>
        <xdr:cNvPr id="154" name="円/楕円 153"/>
        <xdr:cNvSpPr/>
      </xdr:nvSpPr>
      <xdr:spPr>
        <a:xfrm>
          <a:off x="31750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74930</xdr:rowOff>
    </xdr:from>
    <xdr:ext cx="762000" cy="257810"/>
    <xdr:sp macro="" textlink="">
      <xdr:nvSpPr>
        <xdr:cNvPr id="155" name="テキスト ボックス 154"/>
        <xdr:cNvSpPr txBox="1"/>
      </xdr:nvSpPr>
      <xdr:spPr>
        <a:xfrm>
          <a:off x="2844800" y="10533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xdr:rowOff>
    </xdr:from>
    <xdr:to>
      <xdr:col>3</xdr:col>
      <xdr:colOff>330200</xdr:colOff>
      <xdr:row>61</xdr:row>
      <xdr:rowOff>118110</xdr:rowOff>
    </xdr:to>
    <xdr:sp macro="" textlink="">
      <xdr:nvSpPr>
        <xdr:cNvPr id="156" name="円/楕円 155"/>
        <xdr:cNvSpPr/>
      </xdr:nvSpPr>
      <xdr:spPr>
        <a:xfrm>
          <a:off x="22860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102870</xdr:rowOff>
    </xdr:from>
    <xdr:ext cx="760730" cy="259080"/>
    <xdr:sp macro="" textlink="">
      <xdr:nvSpPr>
        <xdr:cNvPr id="157" name="テキスト ボックス 156"/>
        <xdr:cNvSpPr txBox="1"/>
      </xdr:nvSpPr>
      <xdr:spPr>
        <a:xfrm>
          <a:off x="1955800" y="10561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48260</xdr:rowOff>
    </xdr:from>
    <xdr:to>
      <xdr:col>2</xdr:col>
      <xdr:colOff>127000</xdr:colOff>
      <xdr:row>61</xdr:row>
      <xdr:rowOff>149860</xdr:rowOff>
    </xdr:to>
    <xdr:sp macro="" textlink="">
      <xdr:nvSpPr>
        <xdr:cNvPr id="158" name="円/楕円 157"/>
        <xdr:cNvSpPr/>
      </xdr:nvSpPr>
      <xdr:spPr>
        <a:xfrm>
          <a:off x="13970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134620</xdr:rowOff>
    </xdr:from>
    <xdr:ext cx="760730" cy="257810"/>
    <xdr:sp macro="" textlink="">
      <xdr:nvSpPr>
        <xdr:cNvPr id="159" name="テキスト ボックス 158"/>
        <xdr:cNvSpPr txBox="1"/>
      </xdr:nvSpPr>
      <xdr:spPr>
        <a:xfrm>
          <a:off x="1066800" y="105930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7545" cy="309245"/>
    <xdr:sp macro="" textlink="">
      <xdr:nvSpPr>
        <xdr:cNvPr id="161" name="テキスト ボックス 160"/>
        <xdr:cNvSpPr txBox="1"/>
      </xdr:nvSpPr>
      <xdr:spPr>
        <a:xfrm>
          <a:off x="803910" y="1299845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9730" cy="358775"/>
    <xdr:sp macro="" textlink="">
      <xdr:nvSpPr>
        <xdr:cNvPr id="162" name="テキスト ボックス 161"/>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[233,074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類似団体平均を上回っている要因は、物件費及び維持補修費が高いことにある</a:t>
          </a:r>
          <a:r>
            <a:rPr lang="ja-JP" altLang="ja-JP" sz="1100" b="0" i="0" baseline="0">
              <a:solidFill>
                <a:srgbClr val="7030A0"/>
              </a:solidFill>
              <a:effectLst/>
              <a:latin typeface="+mn-lt"/>
              <a:ea typeface="+mn-ea"/>
              <a:cs typeface="+mn-cs"/>
            </a:rPr>
            <a:t>。</a:t>
          </a:r>
          <a:r>
            <a:rPr lang="ja-JP" altLang="ja-JP" sz="1100" b="0" i="0" baseline="0">
              <a:solidFill>
                <a:srgbClr val="002060"/>
              </a:solidFill>
              <a:effectLst/>
              <a:latin typeface="+mn-lt"/>
              <a:ea typeface="+mn-ea"/>
              <a:cs typeface="+mn-cs"/>
            </a:rPr>
            <a:t>物件費では、職員削減の反動により賃金が平均と比較して１</a:t>
          </a:r>
          <a:r>
            <a:rPr lang="ja-JP" altLang="en-US" sz="1100" b="0" i="0" baseline="0">
              <a:solidFill>
                <a:srgbClr val="002060"/>
              </a:solidFill>
              <a:effectLst/>
              <a:latin typeface="+mn-lt"/>
              <a:ea typeface="+mn-ea"/>
              <a:cs typeface="+mn-cs"/>
            </a:rPr>
            <a:t>５</a:t>
          </a:r>
          <a:r>
            <a:rPr lang="ja-JP" altLang="ja-JP" sz="1100" b="0" i="0" baseline="0">
              <a:solidFill>
                <a:srgbClr val="002060"/>
              </a:solidFill>
              <a:effectLst/>
              <a:latin typeface="+mn-lt"/>
              <a:ea typeface="+mn-ea"/>
              <a:cs typeface="+mn-cs"/>
            </a:rPr>
            <a:t>千円、</a:t>
          </a:r>
          <a:r>
            <a:rPr lang="ja-JP" altLang="en-US" sz="1100" b="0" i="0" baseline="0">
              <a:solidFill>
                <a:srgbClr val="002060"/>
              </a:solidFill>
              <a:effectLst/>
              <a:latin typeface="+mn-lt"/>
              <a:ea typeface="+mn-ea"/>
              <a:cs typeface="+mn-cs"/>
            </a:rPr>
            <a:t>２０５</a:t>
          </a:r>
          <a:r>
            <a:rPr lang="ja-JP" altLang="ja-JP" sz="1100" b="0" i="0" baseline="0">
              <a:solidFill>
                <a:srgbClr val="002060"/>
              </a:solidFill>
              <a:effectLst/>
              <a:latin typeface="+mn-lt"/>
              <a:ea typeface="+mn-ea"/>
              <a:cs typeface="+mn-cs"/>
            </a:rPr>
            <a:t>％と高水準となっている。また、維持補修費では、豪雪地帯の当市の特徴として、除雪経費が類似団体と比べて高く、土木費において</a:t>
          </a:r>
          <a:r>
            <a:rPr lang="ja-JP" altLang="en-US" sz="1100" b="0" i="0" baseline="0">
              <a:solidFill>
                <a:srgbClr val="002060"/>
              </a:solidFill>
              <a:effectLst/>
              <a:latin typeface="+mn-lt"/>
              <a:ea typeface="+mn-ea"/>
              <a:cs typeface="+mn-cs"/>
            </a:rPr>
            <a:t>１４</a:t>
          </a:r>
          <a:r>
            <a:rPr lang="ja-JP" altLang="ja-JP" sz="1100" b="0" i="0" baseline="0">
              <a:solidFill>
                <a:srgbClr val="002060"/>
              </a:solidFill>
              <a:effectLst/>
              <a:latin typeface="+mn-lt"/>
              <a:ea typeface="+mn-ea"/>
              <a:cs typeface="+mn-cs"/>
            </a:rPr>
            <a:t>千円、</a:t>
          </a:r>
          <a:r>
            <a:rPr lang="ja-JP" altLang="en-US" sz="1100" b="0" i="0" baseline="0">
              <a:solidFill>
                <a:srgbClr val="002060"/>
              </a:solidFill>
              <a:effectLst/>
              <a:latin typeface="+mn-lt"/>
              <a:ea typeface="+mn-ea"/>
              <a:cs typeface="+mn-cs"/>
            </a:rPr>
            <a:t>３４０</a:t>
          </a:r>
          <a:r>
            <a:rPr lang="ja-JP" altLang="ja-JP" sz="1100" b="0" i="0" baseline="0">
              <a:solidFill>
                <a:srgbClr val="002060"/>
              </a:solidFill>
              <a:effectLst/>
              <a:latin typeface="+mn-lt"/>
              <a:ea typeface="+mn-ea"/>
              <a:cs typeface="+mn-cs"/>
            </a:rPr>
            <a:t>％と類似団体を大幅に上回っている。</a:t>
          </a:r>
          <a:r>
            <a:rPr lang="ja-JP" altLang="ja-JP" sz="1100" b="0" i="0" baseline="0">
              <a:solidFill>
                <a:schemeClr val="dk1"/>
              </a:solidFill>
              <a:effectLst/>
              <a:latin typeface="+mn-lt"/>
              <a:ea typeface="+mn-ea"/>
              <a:cs typeface="+mn-cs"/>
            </a:rPr>
            <a:t>なお前年度から２８千円上昇の主な要因はふるさと寄附金に係る経費によるものである。今後は、第５次行財政改革大綱による人件費の適正な管理、人件費の一層の抑制、賃金を含めた経常的経費の抑制に努め、行政コストのスリム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85" cy="224155"/>
    <xdr:sp macro="" textlink="">
      <xdr:nvSpPr>
        <xdr:cNvPr id="173" name="テキスト ボックス 172"/>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7" name="テキスト ボックス 176"/>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9" name="テキスト ボックス 178"/>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7" name="テキスト ボックス 186"/>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164465</xdr:rowOff>
    </xdr:from>
    <xdr:to>
      <xdr:col>7</xdr:col>
      <xdr:colOff>152400</xdr:colOff>
      <xdr:row>89</xdr:row>
      <xdr:rowOff>44450</xdr:rowOff>
    </xdr:to>
    <xdr:cxnSp macro="">
      <xdr:nvCxnSpPr>
        <xdr:cNvPr id="189" name="直線コネクタ 188"/>
        <xdr:cNvCxnSpPr/>
      </xdr:nvCxnSpPr>
      <xdr:spPr>
        <a:xfrm flipV="1">
          <a:off x="4953000" y="1370901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16510</xdr:rowOff>
    </xdr:from>
    <xdr:ext cx="762000" cy="259080"/>
    <xdr:sp macro="" textlink="">
      <xdr:nvSpPr>
        <xdr:cNvPr id="190" name="人件費・物件費等の状況最小値テキスト"/>
        <xdr:cNvSpPr txBox="1"/>
      </xdr:nvSpPr>
      <xdr:spPr>
        <a:xfrm>
          <a:off x="5041900" y="152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44450</xdr:rowOff>
    </xdr:from>
    <xdr:to>
      <xdr:col>7</xdr:col>
      <xdr:colOff>241300</xdr:colOff>
      <xdr:row>89</xdr:row>
      <xdr:rowOff>44450</xdr:rowOff>
    </xdr:to>
    <xdr:cxnSp macro="">
      <xdr:nvCxnSpPr>
        <xdr:cNvPr id="191" name="直線コネクタ 190"/>
        <xdr:cNvCxnSpPr/>
      </xdr:nvCxnSpPr>
      <xdr:spPr>
        <a:xfrm>
          <a:off x="4864100" y="1530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79375</xdr:rowOff>
    </xdr:from>
    <xdr:ext cx="762000" cy="258445"/>
    <xdr:sp macro="" textlink="">
      <xdr:nvSpPr>
        <xdr:cNvPr id="192" name="人件費・物件費等の状況最大値テキスト"/>
        <xdr:cNvSpPr txBox="1"/>
      </xdr:nvSpPr>
      <xdr:spPr>
        <a:xfrm>
          <a:off x="5041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164465</xdr:rowOff>
    </xdr:from>
    <xdr:to>
      <xdr:col>7</xdr:col>
      <xdr:colOff>241300</xdr:colOff>
      <xdr:row>79</xdr:row>
      <xdr:rowOff>164465</xdr:rowOff>
    </xdr:to>
    <xdr:cxnSp macro="">
      <xdr:nvCxnSpPr>
        <xdr:cNvPr id="193" name="直線コネクタ 192"/>
        <xdr:cNvCxnSpPr/>
      </xdr:nvCxnSpPr>
      <xdr:spPr>
        <a:xfrm>
          <a:off x="4864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75565</xdr:rowOff>
    </xdr:from>
    <xdr:to>
      <xdr:col>7</xdr:col>
      <xdr:colOff>152400</xdr:colOff>
      <xdr:row>86</xdr:row>
      <xdr:rowOff>126365</xdr:rowOff>
    </xdr:to>
    <xdr:cxnSp macro="">
      <xdr:nvCxnSpPr>
        <xdr:cNvPr id="194" name="直線コネクタ 193"/>
        <xdr:cNvCxnSpPr/>
      </xdr:nvCxnSpPr>
      <xdr:spPr>
        <a:xfrm>
          <a:off x="4114800" y="14648815"/>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166370</xdr:rowOff>
    </xdr:from>
    <xdr:ext cx="762000" cy="257810"/>
    <xdr:sp macro="" textlink="">
      <xdr:nvSpPr>
        <xdr:cNvPr id="195" name="人件費・物件費等の状況平均値テキスト"/>
        <xdr:cNvSpPr txBox="1"/>
      </xdr:nvSpPr>
      <xdr:spPr>
        <a:xfrm>
          <a:off x="5041900" y="140538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149860</xdr:rowOff>
    </xdr:from>
    <xdr:to>
      <xdr:col>7</xdr:col>
      <xdr:colOff>203200</xdr:colOff>
      <xdr:row>83</xdr:row>
      <xdr:rowOff>80010</xdr:rowOff>
    </xdr:to>
    <xdr:sp macro="" textlink="">
      <xdr:nvSpPr>
        <xdr:cNvPr id="196" name="フローチャート : 判断 195"/>
        <xdr:cNvSpPr/>
      </xdr:nvSpPr>
      <xdr:spPr>
        <a:xfrm>
          <a:off x="49022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164465</xdr:rowOff>
    </xdr:from>
    <xdr:to>
      <xdr:col>6</xdr:col>
      <xdr:colOff>0</xdr:colOff>
      <xdr:row>85</xdr:row>
      <xdr:rowOff>75565</xdr:rowOff>
    </xdr:to>
    <xdr:cxnSp macro="">
      <xdr:nvCxnSpPr>
        <xdr:cNvPr id="197" name="直線コネクタ 196"/>
        <xdr:cNvCxnSpPr/>
      </xdr:nvCxnSpPr>
      <xdr:spPr>
        <a:xfrm>
          <a:off x="3225800" y="1439481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110490</xdr:rowOff>
    </xdr:from>
    <xdr:to>
      <xdr:col>6</xdr:col>
      <xdr:colOff>50800</xdr:colOff>
      <xdr:row>83</xdr:row>
      <xdr:rowOff>40640</xdr:rowOff>
    </xdr:to>
    <xdr:sp macro="" textlink="">
      <xdr:nvSpPr>
        <xdr:cNvPr id="198" name="フローチャート : 判断 197"/>
        <xdr:cNvSpPr/>
      </xdr:nvSpPr>
      <xdr:spPr>
        <a:xfrm>
          <a:off x="4064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50800</xdr:rowOff>
    </xdr:from>
    <xdr:ext cx="736600" cy="259080"/>
    <xdr:sp macro="" textlink="">
      <xdr:nvSpPr>
        <xdr:cNvPr id="199" name="テキスト ボックス 198"/>
        <xdr:cNvSpPr txBox="1"/>
      </xdr:nvSpPr>
      <xdr:spPr>
        <a:xfrm>
          <a:off x="3733800" y="13938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164465</xdr:rowOff>
    </xdr:from>
    <xdr:to>
      <xdr:col>4</xdr:col>
      <xdr:colOff>482600</xdr:colOff>
      <xdr:row>84</xdr:row>
      <xdr:rowOff>36830</xdr:rowOff>
    </xdr:to>
    <xdr:cxnSp macro="">
      <xdr:nvCxnSpPr>
        <xdr:cNvPr id="200" name="直線コネクタ 199"/>
        <xdr:cNvCxnSpPr/>
      </xdr:nvCxnSpPr>
      <xdr:spPr>
        <a:xfrm flipV="1">
          <a:off x="2336800" y="143948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72390</xdr:rowOff>
    </xdr:from>
    <xdr:to>
      <xdr:col>4</xdr:col>
      <xdr:colOff>533400</xdr:colOff>
      <xdr:row>83</xdr:row>
      <xdr:rowOff>2540</xdr:rowOff>
    </xdr:to>
    <xdr:sp macro="" textlink="">
      <xdr:nvSpPr>
        <xdr:cNvPr id="201" name="フローチャート : 判断 200"/>
        <xdr:cNvSpPr/>
      </xdr:nvSpPr>
      <xdr:spPr>
        <a:xfrm>
          <a:off x="3175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12700</xdr:rowOff>
    </xdr:from>
    <xdr:ext cx="762000" cy="259080"/>
    <xdr:sp macro="" textlink="">
      <xdr:nvSpPr>
        <xdr:cNvPr id="202" name="テキスト ボックス 201"/>
        <xdr:cNvSpPr txBox="1"/>
      </xdr:nvSpPr>
      <xdr:spPr>
        <a:xfrm>
          <a:off x="2844800" y="1390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36830</xdr:rowOff>
    </xdr:from>
    <xdr:to>
      <xdr:col>3</xdr:col>
      <xdr:colOff>279400</xdr:colOff>
      <xdr:row>84</xdr:row>
      <xdr:rowOff>39370</xdr:rowOff>
    </xdr:to>
    <xdr:cxnSp macro="">
      <xdr:nvCxnSpPr>
        <xdr:cNvPr id="203" name="直線コネクタ 202"/>
        <xdr:cNvCxnSpPr/>
      </xdr:nvCxnSpPr>
      <xdr:spPr>
        <a:xfrm flipV="1">
          <a:off x="1447800" y="14438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87630</xdr:rowOff>
    </xdr:from>
    <xdr:to>
      <xdr:col>3</xdr:col>
      <xdr:colOff>330200</xdr:colOff>
      <xdr:row>83</xdr:row>
      <xdr:rowOff>17780</xdr:rowOff>
    </xdr:to>
    <xdr:sp macro="" textlink="">
      <xdr:nvSpPr>
        <xdr:cNvPr id="204" name="フローチャート : 判断 203"/>
        <xdr:cNvSpPr/>
      </xdr:nvSpPr>
      <xdr:spPr>
        <a:xfrm>
          <a:off x="22860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27940</xdr:rowOff>
    </xdr:from>
    <xdr:ext cx="760730" cy="259080"/>
    <xdr:sp macro="" textlink="">
      <xdr:nvSpPr>
        <xdr:cNvPr id="205" name="テキスト ボックス 204"/>
        <xdr:cNvSpPr txBox="1"/>
      </xdr:nvSpPr>
      <xdr:spPr>
        <a:xfrm>
          <a:off x="1955800" y="13915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149225</xdr:rowOff>
    </xdr:from>
    <xdr:to>
      <xdr:col>2</xdr:col>
      <xdr:colOff>127000</xdr:colOff>
      <xdr:row>83</xdr:row>
      <xdr:rowOff>79375</xdr:rowOff>
    </xdr:to>
    <xdr:sp macro="" textlink="">
      <xdr:nvSpPr>
        <xdr:cNvPr id="206" name="フローチャート : 判断 205"/>
        <xdr:cNvSpPr/>
      </xdr:nvSpPr>
      <xdr:spPr>
        <a:xfrm>
          <a:off x="13970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89535</xdr:rowOff>
    </xdr:from>
    <xdr:ext cx="760730" cy="257810"/>
    <xdr:sp macro="" textlink="">
      <xdr:nvSpPr>
        <xdr:cNvPr id="207" name="テキスト ボックス 206"/>
        <xdr:cNvSpPr txBox="1"/>
      </xdr:nvSpPr>
      <xdr:spPr>
        <a:xfrm>
          <a:off x="1066800" y="13976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0730" cy="259080"/>
    <xdr:sp macro="" textlink="">
      <xdr:nvSpPr>
        <xdr:cNvPr id="208" name="テキスト ボックス 207"/>
        <xdr:cNvSpPr txBox="1"/>
      </xdr:nvSpPr>
      <xdr:spPr>
        <a:xfrm>
          <a:off x="4737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0"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75565</xdr:rowOff>
    </xdr:from>
    <xdr:to>
      <xdr:col>7</xdr:col>
      <xdr:colOff>203200</xdr:colOff>
      <xdr:row>87</xdr:row>
      <xdr:rowOff>6350</xdr:rowOff>
    </xdr:to>
    <xdr:sp macro="" textlink="">
      <xdr:nvSpPr>
        <xdr:cNvPr id="213" name="円/楕円 212"/>
        <xdr:cNvSpPr/>
      </xdr:nvSpPr>
      <xdr:spPr>
        <a:xfrm>
          <a:off x="4902200" y="14820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47625</xdr:rowOff>
    </xdr:from>
    <xdr:ext cx="762000" cy="259080"/>
    <xdr:sp macro="" textlink="">
      <xdr:nvSpPr>
        <xdr:cNvPr id="214" name="人件費・物件費等の状況該当値テキスト"/>
        <xdr:cNvSpPr txBox="1"/>
      </xdr:nvSpPr>
      <xdr:spPr>
        <a:xfrm>
          <a:off x="5041900" y="14792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233,074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24765</xdr:rowOff>
    </xdr:from>
    <xdr:to>
      <xdr:col>6</xdr:col>
      <xdr:colOff>50800</xdr:colOff>
      <xdr:row>85</xdr:row>
      <xdr:rowOff>126365</xdr:rowOff>
    </xdr:to>
    <xdr:sp macro="" textlink="">
      <xdr:nvSpPr>
        <xdr:cNvPr id="215" name="円/楕円 214"/>
        <xdr:cNvSpPr/>
      </xdr:nvSpPr>
      <xdr:spPr>
        <a:xfrm>
          <a:off x="4064000" y="145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111125</xdr:rowOff>
    </xdr:from>
    <xdr:ext cx="736600" cy="257810"/>
    <xdr:sp macro="" textlink="">
      <xdr:nvSpPr>
        <xdr:cNvPr id="216" name="テキスト ボックス 215"/>
        <xdr:cNvSpPr txBox="1"/>
      </xdr:nvSpPr>
      <xdr:spPr>
        <a:xfrm>
          <a:off x="3733800" y="146843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205,411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113665</xdr:rowOff>
    </xdr:from>
    <xdr:to>
      <xdr:col>4</xdr:col>
      <xdr:colOff>533400</xdr:colOff>
      <xdr:row>84</xdr:row>
      <xdr:rowOff>43815</xdr:rowOff>
    </xdr:to>
    <xdr:sp macro="" textlink="">
      <xdr:nvSpPr>
        <xdr:cNvPr id="217" name="円/楕円 216"/>
        <xdr:cNvSpPr/>
      </xdr:nvSpPr>
      <xdr:spPr>
        <a:xfrm>
          <a:off x="3175000" y="143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29210</xdr:rowOff>
    </xdr:from>
    <xdr:ext cx="762000" cy="257810"/>
    <xdr:sp macro="" textlink="">
      <xdr:nvSpPr>
        <xdr:cNvPr id="218" name="テキスト ボックス 217"/>
        <xdr:cNvSpPr txBox="1"/>
      </xdr:nvSpPr>
      <xdr:spPr>
        <a:xfrm>
          <a:off x="2844800" y="14431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173,878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157480</xdr:rowOff>
    </xdr:from>
    <xdr:to>
      <xdr:col>3</xdr:col>
      <xdr:colOff>330200</xdr:colOff>
      <xdr:row>84</xdr:row>
      <xdr:rowOff>87630</xdr:rowOff>
    </xdr:to>
    <xdr:sp macro="" textlink="">
      <xdr:nvSpPr>
        <xdr:cNvPr id="219" name="円/楕円 218"/>
        <xdr:cNvSpPr/>
      </xdr:nvSpPr>
      <xdr:spPr>
        <a:xfrm>
          <a:off x="2286000" y="143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73025</xdr:rowOff>
    </xdr:from>
    <xdr:ext cx="760730" cy="259080"/>
    <xdr:sp macro="" textlink="">
      <xdr:nvSpPr>
        <xdr:cNvPr id="220" name="テキスト ボックス 219"/>
        <xdr:cNvSpPr txBox="1"/>
      </xdr:nvSpPr>
      <xdr:spPr>
        <a:xfrm>
          <a:off x="1955800" y="14474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179,354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160020</xdr:rowOff>
    </xdr:from>
    <xdr:to>
      <xdr:col>2</xdr:col>
      <xdr:colOff>127000</xdr:colOff>
      <xdr:row>84</xdr:row>
      <xdr:rowOff>90170</xdr:rowOff>
    </xdr:to>
    <xdr:sp macro="" textlink="">
      <xdr:nvSpPr>
        <xdr:cNvPr id="221" name="円/楕円 220"/>
        <xdr:cNvSpPr/>
      </xdr:nvSpPr>
      <xdr:spPr>
        <a:xfrm>
          <a:off x="1397000" y="14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74930</xdr:rowOff>
    </xdr:from>
    <xdr:ext cx="760730" cy="257810"/>
    <xdr:sp macro="" textlink="">
      <xdr:nvSpPr>
        <xdr:cNvPr id="222" name="テキスト ボックス 221"/>
        <xdr:cNvSpPr txBox="1"/>
      </xdr:nvSpPr>
      <xdr:spPr>
        <a:xfrm>
          <a:off x="1066800" y="144767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179,651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270" cy="309245"/>
    <xdr:sp macro="" textlink="">
      <xdr:nvSpPr>
        <xdr:cNvPr id="224" name="テキスト ボックス 223"/>
        <xdr:cNvSpPr txBox="1"/>
      </xdr:nvSpPr>
      <xdr:spPr>
        <a:xfrm>
          <a:off x="13651230"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9730" cy="358775"/>
    <xdr:sp macro="" textlink="">
      <xdr:nvSpPr>
        <xdr:cNvPr id="225" name="テキスト ボックス 224"/>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類似団体平均を１．１ポイント下回っている。引き続き、財政状況に鑑みた適正な昇給・昇格の運用に努める。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0730" cy="259080"/>
    <xdr:sp macro="" textlink="">
      <xdr:nvSpPr>
        <xdr:cNvPr id="237" name="テキスト ボックス 236"/>
        <xdr:cNvSpPr txBox="1"/>
      </xdr:nvSpPr>
      <xdr:spPr>
        <a:xfrm>
          <a:off x="12065000"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60730" cy="257810"/>
    <xdr:sp macro="" textlink="">
      <xdr:nvSpPr>
        <xdr:cNvPr id="239" name="テキスト ボックス 238"/>
        <xdr:cNvSpPr txBox="1"/>
      </xdr:nvSpPr>
      <xdr:spPr>
        <a:xfrm>
          <a:off x="12065000" y="15186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60730" cy="259080"/>
    <xdr:sp macro="" textlink="">
      <xdr:nvSpPr>
        <xdr:cNvPr id="241" name="テキスト ボックス 240"/>
        <xdr:cNvSpPr txBox="1"/>
      </xdr:nvSpPr>
      <xdr:spPr>
        <a:xfrm>
          <a:off x="12065000" y="1470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60730" cy="259080"/>
    <xdr:sp macro="" textlink="">
      <xdr:nvSpPr>
        <xdr:cNvPr id="243" name="テキスト ボックス 242"/>
        <xdr:cNvSpPr txBox="1"/>
      </xdr:nvSpPr>
      <xdr:spPr>
        <a:xfrm>
          <a:off x="12065000" y="1422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60730" cy="259080"/>
    <xdr:sp macro="" textlink="">
      <xdr:nvSpPr>
        <xdr:cNvPr id="245" name="テキスト ボックス 244"/>
        <xdr:cNvSpPr txBox="1"/>
      </xdr:nvSpPr>
      <xdr:spPr>
        <a:xfrm>
          <a:off x="12065000" y="13738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0730" cy="257810"/>
    <xdr:sp macro="" textlink="">
      <xdr:nvSpPr>
        <xdr:cNvPr id="247" name="テキスト ボックス 246"/>
        <xdr:cNvSpPr txBox="1"/>
      </xdr:nvSpPr>
      <xdr:spPr>
        <a:xfrm>
          <a:off x="12065000"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32385</xdr:rowOff>
    </xdr:from>
    <xdr:to>
      <xdr:col>24</xdr:col>
      <xdr:colOff>558800</xdr:colOff>
      <xdr:row>87</xdr:row>
      <xdr:rowOff>17780</xdr:rowOff>
    </xdr:to>
    <xdr:cxnSp macro="">
      <xdr:nvCxnSpPr>
        <xdr:cNvPr id="249" name="直線コネクタ 248"/>
        <xdr:cNvCxnSpPr/>
      </xdr:nvCxnSpPr>
      <xdr:spPr>
        <a:xfrm flipV="1">
          <a:off x="17018000" y="13919835"/>
          <a:ext cx="0" cy="1014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160655</xdr:rowOff>
    </xdr:from>
    <xdr:ext cx="760730" cy="259080"/>
    <xdr:sp macro="" textlink="">
      <xdr:nvSpPr>
        <xdr:cNvPr id="250" name="給与水準   （国との比較）最小値テキスト"/>
        <xdr:cNvSpPr txBox="1"/>
      </xdr:nvSpPr>
      <xdr:spPr>
        <a:xfrm>
          <a:off x="17106900" y="149053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17780</xdr:rowOff>
    </xdr:from>
    <xdr:to>
      <xdr:col>24</xdr:col>
      <xdr:colOff>647700</xdr:colOff>
      <xdr:row>87</xdr:row>
      <xdr:rowOff>17780</xdr:rowOff>
    </xdr:to>
    <xdr:cxnSp macro="">
      <xdr:nvCxnSpPr>
        <xdr:cNvPr id="251" name="直線コネクタ 250"/>
        <xdr:cNvCxnSpPr/>
      </xdr:nvCxnSpPr>
      <xdr:spPr>
        <a:xfrm>
          <a:off x="16929100" y="1493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118745</xdr:rowOff>
    </xdr:from>
    <xdr:ext cx="760730" cy="259080"/>
    <xdr:sp macro="" textlink="">
      <xdr:nvSpPr>
        <xdr:cNvPr id="252" name="給与水準   （国との比較）最大値テキスト"/>
        <xdr:cNvSpPr txBox="1"/>
      </xdr:nvSpPr>
      <xdr:spPr>
        <a:xfrm>
          <a:off x="17106900" y="136632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32385</xdr:rowOff>
    </xdr:from>
    <xdr:to>
      <xdr:col>24</xdr:col>
      <xdr:colOff>647700</xdr:colOff>
      <xdr:row>81</xdr:row>
      <xdr:rowOff>32385</xdr:rowOff>
    </xdr:to>
    <xdr:cxnSp macro="">
      <xdr:nvCxnSpPr>
        <xdr:cNvPr id="253" name="直線コネクタ 252"/>
        <xdr:cNvCxnSpPr/>
      </xdr:nvCxnSpPr>
      <xdr:spPr>
        <a:xfrm>
          <a:off x="16929100" y="13919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113665</xdr:rowOff>
    </xdr:from>
    <xdr:to>
      <xdr:col>24</xdr:col>
      <xdr:colOff>558800</xdr:colOff>
      <xdr:row>85</xdr:row>
      <xdr:rowOff>113665</xdr:rowOff>
    </xdr:to>
    <xdr:cxnSp macro="">
      <xdr:nvCxnSpPr>
        <xdr:cNvPr id="254" name="直線コネクタ 253"/>
        <xdr:cNvCxnSpPr/>
      </xdr:nvCxnSpPr>
      <xdr:spPr>
        <a:xfrm>
          <a:off x="16179800" y="14686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88265</xdr:rowOff>
    </xdr:from>
    <xdr:ext cx="760730" cy="257810"/>
    <xdr:sp macro="" textlink="">
      <xdr:nvSpPr>
        <xdr:cNvPr id="255" name="給与水準   （国との比較）平均値テキスト"/>
        <xdr:cNvSpPr txBox="1"/>
      </xdr:nvSpPr>
      <xdr:spPr>
        <a:xfrm>
          <a:off x="17106900" y="1466151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116205</xdr:rowOff>
    </xdr:from>
    <xdr:to>
      <xdr:col>24</xdr:col>
      <xdr:colOff>609600</xdr:colOff>
      <xdr:row>86</xdr:row>
      <xdr:rowOff>46355</xdr:rowOff>
    </xdr:to>
    <xdr:sp macro="" textlink="">
      <xdr:nvSpPr>
        <xdr:cNvPr id="256" name="フローチャート : 判断 255"/>
        <xdr:cNvSpPr/>
      </xdr:nvSpPr>
      <xdr:spPr>
        <a:xfrm>
          <a:off x="16967200" y="1468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99060</xdr:rowOff>
    </xdr:from>
    <xdr:to>
      <xdr:col>23</xdr:col>
      <xdr:colOff>406400</xdr:colOff>
      <xdr:row>85</xdr:row>
      <xdr:rowOff>113665</xdr:rowOff>
    </xdr:to>
    <xdr:cxnSp macro="">
      <xdr:nvCxnSpPr>
        <xdr:cNvPr id="257" name="直線コネクタ 256"/>
        <xdr:cNvCxnSpPr/>
      </xdr:nvCxnSpPr>
      <xdr:spPr>
        <a:xfrm>
          <a:off x="15290800" y="14672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163830</xdr:rowOff>
    </xdr:from>
    <xdr:ext cx="736600" cy="259080"/>
    <xdr:sp macro="" textlink="">
      <xdr:nvSpPr>
        <xdr:cNvPr id="259" name="テキスト ボックス 258"/>
        <xdr:cNvSpPr txBox="1"/>
      </xdr:nvSpPr>
      <xdr:spPr>
        <a:xfrm>
          <a:off x="15798800" y="1473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99060</xdr:rowOff>
    </xdr:from>
    <xdr:to>
      <xdr:col>22</xdr:col>
      <xdr:colOff>203200</xdr:colOff>
      <xdr:row>87</xdr:row>
      <xdr:rowOff>118110</xdr:rowOff>
    </xdr:to>
    <xdr:cxnSp macro="">
      <xdr:nvCxnSpPr>
        <xdr:cNvPr id="260" name="直線コネクタ 259"/>
        <xdr:cNvCxnSpPr/>
      </xdr:nvCxnSpPr>
      <xdr:spPr>
        <a:xfrm flipV="1">
          <a:off x="14401800" y="1467231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67945</xdr:rowOff>
    </xdr:from>
    <xdr:to>
      <xdr:col>22</xdr:col>
      <xdr:colOff>254000</xdr:colOff>
      <xdr:row>85</xdr:row>
      <xdr:rowOff>169545</xdr:rowOff>
    </xdr:to>
    <xdr:sp macro="" textlink="">
      <xdr:nvSpPr>
        <xdr:cNvPr id="261" name="フローチャート : 判断 260"/>
        <xdr:cNvSpPr/>
      </xdr:nvSpPr>
      <xdr:spPr>
        <a:xfrm>
          <a:off x="15240000" y="146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154940</xdr:rowOff>
    </xdr:from>
    <xdr:ext cx="762000" cy="257810"/>
    <xdr:sp macro="" textlink="">
      <xdr:nvSpPr>
        <xdr:cNvPr id="262" name="テキスト ボックス 261"/>
        <xdr:cNvSpPr txBox="1"/>
      </xdr:nvSpPr>
      <xdr:spPr>
        <a:xfrm>
          <a:off x="14909800" y="14728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118110</xdr:rowOff>
    </xdr:from>
    <xdr:to>
      <xdr:col>21</xdr:col>
      <xdr:colOff>0</xdr:colOff>
      <xdr:row>87</xdr:row>
      <xdr:rowOff>156845</xdr:rowOff>
    </xdr:to>
    <xdr:cxnSp macro="">
      <xdr:nvCxnSpPr>
        <xdr:cNvPr id="263" name="直線コネクタ 262"/>
        <xdr:cNvCxnSpPr/>
      </xdr:nvCxnSpPr>
      <xdr:spPr>
        <a:xfrm flipV="1">
          <a:off x="13512800" y="15034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101600</xdr:rowOff>
    </xdr:from>
    <xdr:to>
      <xdr:col>21</xdr:col>
      <xdr:colOff>50800</xdr:colOff>
      <xdr:row>88</xdr:row>
      <xdr:rowOff>31750</xdr:rowOff>
    </xdr:to>
    <xdr:sp macro="" textlink="">
      <xdr:nvSpPr>
        <xdr:cNvPr id="264" name="フローチャート : 判断 263"/>
        <xdr:cNvSpPr/>
      </xdr:nvSpPr>
      <xdr:spPr>
        <a:xfrm>
          <a:off x="14351000" y="150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16510</xdr:rowOff>
    </xdr:from>
    <xdr:ext cx="762000" cy="259080"/>
    <xdr:sp macro="" textlink="">
      <xdr:nvSpPr>
        <xdr:cNvPr id="265" name="テキスト ボックス 264"/>
        <xdr:cNvSpPr txBox="1"/>
      </xdr:nvSpPr>
      <xdr:spPr>
        <a:xfrm>
          <a:off x="14020800" y="151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106045</xdr:rowOff>
    </xdr:from>
    <xdr:to>
      <xdr:col>19</xdr:col>
      <xdr:colOff>533400</xdr:colOff>
      <xdr:row>88</xdr:row>
      <xdr:rowOff>36195</xdr:rowOff>
    </xdr:to>
    <xdr:sp macro="" textlink="">
      <xdr:nvSpPr>
        <xdr:cNvPr id="266" name="フローチャート : 判断 265"/>
        <xdr:cNvSpPr/>
      </xdr:nvSpPr>
      <xdr:spPr>
        <a:xfrm>
          <a:off x="13462000" y="150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46355</xdr:rowOff>
    </xdr:from>
    <xdr:ext cx="762000" cy="259080"/>
    <xdr:sp macro="" textlink="">
      <xdr:nvSpPr>
        <xdr:cNvPr id="267" name="テキスト ボックス 266"/>
        <xdr:cNvSpPr txBox="1"/>
      </xdr:nvSpPr>
      <xdr:spPr>
        <a:xfrm>
          <a:off x="13131800" y="1479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0730" cy="259080"/>
    <xdr:sp macro="" textlink="">
      <xdr:nvSpPr>
        <xdr:cNvPr id="268" name="テキスト ボックス 267"/>
        <xdr:cNvSpPr txBox="1"/>
      </xdr:nvSpPr>
      <xdr:spPr>
        <a:xfrm>
          <a:off x="1680273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0730" cy="259080"/>
    <xdr:sp macro="" textlink="">
      <xdr:nvSpPr>
        <xdr:cNvPr id="269" name="テキスト ボックス 268"/>
        <xdr:cNvSpPr txBox="1"/>
      </xdr:nvSpPr>
      <xdr:spPr>
        <a:xfrm>
          <a:off x="15963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0730" cy="259080"/>
    <xdr:sp macro="" textlink="">
      <xdr:nvSpPr>
        <xdr:cNvPr id="270" name="テキスト ボックス 269"/>
        <xdr:cNvSpPr txBox="1"/>
      </xdr:nvSpPr>
      <xdr:spPr>
        <a:xfrm>
          <a:off x="15074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63500</xdr:rowOff>
    </xdr:from>
    <xdr:to>
      <xdr:col>24</xdr:col>
      <xdr:colOff>609600</xdr:colOff>
      <xdr:row>85</xdr:row>
      <xdr:rowOff>164465</xdr:rowOff>
    </xdr:to>
    <xdr:sp macro="" textlink="">
      <xdr:nvSpPr>
        <xdr:cNvPr id="273" name="円/楕円 272"/>
        <xdr:cNvSpPr/>
      </xdr:nvSpPr>
      <xdr:spPr>
        <a:xfrm>
          <a:off x="16967200" y="14636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79375</xdr:rowOff>
    </xdr:from>
    <xdr:ext cx="760730" cy="258445"/>
    <xdr:sp macro="" textlink="">
      <xdr:nvSpPr>
        <xdr:cNvPr id="274" name="給与水準   （国との比較）該当値テキスト"/>
        <xdr:cNvSpPr txBox="1"/>
      </xdr:nvSpPr>
      <xdr:spPr>
        <a:xfrm>
          <a:off x="17106900" y="144811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63500</xdr:rowOff>
    </xdr:from>
    <xdr:to>
      <xdr:col>23</xdr:col>
      <xdr:colOff>457200</xdr:colOff>
      <xdr:row>85</xdr:row>
      <xdr:rowOff>164465</xdr:rowOff>
    </xdr:to>
    <xdr:sp macro="" textlink="">
      <xdr:nvSpPr>
        <xdr:cNvPr id="275" name="円/楕円 274"/>
        <xdr:cNvSpPr/>
      </xdr:nvSpPr>
      <xdr:spPr>
        <a:xfrm>
          <a:off x="16129000" y="14636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3175</xdr:rowOff>
    </xdr:from>
    <xdr:ext cx="736600" cy="259080"/>
    <xdr:sp macro="" textlink="">
      <xdr:nvSpPr>
        <xdr:cNvPr id="276" name="テキスト ボックス 275"/>
        <xdr:cNvSpPr txBox="1"/>
      </xdr:nvSpPr>
      <xdr:spPr>
        <a:xfrm>
          <a:off x="15798800" y="14404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48260</xdr:rowOff>
    </xdr:from>
    <xdr:to>
      <xdr:col>22</xdr:col>
      <xdr:colOff>254000</xdr:colOff>
      <xdr:row>85</xdr:row>
      <xdr:rowOff>149860</xdr:rowOff>
    </xdr:to>
    <xdr:sp macro="" textlink="">
      <xdr:nvSpPr>
        <xdr:cNvPr id="277" name="円/楕円 276"/>
        <xdr:cNvSpPr/>
      </xdr:nvSpPr>
      <xdr:spPr>
        <a:xfrm>
          <a:off x="15240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160020</xdr:rowOff>
    </xdr:from>
    <xdr:ext cx="762000" cy="259080"/>
    <xdr:sp macro="" textlink="">
      <xdr:nvSpPr>
        <xdr:cNvPr id="278" name="テキスト ボックス 277"/>
        <xdr:cNvSpPr txBox="1"/>
      </xdr:nvSpPr>
      <xdr:spPr>
        <a:xfrm>
          <a:off x="14909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67310</xdr:rowOff>
    </xdr:from>
    <xdr:to>
      <xdr:col>21</xdr:col>
      <xdr:colOff>50800</xdr:colOff>
      <xdr:row>87</xdr:row>
      <xdr:rowOff>168910</xdr:rowOff>
    </xdr:to>
    <xdr:sp macro="" textlink="">
      <xdr:nvSpPr>
        <xdr:cNvPr id="279" name="円/楕円 278"/>
        <xdr:cNvSpPr/>
      </xdr:nvSpPr>
      <xdr:spPr>
        <a:xfrm>
          <a:off x="14351000" y="149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7620</xdr:rowOff>
    </xdr:from>
    <xdr:ext cx="762000" cy="257810"/>
    <xdr:sp macro="" textlink="">
      <xdr:nvSpPr>
        <xdr:cNvPr id="280" name="テキスト ボックス 279"/>
        <xdr:cNvSpPr txBox="1"/>
      </xdr:nvSpPr>
      <xdr:spPr>
        <a:xfrm>
          <a:off x="14020800" y="14752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106045</xdr:rowOff>
    </xdr:from>
    <xdr:to>
      <xdr:col>19</xdr:col>
      <xdr:colOff>533400</xdr:colOff>
      <xdr:row>88</xdr:row>
      <xdr:rowOff>36195</xdr:rowOff>
    </xdr:to>
    <xdr:sp macro="" textlink="">
      <xdr:nvSpPr>
        <xdr:cNvPr id="281" name="円/楕円 280"/>
        <xdr:cNvSpPr/>
      </xdr:nvSpPr>
      <xdr:spPr>
        <a:xfrm>
          <a:off x="13462000" y="150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20955</xdr:rowOff>
    </xdr:from>
    <xdr:ext cx="762000" cy="257810"/>
    <xdr:sp macro="" textlink="">
      <xdr:nvSpPr>
        <xdr:cNvPr id="282" name="テキスト ボックス 281"/>
        <xdr:cNvSpPr txBox="1"/>
      </xdr:nvSpPr>
      <xdr:spPr>
        <a:xfrm>
          <a:off x="13131800" y="1510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7975"/>
    <xdr:sp macro="" textlink="">
      <xdr:nvSpPr>
        <xdr:cNvPr id="284" name="テキスト ボックス 283"/>
        <xdr:cNvSpPr txBox="1"/>
      </xdr:nvSpPr>
      <xdr:spPr>
        <a:xfrm>
          <a:off x="13452475" y="9188450"/>
          <a:ext cx="20497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7505"/>
    <xdr:sp macro="" textlink="">
      <xdr:nvSpPr>
        <xdr:cNvPr id="285" name="テキスト ボックス 284"/>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平成２７年２月に策定した飯山市行財政健全化プランに基づき、職員削減を実施しており、今後も、退職者とのバランスをとりつつ適正な人員管理を進める。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8615" cy="225425"/>
    <xdr:sp macro="" textlink="">
      <xdr:nvSpPr>
        <xdr:cNvPr id="296" name="テキスト ボックス 295"/>
        <xdr:cNvSpPr txBox="1"/>
      </xdr:nvSpPr>
      <xdr:spPr>
        <a:xfrm>
          <a:off x="12788900"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0730" cy="257810"/>
    <xdr:sp macro="" textlink="">
      <xdr:nvSpPr>
        <xdr:cNvPr id="298" name="テキスト ボックス 297"/>
        <xdr:cNvSpPr txBox="1"/>
      </xdr:nvSpPr>
      <xdr:spPr>
        <a:xfrm>
          <a:off x="12065000"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0730" cy="259080"/>
    <xdr:sp macro="" textlink="">
      <xdr:nvSpPr>
        <xdr:cNvPr id="300" name="テキスト ボックス 299"/>
        <xdr:cNvSpPr txBox="1"/>
      </xdr:nvSpPr>
      <xdr:spPr>
        <a:xfrm>
          <a:off x="12065000" y="1151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0730" cy="259080"/>
    <xdr:sp macro="" textlink="">
      <xdr:nvSpPr>
        <xdr:cNvPr id="302" name="テキスト ボックス 301"/>
        <xdr:cNvSpPr txBox="1"/>
      </xdr:nvSpPr>
      <xdr:spPr>
        <a:xfrm>
          <a:off x="12065000" y="1116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0730" cy="259080"/>
    <xdr:sp macro="" textlink="">
      <xdr:nvSpPr>
        <xdr:cNvPr id="304" name="テキスト ボックス 303"/>
        <xdr:cNvSpPr txBox="1"/>
      </xdr:nvSpPr>
      <xdr:spPr>
        <a:xfrm>
          <a:off x="12065000" y="1082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0730" cy="258445"/>
    <xdr:sp macro="" textlink="">
      <xdr:nvSpPr>
        <xdr:cNvPr id="306" name="テキスト ボックス 305"/>
        <xdr:cNvSpPr txBox="1"/>
      </xdr:nvSpPr>
      <xdr:spPr>
        <a:xfrm>
          <a:off x="12065000" y="104806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0730" cy="257810"/>
    <xdr:sp macro="" textlink="">
      <xdr:nvSpPr>
        <xdr:cNvPr id="308" name="テキスト ボックス 307"/>
        <xdr:cNvSpPr txBox="1"/>
      </xdr:nvSpPr>
      <xdr:spPr>
        <a:xfrm>
          <a:off x="12065000" y="10135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0730" cy="257810"/>
    <xdr:sp macro="" textlink="">
      <xdr:nvSpPr>
        <xdr:cNvPr id="310" name="テキスト ボックス 309"/>
        <xdr:cNvSpPr txBox="1"/>
      </xdr:nvSpPr>
      <xdr:spPr>
        <a:xfrm>
          <a:off x="12065000" y="97910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0730" cy="259080"/>
    <xdr:sp macro="" textlink="">
      <xdr:nvSpPr>
        <xdr:cNvPr id="312" name="テキスト ボックス 311"/>
        <xdr:cNvSpPr txBox="1"/>
      </xdr:nvSpPr>
      <xdr:spPr>
        <a:xfrm>
          <a:off x="120650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146685</xdr:rowOff>
    </xdr:from>
    <xdr:to>
      <xdr:col>24</xdr:col>
      <xdr:colOff>558800</xdr:colOff>
      <xdr:row>67</xdr:row>
      <xdr:rowOff>99060</xdr:rowOff>
    </xdr:to>
    <xdr:cxnSp macro="">
      <xdr:nvCxnSpPr>
        <xdr:cNvPr id="314" name="直線コネクタ 313"/>
        <xdr:cNvCxnSpPr/>
      </xdr:nvCxnSpPr>
      <xdr:spPr>
        <a:xfrm flipV="1">
          <a:off x="17018000" y="991933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71120</xdr:rowOff>
    </xdr:from>
    <xdr:ext cx="760730" cy="259080"/>
    <xdr:sp macro="" textlink="">
      <xdr:nvSpPr>
        <xdr:cNvPr id="315" name="定員管理の状況最小値テキスト"/>
        <xdr:cNvSpPr txBox="1"/>
      </xdr:nvSpPr>
      <xdr:spPr>
        <a:xfrm>
          <a:off x="17106900" y="11558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99060</xdr:rowOff>
    </xdr:from>
    <xdr:to>
      <xdr:col>24</xdr:col>
      <xdr:colOff>647700</xdr:colOff>
      <xdr:row>67</xdr:row>
      <xdr:rowOff>99060</xdr:rowOff>
    </xdr:to>
    <xdr:cxnSp macro="">
      <xdr:nvCxnSpPr>
        <xdr:cNvPr id="316" name="直線コネクタ 315"/>
        <xdr:cNvCxnSpPr/>
      </xdr:nvCxnSpPr>
      <xdr:spPr>
        <a:xfrm>
          <a:off x="16929100" y="1158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61595</xdr:rowOff>
    </xdr:from>
    <xdr:ext cx="760730" cy="259080"/>
    <xdr:sp macro="" textlink="">
      <xdr:nvSpPr>
        <xdr:cNvPr id="317" name="定員管理の状況最大値テキスト"/>
        <xdr:cNvSpPr txBox="1"/>
      </xdr:nvSpPr>
      <xdr:spPr>
        <a:xfrm>
          <a:off x="17106900" y="96627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146685</xdr:rowOff>
    </xdr:from>
    <xdr:to>
      <xdr:col>24</xdr:col>
      <xdr:colOff>647700</xdr:colOff>
      <xdr:row>57</xdr:row>
      <xdr:rowOff>146685</xdr:rowOff>
    </xdr:to>
    <xdr:cxnSp macro="">
      <xdr:nvCxnSpPr>
        <xdr:cNvPr id="318" name="直線コネクタ 317"/>
        <xdr:cNvCxnSpPr/>
      </xdr:nvCxnSpPr>
      <xdr:spPr>
        <a:xfrm>
          <a:off x="169291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53975</xdr:rowOff>
    </xdr:from>
    <xdr:to>
      <xdr:col>24</xdr:col>
      <xdr:colOff>558800</xdr:colOff>
      <xdr:row>61</xdr:row>
      <xdr:rowOff>60960</xdr:rowOff>
    </xdr:to>
    <xdr:cxnSp macro="">
      <xdr:nvCxnSpPr>
        <xdr:cNvPr id="319" name="直線コネクタ 318"/>
        <xdr:cNvCxnSpPr/>
      </xdr:nvCxnSpPr>
      <xdr:spPr>
        <a:xfrm>
          <a:off x="16179800" y="105124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52705</xdr:rowOff>
    </xdr:from>
    <xdr:ext cx="760730" cy="257810"/>
    <xdr:sp macro="" textlink="">
      <xdr:nvSpPr>
        <xdr:cNvPr id="320" name="定員管理の状況平均値テキスト"/>
        <xdr:cNvSpPr txBox="1"/>
      </xdr:nvSpPr>
      <xdr:spPr>
        <a:xfrm>
          <a:off x="17106900" y="1051115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53975</xdr:rowOff>
    </xdr:from>
    <xdr:to>
      <xdr:col>23</xdr:col>
      <xdr:colOff>406400</xdr:colOff>
      <xdr:row>61</xdr:row>
      <xdr:rowOff>81280</xdr:rowOff>
    </xdr:to>
    <xdr:cxnSp macro="">
      <xdr:nvCxnSpPr>
        <xdr:cNvPr id="322" name="直線コネクタ 321"/>
        <xdr:cNvCxnSpPr/>
      </xdr:nvCxnSpPr>
      <xdr:spPr>
        <a:xfrm flipV="1">
          <a:off x="15290800" y="1051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94615</xdr:rowOff>
    </xdr:from>
    <xdr:ext cx="736600" cy="259080"/>
    <xdr:sp macro="" textlink="">
      <xdr:nvSpPr>
        <xdr:cNvPr id="324" name="テキスト ボックス 323"/>
        <xdr:cNvSpPr txBox="1"/>
      </xdr:nvSpPr>
      <xdr:spPr>
        <a:xfrm>
          <a:off x="15798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81280</xdr:rowOff>
    </xdr:from>
    <xdr:to>
      <xdr:col>22</xdr:col>
      <xdr:colOff>203200</xdr:colOff>
      <xdr:row>61</xdr:row>
      <xdr:rowOff>104140</xdr:rowOff>
    </xdr:to>
    <xdr:cxnSp macro="">
      <xdr:nvCxnSpPr>
        <xdr:cNvPr id="325" name="直線コネクタ 324"/>
        <xdr:cNvCxnSpPr/>
      </xdr:nvCxnSpPr>
      <xdr:spPr>
        <a:xfrm flipV="1">
          <a:off x="14401800" y="10539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3175</xdr:rowOff>
    </xdr:from>
    <xdr:to>
      <xdr:col>22</xdr:col>
      <xdr:colOff>254000</xdr:colOff>
      <xdr:row>61</xdr:row>
      <xdr:rowOff>104775</xdr:rowOff>
    </xdr:to>
    <xdr:sp macro="" textlink="">
      <xdr:nvSpPr>
        <xdr:cNvPr id="326" name="フローチャート : 判断 325"/>
        <xdr:cNvSpPr/>
      </xdr:nvSpPr>
      <xdr:spPr>
        <a:xfrm>
          <a:off x="152400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114935</xdr:rowOff>
    </xdr:from>
    <xdr:ext cx="762000" cy="259080"/>
    <xdr:sp macro="" textlink="">
      <xdr:nvSpPr>
        <xdr:cNvPr id="327" name="テキスト ボックス 326"/>
        <xdr:cNvSpPr txBox="1"/>
      </xdr:nvSpPr>
      <xdr:spPr>
        <a:xfrm>
          <a:off x="14909800" y="1023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81280</xdr:rowOff>
    </xdr:from>
    <xdr:to>
      <xdr:col>21</xdr:col>
      <xdr:colOff>0</xdr:colOff>
      <xdr:row>61</xdr:row>
      <xdr:rowOff>104140</xdr:rowOff>
    </xdr:to>
    <xdr:cxnSp macro="">
      <xdr:nvCxnSpPr>
        <xdr:cNvPr id="328" name="直線コネクタ 327"/>
        <xdr:cNvCxnSpPr/>
      </xdr:nvCxnSpPr>
      <xdr:spPr>
        <a:xfrm>
          <a:off x="13512800" y="10539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10160</xdr:rowOff>
    </xdr:from>
    <xdr:to>
      <xdr:col>21</xdr:col>
      <xdr:colOff>50800</xdr:colOff>
      <xdr:row>61</xdr:row>
      <xdr:rowOff>111760</xdr:rowOff>
    </xdr:to>
    <xdr:sp macro="" textlink="">
      <xdr:nvSpPr>
        <xdr:cNvPr id="329" name="フローチャート : 判断 328"/>
        <xdr:cNvSpPr/>
      </xdr:nvSpPr>
      <xdr:spPr>
        <a:xfrm>
          <a:off x="143510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121920</xdr:rowOff>
    </xdr:from>
    <xdr:ext cx="762000" cy="257810"/>
    <xdr:sp macro="" textlink="">
      <xdr:nvSpPr>
        <xdr:cNvPr id="330" name="テキスト ボックス 329"/>
        <xdr:cNvSpPr txBox="1"/>
      </xdr:nvSpPr>
      <xdr:spPr>
        <a:xfrm>
          <a:off x="14020800" y="10237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23495</xdr:rowOff>
    </xdr:from>
    <xdr:to>
      <xdr:col>19</xdr:col>
      <xdr:colOff>533400</xdr:colOff>
      <xdr:row>61</xdr:row>
      <xdr:rowOff>125095</xdr:rowOff>
    </xdr:to>
    <xdr:sp macro="" textlink="">
      <xdr:nvSpPr>
        <xdr:cNvPr id="331" name="フローチャート : 判断 330"/>
        <xdr:cNvSpPr/>
      </xdr:nvSpPr>
      <xdr:spPr>
        <a:xfrm>
          <a:off x="134620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135255</xdr:rowOff>
    </xdr:from>
    <xdr:ext cx="762000" cy="257810"/>
    <xdr:sp macro="" textlink="">
      <xdr:nvSpPr>
        <xdr:cNvPr id="332" name="テキスト ボックス 331"/>
        <xdr:cNvSpPr txBox="1"/>
      </xdr:nvSpPr>
      <xdr:spPr>
        <a:xfrm>
          <a:off x="131318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0730" cy="257810"/>
    <xdr:sp macro="" textlink="">
      <xdr:nvSpPr>
        <xdr:cNvPr id="333" name="テキスト ボックス 332"/>
        <xdr:cNvSpPr txBox="1"/>
      </xdr:nvSpPr>
      <xdr:spPr>
        <a:xfrm>
          <a:off x="1680273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0730" cy="257810"/>
    <xdr:sp macro="" textlink="">
      <xdr:nvSpPr>
        <xdr:cNvPr id="334" name="テキスト ボックス 333"/>
        <xdr:cNvSpPr txBox="1"/>
      </xdr:nvSpPr>
      <xdr:spPr>
        <a:xfrm>
          <a:off x="15963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0730" cy="257810"/>
    <xdr:sp macro="" textlink="">
      <xdr:nvSpPr>
        <xdr:cNvPr id="335" name="テキスト ボックス 334"/>
        <xdr:cNvSpPr txBox="1"/>
      </xdr:nvSpPr>
      <xdr:spPr>
        <a:xfrm>
          <a:off x="15074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7810"/>
    <xdr:sp macro="" textlink="">
      <xdr:nvSpPr>
        <xdr:cNvPr id="336" name="テキスト ボックス 335"/>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7810"/>
    <xdr:sp macro="" textlink="">
      <xdr:nvSpPr>
        <xdr:cNvPr id="337" name="テキスト ボックス 336"/>
        <xdr:cNvSpPr txBox="1"/>
      </xdr:nvSpPr>
      <xdr:spPr>
        <a:xfrm>
          <a:off x="13296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10160</xdr:rowOff>
    </xdr:from>
    <xdr:to>
      <xdr:col>24</xdr:col>
      <xdr:colOff>609600</xdr:colOff>
      <xdr:row>61</xdr:row>
      <xdr:rowOff>111760</xdr:rowOff>
    </xdr:to>
    <xdr:sp macro="" textlink="">
      <xdr:nvSpPr>
        <xdr:cNvPr id="338" name="円/楕円 337"/>
        <xdr:cNvSpPr/>
      </xdr:nvSpPr>
      <xdr:spPr>
        <a:xfrm>
          <a:off x="169672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26670</xdr:rowOff>
    </xdr:from>
    <xdr:ext cx="760730" cy="259080"/>
    <xdr:sp macro="" textlink="">
      <xdr:nvSpPr>
        <xdr:cNvPr id="339" name="定員管理の状況該当値テキスト"/>
        <xdr:cNvSpPr txBox="1"/>
      </xdr:nvSpPr>
      <xdr:spPr>
        <a:xfrm>
          <a:off x="17106900" y="10313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3175</xdr:rowOff>
    </xdr:from>
    <xdr:to>
      <xdr:col>23</xdr:col>
      <xdr:colOff>457200</xdr:colOff>
      <xdr:row>61</xdr:row>
      <xdr:rowOff>104775</xdr:rowOff>
    </xdr:to>
    <xdr:sp macro="" textlink="">
      <xdr:nvSpPr>
        <xdr:cNvPr id="340" name="円/楕円 339"/>
        <xdr:cNvSpPr/>
      </xdr:nvSpPr>
      <xdr:spPr>
        <a:xfrm>
          <a:off x="16129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114935</xdr:rowOff>
    </xdr:from>
    <xdr:ext cx="736600" cy="259080"/>
    <xdr:sp macro="" textlink="">
      <xdr:nvSpPr>
        <xdr:cNvPr id="341" name="テキスト ボックス 340"/>
        <xdr:cNvSpPr txBox="1"/>
      </xdr:nvSpPr>
      <xdr:spPr>
        <a:xfrm>
          <a:off x="15798800" y="10230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30480</xdr:rowOff>
    </xdr:from>
    <xdr:to>
      <xdr:col>22</xdr:col>
      <xdr:colOff>254000</xdr:colOff>
      <xdr:row>61</xdr:row>
      <xdr:rowOff>132080</xdr:rowOff>
    </xdr:to>
    <xdr:sp macro="" textlink="">
      <xdr:nvSpPr>
        <xdr:cNvPr id="342" name="円/楕円 341"/>
        <xdr:cNvSpPr/>
      </xdr:nvSpPr>
      <xdr:spPr>
        <a:xfrm>
          <a:off x="152400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116840</xdr:rowOff>
    </xdr:from>
    <xdr:ext cx="762000" cy="259080"/>
    <xdr:sp macro="" textlink="">
      <xdr:nvSpPr>
        <xdr:cNvPr id="343" name="テキスト ボックス 342"/>
        <xdr:cNvSpPr txBox="1"/>
      </xdr:nvSpPr>
      <xdr:spPr>
        <a:xfrm>
          <a:off x="14909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53340</xdr:rowOff>
    </xdr:from>
    <xdr:to>
      <xdr:col>21</xdr:col>
      <xdr:colOff>50800</xdr:colOff>
      <xdr:row>61</xdr:row>
      <xdr:rowOff>154940</xdr:rowOff>
    </xdr:to>
    <xdr:sp macro="" textlink="">
      <xdr:nvSpPr>
        <xdr:cNvPr id="344" name="円/楕円 343"/>
        <xdr:cNvSpPr/>
      </xdr:nvSpPr>
      <xdr:spPr>
        <a:xfrm>
          <a:off x="143510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139700</xdr:rowOff>
    </xdr:from>
    <xdr:ext cx="762000" cy="259080"/>
    <xdr:sp macro="" textlink="">
      <xdr:nvSpPr>
        <xdr:cNvPr id="345" name="テキスト ボックス 344"/>
        <xdr:cNvSpPr txBox="1"/>
      </xdr:nvSpPr>
      <xdr:spPr>
        <a:xfrm>
          <a:off x="140208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30480</xdr:rowOff>
    </xdr:from>
    <xdr:to>
      <xdr:col>19</xdr:col>
      <xdr:colOff>533400</xdr:colOff>
      <xdr:row>61</xdr:row>
      <xdr:rowOff>132080</xdr:rowOff>
    </xdr:to>
    <xdr:sp macro="" textlink="">
      <xdr:nvSpPr>
        <xdr:cNvPr id="346" name="円/楕円 345"/>
        <xdr:cNvSpPr/>
      </xdr:nvSpPr>
      <xdr:spPr>
        <a:xfrm>
          <a:off x="134620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116840</xdr:rowOff>
    </xdr:from>
    <xdr:ext cx="762000" cy="259080"/>
    <xdr:sp macro="" textlink="">
      <xdr:nvSpPr>
        <xdr:cNvPr id="347" name="テキスト ボックス 346"/>
        <xdr:cNvSpPr txBox="1"/>
      </xdr:nvSpPr>
      <xdr:spPr>
        <a:xfrm>
          <a:off x="13131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4645" cy="308610"/>
    <xdr:sp macro="" textlink="">
      <xdr:nvSpPr>
        <xdr:cNvPr id="349" name="テキスト ボックス 348"/>
        <xdr:cNvSpPr txBox="1"/>
      </xdr:nvSpPr>
      <xdr:spPr>
        <a:xfrm>
          <a:off x="136753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9730" cy="358775"/>
    <xdr:sp macro="" textlink="">
      <xdr:nvSpPr>
        <xdr:cNvPr id="350" name="テキスト ボックス 349"/>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２３年度と比較すると、当市は３．６ポイントの減、類似団体平均は３．１ポイントの減となっており、類似団体平均との差は縮まっているが、今後は、過疎脱却に向けた事業実施に伴う過疎債の活用、北陸新幹線飯山駅周辺の区画整理等整備など重点事業への投資を図ってきたことにより地方債償還額が増加することが考えられ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7180" cy="224790"/>
    <xdr:sp macro="" textlink="">
      <xdr:nvSpPr>
        <xdr:cNvPr id="361" name="テキスト ボックス 360"/>
        <xdr:cNvSpPr txBox="1"/>
      </xdr:nvSpPr>
      <xdr:spPr>
        <a:xfrm>
          <a:off x="12788900"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0730" cy="259080"/>
    <xdr:sp macro="" textlink="">
      <xdr:nvSpPr>
        <xdr:cNvPr id="363" name="テキスト ボックス 362"/>
        <xdr:cNvSpPr txBox="1"/>
      </xdr:nvSpPr>
      <xdr:spPr>
        <a:xfrm>
          <a:off x="12065000"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60730" cy="259080"/>
    <xdr:sp macro="" textlink="">
      <xdr:nvSpPr>
        <xdr:cNvPr id="365" name="テキスト ボックス 364"/>
        <xdr:cNvSpPr txBox="1"/>
      </xdr:nvSpPr>
      <xdr:spPr>
        <a:xfrm>
          <a:off x="12065000" y="76473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60730" cy="257810"/>
    <xdr:sp macro="" textlink="">
      <xdr:nvSpPr>
        <xdr:cNvPr id="367" name="テキスト ボックス 366"/>
        <xdr:cNvSpPr txBox="1"/>
      </xdr:nvSpPr>
      <xdr:spPr>
        <a:xfrm>
          <a:off x="12065000" y="72447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60730" cy="257810"/>
    <xdr:sp macro="" textlink="">
      <xdr:nvSpPr>
        <xdr:cNvPr id="369" name="テキスト ボックス 368"/>
        <xdr:cNvSpPr txBox="1"/>
      </xdr:nvSpPr>
      <xdr:spPr>
        <a:xfrm>
          <a:off x="12065000" y="6842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60730" cy="257810"/>
    <xdr:sp macro="" textlink="">
      <xdr:nvSpPr>
        <xdr:cNvPr id="371" name="テキスト ボックス 370"/>
        <xdr:cNvSpPr txBox="1"/>
      </xdr:nvSpPr>
      <xdr:spPr>
        <a:xfrm>
          <a:off x="12065000" y="6441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60730" cy="259080"/>
    <xdr:sp macro="" textlink="">
      <xdr:nvSpPr>
        <xdr:cNvPr id="373" name="テキスト ボックス 372"/>
        <xdr:cNvSpPr txBox="1"/>
      </xdr:nvSpPr>
      <xdr:spPr>
        <a:xfrm>
          <a:off x="12065000" y="60382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82550</xdr:rowOff>
    </xdr:from>
    <xdr:to>
      <xdr:col>24</xdr:col>
      <xdr:colOff>558800</xdr:colOff>
      <xdr:row>44</xdr:row>
      <xdr:rowOff>170815</xdr:rowOff>
    </xdr:to>
    <xdr:cxnSp macro="">
      <xdr:nvCxnSpPr>
        <xdr:cNvPr id="376" name="直線コネクタ 375"/>
        <xdr:cNvCxnSpPr/>
      </xdr:nvCxnSpPr>
      <xdr:spPr>
        <a:xfrm flipV="1">
          <a:off x="17018000" y="625475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143510</xdr:rowOff>
    </xdr:from>
    <xdr:ext cx="760730" cy="257810"/>
    <xdr:sp macro="" textlink="">
      <xdr:nvSpPr>
        <xdr:cNvPr id="377" name="公債費負担の状況最小値テキスト"/>
        <xdr:cNvSpPr txBox="1"/>
      </xdr:nvSpPr>
      <xdr:spPr>
        <a:xfrm>
          <a:off x="17106900" y="76873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170815</xdr:rowOff>
    </xdr:from>
    <xdr:to>
      <xdr:col>24</xdr:col>
      <xdr:colOff>647700</xdr:colOff>
      <xdr:row>44</xdr:row>
      <xdr:rowOff>170815</xdr:rowOff>
    </xdr:to>
    <xdr:cxnSp macro="">
      <xdr:nvCxnSpPr>
        <xdr:cNvPr id="378" name="直線コネクタ 377"/>
        <xdr:cNvCxnSpPr/>
      </xdr:nvCxnSpPr>
      <xdr:spPr>
        <a:xfrm>
          <a:off x="16929100" y="771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169545</xdr:rowOff>
    </xdr:from>
    <xdr:ext cx="760730" cy="257810"/>
    <xdr:sp macro="" textlink="">
      <xdr:nvSpPr>
        <xdr:cNvPr id="379" name="公債費負担の状況最大値テキスト"/>
        <xdr:cNvSpPr txBox="1"/>
      </xdr:nvSpPr>
      <xdr:spPr>
        <a:xfrm>
          <a:off x="17106900" y="5998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82550</xdr:rowOff>
    </xdr:from>
    <xdr:to>
      <xdr:col>24</xdr:col>
      <xdr:colOff>647700</xdr:colOff>
      <xdr:row>36</xdr:row>
      <xdr:rowOff>82550</xdr:rowOff>
    </xdr:to>
    <xdr:cxnSp macro="">
      <xdr:nvCxnSpPr>
        <xdr:cNvPr id="380" name="直線コネクタ 379"/>
        <xdr:cNvCxnSpPr/>
      </xdr:nvCxnSpPr>
      <xdr:spPr>
        <a:xfrm>
          <a:off x="16929100" y="625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60325</xdr:rowOff>
    </xdr:from>
    <xdr:to>
      <xdr:col>24</xdr:col>
      <xdr:colOff>558800</xdr:colOff>
      <xdr:row>37</xdr:row>
      <xdr:rowOff>76200</xdr:rowOff>
    </xdr:to>
    <xdr:cxnSp macro="">
      <xdr:nvCxnSpPr>
        <xdr:cNvPr id="381" name="直線コネクタ 380"/>
        <xdr:cNvCxnSpPr/>
      </xdr:nvCxnSpPr>
      <xdr:spPr>
        <a:xfrm flipV="1">
          <a:off x="16179800" y="64039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17780</xdr:rowOff>
    </xdr:from>
    <xdr:ext cx="760730" cy="257810"/>
    <xdr:sp macro="" textlink="">
      <xdr:nvSpPr>
        <xdr:cNvPr id="382" name="公債費負担の状況平均値テキスト"/>
        <xdr:cNvSpPr txBox="1"/>
      </xdr:nvSpPr>
      <xdr:spPr>
        <a:xfrm>
          <a:off x="17106900" y="61899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1270</xdr:rowOff>
    </xdr:from>
    <xdr:to>
      <xdr:col>24</xdr:col>
      <xdr:colOff>609600</xdr:colOff>
      <xdr:row>37</xdr:row>
      <xdr:rowOff>102870</xdr:rowOff>
    </xdr:to>
    <xdr:sp macro="" textlink="">
      <xdr:nvSpPr>
        <xdr:cNvPr id="383" name="フローチャート : 判断 382"/>
        <xdr:cNvSpPr/>
      </xdr:nvSpPr>
      <xdr:spPr>
        <a:xfrm>
          <a:off x="169672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76200</xdr:rowOff>
    </xdr:from>
    <xdr:to>
      <xdr:col>23</xdr:col>
      <xdr:colOff>406400</xdr:colOff>
      <xdr:row>37</xdr:row>
      <xdr:rowOff>100330</xdr:rowOff>
    </xdr:to>
    <xdr:cxnSp macro="">
      <xdr:nvCxnSpPr>
        <xdr:cNvPr id="384" name="直線コネクタ 383"/>
        <xdr:cNvCxnSpPr/>
      </xdr:nvCxnSpPr>
      <xdr:spPr>
        <a:xfrm flipV="1">
          <a:off x="15290800" y="6419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9525</xdr:rowOff>
    </xdr:from>
    <xdr:to>
      <xdr:col>23</xdr:col>
      <xdr:colOff>457200</xdr:colOff>
      <xdr:row>37</xdr:row>
      <xdr:rowOff>111125</xdr:rowOff>
    </xdr:to>
    <xdr:sp macro="" textlink="">
      <xdr:nvSpPr>
        <xdr:cNvPr id="385" name="フローチャート : 判断 384"/>
        <xdr:cNvSpPr/>
      </xdr:nvSpPr>
      <xdr:spPr>
        <a:xfrm>
          <a:off x="1612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121285</xdr:rowOff>
    </xdr:from>
    <xdr:ext cx="736600" cy="257810"/>
    <xdr:sp macro="" textlink="">
      <xdr:nvSpPr>
        <xdr:cNvPr id="386" name="テキスト ボックス 385"/>
        <xdr:cNvSpPr txBox="1"/>
      </xdr:nvSpPr>
      <xdr:spPr>
        <a:xfrm>
          <a:off x="15798800" y="61220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100330</xdr:rowOff>
    </xdr:from>
    <xdr:to>
      <xdr:col>22</xdr:col>
      <xdr:colOff>203200</xdr:colOff>
      <xdr:row>37</xdr:row>
      <xdr:rowOff>112395</xdr:rowOff>
    </xdr:to>
    <xdr:cxnSp macro="">
      <xdr:nvCxnSpPr>
        <xdr:cNvPr id="387" name="直線コネクタ 386"/>
        <xdr:cNvCxnSpPr/>
      </xdr:nvCxnSpPr>
      <xdr:spPr>
        <a:xfrm flipV="1">
          <a:off x="14401800" y="6443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27305</xdr:rowOff>
    </xdr:from>
    <xdr:to>
      <xdr:col>22</xdr:col>
      <xdr:colOff>254000</xdr:colOff>
      <xdr:row>37</xdr:row>
      <xdr:rowOff>128905</xdr:rowOff>
    </xdr:to>
    <xdr:sp macro="" textlink="">
      <xdr:nvSpPr>
        <xdr:cNvPr id="388" name="フローチャート : 判断 387"/>
        <xdr:cNvSpPr/>
      </xdr:nvSpPr>
      <xdr:spPr>
        <a:xfrm>
          <a:off x="15240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139065</xdr:rowOff>
    </xdr:from>
    <xdr:ext cx="762000" cy="259080"/>
    <xdr:sp macro="" textlink="">
      <xdr:nvSpPr>
        <xdr:cNvPr id="389" name="テキスト ボックス 388"/>
        <xdr:cNvSpPr txBox="1"/>
      </xdr:nvSpPr>
      <xdr:spPr>
        <a:xfrm>
          <a:off x="14909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112395</xdr:rowOff>
    </xdr:from>
    <xdr:to>
      <xdr:col>21</xdr:col>
      <xdr:colOff>0</xdr:colOff>
      <xdr:row>37</xdr:row>
      <xdr:rowOff>132715</xdr:rowOff>
    </xdr:to>
    <xdr:cxnSp macro="">
      <xdr:nvCxnSpPr>
        <xdr:cNvPr id="390" name="直線コネクタ 389"/>
        <xdr:cNvCxnSpPr/>
      </xdr:nvCxnSpPr>
      <xdr:spPr>
        <a:xfrm flipV="1">
          <a:off x="13512800" y="64560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43815</xdr:rowOff>
    </xdr:from>
    <xdr:to>
      <xdr:col>21</xdr:col>
      <xdr:colOff>50800</xdr:colOff>
      <xdr:row>37</xdr:row>
      <xdr:rowOff>145415</xdr:rowOff>
    </xdr:to>
    <xdr:sp macro="" textlink="">
      <xdr:nvSpPr>
        <xdr:cNvPr id="391" name="フローチャート : 判断 390"/>
        <xdr:cNvSpPr/>
      </xdr:nvSpPr>
      <xdr:spPr>
        <a:xfrm>
          <a:off x="143510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155575</xdr:rowOff>
    </xdr:from>
    <xdr:ext cx="762000" cy="257810"/>
    <xdr:sp macro="" textlink="">
      <xdr:nvSpPr>
        <xdr:cNvPr id="392" name="テキスト ボックス 391"/>
        <xdr:cNvSpPr txBox="1"/>
      </xdr:nvSpPr>
      <xdr:spPr>
        <a:xfrm>
          <a:off x="14020800" y="6156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63500</xdr:rowOff>
    </xdr:from>
    <xdr:to>
      <xdr:col>19</xdr:col>
      <xdr:colOff>533400</xdr:colOff>
      <xdr:row>37</xdr:row>
      <xdr:rowOff>165100</xdr:rowOff>
    </xdr:to>
    <xdr:sp macro="" textlink="">
      <xdr:nvSpPr>
        <xdr:cNvPr id="393" name="フローチャート : 判断 392"/>
        <xdr:cNvSpPr/>
      </xdr:nvSpPr>
      <xdr:spPr>
        <a:xfrm>
          <a:off x="134620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3810</xdr:rowOff>
    </xdr:from>
    <xdr:ext cx="762000" cy="259080"/>
    <xdr:sp macro="" textlink="">
      <xdr:nvSpPr>
        <xdr:cNvPr id="394" name="テキスト ボックス 393"/>
        <xdr:cNvSpPr txBox="1"/>
      </xdr:nvSpPr>
      <xdr:spPr>
        <a:xfrm>
          <a:off x="13131800" y="617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0730" cy="259080"/>
    <xdr:sp macro="" textlink="">
      <xdr:nvSpPr>
        <xdr:cNvPr id="395" name="テキスト ボックス 394"/>
        <xdr:cNvSpPr txBox="1"/>
      </xdr:nvSpPr>
      <xdr:spPr>
        <a:xfrm>
          <a:off x="1680273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0730" cy="259080"/>
    <xdr:sp macro="" textlink="">
      <xdr:nvSpPr>
        <xdr:cNvPr id="396" name="テキスト ボックス 395"/>
        <xdr:cNvSpPr txBox="1"/>
      </xdr:nvSpPr>
      <xdr:spPr>
        <a:xfrm>
          <a:off x="15963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0730" cy="259080"/>
    <xdr:sp macro="" textlink="">
      <xdr:nvSpPr>
        <xdr:cNvPr id="397" name="テキスト ボックス 396"/>
        <xdr:cNvSpPr txBox="1"/>
      </xdr:nvSpPr>
      <xdr:spPr>
        <a:xfrm>
          <a:off x="15074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9525</xdr:rowOff>
    </xdr:from>
    <xdr:to>
      <xdr:col>24</xdr:col>
      <xdr:colOff>609600</xdr:colOff>
      <xdr:row>37</xdr:row>
      <xdr:rowOff>111125</xdr:rowOff>
    </xdr:to>
    <xdr:sp macro="" textlink="">
      <xdr:nvSpPr>
        <xdr:cNvPr id="400" name="円/楕円 399"/>
        <xdr:cNvSpPr/>
      </xdr:nvSpPr>
      <xdr:spPr>
        <a:xfrm>
          <a:off x="169672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153035</xdr:rowOff>
    </xdr:from>
    <xdr:ext cx="760730" cy="259080"/>
    <xdr:sp macro="" textlink="">
      <xdr:nvSpPr>
        <xdr:cNvPr id="401" name="公債費負担の状況該当値テキスト"/>
        <xdr:cNvSpPr txBox="1"/>
      </xdr:nvSpPr>
      <xdr:spPr>
        <a:xfrm>
          <a:off x="17106900" y="6325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25400</xdr:rowOff>
    </xdr:from>
    <xdr:to>
      <xdr:col>23</xdr:col>
      <xdr:colOff>457200</xdr:colOff>
      <xdr:row>37</xdr:row>
      <xdr:rowOff>127000</xdr:rowOff>
    </xdr:to>
    <xdr:sp macro="" textlink="">
      <xdr:nvSpPr>
        <xdr:cNvPr id="402" name="円/楕円 401"/>
        <xdr:cNvSpPr/>
      </xdr:nvSpPr>
      <xdr:spPr>
        <a:xfrm>
          <a:off x="161290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111760</xdr:rowOff>
    </xdr:from>
    <xdr:ext cx="736600" cy="257810"/>
    <xdr:sp macro="" textlink="">
      <xdr:nvSpPr>
        <xdr:cNvPr id="403" name="テキスト ボックス 402"/>
        <xdr:cNvSpPr txBox="1"/>
      </xdr:nvSpPr>
      <xdr:spPr>
        <a:xfrm>
          <a:off x="15798800" y="6455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49530</xdr:rowOff>
    </xdr:from>
    <xdr:to>
      <xdr:col>22</xdr:col>
      <xdr:colOff>254000</xdr:colOff>
      <xdr:row>37</xdr:row>
      <xdr:rowOff>151130</xdr:rowOff>
    </xdr:to>
    <xdr:sp macro="" textlink="">
      <xdr:nvSpPr>
        <xdr:cNvPr id="404" name="円/楕円 403"/>
        <xdr:cNvSpPr/>
      </xdr:nvSpPr>
      <xdr:spPr>
        <a:xfrm>
          <a:off x="1524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135890</xdr:rowOff>
    </xdr:from>
    <xdr:ext cx="762000" cy="259080"/>
    <xdr:sp macro="" textlink="">
      <xdr:nvSpPr>
        <xdr:cNvPr id="405" name="テキスト ボックス 404"/>
        <xdr:cNvSpPr txBox="1"/>
      </xdr:nvSpPr>
      <xdr:spPr>
        <a:xfrm>
          <a:off x="149098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61595</xdr:rowOff>
    </xdr:from>
    <xdr:to>
      <xdr:col>21</xdr:col>
      <xdr:colOff>50800</xdr:colOff>
      <xdr:row>37</xdr:row>
      <xdr:rowOff>163195</xdr:rowOff>
    </xdr:to>
    <xdr:sp macro="" textlink="">
      <xdr:nvSpPr>
        <xdr:cNvPr id="406" name="円/楕円 405"/>
        <xdr:cNvSpPr/>
      </xdr:nvSpPr>
      <xdr:spPr>
        <a:xfrm>
          <a:off x="143510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147955</xdr:rowOff>
    </xdr:from>
    <xdr:ext cx="762000" cy="258445"/>
    <xdr:sp macro="" textlink="">
      <xdr:nvSpPr>
        <xdr:cNvPr id="407" name="テキスト ボックス 406"/>
        <xdr:cNvSpPr txBox="1"/>
      </xdr:nvSpPr>
      <xdr:spPr>
        <a:xfrm>
          <a:off x="14020800" y="649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81915</xdr:rowOff>
    </xdr:from>
    <xdr:to>
      <xdr:col>19</xdr:col>
      <xdr:colOff>533400</xdr:colOff>
      <xdr:row>38</xdr:row>
      <xdr:rowOff>12065</xdr:rowOff>
    </xdr:to>
    <xdr:sp macro="" textlink="">
      <xdr:nvSpPr>
        <xdr:cNvPr id="408" name="円/楕円 407"/>
        <xdr:cNvSpPr/>
      </xdr:nvSpPr>
      <xdr:spPr>
        <a:xfrm>
          <a:off x="1346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168275</xdr:rowOff>
    </xdr:from>
    <xdr:ext cx="762000" cy="257810"/>
    <xdr:sp macro="" textlink="">
      <xdr:nvSpPr>
        <xdr:cNvPr id="409" name="テキスト ボックス 408"/>
        <xdr:cNvSpPr txBox="1"/>
      </xdr:nvSpPr>
      <xdr:spPr>
        <a:xfrm>
          <a:off x="13131800" y="6511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7640" cy="309245"/>
    <xdr:sp macro="" textlink="">
      <xdr:nvSpPr>
        <xdr:cNvPr id="411" name="テキスト ボックス 410"/>
        <xdr:cNvSpPr txBox="1"/>
      </xdr:nvSpPr>
      <xdr:spPr>
        <a:xfrm>
          <a:off x="137585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9730" cy="358775"/>
    <xdr:sp macro="" textlink="">
      <xdr:nvSpPr>
        <xdr:cNvPr id="412" name="テキスト ボックス 411"/>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将来負担比率は前年と比較し２５．１ポイントの改善、類似団体平均を２．６ポイント下回った。将来負担比率が改善した要因としては、過疎債借入に伴い地方債の現在高は増加したが、下水道事業の起債償還が進んでいることに伴い、公営企業債等繰入見込額が減少したこと。また、充当可能基金の増加や基準財政需要額算入見込額の増加による充当可能財源等が増加したことなどが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7180" cy="224155"/>
    <xdr:sp macro="" textlink="">
      <xdr:nvSpPr>
        <xdr:cNvPr id="423" name="テキスト ボックス 422"/>
        <xdr:cNvSpPr txBox="1"/>
      </xdr:nvSpPr>
      <xdr:spPr>
        <a:xfrm>
          <a:off x="12788900"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0730" cy="259080"/>
    <xdr:sp macro="" textlink="">
      <xdr:nvSpPr>
        <xdr:cNvPr id="425" name="テキスト ボックス 424"/>
        <xdr:cNvSpPr txBox="1"/>
      </xdr:nvSpPr>
      <xdr:spPr>
        <a:xfrm>
          <a:off x="12065000"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0730" cy="257810"/>
    <xdr:sp macro="" textlink="">
      <xdr:nvSpPr>
        <xdr:cNvPr id="427" name="テキスト ボックス 426"/>
        <xdr:cNvSpPr txBox="1"/>
      </xdr:nvSpPr>
      <xdr:spPr>
        <a:xfrm>
          <a:off x="12065000" y="3756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0730" cy="259080"/>
    <xdr:sp macro="" textlink="">
      <xdr:nvSpPr>
        <xdr:cNvPr id="429" name="テキスト ボックス 428"/>
        <xdr:cNvSpPr txBox="1"/>
      </xdr:nvSpPr>
      <xdr:spPr>
        <a:xfrm>
          <a:off x="12065000" y="327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0730" cy="259080"/>
    <xdr:sp macro="" textlink="">
      <xdr:nvSpPr>
        <xdr:cNvPr id="431" name="テキスト ボックス 430"/>
        <xdr:cNvSpPr txBox="1"/>
      </xdr:nvSpPr>
      <xdr:spPr>
        <a:xfrm>
          <a:off x="12065000" y="279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0730" cy="259080"/>
    <xdr:sp macro="" textlink="">
      <xdr:nvSpPr>
        <xdr:cNvPr id="433" name="テキスト ボックス 432"/>
        <xdr:cNvSpPr txBox="1"/>
      </xdr:nvSpPr>
      <xdr:spPr>
        <a:xfrm>
          <a:off x="12065000" y="2308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33655</xdr:rowOff>
    </xdr:to>
    <xdr:cxnSp macro="">
      <xdr:nvCxnSpPr>
        <xdr:cNvPr id="436" name="直線コネクタ 435"/>
        <xdr:cNvCxnSpPr/>
      </xdr:nvCxnSpPr>
      <xdr:spPr>
        <a:xfrm flipV="1">
          <a:off x="17018000" y="2451100"/>
          <a:ext cx="0" cy="1525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6350</xdr:rowOff>
    </xdr:from>
    <xdr:ext cx="760730" cy="257810"/>
    <xdr:sp macro="" textlink="">
      <xdr:nvSpPr>
        <xdr:cNvPr id="437" name="将来負担の状況最小値テキスト"/>
        <xdr:cNvSpPr txBox="1"/>
      </xdr:nvSpPr>
      <xdr:spPr>
        <a:xfrm>
          <a:off x="17106900" y="39497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33655</xdr:rowOff>
    </xdr:from>
    <xdr:to>
      <xdr:col>24</xdr:col>
      <xdr:colOff>647700</xdr:colOff>
      <xdr:row>23</xdr:row>
      <xdr:rowOff>33655</xdr:rowOff>
    </xdr:to>
    <xdr:cxnSp macro="">
      <xdr:nvCxnSpPr>
        <xdr:cNvPr id="438" name="直線コネクタ 437"/>
        <xdr:cNvCxnSpPr/>
      </xdr:nvCxnSpPr>
      <xdr:spPr>
        <a:xfrm>
          <a:off x="16929100" y="397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60730" cy="259080"/>
    <xdr:sp macro="" textlink="">
      <xdr:nvSpPr>
        <xdr:cNvPr id="439" name="将来負担の状況最大値テキスト"/>
        <xdr:cNvSpPr txBox="1"/>
      </xdr:nvSpPr>
      <xdr:spPr>
        <a:xfrm>
          <a:off x="17106900" y="219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13970</xdr:rowOff>
    </xdr:from>
    <xdr:to>
      <xdr:col>24</xdr:col>
      <xdr:colOff>558800</xdr:colOff>
      <xdr:row>15</xdr:row>
      <xdr:rowOff>74930</xdr:rowOff>
    </xdr:to>
    <xdr:cxnSp macro="">
      <xdr:nvCxnSpPr>
        <xdr:cNvPr id="441" name="直線コネクタ 440"/>
        <xdr:cNvCxnSpPr/>
      </xdr:nvCxnSpPr>
      <xdr:spPr>
        <a:xfrm flipV="1">
          <a:off x="16179800" y="25857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113030</xdr:rowOff>
    </xdr:from>
    <xdr:ext cx="760730" cy="259080"/>
    <xdr:sp macro="" textlink="">
      <xdr:nvSpPr>
        <xdr:cNvPr id="442" name="将来負担の状況平均値テキスト"/>
        <xdr:cNvSpPr txBox="1"/>
      </xdr:nvSpPr>
      <xdr:spPr>
        <a:xfrm>
          <a:off x="17106900" y="251333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140970</xdr:rowOff>
    </xdr:from>
    <xdr:to>
      <xdr:col>24</xdr:col>
      <xdr:colOff>609600</xdr:colOff>
      <xdr:row>15</xdr:row>
      <xdr:rowOff>71120</xdr:rowOff>
    </xdr:to>
    <xdr:sp macro="" textlink="">
      <xdr:nvSpPr>
        <xdr:cNvPr id="443" name="フローチャート : 判断 442"/>
        <xdr:cNvSpPr/>
      </xdr:nvSpPr>
      <xdr:spPr>
        <a:xfrm>
          <a:off x="169672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20320</xdr:rowOff>
    </xdr:from>
    <xdr:to>
      <xdr:col>23</xdr:col>
      <xdr:colOff>406400</xdr:colOff>
      <xdr:row>15</xdr:row>
      <xdr:rowOff>74930</xdr:rowOff>
    </xdr:to>
    <xdr:cxnSp macro="">
      <xdr:nvCxnSpPr>
        <xdr:cNvPr id="444" name="直線コネクタ 443"/>
        <xdr:cNvCxnSpPr/>
      </xdr:nvCxnSpPr>
      <xdr:spPr>
        <a:xfrm>
          <a:off x="15290800" y="25920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146685</xdr:rowOff>
    </xdr:from>
    <xdr:to>
      <xdr:col>23</xdr:col>
      <xdr:colOff>457200</xdr:colOff>
      <xdr:row>15</xdr:row>
      <xdr:rowOff>76835</xdr:rowOff>
    </xdr:to>
    <xdr:sp macro="" textlink="">
      <xdr:nvSpPr>
        <xdr:cNvPr id="445" name="フローチャート : 判断 444"/>
        <xdr:cNvSpPr/>
      </xdr:nvSpPr>
      <xdr:spPr>
        <a:xfrm>
          <a:off x="16129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86995</xdr:rowOff>
    </xdr:from>
    <xdr:ext cx="736600" cy="257810"/>
    <xdr:sp macro="" textlink="">
      <xdr:nvSpPr>
        <xdr:cNvPr id="446" name="テキスト ボックス 445"/>
        <xdr:cNvSpPr txBox="1"/>
      </xdr:nvSpPr>
      <xdr:spPr>
        <a:xfrm>
          <a:off x="15798800" y="23158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20320</xdr:rowOff>
    </xdr:from>
    <xdr:to>
      <xdr:col>22</xdr:col>
      <xdr:colOff>203200</xdr:colOff>
      <xdr:row>15</xdr:row>
      <xdr:rowOff>40640</xdr:rowOff>
    </xdr:to>
    <xdr:cxnSp macro="">
      <xdr:nvCxnSpPr>
        <xdr:cNvPr id="447" name="直線コネクタ 446"/>
        <xdr:cNvCxnSpPr/>
      </xdr:nvCxnSpPr>
      <xdr:spPr>
        <a:xfrm flipV="1">
          <a:off x="14401800" y="2592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157480</xdr:rowOff>
    </xdr:from>
    <xdr:to>
      <xdr:col>22</xdr:col>
      <xdr:colOff>254000</xdr:colOff>
      <xdr:row>15</xdr:row>
      <xdr:rowOff>87630</xdr:rowOff>
    </xdr:to>
    <xdr:sp macro="" textlink="">
      <xdr:nvSpPr>
        <xdr:cNvPr id="448" name="フローチャート : 判断 447"/>
        <xdr:cNvSpPr/>
      </xdr:nvSpPr>
      <xdr:spPr>
        <a:xfrm>
          <a:off x="15240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72390</xdr:rowOff>
    </xdr:from>
    <xdr:ext cx="762000" cy="259080"/>
    <xdr:sp macro="" textlink="">
      <xdr:nvSpPr>
        <xdr:cNvPr id="449" name="テキスト ボックス 448"/>
        <xdr:cNvSpPr txBox="1"/>
      </xdr:nvSpPr>
      <xdr:spPr>
        <a:xfrm>
          <a:off x="149098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40640</xdr:rowOff>
    </xdr:from>
    <xdr:to>
      <xdr:col>21</xdr:col>
      <xdr:colOff>0</xdr:colOff>
      <xdr:row>15</xdr:row>
      <xdr:rowOff>61595</xdr:rowOff>
    </xdr:to>
    <xdr:cxnSp macro="">
      <xdr:nvCxnSpPr>
        <xdr:cNvPr id="450" name="直線コネクタ 449"/>
        <xdr:cNvCxnSpPr/>
      </xdr:nvCxnSpPr>
      <xdr:spPr>
        <a:xfrm flipV="1">
          <a:off x="13512800" y="26123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12700</xdr:rowOff>
    </xdr:from>
    <xdr:to>
      <xdr:col>21</xdr:col>
      <xdr:colOff>50800</xdr:colOff>
      <xdr:row>15</xdr:row>
      <xdr:rowOff>114300</xdr:rowOff>
    </xdr:to>
    <xdr:sp macro="" textlink="">
      <xdr:nvSpPr>
        <xdr:cNvPr id="451" name="フローチャート : 判断 450"/>
        <xdr:cNvSpPr/>
      </xdr:nvSpPr>
      <xdr:spPr>
        <a:xfrm>
          <a:off x="14351000" y="258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99060</xdr:rowOff>
    </xdr:from>
    <xdr:ext cx="762000" cy="257810"/>
    <xdr:sp macro="" textlink="">
      <xdr:nvSpPr>
        <xdr:cNvPr id="452" name="テキスト ボックス 451"/>
        <xdr:cNvSpPr txBox="1"/>
      </xdr:nvSpPr>
      <xdr:spPr>
        <a:xfrm>
          <a:off x="14020800" y="2670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41910</xdr:rowOff>
    </xdr:from>
    <xdr:to>
      <xdr:col>19</xdr:col>
      <xdr:colOff>533400</xdr:colOff>
      <xdr:row>15</xdr:row>
      <xdr:rowOff>143510</xdr:rowOff>
    </xdr:to>
    <xdr:sp macro="" textlink="">
      <xdr:nvSpPr>
        <xdr:cNvPr id="453" name="フローチャート : 判断 452"/>
        <xdr:cNvSpPr/>
      </xdr:nvSpPr>
      <xdr:spPr>
        <a:xfrm>
          <a:off x="1346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128270</xdr:rowOff>
    </xdr:from>
    <xdr:ext cx="762000" cy="259080"/>
    <xdr:sp macro="" textlink="">
      <xdr:nvSpPr>
        <xdr:cNvPr id="454" name="テキスト ボックス 453"/>
        <xdr:cNvSpPr txBox="1"/>
      </xdr:nvSpPr>
      <xdr:spPr>
        <a:xfrm>
          <a:off x="131318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0730" cy="259080"/>
    <xdr:sp macro="" textlink="">
      <xdr:nvSpPr>
        <xdr:cNvPr id="455" name="テキスト ボックス 454"/>
        <xdr:cNvSpPr txBox="1"/>
      </xdr:nvSpPr>
      <xdr:spPr>
        <a:xfrm>
          <a:off x="1680273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0730" cy="259080"/>
    <xdr:sp macro="" textlink="">
      <xdr:nvSpPr>
        <xdr:cNvPr id="456" name="テキスト ボックス 455"/>
        <xdr:cNvSpPr txBox="1"/>
      </xdr:nvSpPr>
      <xdr:spPr>
        <a:xfrm>
          <a:off x="15963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0730" cy="259080"/>
    <xdr:sp macro="" textlink="">
      <xdr:nvSpPr>
        <xdr:cNvPr id="457" name="テキスト ボックス 456"/>
        <xdr:cNvSpPr txBox="1"/>
      </xdr:nvSpPr>
      <xdr:spPr>
        <a:xfrm>
          <a:off x="15074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9"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134620</xdr:rowOff>
    </xdr:from>
    <xdr:to>
      <xdr:col>24</xdr:col>
      <xdr:colOff>609600</xdr:colOff>
      <xdr:row>15</xdr:row>
      <xdr:rowOff>64770</xdr:rowOff>
    </xdr:to>
    <xdr:sp macro="" textlink="">
      <xdr:nvSpPr>
        <xdr:cNvPr id="460" name="円/楕円 459"/>
        <xdr:cNvSpPr/>
      </xdr:nvSpPr>
      <xdr:spPr>
        <a:xfrm>
          <a:off x="16967200" y="25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151130</xdr:rowOff>
    </xdr:from>
    <xdr:ext cx="760730" cy="259080"/>
    <xdr:sp macro="" textlink="">
      <xdr:nvSpPr>
        <xdr:cNvPr id="461" name="将来負担の状況該当値テキスト"/>
        <xdr:cNvSpPr txBox="1"/>
      </xdr:nvSpPr>
      <xdr:spPr>
        <a:xfrm>
          <a:off x="17106900" y="2379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24130</xdr:rowOff>
    </xdr:from>
    <xdr:to>
      <xdr:col>23</xdr:col>
      <xdr:colOff>457200</xdr:colOff>
      <xdr:row>15</xdr:row>
      <xdr:rowOff>125730</xdr:rowOff>
    </xdr:to>
    <xdr:sp macro="" textlink="">
      <xdr:nvSpPr>
        <xdr:cNvPr id="462" name="円/楕円 461"/>
        <xdr:cNvSpPr/>
      </xdr:nvSpPr>
      <xdr:spPr>
        <a:xfrm>
          <a:off x="16129000" y="25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110490</xdr:rowOff>
    </xdr:from>
    <xdr:ext cx="736600" cy="257810"/>
    <xdr:sp macro="" textlink="">
      <xdr:nvSpPr>
        <xdr:cNvPr id="463" name="テキスト ボックス 462"/>
        <xdr:cNvSpPr txBox="1"/>
      </xdr:nvSpPr>
      <xdr:spPr>
        <a:xfrm>
          <a:off x="15798800" y="26822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140970</xdr:rowOff>
    </xdr:from>
    <xdr:to>
      <xdr:col>22</xdr:col>
      <xdr:colOff>254000</xdr:colOff>
      <xdr:row>15</xdr:row>
      <xdr:rowOff>71120</xdr:rowOff>
    </xdr:to>
    <xdr:sp macro="" textlink="">
      <xdr:nvSpPr>
        <xdr:cNvPr id="464" name="円/楕円 463"/>
        <xdr:cNvSpPr/>
      </xdr:nvSpPr>
      <xdr:spPr>
        <a:xfrm>
          <a:off x="152400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81280</xdr:rowOff>
    </xdr:from>
    <xdr:ext cx="762000" cy="259080"/>
    <xdr:sp macro="" textlink="">
      <xdr:nvSpPr>
        <xdr:cNvPr id="465" name="テキスト ボックス 464"/>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160655</xdr:rowOff>
    </xdr:from>
    <xdr:to>
      <xdr:col>21</xdr:col>
      <xdr:colOff>50800</xdr:colOff>
      <xdr:row>15</xdr:row>
      <xdr:rowOff>90805</xdr:rowOff>
    </xdr:to>
    <xdr:sp macro="" textlink="">
      <xdr:nvSpPr>
        <xdr:cNvPr id="466" name="円/楕円 465"/>
        <xdr:cNvSpPr/>
      </xdr:nvSpPr>
      <xdr:spPr>
        <a:xfrm>
          <a:off x="14351000" y="25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100965</xdr:rowOff>
    </xdr:from>
    <xdr:ext cx="762000" cy="257810"/>
    <xdr:sp macro="" textlink="">
      <xdr:nvSpPr>
        <xdr:cNvPr id="467" name="テキスト ボックス 466"/>
        <xdr:cNvSpPr txBox="1"/>
      </xdr:nvSpPr>
      <xdr:spPr>
        <a:xfrm>
          <a:off x="14020800" y="2329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10795</xdr:rowOff>
    </xdr:from>
    <xdr:to>
      <xdr:col>19</xdr:col>
      <xdr:colOff>533400</xdr:colOff>
      <xdr:row>15</xdr:row>
      <xdr:rowOff>112395</xdr:rowOff>
    </xdr:to>
    <xdr:sp macro="" textlink="">
      <xdr:nvSpPr>
        <xdr:cNvPr id="468" name="円/楕円 467"/>
        <xdr:cNvSpPr/>
      </xdr:nvSpPr>
      <xdr:spPr>
        <a:xfrm>
          <a:off x="13462000" y="258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122555</xdr:rowOff>
    </xdr:from>
    <xdr:ext cx="762000" cy="257810"/>
    <xdr:sp macro="" textlink="">
      <xdr:nvSpPr>
        <xdr:cNvPr id="469" name="テキスト ボックス 468"/>
        <xdr:cNvSpPr txBox="1"/>
      </xdr:nvSpPr>
      <xdr:spPr>
        <a:xfrm>
          <a:off x="13131800" y="2351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7810"/>
    <xdr:sp macro="" textlink="">
      <xdr:nvSpPr>
        <xdr:cNvPr id="30" name="テキスト ボックス 29"/>
        <xdr:cNvSpPr txBox="1"/>
      </xdr:nvSpPr>
      <xdr:spPr>
        <a:xfrm>
          <a:off x="698500"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7810"/>
    <xdr:sp macro="" textlink="">
      <xdr:nvSpPr>
        <xdr:cNvPr id="31" name="テキスト ボックス 30"/>
        <xdr:cNvSpPr txBox="1"/>
      </xdr:nvSpPr>
      <xdr:spPr>
        <a:xfrm>
          <a:off x="698500"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人件費に係る経常収支比率は、類似団体平均と比較すると２．１％下回っている。要因として、ゴミ処理及び消防業務を一部事務組合で行っていること、行財政健全化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7810"/>
    <xdr:sp macro="" textlink="">
      <xdr:nvSpPr>
        <xdr:cNvPr id="47" name="テキスト ボックス 46"/>
        <xdr:cNvSpPr txBox="1"/>
      </xdr:nvSpPr>
      <xdr:spPr>
        <a:xfrm>
          <a:off x="254000"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7810"/>
    <xdr:sp macro="" textlink="">
      <xdr:nvSpPr>
        <xdr:cNvPr id="53" name="テキスト ボックス 52"/>
        <xdr:cNvSpPr txBox="1"/>
      </xdr:nvSpPr>
      <xdr:spPr>
        <a:xfrm>
          <a:off x="254000" y="6271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7810"/>
    <xdr:sp macro="" textlink="">
      <xdr:nvSpPr>
        <xdr:cNvPr id="59" name="テキスト ボックス 58"/>
        <xdr:cNvSpPr txBox="1"/>
      </xdr:nvSpPr>
      <xdr:spPr>
        <a:xfrm>
          <a:off x="254000" y="5128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99060</xdr:rowOff>
    </xdr:from>
    <xdr:ext cx="760730" cy="257810"/>
    <xdr:sp macro="" textlink="">
      <xdr:nvSpPr>
        <xdr:cNvPr id="62" name="人件費最小値テキスト"/>
        <xdr:cNvSpPr txBox="1"/>
      </xdr:nvSpPr>
      <xdr:spPr>
        <a:xfrm>
          <a:off x="4914900" y="6957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163830</xdr:rowOff>
    </xdr:from>
    <xdr:ext cx="760730" cy="259080"/>
    <xdr:sp macro="" textlink="">
      <xdr:nvSpPr>
        <xdr:cNvPr id="64" name="人件費最大値テキスト"/>
        <xdr:cNvSpPr txBox="1"/>
      </xdr:nvSpPr>
      <xdr:spPr>
        <a:xfrm>
          <a:off x="4914900" y="5478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35560</xdr:rowOff>
    </xdr:to>
    <xdr:cxnSp macro="">
      <xdr:nvCxnSpPr>
        <xdr:cNvPr id="66" name="直線コネクタ 65"/>
        <xdr:cNvCxnSpPr/>
      </xdr:nvCxnSpPr>
      <xdr:spPr>
        <a:xfrm flipV="1">
          <a:off x="3987800" y="6154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63500</xdr:rowOff>
    </xdr:from>
    <xdr:ext cx="760730" cy="257810"/>
    <xdr:sp macro="" textlink="">
      <xdr:nvSpPr>
        <xdr:cNvPr id="67" name="人件費平均値テキスト"/>
        <xdr:cNvSpPr txBox="1"/>
      </xdr:nvSpPr>
      <xdr:spPr>
        <a:xfrm>
          <a:off x="4914900" y="62357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66040</xdr:rowOff>
    </xdr:to>
    <xdr:cxnSp macro="">
      <xdr:nvCxnSpPr>
        <xdr:cNvPr id="69" name="直線コネクタ 68"/>
        <xdr:cNvCxnSpPr/>
      </xdr:nvCxnSpPr>
      <xdr:spPr>
        <a:xfrm flipV="1">
          <a:off x="3098800" y="62077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13970</xdr:rowOff>
    </xdr:from>
    <xdr:ext cx="735330" cy="259080"/>
    <xdr:sp macro="" textlink="">
      <xdr:nvSpPr>
        <xdr:cNvPr id="71" name="テキスト ボックス 70"/>
        <xdr:cNvSpPr txBox="1"/>
      </xdr:nvSpPr>
      <xdr:spPr>
        <a:xfrm>
          <a:off x="3606800" y="63576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66040</xdr:rowOff>
    </xdr:to>
    <xdr:cxnSp macro="">
      <xdr:nvCxnSpPr>
        <xdr:cNvPr id="72" name="直線コネクタ 71"/>
        <xdr:cNvCxnSpPr/>
      </xdr:nvCxnSpPr>
      <xdr:spPr>
        <a:xfrm>
          <a:off x="2209800" y="6139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170180</xdr:rowOff>
    </xdr:from>
    <xdr:ext cx="762000" cy="259080"/>
    <xdr:sp macro="" textlink="">
      <xdr:nvSpPr>
        <xdr:cNvPr id="74" name="テキスト ボックス 73"/>
        <xdr:cNvSpPr txBox="1"/>
      </xdr:nvSpPr>
      <xdr:spPr>
        <a:xfrm>
          <a:off x="2717800" y="634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138430</xdr:rowOff>
    </xdr:to>
    <xdr:cxnSp macro="">
      <xdr:nvCxnSpPr>
        <xdr:cNvPr id="75" name="直線コネクタ 74"/>
        <xdr:cNvCxnSpPr/>
      </xdr:nvCxnSpPr>
      <xdr:spPr>
        <a:xfrm>
          <a:off x="1320800" y="6093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67310</xdr:rowOff>
    </xdr:from>
    <xdr:ext cx="762000" cy="259080"/>
    <xdr:sp macro="" textlink="">
      <xdr:nvSpPr>
        <xdr:cNvPr id="77" name="テキスト ボックス 76"/>
        <xdr:cNvSpPr txBox="1"/>
      </xdr:nvSpPr>
      <xdr:spPr>
        <a:xfrm>
          <a:off x="1828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97790</xdr:rowOff>
    </xdr:from>
    <xdr:ext cx="762000" cy="257810"/>
    <xdr:sp macro="" textlink="">
      <xdr:nvSpPr>
        <xdr:cNvPr id="79" name="テキスト ボックス 78"/>
        <xdr:cNvSpPr txBox="1"/>
      </xdr:nvSpPr>
      <xdr:spPr>
        <a:xfrm>
          <a:off x="9398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0730" cy="259080"/>
    <xdr:sp macro="" textlink="">
      <xdr:nvSpPr>
        <xdr:cNvPr id="81" name="テキスト ボックス 80"/>
        <xdr:cNvSpPr txBox="1"/>
      </xdr:nvSpPr>
      <xdr:spPr>
        <a:xfrm>
          <a:off x="3771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0730" cy="259080"/>
    <xdr:sp macro="" textlink="">
      <xdr:nvSpPr>
        <xdr:cNvPr id="83" name="テキスト ボックス 82"/>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119380</xdr:rowOff>
    </xdr:from>
    <xdr:ext cx="760730" cy="259080"/>
    <xdr:sp macro="" textlink="">
      <xdr:nvSpPr>
        <xdr:cNvPr id="86" name="人件費該当値テキスト"/>
        <xdr:cNvSpPr txBox="1"/>
      </xdr:nvSpPr>
      <xdr:spPr>
        <a:xfrm>
          <a:off x="4914900" y="5948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96520</xdr:rowOff>
    </xdr:from>
    <xdr:ext cx="735330" cy="259080"/>
    <xdr:sp macro="" textlink="">
      <xdr:nvSpPr>
        <xdr:cNvPr id="88" name="テキスト ボックス 87"/>
        <xdr:cNvSpPr txBox="1"/>
      </xdr:nvSpPr>
      <xdr:spPr>
        <a:xfrm>
          <a:off x="3606800" y="59258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127000</xdr:rowOff>
    </xdr:from>
    <xdr:ext cx="762000" cy="259080"/>
    <xdr:sp macro="" textlink="">
      <xdr:nvSpPr>
        <xdr:cNvPr id="90" name="テキスト ボックス 89"/>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27940</xdr:rowOff>
    </xdr:from>
    <xdr:ext cx="762000" cy="259080"/>
    <xdr:sp macro="" textlink="">
      <xdr:nvSpPr>
        <xdr:cNvPr id="92" name="テキスト ボックス 91"/>
        <xdr:cNvSpPr txBox="1"/>
      </xdr:nvSpPr>
      <xdr:spPr>
        <a:xfrm>
          <a:off x="1828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153670</xdr:rowOff>
    </xdr:from>
    <xdr:ext cx="762000" cy="259080"/>
    <xdr:sp macro="" textlink="">
      <xdr:nvSpPr>
        <xdr:cNvPr id="94" name="テキスト ボックス 93"/>
        <xdr:cNvSpPr txBox="1"/>
      </xdr:nvSpPr>
      <xdr:spPr>
        <a:xfrm>
          <a:off x="939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物件費に係る経常収支比率では類似団体とほぼ同水準ではあるが、</a:t>
          </a:r>
          <a:r>
            <a:rPr lang="ja-JP" altLang="ja-JP" sz="1100" b="0" i="0" baseline="0">
              <a:solidFill>
                <a:srgbClr val="002060"/>
              </a:solidFill>
              <a:effectLst/>
              <a:latin typeface="+mn-lt"/>
              <a:ea typeface="+mn-ea"/>
              <a:cs typeface="+mn-cs"/>
            </a:rPr>
            <a:t>人口１人当たりの決算額では、職員削減の反動により賃金が平均と比較して１</a:t>
          </a:r>
          <a:r>
            <a:rPr lang="ja-JP" altLang="en-US" sz="1100" b="0" i="0" baseline="0">
              <a:solidFill>
                <a:srgbClr val="002060"/>
              </a:solidFill>
              <a:effectLst/>
              <a:latin typeface="+mn-lt"/>
              <a:ea typeface="+mn-ea"/>
              <a:cs typeface="+mn-cs"/>
            </a:rPr>
            <a:t>５</a:t>
          </a:r>
          <a:r>
            <a:rPr lang="ja-JP" altLang="ja-JP" sz="1100" b="0" i="0" baseline="0">
              <a:solidFill>
                <a:srgbClr val="002060"/>
              </a:solidFill>
              <a:effectLst/>
              <a:latin typeface="+mn-lt"/>
              <a:ea typeface="+mn-ea"/>
              <a:cs typeface="+mn-cs"/>
            </a:rPr>
            <a:t>千円、</a:t>
          </a:r>
          <a:r>
            <a:rPr lang="ja-JP" altLang="en-US" sz="1100" b="0" i="0" baseline="0">
              <a:solidFill>
                <a:srgbClr val="002060"/>
              </a:solidFill>
              <a:effectLst/>
              <a:latin typeface="+mn-lt"/>
              <a:ea typeface="+mn-ea"/>
              <a:cs typeface="+mn-cs"/>
            </a:rPr>
            <a:t>２０５</a:t>
          </a:r>
          <a:r>
            <a:rPr lang="ja-JP" altLang="ja-JP" sz="1100" b="0" i="0" baseline="0">
              <a:solidFill>
                <a:srgbClr val="002060"/>
              </a:solidFill>
              <a:effectLst/>
              <a:latin typeface="+mn-lt"/>
              <a:ea typeface="+mn-ea"/>
              <a:cs typeface="+mn-cs"/>
            </a:rPr>
            <a:t>％と高水準となっている</a:t>
          </a:r>
          <a:r>
            <a:rPr lang="ja-JP" altLang="ja-JP" sz="1100" b="0" i="0" baseline="0">
              <a:solidFill>
                <a:srgbClr val="7030A0"/>
              </a:solidFill>
              <a:effectLst/>
              <a:latin typeface="+mn-lt"/>
              <a:ea typeface="+mn-ea"/>
              <a:cs typeface="+mn-cs"/>
            </a:rPr>
            <a:t>。</a:t>
          </a:r>
          <a:r>
            <a:rPr lang="ja-JP" altLang="ja-JP" sz="1100" b="0" i="0" baseline="0">
              <a:solidFill>
                <a:schemeClr val="dk1"/>
              </a:solidFill>
              <a:effectLst/>
              <a:latin typeface="+mn-lt"/>
              <a:ea typeface="+mn-ea"/>
              <a:cs typeface="+mn-cs"/>
            </a:rPr>
            <a:t>行財政健全化プラン等により職員数削減を進めてきていることで、職員人件費から嘱託・臨時職員賃金（物件費）へのシフトが起きていることが原因と考えられる。</a:t>
          </a:r>
          <a:endParaRPr lang="ja-JP" altLang="ja-JP" sz="1400">
            <a:effectLst/>
          </a:endParaRPr>
        </a:p>
        <a:p>
          <a:pPr marL="0" marR="0" indent="0" defTabSz="914400" rtl="0" eaLnBrk="1" fontAlgn="auto" latinLnBrk="0" hangingPunct="1">
            <a:lnSpc>
              <a:spcPct val="100000"/>
            </a:lnSpc>
            <a:spcBef>
              <a:spcPts val="0"/>
            </a:spcBef>
            <a:spcAft>
              <a:spcPts val="0"/>
            </a:spcAft>
            <a:defRPr/>
          </a:pPr>
          <a:endParaRPr lang="ja-JP" altLang="ja-JP" sz="1400">
            <a:effectLst/>
          </a:endParaRPr>
        </a:p>
      </xdr:txBody>
    </xdr:sp>
    <xdr:clientData/>
  </xdr:twoCellAnchor>
  <xdr:oneCellAnchor>
    <xdr:from>
      <xdr:col>18</xdr:col>
      <xdr:colOff>44450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29210</xdr:rowOff>
    </xdr:from>
    <xdr:to>
      <xdr:col>24</xdr:col>
      <xdr:colOff>590550</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58420</xdr:rowOff>
    </xdr:from>
    <xdr:ext cx="506730" cy="259080"/>
    <xdr:sp macro="" textlink="">
      <xdr:nvSpPr>
        <xdr:cNvPr id="110" name="テキスト ボックス 109"/>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45085</xdr:rowOff>
    </xdr:from>
    <xdr:to>
      <xdr:col>24</xdr:col>
      <xdr:colOff>590550</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74930</xdr:rowOff>
    </xdr:from>
    <xdr:ext cx="506730" cy="257810"/>
    <xdr:sp macro="" textlink="">
      <xdr:nvSpPr>
        <xdr:cNvPr id="112" name="テキスト ボックス 111"/>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61595</xdr:rowOff>
    </xdr:from>
    <xdr:to>
      <xdr:col>24</xdr:col>
      <xdr:colOff>590550</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78105</xdr:rowOff>
    </xdr:from>
    <xdr:to>
      <xdr:col>24</xdr:col>
      <xdr:colOff>590550</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94615</xdr:rowOff>
    </xdr:from>
    <xdr:to>
      <xdr:col>24</xdr:col>
      <xdr:colOff>590550</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110490</xdr:rowOff>
    </xdr:from>
    <xdr:to>
      <xdr:col>24</xdr:col>
      <xdr:colOff>590550</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45085</xdr:rowOff>
    </xdr:from>
    <xdr:to>
      <xdr:col>24</xdr:col>
      <xdr:colOff>31750</xdr:colOff>
      <xdr:row>20</xdr:row>
      <xdr:rowOff>132715</xdr:rowOff>
    </xdr:to>
    <xdr:cxnSp macro="">
      <xdr:nvCxnSpPr>
        <xdr:cNvPr id="124" name="直線コネクタ 123"/>
        <xdr:cNvCxnSpPr/>
      </xdr:nvCxnSpPr>
      <xdr:spPr>
        <a:xfrm flipV="1">
          <a:off x="16510000" y="210248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104775</xdr:rowOff>
    </xdr:from>
    <xdr:ext cx="762000" cy="259080"/>
    <xdr:sp macro="" textlink="">
      <xdr:nvSpPr>
        <xdr:cNvPr id="125" name="物件費最小値テキスト"/>
        <xdr:cNvSpPr txBox="1"/>
      </xdr:nvSpPr>
      <xdr:spPr>
        <a:xfrm>
          <a:off x="16598900" y="353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132715</xdr:rowOff>
    </xdr:from>
    <xdr:to>
      <xdr:col>24</xdr:col>
      <xdr:colOff>120650</xdr:colOff>
      <xdr:row>20</xdr:row>
      <xdr:rowOff>132715</xdr:rowOff>
    </xdr:to>
    <xdr:cxnSp macro="">
      <xdr:nvCxnSpPr>
        <xdr:cNvPr id="126" name="直線コネクタ 125"/>
        <xdr:cNvCxnSpPr/>
      </xdr:nvCxnSpPr>
      <xdr:spPr>
        <a:xfrm>
          <a:off x="16421100" y="356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132080</xdr:rowOff>
    </xdr:from>
    <xdr:ext cx="762000" cy="257810"/>
    <xdr:sp macro="" textlink="">
      <xdr:nvSpPr>
        <xdr:cNvPr id="127" name="物件費最大値テキスト"/>
        <xdr:cNvSpPr txBox="1"/>
      </xdr:nvSpPr>
      <xdr:spPr>
        <a:xfrm>
          <a:off x="16598900" y="1846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45085</xdr:rowOff>
    </xdr:from>
    <xdr:to>
      <xdr:col>24</xdr:col>
      <xdr:colOff>120650</xdr:colOff>
      <xdr:row>12</xdr:row>
      <xdr:rowOff>45085</xdr:rowOff>
    </xdr:to>
    <xdr:cxnSp macro="">
      <xdr:nvCxnSpPr>
        <xdr:cNvPr id="128" name="直線コネクタ 127"/>
        <xdr:cNvCxnSpPr/>
      </xdr:nvCxnSpPr>
      <xdr:spPr>
        <a:xfrm>
          <a:off x="16421100" y="210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102235</xdr:rowOff>
    </xdr:from>
    <xdr:to>
      <xdr:col>24</xdr:col>
      <xdr:colOff>31750</xdr:colOff>
      <xdr:row>17</xdr:row>
      <xdr:rowOff>167640</xdr:rowOff>
    </xdr:to>
    <xdr:cxnSp macro="">
      <xdr:nvCxnSpPr>
        <xdr:cNvPr id="129" name="直線コネクタ 128"/>
        <xdr:cNvCxnSpPr/>
      </xdr:nvCxnSpPr>
      <xdr:spPr>
        <a:xfrm>
          <a:off x="15671800" y="30168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86995</xdr:rowOff>
    </xdr:from>
    <xdr:ext cx="762000" cy="257810"/>
    <xdr:sp macro="" textlink="">
      <xdr:nvSpPr>
        <xdr:cNvPr id="130" name="物件費平均値テキスト"/>
        <xdr:cNvSpPr txBox="1"/>
      </xdr:nvSpPr>
      <xdr:spPr>
        <a:xfrm>
          <a:off x="16598900" y="26587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70485</xdr:rowOff>
    </xdr:from>
    <xdr:to>
      <xdr:col>24</xdr:col>
      <xdr:colOff>82550</xdr:colOff>
      <xdr:row>17</xdr:row>
      <xdr:rowOff>635</xdr:rowOff>
    </xdr:to>
    <xdr:sp macro="" textlink="">
      <xdr:nvSpPr>
        <xdr:cNvPr id="131" name="フローチャート : 判断 130"/>
        <xdr:cNvSpPr/>
      </xdr:nvSpPr>
      <xdr:spPr>
        <a:xfrm>
          <a:off x="164592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26035</xdr:rowOff>
    </xdr:from>
    <xdr:to>
      <xdr:col>22</xdr:col>
      <xdr:colOff>565150</xdr:colOff>
      <xdr:row>17</xdr:row>
      <xdr:rowOff>102235</xdr:rowOff>
    </xdr:to>
    <xdr:cxnSp macro="">
      <xdr:nvCxnSpPr>
        <xdr:cNvPr id="132" name="直線コネクタ 131"/>
        <xdr:cNvCxnSpPr/>
      </xdr:nvCxnSpPr>
      <xdr:spPr>
        <a:xfrm>
          <a:off x="14782800" y="29406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103505</xdr:rowOff>
    </xdr:from>
    <xdr:to>
      <xdr:col>22</xdr:col>
      <xdr:colOff>615950</xdr:colOff>
      <xdr:row>17</xdr:row>
      <xdr:rowOff>33655</xdr:rowOff>
    </xdr:to>
    <xdr:sp macro="" textlink="">
      <xdr:nvSpPr>
        <xdr:cNvPr id="133" name="フローチャート : 判断 132"/>
        <xdr:cNvSpPr/>
      </xdr:nvSpPr>
      <xdr:spPr>
        <a:xfrm>
          <a:off x="15621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43815</xdr:rowOff>
    </xdr:from>
    <xdr:ext cx="736600" cy="257810"/>
    <xdr:sp macro="" textlink="">
      <xdr:nvSpPr>
        <xdr:cNvPr id="134" name="テキスト ボックス 133"/>
        <xdr:cNvSpPr txBox="1"/>
      </xdr:nvSpPr>
      <xdr:spPr>
        <a:xfrm>
          <a:off x="15290800" y="26155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26035</xdr:rowOff>
    </xdr:from>
    <xdr:to>
      <xdr:col>21</xdr:col>
      <xdr:colOff>361950</xdr:colOff>
      <xdr:row>17</xdr:row>
      <xdr:rowOff>26035</xdr:rowOff>
    </xdr:to>
    <xdr:cxnSp macro="">
      <xdr:nvCxnSpPr>
        <xdr:cNvPr id="135" name="直線コネクタ 134"/>
        <xdr:cNvCxnSpPr/>
      </xdr:nvCxnSpPr>
      <xdr:spPr>
        <a:xfrm>
          <a:off x="13893800" y="2940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48895</xdr:rowOff>
    </xdr:from>
    <xdr:to>
      <xdr:col>21</xdr:col>
      <xdr:colOff>412750</xdr:colOff>
      <xdr:row>16</xdr:row>
      <xdr:rowOff>150495</xdr:rowOff>
    </xdr:to>
    <xdr:sp macro="" textlink="">
      <xdr:nvSpPr>
        <xdr:cNvPr id="136" name="フローチャート : 判断 135"/>
        <xdr:cNvSpPr/>
      </xdr:nvSpPr>
      <xdr:spPr>
        <a:xfrm>
          <a:off x="14732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160655</xdr:rowOff>
    </xdr:from>
    <xdr:ext cx="762000" cy="259080"/>
    <xdr:sp macro="" textlink="">
      <xdr:nvSpPr>
        <xdr:cNvPr id="137" name="テキスト ボックス 136"/>
        <xdr:cNvSpPr txBox="1"/>
      </xdr:nvSpPr>
      <xdr:spPr>
        <a:xfrm>
          <a:off x="1440180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132715</xdr:rowOff>
    </xdr:from>
    <xdr:to>
      <xdr:col>20</xdr:col>
      <xdr:colOff>158750</xdr:colOff>
      <xdr:row>17</xdr:row>
      <xdr:rowOff>26035</xdr:rowOff>
    </xdr:to>
    <xdr:cxnSp macro="">
      <xdr:nvCxnSpPr>
        <xdr:cNvPr id="138" name="直線コネクタ 137"/>
        <xdr:cNvCxnSpPr/>
      </xdr:nvCxnSpPr>
      <xdr:spPr>
        <a:xfrm>
          <a:off x="13004800" y="28759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6350</xdr:rowOff>
    </xdr:from>
    <xdr:to>
      <xdr:col>20</xdr:col>
      <xdr:colOff>209550</xdr:colOff>
      <xdr:row>16</xdr:row>
      <xdr:rowOff>107315</xdr:rowOff>
    </xdr:to>
    <xdr:sp macro="" textlink="">
      <xdr:nvSpPr>
        <xdr:cNvPr id="139" name="フローチャート : 判断 138"/>
        <xdr:cNvSpPr/>
      </xdr:nvSpPr>
      <xdr:spPr>
        <a:xfrm>
          <a:off x="138430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117475</xdr:rowOff>
    </xdr:from>
    <xdr:ext cx="760730" cy="259080"/>
    <xdr:sp macro="" textlink="">
      <xdr:nvSpPr>
        <xdr:cNvPr id="140" name="テキスト ボックス 139"/>
        <xdr:cNvSpPr txBox="1"/>
      </xdr:nvSpPr>
      <xdr:spPr>
        <a:xfrm>
          <a:off x="13512800" y="25177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144145</xdr:rowOff>
    </xdr:from>
    <xdr:to>
      <xdr:col>19</xdr:col>
      <xdr:colOff>6350</xdr:colOff>
      <xdr:row>16</xdr:row>
      <xdr:rowOff>74930</xdr:rowOff>
    </xdr:to>
    <xdr:sp macro="" textlink="">
      <xdr:nvSpPr>
        <xdr:cNvPr id="141" name="フローチャート : 判断 140"/>
        <xdr:cNvSpPr/>
      </xdr:nvSpPr>
      <xdr:spPr>
        <a:xfrm>
          <a:off x="129540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84455</xdr:rowOff>
    </xdr:from>
    <xdr:ext cx="760730" cy="259080"/>
    <xdr:sp macro="" textlink="">
      <xdr:nvSpPr>
        <xdr:cNvPr id="142" name="テキスト ボックス 141"/>
        <xdr:cNvSpPr txBox="1"/>
      </xdr:nvSpPr>
      <xdr:spPr>
        <a:xfrm>
          <a:off x="12623800" y="24847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0730" cy="259080"/>
    <xdr:sp macro="" textlink="">
      <xdr:nvSpPr>
        <xdr:cNvPr id="143" name="テキスト ボックス 142"/>
        <xdr:cNvSpPr txBox="1"/>
      </xdr:nvSpPr>
      <xdr:spPr>
        <a:xfrm>
          <a:off x="162941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116840</xdr:rowOff>
    </xdr:from>
    <xdr:to>
      <xdr:col>24</xdr:col>
      <xdr:colOff>82550</xdr:colOff>
      <xdr:row>18</xdr:row>
      <xdr:rowOff>46990</xdr:rowOff>
    </xdr:to>
    <xdr:sp macro="" textlink="">
      <xdr:nvSpPr>
        <xdr:cNvPr id="148" name="円/楕円 147"/>
        <xdr:cNvSpPr/>
      </xdr:nvSpPr>
      <xdr:spPr>
        <a:xfrm>
          <a:off x="16459200" y="30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88900</xdr:rowOff>
    </xdr:from>
    <xdr:ext cx="762000" cy="257810"/>
    <xdr:sp macro="" textlink="">
      <xdr:nvSpPr>
        <xdr:cNvPr id="149" name="物件費該当値テキスト"/>
        <xdr:cNvSpPr txBox="1"/>
      </xdr:nvSpPr>
      <xdr:spPr>
        <a:xfrm>
          <a:off x="16598900" y="3003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52070</xdr:rowOff>
    </xdr:from>
    <xdr:to>
      <xdr:col>22</xdr:col>
      <xdr:colOff>615950</xdr:colOff>
      <xdr:row>17</xdr:row>
      <xdr:rowOff>153035</xdr:rowOff>
    </xdr:to>
    <xdr:sp macro="" textlink="">
      <xdr:nvSpPr>
        <xdr:cNvPr id="150" name="円/楕円 149"/>
        <xdr:cNvSpPr/>
      </xdr:nvSpPr>
      <xdr:spPr>
        <a:xfrm>
          <a:off x="15621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137795</xdr:rowOff>
    </xdr:from>
    <xdr:ext cx="736600" cy="259080"/>
    <xdr:sp macro="" textlink="">
      <xdr:nvSpPr>
        <xdr:cNvPr id="151" name="テキスト ボックス 150"/>
        <xdr:cNvSpPr txBox="1"/>
      </xdr:nvSpPr>
      <xdr:spPr>
        <a:xfrm>
          <a:off x="15290800" y="3052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146685</xdr:rowOff>
    </xdr:from>
    <xdr:to>
      <xdr:col>21</xdr:col>
      <xdr:colOff>412750</xdr:colOff>
      <xdr:row>17</xdr:row>
      <xdr:rowOff>76835</xdr:rowOff>
    </xdr:to>
    <xdr:sp macro="" textlink="">
      <xdr:nvSpPr>
        <xdr:cNvPr id="152" name="円/楕円 151"/>
        <xdr:cNvSpPr/>
      </xdr:nvSpPr>
      <xdr:spPr>
        <a:xfrm>
          <a:off x="14732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61595</xdr:rowOff>
    </xdr:from>
    <xdr:ext cx="762000" cy="259080"/>
    <xdr:sp macro="" textlink="">
      <xdr:nvSpPr>
        <xdr:cNvPr id="153" name="テキスト ボックス 152"/>
        <xdr:cNvSpPr txBox="1"/>
      </xdr:nvSpPr>
      <xdr:spPr>
        <a:xfrm>
          <a:off x="144018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146685</xdr:rowOff>
    </xdr:from>
    <xdr:to>
      <xdr:col>20</xdr:col>
      <xdr:colOff>209550</xdr:colOff>
      <xdr:row>17</xdr:row>
      <xdr:rowOff>76835</xdr:rowOff>
    </xdr:to>
    <xdr:sp macro="" textlink="">
      <xdr:nvSpPr>
        <xdr:cNvPr id="154" name="円/楕円 153"/>
        <xdr:cNvSpPr/>
      </xdr:nvSpPr>
      <xdr:spPr>
        <a:xfrm>
          <a:off x="13843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61595</xdr:rowOff>
    </xdr:from>
    <xdr:ext cx="760730" cy="259080"/>
    <xdr:sp macro="" textlink="">
      <xdr:nvSpPr>
        <xdr:cNvPr id="155" name="テキスト ボックス 154"/>
        <xdr:cNvSpPr txBox="1"/>
      </xdr:nvSpPr>
      <xdr:spPr>
        <a:xfrm>
          <a:off x="13512800" y="29762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81915</xdr:rowOff>
    </xdr:from>
    <xdr:to>
      <xdr:col>19</xdr:col>
      <xdr:colOff>6350</xdr:colOff>
      <xdr:row>17</xdr:row>
      <xdr:rowOff>12065</xdr:rowOff>
    </xdr:to>
    <xdr:sp macro="" textlink="">
      <xdr:nvSpPr>
        <xdr:cNvPr id="156" name="円/楕円 155"/>
        <xdr:cNvSpPr/>
      </xdr:nvSpPr>
      <xdr:spPr>
        <a:xfrm>
          <a:off x="12954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168275</xdr:rowOff>
    </xdr:from>
    <xdr:ext cx="760730" cy="257810"/>
    <xdr:sp macro="" textlink="">
      <xdr:nvSpPr>
        <xdr:cNvPr id="157" name="テキスト ボックス 156"/>
        <xdr:cNvSpPr txBox="1"/>
      </xdr:nvSpPr>
      <xdr:spPr>
        <a:xfrm>
          <a:off x="12623800" y="29114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扶助費に係る経常収支比率は類似団体</a:t>
          </a:r>
          <a:r>
            <a:rPr lang="ja-JP" altLang="ja-JP" sz="1100" b="0" i="0" baseline="0">
              <a:solidFill>
                <a:srgbClr val="002060"/>
              </a:solidFill>
              <a:effectLst/>
              <a:latin typeface="+mn-lt"/>
              <a:ea typeface="+mn-ea"/>
              <a:cs typeface="+mn-cs"/>
            </a:rPr>
            <a:t>を３．１％下回って</a:t>
          </a:r>
          <a:r>
            <a:rPr lang="ja-JP" altLang="en-US" sz="1100" b="0" i="0" baseline="0">
              <a:solidFill>
                <a:srgbClr val="002060"/>
              </a:solidFill>
              <a:effectLst/>
              <a:latin typeface="+mn-lt"/>
              <a:ea typeface="+mn-ea"/>
              <a:cs typeface="+mn-cs"/>
            </a:rPr>
            <a:t>おり、</a:t>
          </a:r>
          <a:r>
            <a:rPr lang="ja-JP" altLang="ja-JP" sz="1100" b="0" i="0" baseline="0">
              <a:solidFill>
                <a:srgbClr val="002060"/>
              </a:solidFill>
              <a:effectLst/>
              <a:latin typeface="+mn-lt"/>
              <a:ea typeface="+mn-ea"/>
              <a:cs typeface="+mn-cs"/>
            </a:rPr>
            <a:t>、</a:t>
          </a:r>
          <a:r>
            <a:rPr lang="ja-JP" altLang="en-US" sz="1100" b="0" i="0" baseline="0">
              <a:solidFill>
                <a:srgbClr val="002060"/>
              </a:solidFill>
              <a:effectLst/>
              <a:latin typeface="+mn-lt"/>
              <a:ea typeface="+mn-ea"/>
              <a:cs typeface="+mn-cs"/>
            </a:rPr>
            <a:t>生活保護費の額も昨年と比較して１千円減となっている。今後も資格審査等の適正化や各種手当への特別加算等の見直しを進めていくことで、財政を圧迫する上昇傾向に歯止めをかけるよう努める。</a:t>
          </a:r>
          <a:endParaRPr kumimoji="1" lang="ja-JP" altLang="en-US" sz="1300">
            <a:solidFill>
              <a:srgbClr val="002060"/>
            </a:solidFill>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7810"/>
    <xdr:sp macro="" textlink="">
      <xdr:nvSpPr>
        <xdr:cNvPr id="171" name="テキスト ボックス 170"/>
        <xdr:cNvSpPr txBox="1"/>
      </xdr:nvSpPr>
      <xdr:spPr>
        <a:xfrm>
          <a:off x="254000"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73" name="テキスト ボックス 172"/>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5" name="テキスト ボックス 174"/>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7810"/>
    <xdr:sp macro="" textlink="">
      <xdr:nvSpPr>
        <xdr:cNvPr id="177" name="テキスト ボックス 176"/>
        <xdr:cNvSpPr txBox="1"/>
      </xdr:nvSpPr>
      <xdr:spPr>
        <a:xfrm>
          <a:off x="254000" y="9700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9" name="テキスト ボックス 178"/>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81" name="テキスト ボックス 180"/>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7810"/>
    <xdr:sp macro="" textlink="">
      <xdr:nvSpPr>
        <xdr:cNvPr id="183" name="テキスト ボックス 182"/>
        <xdr:cNvSpPr txBox="1"/>
      </xdr:nvSpPr>
      <xdr:spPr>
        <a:xfrm>
          <a:off x="254000" y="8557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54610</xdr:rowOff>
    </xdr:from>
    <xdr:ext cx="760730" cy="257810"/>
    <xdr:sp macro="" textlink="">
      <xdr:nvSpPr>
        <xdr:cNvPr id="186" name="扶助費最小値テキスト"/>
        <xdr:cNvSpPr txBox="1"/>
      </xdr:nvSpPr>
      <xdr:spPr>
        <a:xfrm>
          <a:off x="4914900" y="10513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41910</xdr:rowOff>
    </xdr:from>
    <xdr:ext cx="760730" cy="257810"/>
    <xdr:sp macro="" textlink="">
      <xdr:nvSpPr>
        <xdr:cNvPr id="188" name="扶助費最大値テキスト"/>
        <xdr:cNvSpPr txBox="1"/>
      </xdr:nvSpPr>
      <xdr:spPr>
        <a:xfrm>
          <a:off x="4914900" y="8785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88900</xdr:rowOff>
    </xdr:to>
    <xdr:cxnSp macro="">
      <xdr:nvCxnSpPr>
        <xdr:cNvPr id="190" name="直線コネクタ 189"/>
        <xdr:cNvCxnSpPr/>
      </xdr:nvCxnSpPr>
      <xdr:spPr>
        <a:xfrm>
          <a:off x="3987800" y="9347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60960</xdr:rowOff>
    </xdr:from>
    <xdr:ext cx="760730" cy="259080"/>
    <xdr:sp macro="" textlink="">
      <xdr:nvSpPr>
        <xdr:cNvPr id="191" name="扶助費平均値テキスト"/>
        <xdr:cNvSpPr txBox="1"/>
      </xdr:nvSpPr>
      <xdr:spPr>
        <a:xfrm>
          <a:off x="4914900" y="96621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101600</xdr:rowOff>
    </xdr:to>
    <xdr:cxnSp macro="">
      <xdr:nvCxnSpPr>
        <xdr:cNvPr id="193" name="直線コネクタ 192"/>
        <xdr:cNvCxnSpPr/>
      </xdr:nvCxnSpPr>
      <xdr:spPr>
        <a:xfrm flipV="1">
          <a:off x="3098800" y="9347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149860</xdr:rowOff>
    </xdr:from>
    <xdr:ext cx="735330" cy="259080"/>
    <xdr:sp macro="" textlink="">
      <xdr:nvSpPr>
        <xdr:cNvPr id="195" name="テキスト ボックス 194"/>
        <xdr:cNvSpPr txBox="1"/>
      </xdr:nvSpPr>
      <xdr:spPr>
        <a:xfrm>
          <a:off x="3606800" y="9751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101600</xdr:rowOff>
    </xdr:to>
    <xdr:cxnSp macro="">
      <xdr:nvCxnSpPr>
        <xdr:cNvPr id="196" name="直線コネクタ 195"/>
        <xdr:cNvCxnSpPr/>
      </xdr:nvCxnSpPr>
      <xdr:spPr>
        <a:xfrm>
          <a:off x="2209800" y="9321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124460</xdr:rowOff>
    </xdr:from>
    <xdr:ext cx="762000" cy="259080"/>
    <xdr:sp macro="" textlink="">
      <xdr:nvSpPr>
        <xdr:cNvPr id="198" name="テキスト ボックス 197"/>
        <xdr:cNvSpPr txBox="1"/>
      </xdr:nvSpPr>
      <xdr:spPr>
        <a:xfrm>
          <a:off x="2717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76200</xdr:rowOff>
    </xdr:to>
    <xdr:cxnSp macro="">
      <xdr:nvCxnSpPr>
        <xdr:cNvPr id="199" name="直線コネクタ 198"/>
        <xdr:cNvCxnSpPr/>
      </xdr:nvCxnSpPr>
      <xdr:spPr>
        <a:xfrm flipV="1">
          <a:off x="1320800" y="9321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124460</xdr:rowOff>
    </xdr:from>
    <xdr:ext cx="762000" cy="259080"/>
    <xdr:sp macro="" textlink="">
      <xdr:nvSpPr>
        <xdr:cNvPr id="201" name="テキスト ボックス 200"/>
        <xdr:cNvSpPr txBox="1"/>
      </xdr:nvSpPr>
      <xdr:spPr>
        <a:xfrm>
          <a:off x="1828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60960</xdr:rowOff>
    </xdr:from>
    <xdr:ext cx="762000" cy="259080"/>
    <xdr:sp macro="" textlink="">
      <xdr:nvSpPr>
        <xdr:cNvPr id="203" name="テキスト ボックス 202"/>
        <xdr:cNvSpPr txBox="1"/>
      </xdr:nvSpPr>
      <xdr:spPr>
        <a:xfrm>
          <a:off x="939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0730" cy="259080"/>
    <xdr:sp macro="" textlink="">
      <xdr:nvSpPr>
        <xdr:cNvPr id="205" name="テキスト ボックス 204"/>
        <xdr:cNvSpPr txBox="1"/>
      </xdr:nvSpPr>
      <xdr:spPr>
        <a:xfrm>
          <a:off x="3771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0730" cy="259080"/>
    <xdr:sp macro="" textlink="">
      <xdr:nvSpPr>
        <xdr:cNvPr id="207" name="テキスト ボックス 206"/>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9" name="円/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54610</xdr:rowOff>
    </xdr:from>
    <xdr:ext cx="760730" cy="257810"/>
    <xdr:sp macro="" textlink="">
      <xdr:nvSpPr>
        <xdr:cNvPr id="210" name="扶助費該当値テキスト"/>
        <xdr:cNvSpPr txBox="1"/>
      </xdr:nvSpPr>
      <xdr:spPr>
        <a:xfrm>
          <a:off x="4914900" y="914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149860</xdr:rowOff>
    </xdr:from>
    <xdr:ext cx="735330" cy="259080"/>
    <xdr:sp macro="" textlink="">
      <xdr:nvSpPr>
        <xdr:cNvPr id="212" name="テキスト ボックス 211"/>
        <xdr:cNvSpPr txBox="1"/>
      </xdr:nvSpPr>
      <xdr:spPr>
        <a:xfrm>
          <a:off x="3606800" y="9065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3" name="円/楕円 212"/>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162560</xdr:rowOff>
    </xdr:from>
    <xdr:ext cx="762000" cy="259080"/>
    <xdr:sp macro="" textlink="">
      <xdr:nvSpPr>
        <xdr:cNvPr id="214" name="テキスト ボックス 213"/>
        <xdr:cNvSpPr txBox="1"/>
      </xdr:nvSpPr>
      <xdr:spPr>
        <a:xfrm>
          <a:off x="27178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5" name="円/楕円 214"/>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124460</xdr:rowOff>
    </xdr:from>
    <xdr:ext cx="762000" cy="259080"/>
    <xdr:sp macro="" textlink="">
      <xdr:nvSpPr>
        <xdr:cNvPr id="216" name="テキスト ボックス 215"/>
        <xdr:cNvSpPr txBox="1"/>
      </xdr:nvSpPr>
      <xdr:spPr>
        <a:xfrm>
          <a:off x="1828800" y="903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7" name="円/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137160</xdr:rowOff>
    </xdr:from>
    <xdr:ext cx="762000" cy="259080"/>
    <xdr:sp macro="" textlink="">
      <xdr:nvSpPr>
        <xdr:cNvPr id="218" name="テキスト ボックス 217"/>
        <xdr:cNvSpPr txBox="1"/>
      </xdr:nvSpPr>
      <xdr:spPr>
        <a:xfrm>
          <a:off x="9398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その他に係る経常収支比率は２３．５％で類似団体平均を大きく上回っている。このうち繰出金分が１９．５％にのぼり、特に下水道事業会計への繰出しが数値を押し上げている。全市下水道化計画により下水道施設の整備を積極的に進めてきた結果、平成２７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6730" cy="259080"/>
    <xdr:sp macro="" textlink="">
      <xdr:nvSpPr>
        <xdr:cNvPr id="234" name="テキスト ボックス 233"/>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6730" cy="259080"/>
    <xdr:sp macro="" textlink="">
      <xdr:nvSpPr>
        <xdr:cNvPr id="236" name="テキスト ボックス 235"/>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6730" cy="257810"/>
    <xdr:sp macro="" textlink="">
      <xdr:nvSpPr>
        <xdr:cNvPr id="238" name="テキスト ボックス 237"/>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6730" cy="259080"/>
    <xdr:sp macro="" textlink="">
      <xdr:nvSpPr>
        <xdr:cNvPr id="240" name="テキスト ボックス 239"/>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6730" cy="259080"/>
    <xdr:sp macro="" textlink="">
      <xdr:nvSpPr>
        <xdr:cNvPr id="242" name="テキスト ボックス 241"/>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3810</xdr:rowOff>
    </xdr:from>
    <xdr:ext cx="762000" cy="259080"/>
    <xdr:sp macro="" textlink="">
      <xdr:nvSpPr>
        <xdr:cNvPr id="247"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129540</xdr:rowOff>
    </xdr:from>
    <xdr:ext cx="762000" cy="259080"/>
    <xdr:sp macro="" textlink="">
      <xdr:nvSpPr>
        <xdr:cNvPr id="249" name="その他最大値テキスト"/>
        <xdr:cNvSpPr txBox="1"/>
      </xdr:nvSpPr>
      <xdr:spPr>
        <a:xfrm>
          <a:off x="16598900" y="904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161290</xdr:rowOff>
    </xdr:to>
    <xdr:cxnSp macro="">
      <xdr:nvCxnSpPr>
        <xdr:cNvPr id="251" name="直線コネクタ 250"/>
        <xdr:cNvCxnSpPr/>
      </xdr:nvCxnSpPr>
      <xdr:spPr>
        <a:xfrm flipV="1">
          <a:off x="15671800" y="1049020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12700</xdr:rowOff>
    </xdr:from>
    <xdr:ext cx="762000" cy="259080"/>
    <xdr:sp macro="" textlink="">
      <xdr:nvSpPr>
        <xdr:cNvPr id="252" name="その他平均値テキスト"/>
        <xdr:cNvSpPr txBox="1"/>
      </xdr:nvSpPr>
      <xdr:spPr>
        <a:xfrm>
          <a:off x="16598900" y="961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31750</xdr:rowOff>
    </xdr:from>
    <xdr:to>
      <xdr:col>22</xdr:col>
      <xdr:colOff>565150</xdr:colOff>
      <xdr:row>61</xdr:row>
      <xdr:rowOff>161290</xdr:rowOff>
    </xdr:to>
    <xdr:cxnSp macro="">
      <xdr:nvCxnSpPr>
        <xdr:cNvPr id="254" name="直線コネクタ 253"/>
        <xdr:cNvCxnSpPr/>
      </xdr:nvCxnSpPr>
      <xdr:spPr>
        <a:xfrm>
          <a:off x="14782800" y="10490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107950</xdr:rowOff>
    </xdr:from>
    <xdr:ext cx="736600" cy="259080"/>
    <xdr:sp macro="" textlink="">
      <xdr:nvSpPr>
        <xdr:cNvPr id="256" name="テキスト ボックス 255"/>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31750</xdr:rowOff>
    </xdr:from>
    <xdr:to>
      <xdr:col>21</xdr:col>
      <xdr:colOff>361950</xdr:colOff>
      <xdr:row>61</xdr:row>
      <xdr:rowOff>168910</xdr:rowOff>
    </xdr:to>
    <xdr:cxnSp macro="">
      <xdr:nvCxnSpPr>
        <xdr:cNvPr id="257" name="直線コネクタ 256"/>
        <xdr:cNvCxnSpPr/>
      </xdr:nvCxnSpPr>
      <xdr:spPr>
        <a:xfrm flipV="1">
          <a:off x="13893800" y="104902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92710</xdr:rowOff>
    </xdr:from>
    <xdr:ext cx="762000" cy="259080"/>
    <xdr:sp macro="" textlink="">
      <xdr:nvSpPr>
        <xdr:cNvPr id="259" name="テキスト ボックス 258"/>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168910</xdr:rowOff>
    </xdr:from>
    <xdr:to>
      <xdr:col>20</xdr:col>
      <xdr:colOff>158750</xdr:colOff>
      <xdr:row>62</xdr:row>
      <xdr:rowOff>5080</xdr:rowOff>
    </xdr:to>
    <xdr:cxnSp macro="">
      <xdr:nvCxnSpPr>
        <xdr:cNvPr id="260" name="直線コネクタ 259"/>
        <xdr:cNvCxnSpPr/>
      </xdr:nvCxnSpPr>
      <xdr:spPr>
        <a:xfrm flipV="1">
          <a:off x="13004800" y="10627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85090</xdr:rowOff>
    </xdr:from>
    <xdr:ext cx="760730" cy="259080"/>
    <xdr:sp macro="" textlink="">
      <xdr:nvSpPr>
        <xdr:cNvPr id="262" name="テキスト ボックス 261"/>
        <xdr:cNvSpPr txBox="1"/>
      </xdr:nvSpPr>
      <xdr:spPr>
        <a:xfrm>
          <a:off x="13512800" y="9514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46990</xdr:rowOff>
    </xdr:from>
    <xdr:ext cx="760730" cy="259080"/>
    <xdr:sp macro="" textlink="">
      <xdr:nvSpPr>
        <xdr:cNvPr id="264" name="テキスト ボックス 263"/>
        <xdr:cNvSpPr txBox="1"/>
      </xdr:nvSpPr>
      <xdr:spPr>
        <a:xfrm>
          <a:off x="12623800" y="9476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0730" cy="259080"/>
    <xdr:sp macro="" textlink="">
      <xdr:nvSpPr>
        <xdr:cNvPr id="265" name="テキスト ボックス 264"/>
        <xdr:cNvSpPr txBox="1"/>
      </xdr:nvSpPr>
      <xdr:spPr>
        <a:xfrm>
          <a:off x="16294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60960</xdr:rowOff>
    </xdr:from>
    <xdr:ext cx="762000" cy="259080"/>
    <xdr:sp macro="" textlink="">
      <xdr:nvSpPr>
        <xdr:cNvPr id="271" name="その他該当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110490</xdr:rowOff>
    </xdr:from>
    <xdr:to>
      <xdr:col>22</xdr:col>
      <xdr:colOff>615950</xdr:colOff>
      <xdr:row>62</xdr:row>
      <xdr:rowOff>40640</xdr:rowOff>
    </xdr:to>
    <xdr:sp macro="" textlink="">
      <xdr:nvSpPr>
        <xdr:cNvPr id="272" name="円/楕円 271"/>
        <xdr:cNvSpPr/>
      </xdr:nvSpPr>
      <xdr:spPr>
        <a:xfrm>
          <a:off x="1562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25400</xdr:rowOff>
    </xdr:from>
    <xdr:ext cx="736600" cy="259080"/>
    <xdr:sp macro="" textlink="">
      <xdr:nvSpPr>
        <xdr:cNvPr id="273" name="テキスト ボックス 272"/>
        <xdr:cNvSpPr txBox="1"/>
      </xdr:nvSpPr>
      <xdr:spPr>
        <a:xfrm>
          <a:off x="15290800" y="10655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152400</xdr:rowOff>
    </xdr:from>
    <xdr:to>
      <xdr:col>21</xdr:col>
      <xdr:colOff>412750</xdr:colOff>
      <xdr:row>61</xdr:row>
      <xdr:rowOff>82550</xdr:rowOff>
    </xdr:to>
    <xdr:sp macro="" textlink="">
      <xdr:nvSpPr>
        <xdr:cNvPr id="274" name="円/楕円 273"/>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67310</xdr:rowOff>
    </xdr:from>
    <xdr:ext cx="762000" cy="259080"/>
    <xdr:sp macro="" textlink="">
      <xdr:nvSpPr>
        <xdr:cNvPr id="275" name="テキスト ボックス 274"/>
        <xdr:cNvSpPr txBox="1"/>
      </xdr:nvSpPr>
      <xdr:spPr>
        <a:xfrm>
          <a:off x="144018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118110</xdr:rowOff>
    </xdr:from>
    <xdr:to>
      <xdr:col>20</xdr:col>
      <xdr:colOff>209550</xdr:colOff>
      <xdr:row>62</xdr:row>
      <xdr:rowOff>48260</xdr:rowOff>
    </xdr:to>
    <xdr:sp macro="" textlink="">
      <xdr:nvSpPr>
        <xdr:cNvPr id="276" name="円/楕円 275"/>
        <xdr:cNvSpPr/>
      </xdr:nvSpPr>
      <xdr:spPr>
        <a:xfrm>
          <a:off x="13843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62</xdr:row>
      <xdr:rowOff>33020</xdr:rowOff>
    </xdr:from>
    <xdr:ext cx="760730" cy="259080"/>
    <xdr:sp macro="" textlink="">
      <xdr:nvSpPr>
        <xdr:cNvPr id="277" name="テキスト ボックス 276"/>
        <xdr:cNvSpPr txBox="1"/>
      </xdr:nvSpPr>
      <xdr:spPr>
        <a:xfrm>
          <a:off x="13512800" y="10662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125730</xdr:rowOff>
    </xdr:from>
    <xdr:to>
      <xdr:col>19</xdr:col>
      <xdr:colOff>6350</xdr:colOff>
      <xdr:row>62</xdr:row>
      <xdr:rowOff>55880</xdr:rowOff>
    </xdr:to>
    <xdr:sp macro="" textlink="">
      <xdr:nvSpPr>
        <xdr:cNvPr id="278" name="円/楕円 277"/>
        <xdr:cNvSpPr/>
      </xdr:nvSpPr>
      <xdr:spPr>
        <a:xfrm>
          <a:off x="129540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62</xdr:row>
      <xdr:rowOff>40640</xdr:rowOff>
    </xdr:from>
    <xdr:ext cx="760730" cy="257810"/>
    <xdr:sp macro="" textlink="">
      <xdr:nvSpPr>
        <xdr:cNvPr id="279" name="テキスト ボックス 278"/>
        <xdr:cNvSpPr txBox="1"/>
      </xdr:nvSpPr>
      <xdr:spPr>
        <a:xfrm>
          <a:off x="12623800" y="106705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補助費等に係る経常収支比率は、類似団体とほぼ同水準の１２．８％となっており、</a:t>
          </a:r>
          <a:r>
            <a:rPr lang="ja-JP" altLang="ja-JP" sz="1100" b="0" i="0" baseline="0">
              <a:solidFill>
                <a:srgbClr val="002060"/>
              </a:solidFill>
              <a:effectLst/>
              <a:latin typeface="+mn-lt"/>
              <a:ea typeface="+mn-ea"/>
              <a:cs typeface="+mn-cs"/>
            </a:rPr>
            <a:t>人口１人当たりの決算額では、類似団体を上回っているが</a:t>
          </a:r>
          <a:r>
            <a:rPr lang="ja-JP" altLang="ja-JP" sz="1100" b="0" i="0" baseline="0">
              <a:solidFill>
                <a:srgbClr val="7030A0"/>
              </a:solidFill>
              <a:effectLst/>
              <a:latin typeface="+mn-lt"/>
              <a:ea typeface="+mn-ea"/>
              <a:cs typeface="+mn-cs"/>
            </a:rPr>
            <a:t>、</a:t>
          </a:r>
          <a:r>
            <a:rPr lang="ja-JP" altLang="ja-JP" sz="1100" b="0" i="0" baseline="0">
              <a:solidFill>
                <a:schemeClr val="dk1"/>
              </a:solidFill>
              <a:effectLst/>
              <a:latin typeface="+mn-lt"/>
              <a:ea typeface="+mn-ea"/>
              <a:cs typeface="+mn-cs"/>
            </a:rPr>
            <a:t>補助金等見直し検討委員会の設置により、毎年度見直しを行うことにより、補助金・負担金の縮小・廃止を実施している。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124460</xdr:rowOff>
    </xdr:from>
    <xdr:to>
      <xdr:col>24</xdr:col>
      <xdr:colOff>31750</xdr:colOff>
      <xdr:row>39</xdr:row>
      <xdr:rowOff>115570</xdr:rowOff>
    </xdr:to>
    <xdr:cxnSp macro="">
      <xdr:nvCxnSpPr>
        <xdr:cNvPr id="304" name="直線コネクタ 303"/>
        <xdr:cNvCxnSpPr/>
      </xdr:nvCxnSpPr>
      <xdr:spPr>
        <a:xfrm flipV="1">
          <a:off x="16510000" y="578231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87630</xdr:rowOff>
    </xdr:from>
    <xdr:ext cx="762000" cy="257810"/>
    <xdr:sp macro="" textlink="">
      <xdr:nvSpPr>
        <xdr:cNvPr id="305" name="補助費等最小値テキスト"/>
        <xdr:cNvSpPr txBox="1"/>
      </xdr:nvSpPr>
      <xdr:spPr>
        <a:xfrm>
          <a:off x="16598900" y="6774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39370</xdr:rowOff>
    </xdr:from>
    <xdr:ext cx="762000" cy="259080"/>
    <xdr:sp macro="" textlink="">
      <xdr:nvSpPr>
        <xdr:cNvPr id="307" name="補助費等最大値テキスト"/>
        <xdr:cNvSpPr txBox="1"/>
      </xdr:nvSpPr>
      <xdr:spPr>
        <a:xfrm>
          <a:off x="165989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124460</xdr:rowOff>
    </xdr:from>
    <xdr:to>
      <xdr:col>24</xdr:col>
      <xdr:colOff>120650</xdr:colOff>
      <xdr:row>33</xdr:row>
      <xdr:rowOff>124460</xdr:rowOff>
    </xdr:to>
    <xdr:cxnSp macro="">
      <xdr:nvCxnSpPr>
        <xdr:cNvPr id="308" name="直線コネクタ 307"/>
        <xdr:cNvCxnSpPr/>
      </xdr:nvCxnSpPr>
      <xdr:spPr>
        <a:xfrm>
          <a:off x="16421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140970</xdr:rowOff>
    </xdr:from>
    <xdr:to>
      <xdr:col>24</xdr:col>
      <xdr:colOff>31750</xdr:colOff>
      <xdr:row>36</xdr:row>
      <xdr:rowOff>145415</xdr:rowOff>
    </xdr:to>
    <xdr:cxnSp macro="">
      <xdr:nvCxnSpPr>
        <xdr:cNvPr id="309" name="直線コネクタ 308"/>
        <xdr:cNvCxnSpPr/>
      </xdr:nvCxnSpPr>
      <xdr:spPr>
        <a:xfrm flipV="1">
          <a:off x="15671800" y="63131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168275</xdr:rowOff>
    </xdr:from>
    <xdr:ext cx="762000" cy="257810"/>
    <xdr:sp macro="" textlink="">
      <xdr:nvSpPr>
        <xdr:cNvPr id="310" name="補助費等平均値テキスト"/>
        <xdr:cNvSpPr txBox="1"/>
      </xdr:nvSpPr>
      <xdr:spPr>
        <a:xfrm>
          <a:off x="16598900" y="59975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151765</xdr:rowOff>
    </xdr:from>
    <xdr:to>
      <xdr:col>24</xdr:col>
      <xdr:colOff>82550</xdr:colOff>
      <xdr:row>36</xdr:row>
      <xdr:rowOff>81915</xdr:rowOff>
    </xdr:to>
    <xdr:sp macro="" textlink="">
      <xdr:nvSpPr>
        <xdr:cNvPr id="311" name="フローチャート : 判断 310"/>
        <xdr:cNvSpPr/>
      </xdr:nvSpPr>
      <xdr:spPr>
        <a:xfrm>
          <a:off x="164592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145415</xdr:rowOff>
    </xdr:from>
    <xdr:to>
      <xdr:col>22</xdr:col>
      <xdr:colOff>565150</xdr:colOff>
      <xdr:row>37</xdr:row>
      <xdr:rowOff>6350</xdr:rowOff>
    </xdr:to>
    <xdr:cxnSp macro="">
      <xdr:nvCxnSpPr>
        <xdr:cNvPr id="312" name="直線コネクタ 311"/>
        <xdr:cNvCxnSpPr/>
      </xdr:nvCxnSpPr>
      <xdr:spPr>
        <a:xfrm flipV="1">
          <a:off x="14782800" y="6317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16510</xdr:rowOff>
    </xdr:from>
    <xdr:to>
      <xdr:col>22</xdr:col>
      <xdr:colOff>615950</xdr:colOff>
      <xdr:row>36</xdr:row>
      <xdr:rowOff>118110</xdr:rowOff>
    </xdr:to>
    <xdr:sp macro="" textlink="">
      <xdr:nvSpPr>
        <xdr:cNvPr id="313" name="フローチャート : 判断 312"/>
        <xdr:cNvSpPr/>
      </xdr:nvSpPr>
      <xdr:spPr>
        <a:xfrm>
          <a:off x="15621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128270</xdr:rowOff>
    </xdr:from>
    <xdr:ext cx="736600" cy="259080"/>
    <xdr:sp macro="" textlink="">
      <xdr:nvSpPr>
        <xdr:cNvPr id="314" name="テキスト ボックス 313"/>
        <xdr:cNvSpPr txBox="1"/>
      </xdr:nvSpPr>
      <xdr:spPr>
        <a:xfrm>
          <a:off x="15290800" y="595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132080</xdr:rowOff>
    </xdr:from>
    <xdr:to>
      <xdr:col>21</xdr:col>
      <xdr:colOff>361950</xdr:colOff>
      <xdr:row>37</xdr:row>
      <xdr:rowOff>6350</xdr:rowOff>
    </xdr:to>
    <xdr:cxnSp macro="">
      <xdr:nvCxnSpPr>
        <xdr:cNvPr id="315" name="直線コネクタ 314"/>
        <xdr:cNvCxnSpPr/>
      </xdr:nvCxnSpPr>
      <xdr:spPr>
        <a:xfrm>
          <a:off x="13893800" y="6304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170180</xdr:rowOff>
    </xdr:from>
    <xdr:to>
      <xdr:col>21</xdr:col>
      <xdr:colOff>412750</xdr:colOff>
      <xdr:row>36</xdr:row>
      <xdr:rowOff>100330</xdr:rowOff>
    </xdr:to>
    <xdr:sp macro="" textlink="">
      <xdr:nvSpPr>
        <xdr:cNvPr id="316" name="フローチャート : 判断 315"/>
        <xdr:cNvSpPr/>
      </xdr:nvSpPr>
      <xdr:spPr>
        <a:xfrm>
          <a:off x="14732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110490</xdr:rowOff>
    </xdr:from>
    <xdr:ext cx="762000" cy="257810"/>
    <xdr:sp macro="" textlink="">
      <xdr:nvSpPr>
        <xdr:cNvPr id="317" name="テキスト ボックス 316"/>
        <xdr:cNvSpPr txBox="1"/>
      </xdr:nvSpPr>
      <xdr:spPr>
        <a:xfrm>
          <a:off x="14401800" y="5939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132080</xdr:rowOff>
    </xdr:to>
    <xdr:cxnSp macro="">
      <xdr:nvCxnSpPr>
        <xdr:cNvPr id="318" name="直線コネクタ 317"/>
        <xdr:cNvCxnSpPr/>
      </xdr:nvCxnSpPr>
      <xdr:spPr>
        <a:xfrm>
          <a:off x="13004800" y="62763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3175</xdr:rowOff>
    </xdr:from>
    <xdr:to>
      <xdr:col>20</xdr:col>
      <xdr:colOff>209550</xdr:colOff>
      <xdr:row>36</xdr:row>
      <xdr:rowOff>104775</xdr:rowOff>
    </xdr:to>
    <xdr:sp macro="" textlink="">
      <xdr:nvSpPr>
        <xdr:cNvPr id="319" name="フローチャート : 判断 318"/>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114935</xdr:rowOff>
    </xdr:from>
    <xdr:ext cx="760730" cy="259080"/>
    <xdr:sp macro="" textlink="">
      <xdr:nvSpPr>
        <xdr:cNvPr id="320" name="テキスト ボックス 319"/>
        <xdr:cNvSpPr txBox="1"/>
      </xdr:nvSpPr>
      <xdr:spPr>
        <a:xfrm>
          <a:off x="1351280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3175</xdr:rowOff>
    </xdr:from>
    <xdr:to>
      <xdr:col>19</xdr:col>
      <xdr:colOff>6350</xdr:colOff>
      <xdr:row>36</xdr:row>
      <xdr:rowOff>104775</xdr:rowOff>
    </xdr:to>
    <xdr:sp macro="" textlink="">
      <xdr:nvSpPr>
        <xdr:cNvPr id="321" name="フローチャート :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114935</xdr:rowOff>
    </xdr:from>
    <xdr:ext cx="760730" cy="259080"/>
    <xdr:sp macro="" textlink="">
      <xdr:nvSpPr>
        <xdr:cNvPr id="322" name="テキスト ボックス 321"/>
        <xdr:cNvSpPr txBox="1"/>
      </xdr:nvSpPr>
      <xdr:spPr>
        <a:xfrm>
          <a:off x="1262380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0730" cy="259080"/>
    <xdr:sp macro="" textlink="">
      <xdr:nvSpPr>
        <xdr:cNvPr id="323" name="テキスト ボックス 322"/>
        <xdr:cNvSpPr txBox="1"/>
      </xdr:nvSpPr>
      <xdr:spPr>
        <a:xfrm>
          <a:off x="16294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90170</xdr:rowOff>
    </xdr:from>
    <xdr:to>
      <xdr:col>24</xdr:col>
      <xdr:colOff>82550</xdr:colOff>
      <xdr:row>37</xdr:row>
      <xdr:rowOff>20320</xdr:rowOff>
    </xdr:to>
    <xdr:sp macro="" textlink="">
      <xdr:nvSpPr>
        <xdr:cNvPr id="328" name="円/楕円 327"/>
        <xdr:cNvSpPr/>
      </xdr:nvSpPr>
      <xdr:spPr>
        <a:xfrm>
          <a:off x="164592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62230</xdr:rowOff>
    </xdr:from>
    <xdr:ext cx="762000" cy="259080"/>
    <xdr:sp macro="" textlink="">
      <xdr:nvSpPr>
        <xdr:cNvPr id="329" name="補助費等該当値テキスト"/>
        <xdr:cNvSpPr txBox="1"/>
      </xdr:nvSpPr>
      <xdr:spPr>
        <a:xfrm>
          <a:off x="165989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94615</xdr:rowOff>
    </xdr:from>
    <xdr:to>
      <xdr:col>22</xdr:col>
      <xdr:colOff>615950</xdr:colOff>
      <xdr:row>37</xdr:row>
      <xdr:rowOff>24765</xdr:rowOff>
    </xdr:to>
    <xdr:sp macro="" textlink="">
      <xdr:nvSpPr>
        <xdr:cNvPr id="330" name="円/楕円 329"/>
        <xdr:cNvSpPr/>
      </xdr:nvSpPr>
      <xdr:spPr>
        <a:xfrm>
          <a:off x="15621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9525</xdr:rowOff>
    </xdr:from>
    <xdr:ext cx="736600" cy="257810"/>
    <xdr:sp macro="" textlink="">
      <xdr:nvSpPr>
        <xdr:cNvPr id="331" name="テキスト ボックス 330"/>
        <xdr:cNvSpPr txBox="1"/>
      </xdr:nvSpPr>
      <xdr:spPr>
        <a:xfrm>
          <a:off x="15290800" y="63531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126365</xdr:rowOff>
    </xdr:from>
    <xdr:to>
      <xdr:col>21</xdr:col>
      <xdr:colOff>412750</xdr:colOff>
      <xdr:row>37</xdr:row>
      <xdr:rowOff>56515</xdr:rowOff>
    </xdr:to>
    <xdr:sp macro="" textlink="">
      <xdr:nvSpPr>
        <xdr:cNvPr id="332" name="円/楕円 331"/>
        <xdr:cNvSpPr/>
      </xdr:nvSpPr>
      <xdr:spPr>
        <a:xfrm>
          <a:off x="14732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41275</xdr:rowOff>
    </xdr:from>
    <xdr:ext cx="762000" cy="257810"/>
    <xdr:sp macro="" textlink="">
      <xdr:nvSpPr>
        <xdr:cNvPr id="333" name="テキスト ボックス 332"/>
        <xdr:cNvSpPr txBox="1"/>
      </xdr:nvSpPr>
      <xdr:spPr>
        <a:xfrm>
          <a:off x="14401800" y="6384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80645</xdr:rowOff>
    </xdr:from>
    <xdr:to>
      <xdr:col>20</xdr:col>
      <xdr:colOff>209550</xdr:colOff>
      <xdr:row>37</xdr:row>
      <xdr:rowOff>10795</xdr:rowOff>
    </xdr:to>
    <xdr:sp macro="" textlink="">
      <xdr:nvSpPr>
        <xdr:cNvPr id="334" name="円/楕円 333"/>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167005</xdr:rowOff>
    </xdr:from>
    <xdr:ext cx="760730" cy="257810"/>
    <xdr:sp macro="" textlink="">
      <xdr:nvSpPr>
        <xdr:cNvPr id="335" name="テキスト ボックス 334"/>
        <xdr:cNvSpPr txBox="1"/>
      </xdr:nvSpPr>
      <xdr:spPr>
        <a:xfrm>
          <a:off x="13512800" y="63392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6" name="円/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139700</xdr:rowOff>
    </xdr:from>
    <xdr:ext cx="760730" cy="259080"/>
    <xdr:sp macro="" textlink="">
      <xdr:nvSpPr>
        <xdr:cNvPr id="337" name="テキスト ボックス 336"/>
        <xdr:cNvSpPr txBox="1"/>
      </xdr:nvSpPr>
      <xdr:spPr>
        <a:xfrm>
          <a:off x="12623800" y="6311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公債費に係る経常収支比率は、類似団体平均を７．４％下回る１２．１％となった。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effectLst/>
          </a:endParaRPr>
        </a:p>
        <a:p>
          <a:pPr rtl="0"/>
          <a:r>
            <a:rPr lang="ja-JP" altLang="ja-JP" sz="1100" b="0" i="0" baseline="0">
              <a:solidFill>
                <a:schemeClr val="dk1"/>
              </a:solidFill>
              <a:effectLst/>
              <a:latin typeface="+mn-lt"/>
              <a:ea typeface="+mn-ea"/>
              <a:cs typeface="+mn-cs"/>
            </a:rPr>
            <a:t>今後は必要最低限の新たな過疎対策事業債や新規発行債を抑制して、健全な財政運営に努めていく。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7810"/>
    <xdr:sp macro="" textlink="">
      <xdr:nvSpPr>
        <xdr:cNvPr id="351" name="テキスト ボックス 350"/>
        <xdr:cNvSpPr txBox="1"/>
      </xdr:nvSpPr>
      <xdr:spPr>
        <a:xfrm>
          <a:off x="254000"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3" name="テキスト ボックス 352"/>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5" name="テキスト ボックス 354"/>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7810"/>
    <xdr:sp macro="" textlink="">
      <xdr:nvSpPr>
        <xdr:cNvPr id="357" name="テキスト ボックス 356"/>
        <xdr:cNvSpPr txBox="1"/>
      </xdr:nvSpPr>
      <xdr:spPr>
        <a:xfrm>
          <a:off x="254000" y="13129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9" name="テキスト ボックス 358"/>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1" name="テキスト ボックス 360"/>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111760</xdr:rowOff>
    </xdr:to>
    <xdr:cxnSp macro="">
      <xdr:nvCxnSpPr>
        <xdr:cNvPr id="364" name="直線コネクタ 363"/>
        <xdr:cNvCxnSpPr/>
      </xdr:nvCxnSpPr>
      <xdr:spPr>
        <a:xfrm flipV="1">
          <a:off x="4826000" y="12700000"/>
          <a:ext cx="0" cy="1127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83820</xdr:rowOff>
    </xdr:from>
    <xdr:ext cx="760730" cy="259080"/>
    <xdr:sp macro="" textlink="">
      <xdr:nvSpPr>
        <xdr:cNvPr id="365" name="公債費最小値テキスト"/>
        <xdr:cNvSpPr txBox="1"/>
      </xdr:nvSpPr>
      <xdr:spPr>
        <a:xfrm>
          <a:off x="4914900" y="13799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111760</xdr:rowOff>
    </xdr:from>
    <xdr:to>
      <xdr:col>7</xdr:col>
      <xdr:colOff>104775</xdr:colOff>
      <xdr:row>80</xdr:row>
      <xdr:rowOff>111760</xdr:rowOff>
    </xdr:to>
    <xdr:cxnSp macro="">
      <xdr:nvCxnSpPr>
        <xdr:cNvPr id="366" name="直線コネクタ 365"/>
        <xdr:cNvCxnSpPr/>
      </xdr:nvCxnSpPr>
      <xdr:spPr>
        <a:xfrm>
          <a:off x="4737100" y="1382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99060</xdr:rowOff>
    </xdr:from>
    <xdr:ext cx="760730" cy="257810"/>
    <xdr:sp macro="" textlink="">
      <xdr:nvSpPr>
        <xdr:cNvPr id="367" name="公債費最大値テキスト"/>
        <xdr:cNvSpPr txBox="1"/>
      </xdr:nvSpPr>
      <xdr:spPr>
        <a:xfrm>
          <a:off x="4914900" y="12443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46990</xdr:rowOff>
    </xdr:from>
    <xdr:to>
      <xdr:col>7</xdr:col>
      <xdr:colOff>15875</xdr:colOff>
      <xdr:row>74</xdr:row>
      <xdr:rowOff>52705</xdr:rowOff>
    </xdr:to>
    <xdr:cxnSp macro="">
      <xdr:nvCxnSpPr>
        <xdr:cNvPr id="369" name="直線コネクタ 368"/>
        <xdr:cNvCxnSpPr/>
      </xdr:nvCxnSpPr>
      <xdr:spPr>
        <a:xfrm>
          <a:off x="3987800" y="127342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114935</xdr:rowOff>
    </xdr:from>
    <xdr:ext cx="760730" cy="259080"/>
    <xdr:sp macro="" textlink="">
      <xdr:nvSpPr>
        <xdr:cNvPr id="370" name="公債費平均値テキスト"/>
        <xdr:cNvSpPr txBox="1"/>
      </xdr:nvSpPr>
      <xdr:spPr>
        <a:xfrm>
          <a:off x="4914900" y="128022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143510</xdr:rowOff>
    </xdr:from>
    <xdr:to>
      <xdr:col>7</xdr:col>
      <xdr:colOff>66675</xdr:colOff>
      <xdr:row>75</xdr:row>
      <xdr:rowOff>73025</xdr:rowOff>
    </xdr:to>
    <xdr:sp macro="" textlink="">
      <xdr:nvSpPr>
        <xdr:cNvPr id="371" name="フローチャート : 判断 370"/>
        <xdr:cNvSpPr/>
      </xdr:nvSpPr>
      <xdr:spPr>
        <a:xfrm>
          <a:off x="47752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46990</xdr:rowOff>
    </xdr:from>
    <xdr:to>
      <xdr:col>5</xdr:col>
      <xdr:colOff>549275</xdr:colOff>
      <xdr:row>74</xdr:row>
      <xdr:rowOff>98425</xdr:rowOff>
    </xdr:to>
    <xdr:cxnSp macro="">
      <xdr:nvCxnSpPr>
        <xdr:cNvPr id="372" name="直線コネクタ 371"/>
        <xdr:cNvCxnSpPr/>
      </xdr:nvCxnSpPr>
      <xdr:spPr>
        <a:xfrm flipV="1">
          <a:off x="3098800" y="127342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61595</xdr:rowOff>
    </xdr:from>
    <xdr:ext cx="735330" cy="259080"/>
    <xdr:sp macro="" textlink="">
      <xdr:nvSpPr>
        <xdr:cNvPr id="374" name="テキスト ボックス 373"/>
        <xdr:cNvSpPr txBox="1"/>
      </xdr:nvSpPr>
      <xdr:spPr>
        <a:xfrm>
          <a:off x="3606800" y="129203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98425</xdr:rowOff>
    </xdr:from>
    <xdr:to>
      <xdr:col>4</xdr:col>
      <xdr:colOff>346075</xdr:colOff>
      <xdr:row>74</xdr:row>
      <xdr:rowOff>127000</xdr:rowOff>
    </xdr:to>
    <xdr:cxnSp macro="">
      <xdr:nvCxnSpPr>
        <xdr:cNvPr id="375" name="直線コネクタ 374"/>
        <xdr:cNvCxnSpPr/>
      </xdr:nvCxnSpPr>
      <xdr:spPr>
        <a:xfrm flipV="1">
          <a:off x="2209800" y="127857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63500</xdr:rowOff>
    </xdr:from>
    <xdr:ext cx="762000" cy="257810"/>
    <xdr:sp macro="" textlink="">
      <xdr:nvSpPr>
        <xdr:cNvPr id="377" name="テキスト ボックス 376"/>
        <xdr:cNvSpPr txBox="1"/>
      </xdr:nvSpPr>
      <xdr:spPr>
        <a:xfrm>
          <a:off x="2717800" y="129222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75</xdr:row>
      <xdr:rowOff>1270</xdr:rowOff>
    </xdr:to>
    <xdr:cxnSp macro="">
      <xdr:nvCxnSpPr>
        <xdr:cNvPr id="378" name="直線コネクタ 377"/>
        <xdr:cNvCxnSpPr/>
      </xdr:nvCxnSpPr>
      <xdr:spPr>
        <a:xfrm flipV="1">
          <a:off x="1320800" y="12814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71120</xdr:rowOff>
    </xdr:from>
    <xdr:ext cx="762000" cy="259080"/>
    <xdr:sp macro="" textlink="">
      <xdr:nvSpPr>
        <xdr:cNvPr id="380" name="テキスト ボックス 379"/>
        <xdr:cNvSpPr txBox="1"/>
      </xdr:nvSpPr>
      <xdr:spPr>
        <a:xfrm>
          <a:off x="1828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76835</xdr:rowOff>
    </xdr:from>
    <xdr:ext cx="762000" cy="257810"/>
    <xdr:sp macro="" textlink="">
      <xdr:nvSpPr>
        <xdr:cNvPr id="382" name="テキスト ボックス 381"/>
        <xdr:cNvSpPr txBox="1"/>
      </xdr:nvSpPr>
      <xdr:spPr>
        <a:xfrm>
          <a:off x="939800" y="12935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0730" cy="259080"/>
    <xdr:sp macro="" textlink="">
      <xdr:nvSpPr>
        <xdr:cNvPr id="384" name="テキスト ボックス 383"/>
        <xdr:cNvSpPr txBox="1"/>
      </xdr:nvSpPr>
      <xdr:spPr>
        <a:xfrm>
          <a:off x="3771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0730" cy="259080"/>
    <xdr:sp macro="" textlink="">
      <xdr:nvSpPr>
        <xdr:cNvPr id="385" name="テキスト ボックス 384"/>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0730" cy="259080"/>
    <xdr:sp macro="" textlink="">
      <xdr:nvSpPr>
        <xdr:cNvPr id="386" name="テキスト ボックス 385"/>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1905</xdr:rowOff>
    </xdr:from>
    <xdr:to>
      <xdr:col>7</xdr:col>
      <xdr:colOff>66675</xdr:colOff>
      <xdr:row>74</xdr:row>
      <xdr:rowOff>103505</xdr:rowOff>
    </xdr:to>
    <xdr:sp macro="" textlink="">
      <xdr:nvSpPr>
        <xdr:cNvPr id="388" name="円/楕円 387"/>
        <xdr:cNvSpPr/>
      </xdr:nvSpPr>
      <xdr:spPr>
        <a:xfrm>
          <a:off x="47752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81915</xdr:rowOff>
    </xdr:from>
    <xdr:ext cx="760730" cy="259080"/>
    <xdr:sp macro="" textlink="">
      <xdr:nvSpPr>
        <xdr:cNvPr id="389" name="公債費該当値テキスト"/>
        <xdr:cNvSpPr txBox="1"/>
      </xdr:nvSpPr>
      <xdr:spPr>
        <a:xfrm>
          <a:off x="4914900" y="125977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167640</xdr:rowOff>
    </xdr:from>
    <xdr:to>
      <xdr:col>5</xdr:col>
      <xdr:colOff>600075</xdr:colOff>
      <xdr:row>74</xdr:row>
      <xdr:rowOff>97790</xdr:rowOff>
    </xdr:to>
    <xdr:sp macro="" textlink="">
      <xdr:nvSpPr>
        <xdr:cNvPr id="390" name="円/楕円 389"/>
        <xdr:cNvSpPr/>
      </xdr:nvSpPr>
      <xdr:spPr>
        <a:xfrm>
          <a:off x="3937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107950</xdr:rowOff>
    </xdr:from>
    <xdr:ext cx="735330" cy="259080"/>
    <xdr:sp macro="" textlink="">
      <xdr:nvSpPr>
        <xdr:cNvPr id="391" name="テキスト ボックス 390"/>
        <xdr:cNvSpPr txBox="1"/>
      </xdr:nvSpPr>
      <xdr:spPr>
        <a:xfrm>
          <a:off x="3606800" y="124523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47625</xdr:rowOff>
    </xdr:from>
    <xdr:to>
      <xdr:col>4</xdr:col>
      <xdr:colOff>396875</xdr:colOff>
      <xdr:row>74</xdr:row>
      <xdr:rowOff>149225</xdr:rowOff>
    </xdr:to>
    <xdr:sp macro="" textlink="">
      <xdr:nvSpPr>
        <xdr:cNvPr id="392" name="円/楕円 391"/>
        <xdr:cNvSpPr/>
      </xdr:nvSpPr>
      <xdr:spPr>
        <a:xfrm>
          <a:off x="3048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159385</xdr:rowOff>
    </xdr:from>
    <xdr:ext cx="762000" cy="258445"/>
    <xdr:sp macro="" textlink="">
      <xdr:nvSpPr>
        <xdr:cNvPr id="393" name="テキスト ボックス 392"/>
        <xdr:cNvSpPr txBox="1"/>
      </xdr:nvSpPr>
      <xdr:spPr>
        <a:xfrm>
          <a:off x="2717800" y="12503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4" name="円/楕円 393"/>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16510</xdr:rowOff>
    </xdr:from>
    <xdr:ext cx="762000" cy="259080"/>
    <xdr:sp macro="" textlink="">
      <xdr:nvSpPr>
        <xdr:cNvPr id="395" name="テキスト ボックス 394"/>
        <xdr:cNvSpPr txBox="1"/>
      </xdr:nvSpPr>
      <xdr:spPr>
        <a:xfrm>
          <a:off x="1828800" y="1253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6" name="円/楕円 395"/>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62230</xdr:rowOff>
    </xdr:from>
    <xdr:ext cx="762000" cy="259080"/>
    <xdr:sp macro="" textlink="">
      <xdr:nvSpPr>
        <xdr:cNvPr id="397" name="テキスト ボックス 396"/>
        <xdr:cNvSpPr txBox="1"/>
      </xdr:nvSpPr>
      <xdr:spPr>
        <a:xfrm>
          <a:off x="939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公債費を除いた経常収支比率では、類似団体を８．０％上回っており、中でも下水道事業会計への繰出が多くを占める繰出金が１９．５％となっている。類似団体との比較では、繰出金を含むその他の項目以外は同水準もしくは下回っている。下水道事業会計については、経費を削減するとともに、独立採算の原則に立ち返った料金の値上げによる健全化を図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7180" cy="225425"/>
    <xdr:sp macro="" textlink="">
      <xdr:nvSpPr>
        <xdr:cNvPr id="409" name="テキスト ボックス 408"/>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6730" cy="257810"/>
    <xdr:sp macro="" textlink="">
      <xdr:nvSpPr>
        <xdr:cNvPr id="411" name="テキスト ボックス 410"/>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6730" cy="257810"/>
    <xdr:sp macro="" textlink="">
      <xdr:nvSpPr>
        <xdr:cNvPr id="413" name="テキスト ボックス 412"/>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6730" cy="257810"/>
    <xdr:sp macro="" textlink="">
      <xdr:nvSpPr>
        <xdr:cNvPr id="415" name="テキスト ボックス 414"/>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6730" cy="257810"/>
    <xdr:sp macro="" textlink="">
      <xdr:nvSpPr>
        <xdr:cNvPr id="417" name="テキスト ボックス 416"/>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6730" cy="257810"/>
    <xdr:sp macro="" textlink="">
      <xdr:nvSpPr>
        <xdr:cNvPr id="419" name="テキスト ボックス 418"/>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6730" cy="257810"/>
    <xdr:sp macro="" textlink="">
      <xdr:nvSpPr>
        <xdr:cNvPr id="421" name="テキスト ボックス 420"/>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124460</xdr:rowOff>
    </xdr:to>
    <xdr:cxnSp macro="">
      <xdr:nvCxnSpPr>
        <xdr:cNvPr id="423" name="直線コネクタ 422"/>
        <xdr:cNvCxnSpPr/>
      </xdr:nvCxnSpPr>
      <xdr:spPr>
        <a:xfrm flipV="1">
          <a:off x="16510000" y="1265428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96520</xdr:rowOff>
    </xdr:from>
    <xdr:ext cx="762000" cy="259080"/>
    <xdr:sp macro="" textlink="">
      <xdr:nvSpPr>
        <xdr:cNvPr id="424" name="公債費以外最小値テキスト"/>
        <xdr:cNvSpPr txBox="1"/>
      </xdr:nvSpPr>
      <xdr:spPr>
        <a:xfrm>
          <a:off x="16598900" y="1398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124460</xdr:rowOff>
    </xdr:from>
    <xdr:to>
      <xdr:col>24</xdr:col>
      <xdr:colOff>120650</xdr:colOff>
      <xdr:row>81</xdr:row>
      <xdr:rowOff>124460</xdr:rowOff>
    </xdr:to>
    <xdr:cxnSp macro="">
      <xdr:nvCxnSpPr>
        <xdr:cNvPr id="425" name="直線コネクタ 424"/>
        <xdr:cNvCxnSpPr/>
      </xdr:nvCxnSpPr>
      <xdr:spPr>
        <a:xfrm>
          <a:off x="16421100" y="1401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53340</xdr:rowOff>
    </xdr:from>
    <xdr:ext cx="762000" cy="257810"/>
    <xdr:sp macro="" textlink="">
      <xdr:nvSpPr>
        <xdr:cNvPr id="426" name="公債費以外最大値テキスト"/>
        <xdr:cNvSpPr txBox="1"/>
      </xdr:nvSpPr>
      <xdr:spPr>
        <a:xfrm>
          <a:off x="16598900" y="12397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122555</xdr:rowOff>
    </xdr:from>
    <xdr:to>
      <xdr:col>24</xdr:col>
      <xdr:colOff>31750</xdr:colOff>
      <xdr:row>81</xdr:row>
      <xdr:rowOff>38100</xdr:rowOff>
    </xdr:to>
    <xdr:cxnSp macro="">
      <xdr:nvCxnSpPr>
        <xdr:cNvPr id="428" name="直線コネクタ 427"/>
        <xdr:cNvCxnSpPr/>
      </xdr:nvCxnSpPr>
      <xdr:spPr>
        <a:xfrm flipV="1">
          <a:off x="15671800" y="1383855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65405</xdr:rowOff>
    </xdr:from>
    <xdr:ext cx="762000" cy="257810"/>
    <xdr:sp macro="" textlink="">
      <xdr:nvSpPr>
        <xdr:cNvPr id="429" name="公債費以外平均値テキスト"/>
        <xdr:cNvSpPr txBox="1"/>
      </xdr:nvSpPr>
      <xdr:spPr>
        <a:xfrm>
          <a:off x="16598900" y="132670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48895</xdr:rowOff>
    </xdr:from>
    <xdr:to>
      <xdr:col>24</xdr:col>
      <xdr:colOff>82550</xdr:colOff>
      <xdr:row>78</xdr:row>
      <xdr:rowOff>150495</xdr:rowOff>
    </xdr:to>
    <xdr:sp macro="" textlink="">
      <xdr:nvSpPr>
        <xdr:cNvPr id="430" name="フローチャート : 判断 429"/>
        <xdr:cNvSpPr/>
      </xdr:nvSpPr>
      <xdr:spPr>
        <a:xfrm>
          <a:off x="164592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154940</xdr:rowOff>
    </xdr:from>
    <xdr:to>
      <xdr:col>22</xdr:col>
      <xdr:colOff>565150</xdr:colOff>
      <xdr:row>81</xdr:row>
      <xdr:rowOff>38100</xdr:rowOff>
    </xdr:to>
    <xdr:cxnSp macro="">
      <xdr:nvCxnSpPr>
        <xdr:cNvPr id="431" name="直線コネクタ 430"/>
        <xdr:cNvCxnSpPr/>
      </xdr:nvCxnSpPr>
      <xdr:spPr>
        <a:xfrm>
          <a:off x="14782800" y="138709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94615</xdr:rowOff>
    </xdr:from>
    <xdr:to>
      <xdr:col>22</xdr:col>
      <xdr:colOff>615950</xdr:colOff>
      <xdr:row>79</xdr:row>
      <xdr:rowOff>24765</xdr:rowOff>
    </xdr:to>
    <xdr:sp macro="" textlink="">
      <xdr:nvSpPr>
        <xdr:cNvPr id="432" name="フローチャート : 判断 431"/>
        <xdr:cNvSpPr/>
      </xdr:nvSpPr>
      <xdr:spPr>
        <a:xfrm>
          <a:off x="156210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34925</xdr:rowOff>
    </xdr:from>
    <xdr:ext cx="736600" cy="259080"/>
    <xdr:sp macro="" textlink="">
      <xdr:nvSpPr>
        <xdr:cNvPr id="433" name="テキスト ボックス 432"/>
        <xdr:cNvSpPr txBox="1"/>
      </xdr:nvSpPr>
      <xdr:spPr>
        <a:xfrm>
          <a:off x="15290800" y="13236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118110</xdr:rowOff>
    </xdr:from>
    <xdr:to>
      <xdr:col>21</xdr:col>
      <xdr:colOff>361950</xdr:colOff>
      <xdr:row>80</xdr:row>
      <xdr:rowOff>154940</xdr:rowOff>
    </xdr:to>
    <xdr:cxnSp macro="">
      <xdr:nvCxnSpPr>
        <xdr:cNvPr id="434" name="直線コネクタ 433"/>
        <xdr:cNvCxnSpPr/>
      </xdr:nvCxnSpPr>
      <xdr:spPr>
        <a:xfrm>
          <a:off x="13893800" y="138341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26035</xdr:rowOff>
    </xdr:from>
    <xdr:to>
      <xdr:col>21</xdr:col>
      <xdr:colOff>412750</xdr:colOff>
      <xdr:row>78</xdr:row>
      <xdr:rowOff>127635</xdr:rowOff>
    </xdr:to>
    <xdr:sp macro="" textlink="">
      <xdr:nvSpPr>
        <xdr:cNvPr id="435" name="フローチャート : 判断 434"/>
        <xdr:cNvSpPr/>
      </xdr:nvSpPr>
      <xdr:spPr>
        <a:xfrm>
          <a:off x="14732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137795</xdr:rowOff>
    </xdr:from>
    <xdr:ext cx="762000" cy="259080"/>
    <xdr:sp macro="" textlink="">
      <xdr:nvSpPr>
        <xdr:cNvPr id="436" name="テキスト ボックス 435"/>
        <xdr:cNvSpPr txBox="1"/>
      </xdr:nvSpPr>
      <xdr:spPr>
        <a:xfrm>
          <a:off x="14401800" y="1316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44450</xdr:rowOff>
    </xdr:from>
    <xdr:to>
      <xdr:col>20</xdr:col>
      <xdr:colOff>158750</xdr:colOff>
      <xdr:row>80</xdr:row>
      <xdr:rowOff>118110</xdr:rowOff>
    </xdr:to>
    <xdr:cxnSp macro="">
      <xdr:nvCxnSpPr>
        <xdr:cNvPr id="437" name="直線コネクタ 436"/>
        <xdr:cNvCxnSpPr/>
      </xdr:nvCxnSpPr>
      <xdr:spPr>
        <a:xfrm>
          <a:off x="13004800" y="137604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48895</xdr:rowOff>
    </xdr:from>
    <xdr:to>
      <xdr:col>20</xdr:col>
      <xdr:colOff>209550</xdr:colOff>
      <xdr:row>78</xdr:row>
      <xdr:rowOff>150495</xdr:rowOff>
    </xdr:to>
    <xdr:sp macro="" textlink="">
      <xdr:nvSpPr>
        <xdr:cNvPr id="438" name="フローチャート : 判断 437"/>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160655</xdr:rowOff>
    </xdr:from>
    <xdr:ext cx="760730" cy="259080"/>
    <xdr:sp macro="" textlink="">
      <xdr:nvSpPr>
        <xdr:cNvPr id="439" name="テキスト ボックス 438"/>
        <xdr:cNvSpPr txBox="1"/>
      </xdr:nvSpPr>
      <xdr:spPr>
        <a:xfrm>
          <a:off x="13512800" y="131908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119380</xdr:rowOff>
    </xdr:from>
    <xdr:ext cx="760730" cy="259080"/>
    <xdr:sp macro="" textlink="">
      <xdr:nvSpPr>
        <xdr:cNvPr id="441" name="テキスト ボックス 440"/>
        <xdr:cNvSpPr txBox="1"/>
      </xdr:nvSpPr>
      <xdr:spPr>
        <a:xfrm>
          <a:off x="12623800" y="13149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0730" cy="259080"/>
    <xdr:sp macro="" textlink="">
      <xdr:nvSpPr>
        <xdr:cNvPr id="442" name="テキスト ボックス 441"/>
        <xdr:cNvSpPr txBox="1"/>
      </xdr:nvSpPr>
      <xdr:spPr>
        <a:xfrm>
          <a:off x="16294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71755</xdr:rowOff>
    </xdr:from>
    <xdr:to>
      <xdr:col>24</xdr:col>
      <xdr:colOff>82550</xdr:colOff>
      <xdr:row>81</xdr:row>
      <xdr:rowOff>1905</xdr:rowOff>
    </xdr:to>
    <xdr:sp macro="" textlink="">
      <xdr:nvSpPr>
        <xdr:cNvPr id="447" name="円/楕円 446"/>
        <xdr:cNvSpPr/>
      </xdr:nvSpPr>
      <xdr:spPr>
        <a:xfrm>
          <a:off x="16459200" y="13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43815</xdr:rowOff>
    </xdr:from>
    <xdr:ext cx="762000" cy="257810"/>
    <xdr:sp macro="" textlink="">
      <xdr:nvSpPr>
        <xdr:cNvPr id="448" name="公債費以外該当値テキスト"/>
        <xdr:cNvSpPr txBox="1"/>
      </xdr:nvSpPr>
      <xdr:spPr>
        <a:xfrm>
          <a:off x="16598900" y="13759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158750</xdr:rowOff>
    </xdr:from>
    <xdr:to>
      <xdr:col>22</xdr:col>
      <xdr:colOff>615950</xdr:colOff>
      <xdr:row>81</xdr:row>
      <xdr:rowOff>88900</xdr:rowOff>
    </xdr:to>
    <xdr:sp macro="" textlink="">
      <xdr:nvSpPr>
        <xdr:cNvPr id="449" name="円/楕円 448"/>
        <xdr:cNvSpPr/>
      </xdr:nvSpPr>
      <xdr:spPr>
        <a:xfrm>
          <a:off x="156210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73660</xdr:rowOff>
    </xdr:from>
    <xdr:ext cx="736600" cy="259080"/>
    <xdr:sp macro="" textlink="">
      <xdr:nvSpPr>
        <xdr:cNvPr id="450" name="テキスト ボックス 449"/>
        <xdr:cNvSpPr txBox="1"/>
      </xdr:nvSpPr>
      <xdr:spPr>
        <a:xfrm>
          <a:off x="15290800" y="1396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103505</xdr:rowOff>
    </xdr:from>
    <xdr:to>
      <xdr:col>21</xdr:col>
      <xdr:colOff>412750</xdr:colOff>
      <xdr:row>81</xdr:row>
      <xdr:rowOff>33655</xdr:rowOff>
    </xdr:to>
    <xdr:sp macro="" textlink="">
      <xdr:nvSpPr>
        <xdr:cNvPr id="451" name="円/楕円 450"/>
        <xdr:cNvSpPr/>
      </xdr:nvSpPr>
      <xdr:spPr>
        <a:xfrm>
          <a:off x="147320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18415</xdr:rowOff>
    </xdr:from>
    <xdr:ext cx="762000" cy="257810"/>
    <xdr:sp macro="" textlink="">
      <xdr:nvSpPr>
        <xdr:cNvPr id="452" name="テキスト ボックス 451"/>
        <xdr:cNvSpPr txBox="1"/>
      </xdr:nvSpPr>
      <xdr:spPr>
        <a:xfrm>
          <a:off x="14401800" y="13905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67310</xdr:rowOff>
    </xdr:from>
    <xdr:to>
      <xdr:col>20</xdr:col>
      <xdr:colOff>209550</xdr:colOff>
      <xdr:row>80</xdr:row>
      <xdr:rowOff>168910</xdr:rowOff>
    </xdr:to>
    <xdr:sp macro="" textlink="">
      <xdr:nvSpPr>
        <xdr:cNvPr id="453" name="円/楕円 452"/>
        <xdr:cNvSpPr/>
      </xdr:nvSpPr>
      <xdr:spPr>
        <a:xfrm>
          <a:off x="138430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153670</xdr:rowOff>
    </xdr:from>
    <xdr:ext cx="760730" cy="259080"/>
    <xdr:sp macro="" textlink="">
      <xdr:nvSpPr>
        <xdr:cNvPr id="454" name="テキスト ボックス 453"/>
        <xdr:cNvSpPr txBox="1"/>
      </xdr:nvSpPr>
      <xdr:spPr>
        <a:xfrm>
          <a:off x="13512800" y="13869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165100</xdr:rowOff>
    </xdr:from>
    <xdr:to>
      <xdr:col>19</xdr:col>
      <xdr:colOff>6350</xdr:colOff>
      <xdr:row>80</xdr:row>
      <xdr:rowOff>95250</xdr:rowOff>
    </xdr:to>
    <xdr:sp macro="" textlink="">
      <xdr:nvSpPr>
        <xdr:cNvPr id="455" name="円/楕円 454"/>
        <xdr:cNvSpPr/>
      </xdr:nvSpPr>
      <xdr:spPr>
        <a:xfrm>
          <a:off x="12954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80010</xdr:rowOff>
    </xdr:from>
    <xdr:ext cx="760730" cy="259080"/>
    <xdr:sp macro="" textlink="">
      <xdr:nvSpPr>
        <xdr:cNvPr id="456" name="テキスト ボックス 455"/>
        <xdr:cNvSpPr txBox="1"/>
      </xdr:nvSpPr>
      <xdr:spPr>
        <a:xfrm>
          <a:off x="12623800" y="137960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長野県飯山市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7810"/>
    <xdr:sp macro="" textlink="">
      <xdr:nvSpPr>
        <xdr:cNvPr id="31" name="テキスト ボックス 30"/>
        <xdr:cNvSpPr txBox="1"/>
      </xdr:nvSpPr>
      <xdr:spPr>
        <a:xfrm>
          <a:off x="1409065" y="3794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7810"/>
    <xdr:sp macro="" textlink="">
      <xdr:nvSpPr>
        <xdr:cNvPr id="35" name="テキスト ボックス 34"/>
        <xdr:cNvSpPr txBox="1"/>
      </xdr:nvSpPr>
      <xdr:spPr>
        <a:xfrm>
          <a:off x="1409065" y="31413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7810"/>
    <xdr:sp macro="" textlink="">
      <xdr:nvSpPr>
        <xdr:cNvPr id="39" name="テキスト ボックス 38"/>
        <xdr:cNvSpPr txBox="1"/>
      </xdr:nvSpPr>
      <xdr:spPr>
        <a:xfrm>
          <a:off x="1409065" y="2488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7810"/>
    <xdr:sp macro="" textlink="">
      <xdr:nvSpPr>
        <xdr:cNvPr id="45" name="テキスト ボックス 44"/>
        <xdr:cNvSpPr txBox="1"/>
      </xdr:nvSpPr>
      <xdr:spPr>
        <a:xfrm>
          <a:off x="1409065"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10</xdr:row>
      <xdr:rowOff>160655</xdr:rowOff>
    </xdr:from>
    <xdr:to>
      <xdr:col>4</xdr:col>
      <xdr:colOff>1118235</xdr:colOff>
      <xdr:row>20</xdr:row>
      <xdr:rowOff>41275</xdr:rowOff>
    </xdr:to>
    <xdr:cxnSp macro="">
      <xdr:nvCxnSpPr>
        <xdr:cNvPr id="47" name="直線コネクタ 46"/>
        <xdr:cNvCxnSpPr/>
      </xdr:nvCxnSpPr>
      <xdr:spPr>
        <a:xfrm flipV="1">
          <a:off x="5652135" y="1922780"/>
          <a:ext cx="0" cy="1595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13335</xdr:rowOff>
    </xdr:from>
    <xdr:ext cx="762635" cy="259080"/>
    <xdr:sp macro="" textlink="">
      <xdr:nvSpPr>
        <xdr:cNvPr id="48" name="人口1人当たり決算額の推移最小値テキスト130"/>
        <xdr:cNvSpPr txBox="1"/>
      </xdr:nvSpPr>
      <xdr:spPr>
        <a:xfrm>
          <a:off x="5740400" y="3489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1028065</xdr:colOff>
      <xdr:row>20</xdr:row>
      <xdr:rowOff>41275</xdr:rowOff>
    </xdr:from>
    <xdr:to>
      <xdr:col>5</xdr:col>
      <xdr:colOff>73025</xdr:colOff>
      <xdr:row>20</xdr:row>
      <xdr:rowOff>41275</xdr:rowOff>
    </xdr:to>
    <xdr:cxnSp macro="">
      <xdr:nvCxnSpPr>
        <xdr:cNvPr id="49" name="直線コネクタ 48"/>
        <xdr:cNvCxnSpPr/>
      </xdr:nvCxnSpPr>
      <xdr:spPr>
        <a:xfrm>
          <a:off x="5561965" y="35179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75565</xdr:rowOff>
    </xdr:from>
    <xdr:ext cx="762635" cy="257810"/>
    <xdr:sp macro="" textlink="">
      <xdr:nvSpPr>
        <xdr:cNvPr id="50" name="人口1人当たり決算額の推移最大値テキスト130"/>
        <xdr:cNvSpPr txBox="1"/>
      </xdr:nvSpPr>
      <xdr:spPr>
        <a:xfrm>
          <a:off x="5740400" y="16662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1028065</xdr:colOff>
      <xdr:row>10</xdr:row>
      <xdr:rowOff>160655</xdr:rowOff>
    </xdr:from>
    <xdr:to>
      <xdr:col>5</xdr:col>
      <xdr:colOff>73025</xdr:colOff>
      <xdr:row>10</xdr:row>
      <xdr:rowOff>160655</xdr:rowOff>
    </xdr:to>
    <xdr:cxnSp macro="">
      <xdr:nvCxnSpPr>
        <xdr:cNvPr id="51" name="直線コネクタ 50"/>
        <xdr:cNvCxnSpPr/>
      </xdr:nvCxnSpPr>
      <xdr:spPr>
        <a:xfrm>
          <a:off x="5561965" y="19227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168275</xdr:rowOff>
    </xdr:from>
    <xdr:to>
      <xdr:col>4</xdr:col>
      <xdr:colOff>1118235</xdr:colOff>
      <xdr:row>15</xdr:row>
      <xdr:rowOff>1270</xdr:rowOff>
    </xdr:to>
    <xdr:cxnSp macro="">
      <xdr:nvCxnSpPr>
        <xdr:cNvPr id="52" name="直線コネクタ 51"/>
        <xdr:cNvCxnSpPr/>
      </xdr:nvCxnSpPr>
      <xdr:spPr>
        <a:xfrm flipV="1">
          <a:off x="5003800" y="2616200"/>
          <a:ext cx="64833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57150</xdr:rowOff>
    </xdr:from>
    <xdr:ext cx="762635" cy="259080"/>
    <xdr:sp macro="" textlink="">
      <xdr:nvSpPr>
        <xdr:cNvPr id="53" name="人口1人当たり決算額の推移平均値テキスト130"/>
        <xdr:cNvSpPr txBox="1"/>
      </xdr:nvSpPr>
      <xdr:spPr>
        <a:xfrm>
          <a:off x="5740400" y="284797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85090</xdr:rowOff>
    </xdr:from>
    <xdr:to>
      <xdr:col>5</xdr:col>
      <xdr:colOff>35560</xdr:colOff>
      <xdr:row>17</xdr:row>
      <xdr:rowOff>15240</xdr:rowOff>
    </xdr:to>
    <xdr:sp macro="" textlink="">
      <xdr:nvSpPr>
        <xdr:cNvPr id="54" name="フローチャート : 判断 53"/>
        <xdr:cNvSpPr/>
      </xdr:nvSpPr>
      <xdr:spPr>
        <a:xfrm>
          <a:off x="5600700" y="28759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1270</xdr:rowOff>
    </xdr:from>
    <xdr:to>
      <xdr:col>4</xdr:col>
      <xdr:colOff>469900</xdr:colOff>
      <xdr:row>15</xdr:row>
      <xdr:rowOff>7620</xdr:rowOff>
    </xdr:to>
    <xdr:cxnSp macro="">
      <xdr:nvCxnSpPr>
        <xdr:cNvPr id="55" name="直線コネクタ 54"/>
        <xdr:cNvCxnSpPr/>
      </xdr:nvCxnSpPr>
      <xdr:spPr>
        <a:xfrm flipV="1">
          <a:off x="4305935" y="2620645"/>
          <a:ext cx="69786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147955</xdr:rowOff>
    </xdr:from>
    <xdr:to>
      <xdr:col>4</xdr:col>
      <xdr:colOff>520700</xdr:colOff>
      <xdr:row>17</xdr:row>
      <xdr:rowOff>78105</xdr:rowOff>
    </xdr:to>
    <xdr:sp macro="" textlink="">
      <xdr:nvSpPr>
        <xdr:cNvPr id="56" name="フローチャート : 判断 55"/>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63500</xdr:rowOff>
    </xdr:from>
    <xdr:ext cx="734060" cy="257810"/>
    <xdr:sp macro="" textlink="">
      <xdr:nvSpPr>
        <xdr:cNvPr id="57" name="テキスト ボックス 56"/>
        <xdr:cNvSpPr txBox="1"/>
      </xdr:nvSpPr>
      <xdr:spPr>
        <a:xfrm>
          <a:off x="4622800" y="3025775"/>
          <a:ext cx="7340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7620</xdr:rowOff>
    </xdr:from>
    <xdr:to>
      <xdr:col>3</xdr:col>
      <xdr:colOff>905510</xdr:colOff>
      <xdr:row>15</xdr:row>
      <xdr:rowOff>21590</xdr:rowOff>
    </xdr:to>
    <xdr:cxnSp macro="">
      <xdr:nvCxnSpPr>
        <xdr:cNvPr id="58" name="直線コネクタ 57"/>
        <xdr:cNvCxnSpPr/>
      </xdr:nvCxnSpPr>
      <xdr:spPr>
        <a:xfrm flipV="1">
          <a:off x="3606800" y="2626995"/>
          <a:ext cx="69913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25400</xdr:rowOff>
    </xdr:from>
    <xdr:to>
      <xdr:col>3</xdr:col>
      <xdr:colOff>956310</xdr:colOff>
      <xdr:row>17</xdr:row>
      <xdr:rowOff>127000</xdr:rowOff>
    </xdr:to>
    <xdr:sp macro="" textlink="">
      <xdr:nvSpPr>
        <xdr:cNvPr id="59" name="フローチャート : 判断 58"/>
        <xdr:cNvSpPr/>
      </xdr:nvSpPr>
      <xdr:spPr>
        <a:xfrm>
          <a:off x="4254500" y="29876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111760</xdr:rowOff>
    </xdr:from>
    <xdr:ext cx="762635" cy="257810"/>
    <xdr:sp macro="" textlink="">
      <xdr:nvSpPr>
        <xdr:cNvPr id="60" name="テキスト ボックス 59"/>
        <xdr:cNvSpPr txBox="1"/>
      </xdr:nvSpPr>
      <xdr:spPr>
        <a:xfrm>
          <a:off x="3924300" y="307403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21590</xdr:rowOff>
    </xdr:from>
    <xdr:to>
      <xdr:col>3</xdr:col>
      <xdr:colOff>206375</xdr:colOff>
      <xdr:row>15</xdr:row>
      <xdr:rowOff>27940</xdr:rowOff>
    </xdr:to>
    <xdr:cxnSp macro="">
      <xdr:nvCxnSpPr>
        <xdr:cNvPr id="61" name="直線コネクタ 60"/>
        <xdr:cNvCxnSpPr/>
      </xdr:nvCxnSpPr>
      <xdr:spPr>
        <a:xfrm flipV="1">
          <a:off x="2908300" y="264096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1270</xdr:rowOff>
    </xdr:from>
    <xdr:to>
      <xdr:col>3</xdr:col>
      <xdr:colOff>257175</xdr:colOff>
      <xdr:row>17</xdr:row>
      <xdr:rowOff>102870</xdr:rowOff>
    </xdr:to>
    <xdr:sp macro="" textlink="">
      <xdr:nvSpPr>
        <xdr:cNvPr id="62" name="フローチャート : 判断 61"/>
        <xdr:cNvSpPr/>
      </xdr:nvSpPr>
      <xdr:spPr>
        <a:xfrm>
          <a:off x="3555365" y="29635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87630</xdr:rowOff>
    </xdr:from>
    <xdr:ext cx="762635" cy="257810"/>
    <xdr:sp macro="" textlink="">
      <xdr:nvSpPr>
        <xdr:cNvPr id="63" name="テキスト ボックス 62"/>
        <xdr:cNvSpPr txBox="1"/>
      </xdr:nvSpPr>
      <xdr:spPr>
        <a:xfrm>
          <a:off x="3225165" y="30499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134620</xdr:rowOff>
    </xdr:from>
    <xdr:to>
      <xdr:col>2</xdr:col>
      <xdr:colOff>692785</xdr:colOff>
      <xdr:row>17</xdr:row>
      <xdr:rowOff>64770</xdr:rowOff>
    </xdr:to>
    <xdr:sp macro="" textlink="">
      <xdr:nvSpPr>
        <xdr:cNvPr id="64" name="フローチャート : 判断 63"/>
        <xdr:cNvSpPr/>
      </xdr:nvSpPr>
      <xdr:spPr>
        <a:xfrm>
          <a:off x="2857500" y="29254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49530</xdr:rowOff>
    </xdr:from>
    <xdr:ext cx="762635" cy="259080"/>
    <xdr:sp macro="" textlink="">
      <xdr:nvSpPr>
        <xdr:cNvPr id="65" name="テキスト ボックス 64"/>
        <xdr:cNvSpPr txBox="1"/>
      </xdr:nvSpPr>
      <xdr:spPr>
        <a:xfrm>
          <a:off x="2527300" y="30118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117475</xdr:rowOff>
    </xdr:from>
    <xdr:to>
      <xdr:col>5</xdr:col>
      <xdr:colOff>35560</xdr:colOff>
      <xdr:row>15</xdr:row>
      <xdr:rowOff>47625</xdr:rowOff>
    </xdr:to>
    <xdr:sp macro="" textlink="">
      <xdr:nvSpPr>
        <xdr:cNvPr id="71" name="円/楕円 70"/>
        <xdr:cNvSpPr/>
      </xdr:nvSpPr>
      <xdr:spPr>
        <a:xfrm>
          <a:off x="5600700" y="25654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133985</xdr:rowOff>
    </xdr:from>
    <xdr:ext cx="762635" cy="257810"/>
    <xdr:sp macro="" textlink="">
      <xdr:nvSpPr>
        <xdr:cNvPr id="72" name="人口1人当たり決算額の推移該当値テキスト130"/>
        <xdr:cNvSpPr txBox="1"/>
      </xdr:nvSpPr>
      <xdr:spPr>
        <a:xfrm>
          <a:off x="5740400" y="24104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120,886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121920</xdr:rowOff>
    </xdr:from>
    <xdr:to>
      <xdr:col>4</xdr:col>
      <xdr:colOff>520700</xdr:colOff>
      <xdr:row>15</xdr:row>
      <xdr:rowOff>52070</xdr:rowOff>
    </xdr:to>
    <xdr:sp macro="" textlink="">
      <xdr:nvSpPr>
        <xdr:cNvPr id="73" name="円/楕円 72"/>
        <xdr:cNvSpPr/>
      </xdr:nvSpPr>
      <xdr:spPr>
        <a:xfrm>
          <a:off x="4953000" y="256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62230</xdr:rowOff>
    </xdr:from>
    <xdr:ext cx="734060" cy="259080"/>
    <xdr:sp macro="" textlink="">
      <xdr:nvSpPr>
        <xdr:cNvPr id="74" name="テキスト ボックス 73"/>
        <xdr:cNvSpPr txBox="1"/>
      </xdr:nvSpPr>
      <xdr:spPr>
        <a:xfrm>
          <a:off x="4622800" y="233870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120,623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128270</xdr:rowOff>
    </xdr:from>
    <xdr:to>
      <xdr:col>3</xdr:col>
      <xdr:colOff>956310</xdr:colOff>
      <xdr:row>15</xdr:row>
      <xdr:rowOff>58420</xdr:rowOff>
    </xdr:to>
    <xdr:sp macro="" textlink="">
      <xdr:nvSpPr>
        <xdr:cNvPr id="75" name="円/楕円 74"/>
        <xdr:cNvSpPr/>
      </xdr:nvSpPr>
      <xdr:spPr>
        <a:xfrm>
          <a:off x="4254500" y="25761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68580</xdr:rowOff>
    </xdr:from>
    <xdr:ext cx="762635" cy="259080"/>
    <xdr:sp macro="" textlink="">
      <xdr:nvSpPr>
        <xdr:cNvPr id="76" name="テキスト ボックス 75"/>
        <xdr:cNvSpPr txBox="1"/>
      </xdr:nvSpPr>
      <xdr:spPr>
        <a:xfrm>
          <a:off x="3924300" y="23450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oneCellAnchor>
  <xdr:twoCellAnchor>
    <xdr:from>
      <xdr:col>3</xdr:col>
      <xdr:colOff>154940</xdr:colOff>
      <xdr:row>14</xdr:row>
      <xdr:rowOff>142240</xdr:rowOff>
    </xdr:from>
    <xdr:to>
      <xdr:col>3</xdr:col>
      <xdr:colOff>257175</xdr:colOff>
      <xdr:row>15</xdr:row>
      <xdr:rowOff>72390</xdr:rowOff>
    </xdr:to>
    <xdr:sp macro="" textlink="">
      <xdr:nvSpPr>
        <xdr:cNvPr id="77" name="円/楕円 76"/>
        <xdr:cNvSpPr/>
      </xdr:nvSpPr>
      <xdr:spPr>
        <a:xfrm>
          <a:off x="3555365" y="25901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13</xdr:row>
      <xdr:rowOff>82550</xdr:rowOff>
    </xdr:from>
    <xdr:ext cx="762635" cy="259080"/>
    <xdr:sp macro="" textlink="">
      <xdr:nvSpPr>
        <xdr:cNvPr id="78" name="テキスト ボックス 77"/>
        <xdr:cNvSpPr txBox="1"/>
      </xdr:nvSpPr>
      <xdr:spPr>
        <a:xfrm>
          <a:off x="3225165" y="23590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119,384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148590</xdr:rowOff>
    </xdr:from>
    <xdr:to>
      <xdr:col>2</xdr:col>
      <xdr:colOff>692785</xdr:colOff>
      <xdr:row>15</xdr:row>
      <xdr:rowOff>78740</xdr:rowOff>
    </xdr:to>
    <xdr:sp macro="" textlink="">
      <xdr:nvSpPr>
        <xdr:cNvPr id="79" name="円/楕円 78"/>
        <xdr:cNvSpPr/>
      </xdr:nvSpPr>
      <xdr:spPr>
        <a:xfrm>
          <a:off x="2857500" y="25965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88900</xdr:rowOff>
    </xdr:from>
    <xdr:ext cx="762635" cy="257810"/>
    <xdr:sp macro="" textlink="">
      <xdr:nvSpPr>
        <xdr:cNvPr id="80" name="テキスト ボックス 79"/>
        <xdr:cNvSpPr txBox="1"/>
      </xdr:nvSpPr>
      <xdr:spPr>
        <a:xfrm>
          <a:off x="2527300" y="236537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288925</xdr:rowOff>
    </xdr:from>
    <xdr:ext cx="761365" cy="259080"/>
    <xdr:sp macro="" textlink="">
      <xdr:nvSpPr>
        <xdr:cNvPr id="97"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50800</xdr:rowOff>
    </xdr:from>
    <xdr:to>
      <xdr:col>5</xdr:col>
      <xdr:colOff>733425</xdr:colOff>
      <xdr:row>37</xdr:row>
      <xdr:rowOff>50800</xdr:rowOff>
    </xdr:to>
    <xdr:cxnSp macro="">
      <xdr:nvCxnSpPr>
        <xdr:cNvPr id="98"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9"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100"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6540"/>
    <xdr:sp macro="" textlink="">
      <xdr:nvSpPr>
        <xdr:cNvPr id="101" name="テキスト ボックス 100"/>
        <xdr:cNvSpPr txBox="1"/>
      </xdr:nvSpPr>
      <xdr:spPr>
        <a:xfrm>
          <a:off x="1409065" y="6652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2"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3"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4"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5"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6"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7810"/>
    <xdr:sp macro="" textlink="">
      <xdr:nvSpPr>
        <xdr:cNvPr id="107" name="テキスト ボックス 106"/>
        <xdr:cNvSpPr txBox="1"/>
      </xdr:nvSpPr>
      <xdr:spPr>
        <a:xfrm>
          <a:off x="1409065"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299720</xdr:rowOff>
    </xdr:from>
    <xdr:to>
      <xdr:col>4</xdr:col>
      <xdr:colOff>1118235</xdr:colOff>
      <xdr:row>38</xdr:row>
      <xdr:rowOff>58420</xdr:rowOff>
    </xdr:to>
    <xdr:cxnSp macro="">
      <xdr:nvCxnSpPr>
        <xdr:cNvPr id="109" name="直線コネクタ 108"/>
        <xdr:cNvCxnSpPr/>
      </xdr:nvCxnSpPr>
      <xdr:spPr>
        <a:xfrm flipV="1">
          <a:off x="5652135" y="6224270"/>
          <a:ext cx="0" cy="13017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30480</xdr:rowOff>
    </xdr:from>
    <xdr:ext cx="762635" cy="256540"/>
    <xdr:sp macro="" textlink="">
      <xdr:nvSpPr>
        <xdr:cNvPr id="110" name="人口1人当たり決算額の推移最小値テキスト445"/>
        <xdr:cNvSpPr txBox="1"/>
      </xdr:nvSpPr>
      <xdr:spPr>
        <a:xfrm>
          <a:off x="5740400" y="749808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1028065</xdr:colOff>
      <xdr:row>38</xdr:row>
      <xdr:rowOff>58420</xdr:rowOff>
    </xdr:from>
    <xdr:to>
      <xdr:col>5</xdr:col>
      <xdr:colOff>73025</xdr:colOff>
      <xdr:row>38</xdr:row>
      <xdr:rowOff>58420</xdr:rowOff>
    </xdr:to>
    <xdr:cxnSp macro="">
      <xdr:nvCxnSpPr>
        <xdr:cNvPr id="111" name="直線コネクタ 110"/>
        <xdr:cNvCxnSpPr/>
      </xdr:nvCxnSpPr>
      <xdr:spPr>
        <a:xfrm>
          <a:off x="5561965" y="75260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44450</xdr:rowOff>
    </xdr:from>
    <xdr:ext cx="762635" cy="256540"/>
    <xdr:sp macro="" textlink="">
      <xdr:nvSpPr>
        <xdr:cNvPr id="112" name="人口1人当たり決算額の推移最大値テキスト445"/>
        <xdr:cNvSpPr txBox="1"/>
      </xdr:nvSpPr>
      <xdr:spPr>
        <a:xfrm>
          <a:off x="5740400" y="596900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1028065</xdr:colOff>
      <xdr:row>33</xdr:row>
      <xdr:rowOff>299720</xdr:rowOff>
    </xdr:from>
    <xdr:to>
      <xdr:col>5</xdr:col>
      <xdr:colOff>73025</xdr:colOff>
      <xdr:row>33</xdr:row>
      <xdr:rowOff>299720</xdr:rowOff>
    </xdr:to>
    <xdr:cxnSp macro="">
      <xdr:nvCxnSpPr>
        <xdr:cNvPr id="113" name="直線コネクタ 112"/>
        <xdr:cNvCxnSpPr/>
      </xdr:nvCxnSpPr>
      <xdr:spPr>
        <a:xfrm>
          <a:off x="5561965" y="62242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316230</xdr:rowOff>
    </xdr:from>
    <xdr:to>
      <xdr:col>4</xdr:col>
      <xdr:colOff>1118235</xdr:colOff>
      <xdr:row>37</xdr:row>
      <xdr:rowOff>320040</xdr:rowOff>
    </xdr:to>
    <xdr:cxnSp macro="">
      <xdr:nvCxnSpPr>
        <xdr:cNvPr id="114" name="直線コネクタ 113"/>
        <xdr:cNvCxnSpPr/>
      </xdr:nvCxnSpPr>
      <xdr:spPr>
        <a:xfrm flipV="1">
          <a:off x="5003800" y="7440930"/>
          <a:ext cx="64833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250190</xdr:rowOff>
    </xdr:from>
    <xdr:ext cx="762635" cy="259080"/>
    <xdr:sp macro="" textlink="">
      <xdr:nvSpPr>
        <xdr:cNvPr id="115" name="人口1人当たり決算額の推移平均値テキスト445"/>
        <xdr:cNvSpPr txBox="1"/>
      </xdr:nvSpPr>
      <xdr:spPr>
        <a:xfrm>
          <a:off x="5740400" y="73748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276860</xdr:rowOff>
    </xdr:from>
    <xdr:to>
      <xdr:col>5</xdr:col>
      <xdr:colOff>35560</xdr:colOff>
      <xdr:row>38</xdr:row>
      <xdr:rowOff>36195</xdr:rowOff>
    </xdr:to>
    <xdr:sp macro="" textlink="">
      <xdr:nvSpPr>
        <xdr:cNvPr id="116" name="フローチャート : 判断 115"/>
        <xdr:cNvSpPr/>
      </xdr:nvSpPr>
      <xdr:spPr>
        <a:xfrm>
          <a:off x="5600700" y="740156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37</xdr:row>
      <xdr:rowOff>300990</xdr:rowOff>
    </xdr:from>
    <xdr:to>
      <xdr:col>4</xdr:col>
      <xdr:colOff>469900</xdr:colOff>
      <xdr:row>37</xdr:row>
      <xdr:rowOff>320040</xdr:rowOff>
    </xdr:to>
    <xdr:cxnSp macro="">
      <xdr:nvCxnSpPr>
        <xdr:cNvPr id="117" name="直線コネクタ 116"/>
        <xdr:cNvCxnSpPr/>
      </xdr:nvCxnSpPr>
      <xdr:spPr>
        <a:xfrm>
          <a:off x="4305935" y="7425690"/>
          <a:ext cx="697865"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281305</xdr:rowOff>
    </xdr:from>
    <xdr:to>
      <xdr:col>4</xdr:col>
      <xdr:colOff>520700</xdr:colOff>
      <xdr:row>38</xdr:row>
      <xdr:rowOff>39370</xdr:rowOff>
    </xdr:to>
    <xdr:sp macro="" textlink="">
      <xdr:nvSpPr>
        <xdr:cNvPr id="118" name="フローチャート : 判断 117"/>
        <xdr:cNvSpPr/>
      </xdr:nvSpPr>
      <xdr:spPr>
        <a:xfrm>
          <a:off x="4953000" y="7406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24130</xdr:rowOff>
    </xdr:from>
    <xdr:ext cx="734060" cy="259080"/>
    <xdr:sp macro="" textlink="">
      <xdr:nvSpPr>
        <xdr:cNvPr id="119" name="テキスト ボックス 118"/>
        <xdr:cNvSpPr txBox="1"/>
      </xdr:nvSpPr>
      <xdr:spPr>
        <a:xfrm>
          <a:off x="4622800" y="749173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295910</xdr:rowOff>
    </xdr:from>
    <xdr:to>
      <xdr:col>3</xdr:col>
      <xdr:colOff>905510</xdr:colOff>
      <xdr:row>37</xdr:row>
      <xdr:rowOff>300990</xdr:rowOff>
    </xdr:to>
    <xdr:cxnSp macro="">
      <xdr:nvCxnSpPr>
        <xdr:cNvPr id="120" name="直線コネクタ 119"/>
        <xdr:cNvCxnSpPr/>
      </xdr:nvCxnSpPr>
      <xdr:spPr>
        <a:xfrm>
          <a:off x="3606800" y="7420610"/>
          <a:ext cx="69913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271780</xdr:rowOff>
    </xdr:from>
    <xdr:to>
      <xdr:col>3</xdr:col>
      <xdr:colOff>956310</xdr:colOff>
      <xdr:row>38</xdr:row>
      <xdr:rowOff>29845</xdr:rowOff>
    </xdr:to>
    <xdr:sp macro="" textlink="">
      <xdr:nvSpPr>
        <xdr:cNvPr id="121" name="フローチャート : 判断 120"/>
        <xdr:cNvSpPr/>
      </xdr:nvSpPr>
      <xdr:spPr>
        <a:xfrm>
          <a:off x="4254500" y="739648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14605</xdr:rowOff>
    </xdr:from>
    <xdr:ext cx="762635" cy="259080"/>
    <xdr:sp macro="" textlink="">
      <xdr:nvSpPr>
        <xdr:cNvPr id="122" name="テキスト ボックス 121"/>
        <xdr:cNvSpPr txBox="1"/>
      </xdr:nvSpPr>
      <xdr:spPr>
        <a:xfrm>
          <a:off x="3924300" y="74822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283845</xdr:rowOff>
    </xdr:from>
    <xdr:to>
      <xdr:col>3</xdr:col>
      <xdr:colOff>206375</xdr:colOff>
      <xdr:row>37</xdr:row>
      <xdr:rowOff>295910</xdr:rowOff>
    </xdr:to>
    <xdr:cxnSp macro="">
      <xdr:nvCxnSpPr>
        <xdr:cNvPr id="123" name="直線コネクタ 122"/>
        <xdr:cNvCxnSpPr/>
      </xdr:nvCxnSpPr>
      <xdr:spPr>
        <a:xfrm>
          <a:off x="2908300" y="740854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37</xdr:row>
      <xdr:rowOff>263525</xdr:rowOff>
    </xdr:from>
    <xdr:to>
      <xdr:col>3</xdr:col>
      <xdr:colOff>257175</xdr:colOff>
      <xdr:row>38</xdr:row>
      <xdr:rowOff>22225</xdr:rowOff>
    </xdr:to>
    <xdr:sp macro="" textlink="">
      <xdr:nvSpPr>
        <xdr:cNvPr id="124" name="フローチャート : 判断 123"/>
        <xdr:cNvSpPr/>
      </xdr:nvSpPr>
      <xdr:spPr>
        <a:xfrm>
          <a:off x="3555365" y="7388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38</xdr:row>
      <xdr:rowOff>6985</xdr:rowOff>
    </xdr:from>
    <xdr:ext cx="762635" cy="257175"/>
    <xdr:sp macro="" textlink="">
      <xdr:nvSpPr>
        <xdr:cNvPr id="125" name="テキスト ボックス 124"/>
        <xdr:cNvSpPr txBox="1"/>
      </xdr:nvSpPr>
      <xdr:spPr>
        <a:xfrm>
          <a:off x="3225165" y="7474585"/>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254000</xdr:rowOff>
    </xdr:from>
    <xdr:to>
      <xdr:col>2</xdr:col>
      <xdr:colOff>692785</xdr:colOff>
      <xdr:row>38</xdr:row>
      <xdr:rowOff>12700</xdr:rowOff>
    </xdr:to>
    <xdr:sp macro="" textlink="">
      <xdr:nvSpPr>
        <xdr:cNvPr id="126" name="フローチャート : 判断 125"/>
        <xdr:cNvSpPr/>
      </xdr:nvSpPr>
      <xdr:spPr>
        <a:xfrm>
          <a:off x="2857500" y="73787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340360</xdr:rowOff>
    </xdr:from>
    <xdr:ext cx="762635" cy="257175"/>
    <xdr:sp macro="" textlink="">
      <xdr:nvSpPr>
        <xdr:cNvPr id="127" name="テキスト ボックス 126"/>
        <xdr:cNvSpPr txBox="1"/>
      </xdr:nvSpPr>
      <xdr:spPr>
        <a:xfrm>
          <a:off x="2527300" y="746506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8"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9" name="テキスト ボックス 128"/>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30" name="テキスト ボックス 129"/>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1"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2"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264795</xdr:rowOff>
    </xdr:from>
    <xdr:to>
      <xdr:col>5</xdr:col>
      <xdr:colOff>35560</xdr:colOff>
      <xdr:row>38</xdr:row>
      <xdr:rowOff>24130</xdr:rowOff>
    </xdr:to>
    <xdr:sp macro="" textlink="">
      <xdr:nvSpPr>
        <xdr:cNvPr id="133" name="円/楕円 132"/>
        <xdr:cNvSpPr/>
      </xdr:nvSpPr>
      <xdr:spPr>
        <a:xfrm>
          <a:off x="5600700" y="738949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46990</xdr:rowOff>
    </xdr:from>
    <xdr:ext cx="762635" cy="259715"/>
    <xdr:sp macro="" textlink="">
      <xdr:nvSpPr>
        <xdr:cNvPr id="134" name="人口1人当たり決算額の推移該当値テキスト445"/>
        <xdr:cNvSpPr txBox="1"/>
      </xdr:nvSpPr>
      <xdr:spPr>
        <a:xfrm>
          <a:off x="5740400" y="71716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30,335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269240</xdr:rowOff>
    </xdr:from>
    <xdr:to>
      <xdr:col>4</xdr:col>
      <xdr:colOff>520700</xdr:colOff>
      <xdr:row>38</xdr:row>
      <xdr:rowOff>27305</xdr:rowOff>
    </xdr:to>
    <xdr:sp macro="" textlink="">
      <xdr:nvSpPr>
        <xdr:cNvPr id="135" name="円/楕円 134"/>
        <xdr:cNvSpPr/>
      </xdr:nvSpPr>
      <xdr:spPr>
        <a:xfrm>
          <a:off x="4953000" y="73939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37465</xdr:rowOff>
    </xdr:from>
    <xdr:ext cx="734060" cy="259715"/>
    <xdr:sp macro="" textlink="">
      <xdr:nvSpPr>
        <xdr:cNvPr id="136" name="テキスト ボックス 135"/>
        <xdr:cNvSpPr txBox="1"/>
      </xdr:nvSpPr>
      <xdr:spPr>
        <a:xfrm>
          <a:off x="4622800" y="7162165"/>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251460</xdr:rowOff>
    </xdr:from>
    <xdr:to>
      <xdr:col>3</xdr:col>
      <xdr:colOff>956310</xdr:colOff>
      <xdr:row>38</xdr:row>
      <xdr:rowOff>9525</xdr:rowOff>
    </xdr:to>
    <xdr:sp macro="" textlink="">
      <xdr:nvSpPr>
        <xdr:cNvPr id="137" name="円/楕円 136"/>
        <xdr:cNvSpPr/>
      </xdr:nvSpPr>
      <xdr:spPr>
        <a:xfrm>
          <a:off x="4254500" y="737616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20320</xdr:rowOff>
    </xdr:from>
    <xdr:ext cx="762635" cy="256540"/>
    <xdr:sp macro="" textlink="">
      <xdr:nvSpPr>
        <xdr:cNvPr id="138" name="テキスト ボックス 137"/>
        <xdr:cNvSpPr txBox="1"/>
      </xdr:nvSpPr>
      <xdr:spPr>
        <a:xfrm>
          <a:off x="3924300" y="714502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3</xdr:col>
      <xdr:colOff>154940</xdr:colOff>
      <xdr:row>37</xdr:row>
      <xdr:rowOff>244475</xdr:rowOff>
    </xdr:from>
    <xdr:to>
      <xdr:col>3</xdr:col>
      <xdr:colOff>257175</xdr:colOff>
      <xdr:row>38</xdr:row>
      <xdr:rowOff>3175</xdr:rowOff>
    </xdr:to>
    <xdr:sp macro="" textlink="">
      <xdr:nvSpPr>
        <xdr:cNvPr id="139" name="円/楕円 138"/>
        <xdr:cNvSpPr/>
      </xdr:nvSpPr>
      <xdr:spPr>
        <a:xfrm>
          <a:off x="3555365" y="73691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37</xdr:row>
      <xdr:rowOff>13335</xdr:rowOff>
    </xdr:from>
    <xdr:ext cx="762635" cy="259715"/>
    <xdr:sp macro="" textlink="">
      <xdr:nvSpPr>
        <xdr:cNvPr id="140" name="テキスト ボックス 139"/>
        <xdr:cNvSpPr txBox="1"/>
      </xdr:nvSpPr>
      <xdr:spPr>
        <a:xfrm>
          <a:off x="3225165" y="713803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232410</xdr:rowOff>
    </xdr:from>
    <xdr:to>
      <xdr:col>2</xdr:col>
      <xdr:colOff>692785</xdr:colOff>
      <xdr:row>37</xdr:row>
      <xdr:rowOff>333375</xdr:rowOff>
    </xdr:to>
    <xdr:sp macro="" textlink="">
      <xdr:nvSpPr>
        <xdr:cNvPr id="141" name="円/楕円 140"/>
        <xdr:cNvSpPr/>
      </xdr:nvSpPr>
      <xdr:spPr>
        <a:xfrm>
          <a:off x="2857500" y="73571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1270</xdr:rowOff>
    </xdr:from>
    <xdr:ext cx="762635" cy="259715"/>
    <xdr:sp macro="" textlink="">
      <xdr:nvSpPr>
        <xdr:cNvPr id="142" name="テキスト ボックス 141"/>
        <xdr:cNvSpPr txBox="1"/>
      </xdr:nvSpPr>
      <xdr:spPr>
        <a:xfrm>
          <a:off x="2527300" y="71259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168910</xdr:rowOff>
    </xdr:from>
    <xdr:ext cx="531495" cy="257810"/>
    <xdr:sp macro="" textlink="">
      <xdr:nvSpPr>
        <xdr:cNvPr id="44" name="テキスト ボックス 43"/>
        <xdr:cNvSpPr txBox="1"/>
      </xdr:nvSpPr>
      <xdr:spPr>
        <a:xfrm>
          <a:off x="230505" y="6684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54610</xdr:rowOff>
    </xdr:from>
    <xdr:ext cx="531495" cy="257810"/>
    <xdr:sp macro="" textlink="">
      <xdr:nvSpPr>
        <xdr:cNvPr id="46" name="テキスト ボックス 45"/>
        <xdr:cNvSpPr txBox="1"/>
      </xdr:nvSpPr>
      <xdr:spPr>
        <a:xfrm>
          <a:off x="23050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111760</xdr:rowOff>
    </xdr:from>
    <xdr:ext cx="531495" cy="257810"/>
    <xdr:sp macro="" textlink="">
      <xdr:nvSpPr>
        <xdr:cNvPr id="48" name="テキスト ボックス 47"/>
        <xdr:cNvSpPr txBox="1"/>
      </xdr:nvSpPr>
      <xdr:spPr>
        <a:xfrm>
          <a:off x="230505" y="6112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7810"/>
    <xdr:sp macro="" textlink="">
      <xdr:nvSpPr>
        <xdr:cNvPr id="50" name="テキスト ボックス 49"/>
        <xdr:cNvSpPr txBox="1"/>
      </xdr:nvSpPr>
      <xdr:spPr>
        <a:xfrm>
          <a:off x="166370" y="5826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5630" cy="257810"/>
    <xdr:sp macro="" textlink="">
      <xdr:nvSpPr>
        <xdr:cNvPr id="52" name="テキスト ボックス 51"/>
        <xdr:cNvSpPr txBox="1"/>
      </xdr:nvSpPr>
      <xdr:spPr>
        <a:xfrm>
          <a:off x="166370" y="55410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5630" cy="257810"/>
    <xdr:sp macro="" textlink="">
      <xdr:nvSpPr>
        <xdr:cNvPr id="54" name="テキスト ボックス 53"/>
        <xdr:cNvSpPr txBox="1"/>
      </xdr:nvSpPr>
      <xdr:spPr>
        <a:xfrm>
          <a:off x="166370" y="5255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5630" cy="257810"/>
    <xdr:sp macro="" textlink="">
      <xdr:nvSpPr>
        <xdr:cNvPr id="56" name="テキスト ボックス 55"/>
        <xdr:cNvSpPr txBox="1"/>
      </xdr:nvSpPr>
      <xdr:spPr>
        <a:xfrm>
          <a:off x="166370" y="49695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58" name="テキスト ボックス 57"/>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96520</xdr:rowOff>
    </xdr:from>
    <xdr:to>
      <xdr:col>6</xdr:col>
      <xdr:colOff>510540</xdr:colOff>
      <xdr:row>38</xdr:row>
      <xdr:rowOff>102870</xdr:rowOff>
    </xdr:to>
    <xdr:cxnSp macro="">
      <xdr:nvCxnSpPr>
        <xdr:cNvPr id="60" name="直線コネクタ 59"/>
        <xdr:cNvCxnSpPr/>
      </xdr:nvCxnSpPr>
      <xdr:spPr>
        <a:xfrm flipV="1">
          <a:off x="4633595" y="52400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106680</xdr:rowOff>
    </xdr:from>
    <xdr:ext cx="533400" cy="259080"/>
    <xdr:sp macro="" textlink="">
      <xdr:nvSpPr>
        <xdr:cNvPr id="61" name="人件費最小値テキスト"/>
        <xdr:cNvSpPr txBox="1"/>
      </xdr:nvSpPr>
      <xdr:spPr>
        <a:xfrm>
          <a:off x="4686300" y="6621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102870</xdr:rowOff>
    </xdr:from>
    <xdr:to>
      <xdr:col>6</xdr:col>
      <xdr:colOff>600075</xdr:colOff>
      <xdr:row>38</xdr:row>
      <xdr:rowOff>102870</xdr:rowOff>
    </xdr:to>
    <xdr:cxnSp macro="">
      <xdr:nvCxnSpPr>
        <xdr:cNvPr id="62" name="直線コネクタ 61"/>
        <xdr:cNvCxnSpPr/>
      </xdr:nvCxnSpPr>
      <xdr:spPr>
        <a:xfrm>
          <a:off x="4546600" y="661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43180</xdr:rowOff>
    </xdr:from>
    <xdr:ext cx="597535" cy="257810"/>
    <xdr:sp macro="" textlink="">
      <xdr:nvSpPr>
        <xdr:cNvPr id="63" name="人件費最大値テキスト"/>
        <xdr:cNvSpPr txBox="1"/>
      </xdr:nvSpPr>
      <xdr:spPr>
        <a:xfrm>
          <a:off x="4686300" y="50152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96520</xdr:rowOff>
    </xdr:from>
    <xdr:to>
      <xdr:col>6</xdr:col>
      <xdr:colOff>600075</xdr:colOff>
      <xdr:row>30</xdr:row>
      <xdr:rowOff>96520</xdr:rowOff>
    </xdr:to>
    <xdr:cxnSp macro="">
      <xdr:nvCxnSpPr>
        <xdr:cNvPr id="64" name="直線コネクタ 63"/>
        <xdr:cNvCxnSpPr/>
      </xdr:nvCxnSpPr>
      <xdr:spPr>
        <a:xfrm>
          <a:off x="4546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146685</xdr:rowOff>
    </xdr:from>
    <xdr:to>
      <xdr:col>6</xdr:col>
      <xdr:colOff>511810</xdr:colOff>
      <xdr:row>36</xdr:row>
      <xdr:rowOff>6350</xdr:rowOff>
    </xdr:to>
    <xdr:cxnSp macro="">
      <xdr:nvCxnSpPr>
        <xdr:cNvPr id="65" name="直線コネクタ 64"/>
        <xdr:cNvCxnSpPr/>
      </xdr:nvCxnSpPr>
      <xdr:spPr>
        <a:xfrm>
          <a:off x="3797300" y="6147435"/>
          <a:ext cx="8388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103505</xdr:rowOff>
    </xdr:from>
    <xdr:ext cx="533400" cy="259080"/>
    <xdr:sp macro="" textlink="">
      <xdr:nvSpPr>
        <xdr:cNvPr id="66" name="人件費平均値テキスト"/>
        <xdr:cNvSpPr txBox="1"/>
      </xdr:nvSpPr>
      <xdr:spPr>
        <a:xfrm>
          <a:off x="4686300" y="593280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80645</xdr:rowOff>
    </xdr:from>
    <xdr:to>
      <xdr:col>6</xdr:col>
      <xdr:colOff>561975</xdr:colOff>
      <xdr:row>36</xdr:row>
      <xdr:rowOff>10795</xdr:rowOff>
    </xdr:to>
    <xdr:sp macro="" textlink="">
      <xdr:nvSpPr>
        <xdr:cNvPr id="67" name="フローチャート : 判断 66"/>
        <xdr:cNvSpPr/>
      </xdr:nvSpPr>
      <xdr:spPr>
        <a:xfrm>
          <a:off x="4584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146685</xdr:rowOff>
    </xdr:from>
    <xdr:to>
      <xdr:col>5</xdr:col>
      <xdr:colOff>358775</xdr:colOff>
      <xdr:row>35</xdr:row>
      <xdr:rowOff>150495</xdr:rowOff>
    </xdr:to>
    <xdr:cxnSp macro="">
      <xdr:nvCxnSpPr>
        <xdr:cNvPr id="68" name="直線コネクタ 67"/>
        <xdr:cNvCxnSpPr/>
      </xdr:nvCxnSpPr>
      <xdr:spPr>
        <a:xfrm flipV="1">
          <a:off x="2908300" y="61474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142240</xdr:rowOff>
    </xdr:from>
    <xdr:to>
      <xdr:col>5</xdr:col>
      <xdr:colOff>409575</xdr:colOff>
      <xdr:row>36</xdr:row>
      <xdr:rowOff>72390</xdr:rowOff>
    </xdr:to>
    <xdr:sp macro="" textlink="">
      <xdr:nvSpPr>
        <xdr:cNvPr id="69" name="フローチャート : 判断 68"/>
        <xdr:cNvSpPr/>
      </xdr:nvSpPr>
      <xdr:spPr>
        <a:xfrm>
          <a:off x="3746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63500</xdr:rowOff>
    </xdr:from>
    <xdr:ext cx="533400" cy="257810"/>
    <xdr:sp macro="" textlink="">
      <xdr:nvSpPr>
        <xdr:cNvPr id="70" name="テキスト ボックス 69"/>
        <xdr:cNvSpPr txBox="1"/>
      </xdr:nvSpPr>
      <xdr:spPr>
        <a:xfrm>
          <a:off x="3529965" y="6235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150495</xdr:rowOff>
    </xdr:from>
    <xdr:to>
      <xdr:col>4</xdr:col>
      <xdr:colOff>155575</xdr:colOff>
      <xdr:row>36</xdr:row>
      <xdr:rowOff>6350</xdr:rowOff>
    </xdr:to>
    <xdr:cxnSp macro="">
      <xdr:nvCxnSpPr>
        <xdr:cNvPr id="71" name="直線コネクタ 70"/>
        <xdr:cNvCxnSpPr/>
      </xdr:nvCxnSpPr>
      <xdr:spPr>
        <a:xfrm flipV="1">
          <a:off x="2019300" y="61512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158115</xdr:rowOff>
    </xdr:from>
    <xdr:to>
      <xdr:col>4</xdr:col>
      <xdr:colOff>206375</xdr:colOff>
      <xdr:row>36</xdr:row>
      <xdr:rowOff>88265</xdr:rowOff>
    </xdr:to>
    <xdr:sp macro="" textlink="">
      <xdr:nvSpPr>
        <xdr:cNvPr id="72" name="フローチャート : 判断 71"/>
        <xdr:cNvSpPr/>
      </xdr:nvSpPr>
      <xdr:spPr>
        <a:xfrm>
          <a:off x="2857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79375</xdr:rowOff>
    </xdr:from>
    <xdr:ext cx="533400" cy="258445"/>
    <xdr:sp macro="" textlink="">
      <xdr:nvSpPr>
        <xdr:cNvPr id="73" name="テキスト ボックス 72"/>
        <xdr:cNvSpPr txBox="1"/>
      </xdr:nvSpPr>
      <xdr:spPr>
        <a:xfrm>
          <a:off x="2640965" y="62515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6350</xdr:rowOff>
    </xdr:from>
    <xdr:to>
      <xdr:col>2</xdr:col>
      <xdr:colOff>638175</xdr:colOff>
      <xdr:row>36</xdr:row>
      <xdr:rowOff>58420</xdr:rowOff>
    </xdr:to>
    <xdr:cxnSp macro="">
      <xdr:nvCxnSpPr>
        <xdr:cNvPr id="74" name="直線コネクタ 73"/>
        <xdr:cNvCxnSpPr/>
      </xdr:nvCxnSpPr>
      <xdr:spPr>
        <a:xfrm flipV="1">
          <a:off x="1130300" y="61785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133350</xdr:rowOff>
    </xdr:from>
    <xdr:to>
      <xdr:col>3</xdr:col>
      <xdr:colOff>3175</xdr:colOff>
      <xdr:row>36</xdr:row>
      <xdr:rowOff>63500</xdr:rowOff>
    </xdr:to>
    <xdr:sp macro="" textlink="">
      <xdr:nvSpPr>
        <xdr:cNvPr id="75" name="フローチャート : 判断 74"/>
        <xdr:cNvSpPr/>
      </xdr:nvSpPr>
      <xdr:spPr>
        <a:xfrm>
          <a:off x="1968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54610</xdr:rowOff>
    </xdr:from>
    <xdr:ext cx="533400" cy="257810"/>
    <xdr:sp macro="" textlink="">
      <xdr:nvSpPr>
        <xdr:cNvPr id="76" name="テキスト ボックス 75"/>
        <xdr:cNvSpPr txBox="1"/>
      </xdr:nvSpPr>
      <xdr:spPr>
        <a:xfrm>
          <a:off x="1751965" y="6226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107315</xdr:rowOff>
    </xdr:from>
    <xdr:to>
      <xdr:col>1</xdr:col>
      <xdr:colOff>485775</xdr:colOff>
      <xdr:row>36</xdr:row>
      <xdr:rowOff>37465</xdr:rowOff>
    </xdr:to>
    <xdr:sp macro="" textlink="">
      <xdr:nvSpPr>
        <xdr:cNvPr id="77" name="フローチャート : 判断 76"/>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53975</xdr:rowOff>
    </xdr:from>
    <xdr:ext cx="533400" cy="257810"/>
    <xdr:sp macro="" textlink="">
      <xdr:nvSpPr>
        <xdr:cNvPr id="78" name="テキスト ボックス 77"/>
        <xdr:cNvSpPr txBox="1"/>
      </xdr:nvSpPr>
      <xdr:spPr>
        <a:xfrm>
          <a:off x="862965" y="58832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9" name="テキスト ボックス 78"/>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80" name="テキスト ボックス 79"/>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127000</xdr:rowOff>
    </xdr:from>
    <xdr:to>
      <xdr:col>6</xdr:col>
      <xdr:colOff>561975</xdr:colOff>
      <xdr:row>36</xdr:row>
      <xdr:rowOff>57150</xdr:rowOff>
    </xdr:to>
    <xdr:sp macro="" textlink="">
      <xdr:nvSpPr>
        <xdr:cNvPr id="84" name="円/楕円 83"/>
        <xdr:cNvSpPr/>
      </xdr:nvSpPr>
      <xdr:spPr>
        <a:xfrm>
          <a:off x="4584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105410</xdr:rowOff>
    </xdr:from>
    <xdr:ext cx="533400" cy="259080"/>
    <xdr:sp macro="" textlink="">
      <xdr:nvSpPr>
        <xdr:cNvPr id="85" name="人件費該当値テキスト"/>
        <xdr:cNvSpPr txBox="1"/>
      </xdr:nvSpPr>
      <xdr:spPr>
        <a:xfrm>
          <a:off x="4686300" y="6106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85,330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95885</xdr:rowOff>
    </xdr:from>
    <xdr:to>
      <xdr:col>5</xdr:col>
      <xdr:colOff>409575</xdr:colOff>
      <xdr:row>36</xdr:row>
      <xdr:rowOff>26035</xdr:rowOff>
    </xdr:to>
    <xdr:sp macro="" textlink="">
      <xdr:nvSpPr>
        <xdr:cNvPr id="86" name="円/楕円 85"/>
        <xdr:cNvSpPr/>
      </xdr:nvSpPr>
      <xdr:spPr>
        <a:xfrm>
          <a:off x="3746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42545</xdr:rowOff>
    </xdr:from>
    <xdr:ext cx="533400" cy="257810"/>
    <xdr:sp macro="" textlink="">
      <xdr:nvSpPr>
        <xdr:cNvPr id="87" name="テキスト ボックス 86"/>
        <xdr:cNvSpPr txBox="1"/>
      </xdr:nvSpPr>
      <xdr:spPr>
        <a:xfrm>
          <a:off x="3529965" y="5871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87,531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99695</xdr:rowOff>
    </xdr:from>
    <xdr:to>
      <xdr:col>4</xdr:col>
      <xdr:colOff>206375</xdr:colOff>
      <xdr:row>36</xdr:row>
      <xdr:rowOff>29845</xdr:rowOff>
    </xdr:to>
    <xdr:sp macro="" textlink="">
      <xdr:nvSpPr>
        <xdr:cNvPr id="88" name="円/楕円 87"/>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34</xdr:row>
      <xdr:rowOff>46355</xdr:rowOff>
    </xdr:from>
    <xdr:ext cx="533400" cy="259080"/>
    <xdr:sp macro="" textlink="">
      <xdr:nvSpPr>
        <xdr:cNvPr id="89" name="テキスト ボックス 88"/>
        <xdr:cNvSpPr txBox="1"/>
      </xdr:nvSpPr>
      <xdr:spPr>
        <a:xfrm>
          <a:off x="2640965" y="5875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87,239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127000</xdr:rowOff>
    </xdr:from>
    <xdr:to>
      <xdr:col>3</xdr:col>
      <xdr:colOff>3175</xdr:colOff>
      <xdr:row>36</xdr:row>
      <xdr:rowOff>57150</xdr:rowOff>
    </xdr:to>
    <xdr:sp macro="" textlink="">
      <xdr:nvSpPr>
        <xdr:cNvPr id="90" name="円/楕円 89"/>
        <xdr:cNvSpPr/>
      </xdr:nvSpPr>
      <xdr:spPr>
        <a:xfrm>
          <a:off x="1968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73660</xdr:rowOff>
    </xdr:from>
    <xdr:ext cx="533400" cy="259080"/>
    <xdr:sp macro="" textlink="">
      <xdr:nvSpPr>
        <xdr:cNvPr id="91" name="テキスト ボックス 90"/>
        <xdr:cNvSpPr txBox="1"/>
      </xdr:nvSpPr>
      <xdr:spPr>
        <a:xfrm>
          <a:off x="1751965" y="5902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85,350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7620</xdr:rowOff>
    </xdr:from>
    <xdr:to>
      <xdr:col>1</xdr:col>
      <xdr:colOff>485775</xdr:colOff>
      <xdr:row>36</xdr:row>
      <xdr:rowOff>109220</xdr:rowOff>
    </xdr:to>
    <xdr:sp macro="" textlink="">
      <xdr:nvSpPr>
        <xdr:cNvPr id="92" name="円/楕円 91"/>
        <xdr:cNvSpPr/>
      </xdr:nvSpPr>
      <xdr:spPr>
        <a:xfrm>
          <a:off x="1079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100330</xdr:rowOff>
    </xdr:from>
    <xdr:ext cx="533400" cy="257810"/>
    <xdr:sp macro="" textlink="">
      <xdr:nvSpPr>
        <xdr:cNvPr id="93" name="テキスト ボックス 92"/>
        <xdr:cNvSpPr txBox="1"/>
      </xdr:nvSpPr>
      <xdr:spPr>
        <a:xfrm>
          <a:off x="862965" y="6272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81,705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102" name="テキスト ボックス 101"/>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7810"/>
    <xdr:sp macro="" textlink="">
      <xdr:nvSpPr>
        <xdr:cNvPr id="104" name="テキスト ボックス 103"/>
        <xdr:cNvSpPr txBox="1"/>
      </xdr:nvSpPr>
      <xdr:spPr>
        <a:xfrm>
          <a:off x="513080" y="10398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6" name="テキスト ボックス 105"/>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8" name="テキスト ボックス 107"/>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7810"/>
    <xdr:sp macro="" textlink="">
      <xdr:nvSpPr>
        <xdr:cNvPr id="110" name="テキスト ボックス 109"/>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2" name="テキスト ボックス 111"/>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4" name="テキスト ボックス 113"/>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7810"/>
    <xdr:sp macro="" textlink="">
      <xdr:nvSpPr>
        <xdr:cNvPr id="116" name="テキスト ボックス 115"/>
        <xdr:cNvSpPr txBox="1"/>
      </xdr:nvSpPr>
      <xdr:spPr>
        <a:xfrm>
          <a:off x="166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6350</xdr:rowOff>
    </xdr:from>
    <xdr:to>
      <xdr:col>6</xdr:col>
      <xdr:colOff>510540</xdr:colOff>
      <xdr:row>59</xdr:row>
      <xdr:rowOff>24765</xdr:rowOff>
    </xdr:to>
    <xdr:cxnSp macro="">
      <xdr:nvCxnSpPr>
        <xdr:cNvPr id="118" name="直線コネクタ 117"/>
        <xdr:cNvCxnSpPr/>
      </xdr:nvCxnSpPr>
      <xdr:spPr>
        <a:xfrm flipV="1">
          <a:off x="4633595" y="875030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29210</xdr:rowOff>
    </xdr:from>
    <xdr:ext cx="533400" cy="257810"/>
    <xdr:sp macro="" textlink="">
      <xdr:nvSpPr>
        <xdr:cNvPr id="119" name="物件費最小値テキスト"/>
        <xdr:cNvSpPr txBox="1"/>
      </xdr:nvSpPr>
      <xdr:spPr>
        <a:xfrm>
          <a:off x="4686300" y="10144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24765</xdr:rowOff>
    </xdr:from>
    <xdr:to>
      <xdr:col>6</xdr:col>
      <xdr:colOff>600075</xdr:colOff>
      <xdr:row>59</xdr:row>
      <xdr:rowOff>24765</xdr:rowOff>
    </xdr:to>
    <xdr:cxnSp macro="">
      <xdr:nvCxnSpPr>
        <xdr:cNvPr id="120" name="直線コネクタ 119"/>
        <xdr:cNvCxnSpPr/>
      </xdr:nvCxnSpPr>
      <xdr:spPr>
        <a:xfrm>
          <a:off x="45466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124460</xdr:rowOff>
    </xdr:from>
    <xdr:ext cx="597535" cy="259080"/>
    <xdr:sp macro="" textlink="">
      <xdr:nvSpPr>
        <xdr:cNvPr id="121" name="物件費最大値テキスト"/>
        <xdr:cNvSpPr txBox="1"/>
      </xdr:nvSpPr>
      <xdr:spPr>
        <a:xfrm>
          <a:off x="4686300" y="8525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6350</xdr:rowOff>
    </xdr:from>
    <xdr:to>
      <xdr:col>6</xdr:col>
      <xdr:colOff>600075</xdr:colOff>
      <xdr:row>51</xdr:row>
      <xdr:rowOff>6350</xdr:rowOff>
    </xdr:to>
    <xdr:cxnSp macro="">
      <xdr:nvCxnSpPr>
        <xdr:cNvPr id="122" name="直線コネクタ 121"/>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80010</xdr:rowOff>
    </xdr:from>
    <xdr:to>
      <xdr:col>6</xdr:col>
      <xdr:colOff>511810</xdr:colOff>
      <xdr:row>54</xdr:row>
      <xdr:rowOff>109855</xdr:rowOff>
    </xdr:to>
    <xdr:cxnSp macro="">
      <xdr:nvCxnSpPr>
        <xdr:cNvPr id="123" name="直線コネクタ 122"/>
        <xdr:cNvCxnSpPr/>
      </xdr:nvCxnSpPr>
      <xdr:spPr>
        <a:xfrm flipV="1">
          <a:off x="3797300" y="8823960"/>
          <a:ext cx="838835" cy="544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150495</xdr:rowOff>
    </xdr:from>
    <xdr:ext cx="533400" cy="259080"/>
    <xdr:sp macro="" textlink="">
      <xdr:nvSpPr>
        <xdr:cNvPr id="124" name="物件費平均値テキスト"/>
        <xdr:cNvSpPr txBox="1"/>
      </xdr:nvSpPr>
      <xdr:spPr>
        <a:xfrm>
          <a:off x="4686300" y="958024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109855</xdr:rowOff>
    </xdr:from>
    <xdr:to>
      <xdr:col>5</xdr:col>
      <xdr:colOff>358775</xdr:colOff>
      <xdr:row>56</xdr:row>
      <xdr:rowOff>57150</xdr:rowOff>
    </xdr:to>
    <xdr:cxnSp macro="">
      <xdr:nvCxnSpPr>
        <xdr:cNvPr id="126" name="直線コネクタ 125"/>
        <xdr:cNvCxnSpPr/>
      </xdr:nvCxnSpPr>
      <xdr:spPr>
        <a:xfrm flipV="1">
          <a:off x="2908300" y="9368155"/>
          <a:ext cx="8890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22860</xdr:rowOff>
    </xdr:from>
    <xdr:to>
      <xdr:col>5</xdr:col>
      <xdr:colOff>409575</xdr:colOff>
      <xdr:row>56</xdr:row>
      <xdr:rowOff>124460</xdr:rowOff>
    </xdr:to>
    <xdr:sp macro="" textlink="">
      <xdr:nvSpPr>
        <xdr:cNvPr id="127" name="フローチャート : 判断 126"/>
        <xdr:cNvSpPr/>
      </xdr:nvSpPr>
      <xdr:spPr>
        <a:xfrm>
          <a:off x="3746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115570</xdr:rowOff>
    </xdr:from>
    <xdr:ext cx="533400" cy="259080"/>
    <xdr:sp macro="" textlink="">
      <xdr:nvSpPr>
        <xdr:cNvPr id="128" name="テキスト ボックス 127"/>
        <xdr:cNvSpPr txBox="1"/>
      </xdr:nvSpPr>
      <xdr:spPr>
        <a:xfrm>
          <a:off x="3529965" y="9716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49530</xdr:rowOff>
    </xdr:from>
    <xdr:to>
      <xdr:col>4</xdr:col>
      <xdr:colOff>155575</xdr:colOff>
      <xdr:row>56</xdr:row>
      <xdr:rowOff>57150</xdr:rowOff>
    </xdr:to>
    <xdr:cxnSp macro="">
      <xdr:nvCxnSpPr>
        <xdr:cNvPr id="129" name="直線コネクタ 128"/>
        <xdr:cNvCxnSpPr/>
      </xdr:nvCxnSpPr>
      <xdr:spPr>
        <a:xfrm>
          <a:off x="2019300" y="9650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43180</xdr:rowOff>
    </xdr:from>
    <xdr:to>
      <xdr:col>4</xdr:col>
      <xdr:colOff>206375</xdr:colOff>
      <xdr:row>56</xdr:row>
      <xdr:rowOff>144780</xdr:rowOff>
    </xdr:to>
    <xdr:sp macro="" textlink="">
      <xdr:nvSpPr>
        <xdr:cNvPr id="130" name="フローチャート : 判断 129"/>
        <xdr:cNvSpPr/>
      </xdr:nvSpPr>
      <xdr:spPr>
        <a:xfrm>
          <a:off x="2857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135890</xdr:rowOff>
    </xdr:from>
    <xdr:ext cx="533400" cy="259080"/>
    <xdr:sp macro="" textlink="">
      <xdr:nvSpPr>
        <xdr:cNvPr id="131" name="テキスト ボックス 130"/>
        <xdr:cNvSpPr txBox="1"/>
      </xdr:nvSpPr>
      <xdr:spPr>
        <a:xfrm>
          <a:off x="2640965" y="9737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21590</xdr:rowOff>
    </xdr:from>
    <xdr:to>
      <xdr:col>2</xdr:col>
      <xdr:colOff>638175</xdr:colOff>
      <xdr:row>56</xdr:row>
      <xdr:rowOff>49530</xdr:rowOff>
    </xdr:to>
    <xdr:cxnSp macro="">
      <xdr:nvCxnSpPr>
        <xdr:cNvPr id="132" name="直線コネクタ 131"/>
        <xdr:cNvCxnSpPr/>
      </xdr:nvCxnSpPr>
      <xdr:spPr>
        <a:xfrm>
          <a:off x="1130300" y="9622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40640</xdr:rowOff>
    </xdr:from>
    <xdr:to>
      <xdr:col>3</xdr:col>
      <xdr:colOff>3175</xdr:colOff>
      <xdr:row>56</xdr:row>
      <xdr:rowOff>141605</xdr:rowOff>
    </xdr:to>
    <xdr:sp macro="" textlink="">
      <xdr:nvSpPr>
        <xdr:cNvPr id="133" name="フローチャート : 判断 132"/>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132715</xdr:rowOff>
    </xdr:from>
    <xdr:ext cx="533400" cy="257810"/>
    <xdr:sp macro="" textlink="">
      <xdr:nvSpPr>
        <xdr:cNvPr id="134" name="テキスト ボックス 133"/>
        <xdr:cNvSpPr txBox="1"/>
      </xdr:nvSpPr>
      <xdr:spPr>
        <a:xfrm>
          <a:off x="1751965" y="9733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133350</xdr:rowOff>
    </xdr:from>
    <xdr:to>
      <xdr:col>1</xdr:col>
      <xdr:colOff>485775</xdr:colOff>
      <xdr:row>56</xdr:row>
      <xdr:rowOff>63500</xdr:rowOff>
    </xdr:to>
    <xdr:sp macro="" textlink="">
      <xdr:nvSpPr>
        <xdr:cNvPr id="135" name="フローチャート : 判断 134"/>
        <xdr:cNvSpPr/>
      </xdr:nvSpPr>
      <xdr:spPr>
        <a:xfrm>
          <a:off x="1079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54</xdr:row>
      <xdr:rowOff>80010</xdr:rowOff>
    </xdr:from>
    <xdr:ext cx="533400" cy="259080"/>
    <xdr:sp macro="" textlink="">
      <xdr:nvSpPr>
        <xdr:cNvPr id="136" name="テキスト ボックス 135"/>
        <xdr:cNvSpPr txBox="1"/>
      </xdr:nvSpPr>
      <xdr:spPr>
        <a:xfrm>
          <a:off x="862965" y="9338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7" name="テキスト ボックス 136"/>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8" name="テキスト ボックス 137"/>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29210</xdr:rowOff>
    </xdr:from>
    <xdr:to>
      <xdr:col>6</xdr:col>
      <xdr:colOff>561975</xdr:colOff>
      <xdr:row>51</xdr:row>
      <xdr:rowOff>130810</xdr:rowOff>
    </xdr:to>
    <xdr:sp macro="" textlink="">
      <xdr:nvSpPr>
        <xdr:cNvPr id="142" name="円/楕円 141"/>
        <xdr:cNvSpPr/>
      </xdr:nvSpPr>
      <xdr:spPr>
        <a:xfrm>
          <a:off x="4584700" y="87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115570</xdr:rowOff>
    </xdr:from>
    <xdr:ext cx="597535" cy="259080"/>
    <xdr:sp macro="" textlink="">
      <xdr:nvSpPr>
        <xdr:cNvPr id="143" name="物件費該当値テキスト"/>
        <xdr:cNvSpPr txBox="1"/>
      </xdr:nvSpPr>
      <xdr:spPr>
        <a:xfrm>
          <a:off x="4686300" y="8688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135,221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59055</xdr:rowOff>
    </xdr:from>
    <xdr:to>
      <xdr:col>5</xdr:col>
      <xdr:colOff>409575</xdr:colOff>
      <xdr:row>54</xdr:row>
      <xdr:rowOff>160655</xdr:rowOff>
    </xdr:to>
    <xdr:sp macro="" textlink="">
      <xdr:nvSpPr>
        <xdr:cNvPr id="144" name="円/楕円 143"/>
        <xdr:cNvSpPr/>
      </xdr:nvSpPr>
      <xdr:spPr>
        <a:xfrm>
          <a:off x="37465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53</xdr:row>
      <xdr:rowOff>6350</xdr:rowOff>
    </xdr:from>
    <xdr:ext cx="533400" cy="257810"/>
    <xdr:sp macro="" textlink="">
      <xdr:nvSpPr>
        <xdr:cNvPr id="145" name="テキスト ボックス 144"/>
        <xdr:cNvSpPr txBox="1"/>
      </xdr:nvSpPr>
      <xdr:spPr>
        <a:xfrm>
          <a:off x="3529965" y="9093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92,357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6350</xdr:rowOff>
    </xdr:from>
    <xdr:to>
      <xdr:col>4</xdr:col>
      <xdr:colOff>206375</xdr:colOff>
      <xdr:row>56</xdr:row>
      <xdr:rowOff>107950</xdr:rowOff>
    </xdr:to>
    <xdr:sp macro="" textlink="">
      <xdr:nvSpPr>
        <xdr:cNvPr id="146" name="円/楕円 145"/>
        <xdr:cNvSpPr/>
      </xdr:nvSpPr>
      <xdr:spPr>
        <a:xfrm>
          <a:off x="2857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124460</xdr:rowOff>
    </xdr:from>
    <xdr:ext cx="533400" cy="259080"/>
    <xdr:sp macro="" textlink="">
      <xdr:nvSpPr>
        <xdr:cNvPr id="147" name="テキスト ボックス 146"/>
        <xdr:cNvSpPr txBox="1"/>
      </xdr:nvSpPr>
      <xdr:spPr>
        <a:xfrm>
          <a:off x="2640965" y="9382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69,482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170180</xdr:rowOff>
    </xdr:from>
    <xdr:to>
      <xdr:col>3</xdr:col>
      <xdr:colOff>3175</xdr:colOff>
      <xdr:row>56</xdr:row>
      <xdr:rowOff>100330</xdr:rowOff>
    </xdr:to>
    <xdr:sp macro="" textlink="">
      <xdr:nvSpPr>
        <xdr:cNvPr id="148" name="円/楕円 147"/>
        <xdr:cNvSpPr/>
      </xdr:nvSpPr>
      <xdr:spPr>
        <a:xfrm>
          <a:off x="1968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116840</xdr:rowOff>
    </xdr:from>
    <xdr:ext cx="533400" cy="259080"/>
    <xdr:sp macro="" textlink="">
      <xdr:nvSpPr>
        <xdr:cNvPr id="149" name="テキスト ボックス 148"/>
        <xdr:cNvSpPr txBox="1"/>
      </xdr:nvSpPr>
      <xdr:spPr>
        <a:xfrm>
          <a:off x="1751965" y="9375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70,109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142240</xdr:rowOff>
    </xdr:from>
    <xdr:to>
      <xdr:col>1</xdr:col>
      <xdr:colOff>485775</xdr:colOff>
      <xdr:row>56</xdr:row>
      <xdr:rowOff>72390</xdr:rowOff>
    </xdr:to>
    <xdr:sp macro="" textlink="">
      <xdr:nvSpPr>
        <xdr:cNvPr id="150" name="円/楕円 149"/>
        <xdr:cNvSpPr/>
      </xdr:nvSpPr>
      <xdr:spPr>
        <a:xfrm>
          <a:off x="1079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63500</xdr:rowOff>
    </xdr:from>
    <xdr:ext cx="533400" cy="257810"/>
    <xdr:sp macro="" textlink="">
      <xdr:nvSpPr>
        <xdr:cNvPr id="151" name="テキスト ボックス 150"/>
        <xdr:cNvSpPr txBox="1"/>
      </xdr:nvSpPr>
      <xdr:spPr>
        <a:xfrm>
          <a:off x="862965" y="9664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60" name="テキスト ボックス 159"/>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3" name="テキスト ボックス 162"/>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7810"/>
    <xdr:sp macro="" textlink="">
      <xdr:nvSpPr>
        <xdr:cNvPr id="167" name="テキスト ボックス 166"/>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106045</xdr:rowOff>
    </xdr:from>
    <xdr:to>
      <xdr:col>6</xdr:col>
      <xdr:colOff>510540</xdr:colOff>
      <xdr:row>79</xdr:row>
      <xdr:rowOff>34290</xdr:rowOff>
    </xdr:to>
    <xdr:cxnSp macro="">
      <xdr:nvCxnSpPr>
        <xdr:cNvPr id="175" name="直線コネクタ 174"/>
        <xdr:cNvCxnSpPr/>
      </xdr:nvCxnSpPr>
      <xdr:spPr>
        <a:xfrm flipV="1">
          <a:off x="4633595" y="1210754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38100</xdr:rowOff>
    </xdr:from>
    <xdr:ext cx="377190" cy="259080"/>
    <xdr:sp macro="" textlink="">
      <xdr:nvSpPr>
        <xdr:cNvPr id="176" name="維持補修費最小値テキスト"/>
        <xdr:cNvSpPr txBox="1"/>
      </xdr:nvSpPr>
      <xdr:spPr>
        <a:xfrm>
          <a:off x="4686300" y="1358265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34290</xdr:rowOff>
    </xdr:from>
    <xdr:to>
      <xdr:col>6</xdr:col>
      <xdr:colOff>600075</xdr:colOff>
      <xdr:row>79</xdr:row>
      <xdr:rowOff>34290</xdr:rowOff>
    </xdr:to>
    <xdr:cxnSp macro="">
      <xdr:nvCxnSpPr>
        <xdr:cNvPr id="177" name="直線コネクタ 176"/>
        <xdr:cNvCxnSpPr/>
      </xdr:nvCxnSpPr>
      <xdr:spPr>
        <a:xfrm>
          <a:off x="4546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52705</xdr:rowOff>
    </xdr:from>
    <xdr:ext cx="533400" cy="257810"/>
    <xdr:sp macro="" textlink="">
      <xdr:nvSpPr>
        <xdr:cNvPr id="178" name="維持補修費最大値テキスト"/>
        <xdr:cNvSpPr txBox="1"/>
      </xdr:nvSpPr>
      <xdr:spPr>
        <a:xfrm>
          <a:off x="4686300" y="11882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106045</xdr:rowOff>
    </xdr:from>
    <xdr:to>
      <xdr:col>6</xdr:col>
      <xdr:colOff>600075</xdr:colOff>
      <xdr:row>70</xdr:row>
      <xdr:rowOff>106045</xdr:rowOff>
    </xdr:to>
    <xdr:cxnSp macro="">
      <xdr:nvCxnSpPr>
        <xdr:cNvPr id="179" name="直線コネクタ 178"/>
        <xdr:cNvCxnSpPr/>
      </xdr:nvCxnSpPr>
      <xdr:spPr>
        <a:xfrm>
          <a:off x="4546600" y="1210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25400</xdr:rowOff>
    </xdr:from>
    <xdr:to>
      <xdr:col>6</xdr:col>
      <xdr:colOff>511810</xdr:colOff>
      <xdr:row>74</xdr:row>
      <xdr:rowOff>153670</xdr:rowOff>
    </xdr:to>
    <xdr:cxnSp macro="">
      <xdr:nvCxnSpPr>
        <xdr:cNvPr id="180" name="直線コネクタ 179"/>
        <xdr:cNvCxnSpPr/>
      </xdr:nvCxnSpPr>
      <xdr:spPr>
        <a:xfrm>
          <a:off x="3797300" y="12369800"/>
          <a:ext cx="838835"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84455</xdr:rowOff>
    </xdr:from>
    <xdr:ext cx="468630" cy="259080"/>
    <xdr:sp macro="" textlink="">
      <xdr:nvSpPr>
        <xdr:cNvPr id="181" name="維持補修費平均値テキスト"/>
        <xdr:cNvSpPr txBox="1"/>
      </xdr:nvSpPr>
      <xdr:spPr>
        <a:xfrm>
          <a:off x="4686300" y="132861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106045</xdr:rowOff>
    </xdr:from>
    <xdr:to>
      <xdr:col>6</xdr:col>
      <xdr:colOff>561975</xdr:colOff>
      <xdr:row>78</xdr:row>
      <xdr:rowOff>36195</xdr:rowOff>
    </xdr:to>
    <xdr:sp macro="" textlink="">
      <xdr:nvSpPr>
        <xdr:cNvPr id="182" name="フローチャート : 判断 181"/>
        <xdr:cNvSpPr/>
      </xdr:nvSpPr>
      <xdr:spPr>
        <a:xfrm>
          <a:off x="45847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25400</xdr:rowOff>
    </xdr:from>
    <xdr:to>
      <xdr:col>5</xdr:col>
      <xdr:colOff>358775</xdr:colOff>
      <xdr:row>73</xdr:row>
      <xdr:rowOff>114300</xdr:rowOff>
    </xdr:to>
    <xdr:cxnSp macro="">
      <xdr:nvCxnSpPr>
        <xdr:cNvPr id="183" name="直線コネクタ 182"/>
        <xdr:cNvCxnSpPr/>
      </xdr:nvCxnSpPr>
      <xdr:spPr>
        <a:xfrm flipV="1">
          <a:off x="2908300" y="1236980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77470</xdr:rowOff>
    </xdr:from>
    <xdr:to>
      <xdr:col>5</xdr:col>
      <xdr:colOff>409575</xdr:colOff>
      <xdr:row>78</xdr:row>
      <xdr:rowOff>7620</xdr:rowOff>
    </xdr:to>
    <xdr:sp macro="" textlink="">
      <xdr:nvSpPr>
        <xdr:cNvPr id="184" name="フローチャート : 判断 183"/>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170180</xdr:rowOff>
    </xdr:from>
    <xdr:ext cx="469900" cy="259080"/>
    <xdr:sp macro="" textlink="">
      <xdr:nvSpPr>
        <xdr:cNvPr id="185" name="テキスト ボックス 184"/>
        <xdr:cNvSpPr txBox="1"/>
      </xdr:nvSpPr>
      <xdr:spPr>
        <a:xfrm>
          <a:off x="3562350" y="1337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117475</xdr:rowOff>
    </xdr:from>
    <xdr:to>
      <xdr:col>4</xdr:col>
      <xdr:colOff>155575</xdr:colOff>
      <xdr:row>73</xdr:row>
      <xdr:rowOff>114300</xdr:rowOff>
    </xdr:to>
    <xdr:cxnSp macro="">
      <xdr:nvCxnSpPr>
        <xdr:cNvPr id="186" name="直線コネクタ 185"/>
        <xdr:cNvCxnSpPr/>
      </xdr:nvCxnSpPr>
      <xdr:spPr>
        <a:xfrm>
          <a:off x="2019300" y="1246187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106680</xdr:rowOff>
    </xdr:from>
    <xdr:to>
      <xdr:col>4</xdr:col>
      <xdr:colOff>206375</xdr:colOff>
      <xdr:row>78</xdr:row>
      <xdr:rowOff>36830</xdr:rowOff>
    </xdr:to>
    <xdr:sp macro="" textlink="">
      <xdr:nvSpPr>
        <xdr:cNvPr id="187" name="フローチャート : 判断 186"/>
        <xdr:cNvSpPr/>
      </xdr:nvSpPr>
      <xdr:spPr>
        <a:xfrm>
          <a:off x="2857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27940</xdr:rowOff>
    </xdr:from>
    <xdr:ext cx="469900" cy="259080"/>
    <xdr:sp macro="" textlink="">
      <xdr:nvSpPr>
        <xdr:cNvPr id="188" name="テキスト ボックス 187"/>
        <xdr:cNvSpPr txBox="1"/>
      </xdr:nvSpPr>
      <xdr:spPr>
        <a:xfrm>
          <a:off x="267335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117475</xdr:rowOff>
    </xdr:from>
    <xdr:to>
      <xdr:col>2</xdr:col>
      <xdr:colOff>638175</xdr:colOff>
      <xdr:row>73</xdr:row>
      <xdr:rowOff>19685</xdr:rowOff>
    </xdr:to>
    <xdr:cxnSp macro="">
      <xdr:nvCxnSpPr>
        <xdr:cNvPr id="189" name="直線コネクタ 188"/>
        <xdr:cNvCxnSpPr/>
      </xdr:nvCxnSpPr>
      <xdr:spPr>
        <a:xfrm flipV="1">
          <a:off x="1130300" y="1246187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103505</xdr:rowOff>
    </xdr:from>
    <xdr:to>
      <xdr:col>3</xdr:col>
      <xdr:colOff>3175</xdr:colOff>
      <xdr:row>78</xdr:row>
      <xdr:rowOff>33655</xdr:rowOff>
    </xdr:to>
    <xdr:sp macro="" textlink="">
      <xdr:nvSpPr>
        <xdr:cNvPr id="190" name="フローチャート : 判断 189"/>
        <xdr:cNvSpPr/>
      </xdr:nvSpPr>
      <xdr:spPr>
        <a:xfrm>
          <a:off x="196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24765</xdr:rowOff>
    </xdr:from>
    <xdr:ext cx="469265" cy="259080"/>
    <xdr:sp macro="" textlink="">
      <xdr:nvSpPr>
        <xdr:cNvPr id="191" name="テキスト ボックス 190"/>
        <xdr:cNvSpPr txBox="1"/>
      </xdr:nvSpPr>
      <xdr:spPr>
        <a:xfrm>
          <a:off x="1783715" y="13397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116840</xdr:rowOff>
    </xdr:from>
    <xdr:to>
      <xdr:col>1</xdr:col>
      <xdr:colOff>485775</xdr:colOff>
      <xdr:row>78</xdr:row>
      <xdr:rowOff>46990</xdr:rowOff>
    </xdr:to>
    <xdr:sp macro="" textlink="">
      <xdr:nvSpPr>
        <xdr:cNvPr id="192" name="フローチャート : 判断 191"/>
        <xdr:cNvSpPr/>
      </xdr:nvSpPr>
      <xdr:spPr>
        <a:xfrm>
          <a:off x="1079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38100</xdr:rowOff>
    </xdr:from>
    <xdr:ext cx="468630" cy="259080"/>
    <xdr:sp macro="" textlink="">
      <xdr:nvSpPr>
        <xdr:cNvPr id="193" name="テキスト ボックス 192"/>
        <xdr:cNvSpPr txBox="1"/>
      </xdr:nvSpPr>
      <xdr:spPr>
        <a:xfrm>
          <a:off x="895350" y="13411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94" name="テキスト ボックス 193"/>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95" name="テキスト ボックス 194"/>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102870</xdr:rowOff>
    </xdr:from>
    <xdr:to>
      <xdr:col>6</xdr:col>
      <xdr:colOff>561975</xdr:colOff>
      <xdr:row>75</xdr:row>
      <xdr:rowOff>33020</xdr:rowOff>
    </xdr:to>
    <xdr:sp macro="" textlink="">
      <xdr:nvSpPr>
        <xdr:cNvPr id="199" name="円/楕円 198"/>
        <xdr:cNvSpPr/>
      </xdr:nvSpPr>
      <xdr:spPr>
        <a:xfrm>
          <a:off x="45847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125730</xdr:rowOff>
    </xdr:from>
    <xdr:ext cx="533400" cy="259080"/>
    <xdr:sp macro="" textlink="">
      <xdr:nvSpPr>
        <xdr:cNvPr id="200" name="維持補修費該当値テキスト"/>
        <xdr:cNvSpPr txBox="1"/>
      </xdr:nvSpPr>
      <xdr:spPr>
        <a:xfrm>
          <a:off x="4686300" y="12641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19,630</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146050</xdr:rowOff>
    </xdr:from>
    <xdr:to>
      <xdr:col>5</xdr:col>
      <xdr:colOff>409575</xdr:colOff>
      <xdr:row>72</xdr:row>
      <xdr:rowOff>76200</xdr:rowOff>
    </xdr:to>
    <xdr:sp macro="" textlink="">
      <xdr:nvSpPr>
        <xdr:cNvPr id="201" name="円/楕円 200"/>
        <xdr:cNvSpPr/>
      </xdr:nvSpPr>
      <xdr:spPr>
        <a:xfrm>
          <a:off x="3746500" y="123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70</xdr:row>
      <xdr:rowOff>92710</xdr:rowOff>
    </xdr:from>
    <xdr:ext cx="533400" cy="259080"/>
    <xdr:sp macro="" textlink="">
      <xdr:nvSpPr>
        <xdr:cNvPr id="202" name="テキスト ボックス 201"/>
        <xdr:cNvSpPr txBox="1"/>
      </xdr:nvSpPr>
      <xdr:spPr>
        <a:xfrm>
          <a:off x="3529965" y="12094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31,997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63500</xdr:rowOff>
    </xdr:from>
    <xdr:to>
      <xdr:col>4</xdr:col>
      <xdr:colOff>206375</xdr:colOff>
      <xdr:row>73</xdr:row>
      <xdr:rowOff>165100</xdr:rowOff>
    </xdr:to>
    <xdr:sp macro="" textlink="">
      <xdr:nvSpPr>
        <xdr:cNvPr id="203" name="円/楕円 202"/>
        <xdr:cNvSpPr/>
      </xdr:nvSpPr>
      <xdr:spPr>
        <a:xfrm>
          <a:off x="2857500" y="125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72</xdr:row>
      <xdr:rowOff>10160</xdr:rowOff>
    </xdr:from>
    <xdr:ext cx="533400" cy="259080"/>
    <xdr:sp macro="" textlink="">
      <xdr:nvSpPr>
        <xdr:cNvPr id="204" name="テキスト ボックス 203"/>
        <xdr:cNvSpPr txBox="1"/>
      </xdr:nvSpPr>
      <xdr:spPr>
        <a:xfrm>
          <a:off x="2640965" y="12354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25,167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66675</xdr:rowOff>
    </xdr:from>
    <xdr:to>
      <xdr:col>3</xdr:col>
      <xdr:colOff>3175</xdr:colOff>
      <xdr:row>72</xdr:row>
      <xdr:rowOff>168275</xdr:rowOff>
    </xdr:to>
    <xdr:sp macro="" textlink="">
      <xdr:nvSpPr>
        <xdr:cNvPr id="205" name="円/楕円 204"/>
        <xdr:cNvSpPr/>
      </xdr:nvSpPr>
      <xdr:spPr>
        <a:xfrm>
          <a:off x="1968500" y="124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71</xdr:row>
      <xdr:rowOff>13335</xdr:rowOff>
    </xdr:from>
    <xdr:ext cx="533400" cy="259080"/>
    <xdr:sp macro="" textlink="">
      <xdr:nvSpPr>
        <xdr:cNvPr id="206" name="テキスト ボックス 205"/>
        <xdr:cNvSpPr txBox="1"/>
      </xdr:nvSpPr>
      <xdr:spPr>
        <a:xfrm>
          <a:off x="1751965" y="12186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29,589</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140335</xdr:rowOff>
    </xdr:from>
    <xdr:to>
      <xdr:col>1</xdr:col>
      <xdr:colOff>485775</xdr:colOff>
      <xdr:row>73</xdr:row>
      <xdr:rowOff>70485</xdr:rowOff>
    </xdr:to>
    <xdr:sp macro="" textlink="">
      <xdr:nvSpPr>
        <xdr:cNvPr id="207" name="円/楕円 206"/>
        <xdr:cNvSpPr/>
      </xdr:nvSpPr>
      <xdr:spPr>
        <a:xfrm>
          <a:off x="1079500" y="124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71</xdr:row>
      <xdr:rowOff>86995</xdr:rowOff>
    </xdr:from>
    <xdr:ext cx="533400" cy="257810"/>
    <xdr:sp macro="" textlink="">
      <xdr:nvSpPr>
        <xdr:cNvPr id="208" name="テキスト ボックス 207"/>
        <xdr:cNvSpPr txBox="1"/>
      </xdr:nvSpPr>
      <xdr:spPr>
        <a:xfrm>
          <a:off x="862965" y="12259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27,647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17" name="テキスト ボックス 216"/>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7810"/>
    <xdr:sp macro="" textlink="">
      <xdr:nvSpPr>
        <xdr:cNvPr id="219" name="テキスト ボックス 218"/>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7810"/>
    <xdr:sp macro="" textlink="">
      <xdr:nvSpPr>
        <xdr:cNvPr id="225" name="テキスト ボックス 224"/>
        <xdr:cNvSpPr txBox="1"/>
      </xdr:nvSpPr>
      <xdr:spPr>
        <a:xfrm>
          <a:off x="16637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9" name="テキスト ボックス 228"/>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31" name="テキスト ボックス 230"/>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90170</xdr:rowOff>
    </xdr:from>
    <xdr:to>
      <xdr:col>6</xdr:col>
      <xdr:colOff>510540</xdr:colOff>
      <xdr:row>99</xdr:row>
      <xdr:rowOff>97790</xdr:rowOff>
    </xdr:to>
    <xdr:cxnSp macro="">
      <xdr:nvCxnSpPr>
        <xdr:cNvPr id="233" name="直線コネクタ 232"/>
        <xdr:cNvCxnSpPr/>
      </xdr:nvCxnSpPr>
      <xdr:spPr>
        <a:xfrm flipV="1">
          <a:off x="4633595" y="15520670"/>
          <a:ext cx="127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101600</xdr:rowOff>
    </xdr:from>
    <xdr:ext cx="533400" cy="259080"/>
    <xdr:sp macro="" textlink="">
      <xdr:nvSpPr>
        <xdr:cNvPr id="234" name="扶助費最小値テキスト"/>
        <xdr:cNvSpPr txBox="1"/>
      </xdr:nvSpPr>
      <xdr:spPr>
        <a:xfrm>
          <a:off x="4686300" y="17075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97790</xdr:rowOff>
    </xdr:from>
    <xdr:to>
      <xdr:col>6</xdr:col>
      <xdr:colOff>600075</xdr:colOff>
      <xdr:row>99</xdr:row>
      <xdr:rowOff>97790</xdr:rowOff>
    </xdr:to>
    <xdr:cxnSp macro="">
      <xdr:nvCxnSpPr>
        <xdr:cNvPr id="235" name="直線コネクタ 234"/>
        <xdr:cNvCxnSpPr/>
      </xdr:nvCxnSpPr>
      <xdr:spPr>
        <a:xfrm>
          <a:off x="4546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36830</xdr:rowOff>
    </xdr:from>
    <xdr:ext cx="597535" cy="259080"/>
    <xdr:sp macro="" textlink="">
      <xdr:nvSpPr>
        <xdr:cNvPr id="236" name="扶助費最大値テキスト"/>
        <xdr:cNvSpPr txBox="1"/>
      </xdr:nvSpPr>
      <xdr:spPr>
        <a:xfrm>
          <a:off x="4686300" y="15295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90170</xdr:rowOff>
    </xdr:from>
    <xdr:to>
      <xdr:col>6</xdr:col>
      <xdr:colOff>600075</xdr:colOff>
      <xdr:row>90</xdr:row>
      <xdr:rowOff>90170</xdr:rowOff>
    </xdr:to>
    <xdr:cxnSp macro="">
      <xdr:nvCxnSpPr>
        <xdr:cNvPr id="237" name="直線コネクタ 236"/>
        <xdr:cNvCxnSpPr/>
      </xdr:nvCxnSpPr>
      <xdr:spPr>
        <a:xfrm>
          <a:off x="4546600" y="1552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37465</xdr:rowOff>
    </xdr:from>
    <xdr:to>
      <xdr:col>6</xdr:col>
      <xdr:colOff>511810</xdr:colOff>
      <xdr:row>99</xdr:row>
      <xdr:rowOff>65405</xdr:rowOff>
    </xdr:to>
    <xdr:cxnSp macro="">
      <xdr:nvCxnSpPr>
        <xdr:cNvPr id="238" name="直線コネクタ 237"/>
        <xdr:cNvCxnSpPr/>
      </xdr:nvCxnSpPr>
      <xdr:spPr>
        <a:xfrm>
          <a:off x="3797300" y="17011015"/>
          <a:ext cx="8388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134620</xdr:rowOff>
    </xdr:from>
    <xdr:ext cx="533400" cy="257810"/>
    <xdr:sp macro="" textlink="">
      <xdr:nvSpPr>
        <xdr:cNvPr id="239" name="扶助費平均値テキスト"/>
        <xdr:cNvSpPr txBox="1"/>
      </xdr:nvSpPr>
      <xdr:spPr>
        <a:xfrm>
          <a:off x="4686300" y="1642237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111760</xdr:rowOff>
    </xdr:from>
    <xdr:to>
      <xdr:col>6</xdr:col>
      <xdr:colOff>561975</xdr:colOff>
      <xdr:row>97</xdr:row>
      <xdr:rowOff>41910</xdr:rowOff>
    </xdr:to>
    <xdr:sp macro="" textlink="">
      <xdr:nvSpPr>
        <xdr:cNvPr id="240" name="フローチャート : 判断 239"/>
        <xdr:cNvSpPr/>
      </xdr:nvSpPr>
      <xdr:spPr>
        <a:xfrm>
          <a:off x="45847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37465</xdr:rowOff>
    </xdr:from>
    <xdr:to>
      <xdr:col>5</xdr:col>
      <xdr:colOff>358775</xdr:colOff>
      <xdr:row>99</xdr:row>
      <xdr:rowOff>76835</xdr:rowOff>
    </xdr:to>
    <xdr:cxnSp macro="">
      <xdr:nvCxnSpPr>
        <xdr:cNvPr id="241" name="直線コネクタ 240"/>
        <xdr:cNvCxnSpPr/>
      </xdr:nvCxnSpPr>
      <xdr:spPr>
        <a:xfrm flipV="1">
          <a:off x="2908300" y="170110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8255</xdr:rowOff>
    </xdr:from>
    <xdr:to>
      <xdr:col>5</xdr:col>
      <xdr:colOff>409575</xdr:colOff>
      <xdr:row>97</xdr:row>
      <xdr:rowOff>109855</xdr:rowOff>
    </xdr:to>
    <xdr:sp macro="" textlink="">
      <xdr:nvSpPr>
        <xdr:cNvPr id="242" name="フローチャート : 判断 241"/>
        <xdr:cNvSpPr/>
      </xdr:nvSpPr>
      <xdr:spPr>
        <a:xfrm>
          <a:off x="3746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126365</xdr:rowOff>
    </xdr:from>
    <xdr:ext cx="533400" cy="259080"/>
    <xdr:sp macro="" textlink="">
      <xdr:nvSpPr>
        <xdr:cNvPr id="243" name="テキスト ボックス 242"/>
        <xdr:cNvSpPr txBox="1"/>
      </xdr:nvSpPr>
      <xdr:spPr>
        <a:xfrm>
          <a:off x="3529965" y="16414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76835</xdr:rowOff>
    </xdr:from>
    <xdr:to>
      <xdr:col>4</xdr:col>
      <xdr:colOff>155575</xdr:colOff>
      <xdr:row>99</xdr:row>
      <xdr:rowOff>104140</xdr:rowOff>
    </xdr:to>
    <xdr:cxnSp macro="">
      <xdr:nvCxnSpPr>
        <xdr:cNvPr id="244" name="直線コネクタ 243"/>
        <xdr:cNvCxnSpPr/>
      </xdr:nvCxnSpPr>
      <xdr:spPr>
        <a:xfrm flipV="1">
          <a:off x="2019300" y="170503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85090</xdr:rowOff>
    </xdr:from>
    <xdr:to>
      <xdr:col>4</xdr:col>
      <xdr:colOff>206375</xdr:colOff>
      <xdr:row>98</xdr:row>
      <xdr:rowOff>15240</xdr:rowOff>
    </xdr:to>
    <xdr:sp macro="" textlink="">
      <xdr:nvSpPr>
        <xdr:cNvPr id="245" name="フローチャート : 判断 244"/>
        <xdr:cNvSpPr/>
      </xdr:nvSpPr>
      <xdr:spPr>
        <a:xfrm>
          <a:off x="2857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31750</xdr:rowOff>
    </xdr:from>
    <xdr:ext cx="533400" cy="257810"/>
    <xdr:sp macro="" textlink="">
      <xdr:nvSpPr>
        <xdr:cNvPr id="246" name="テキスト ボックス 245"/>
        <xdr:cNvSpPr txBox="1"/>
      </xdr:nvSpPr>
      <xdr:spPr>
        <a:xfrm>
          <a:off x="2640965" y="16490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64135</xdr:rowOff>
    </xdr:from>
    <xdr:to>
      <xdr:col>2</xdr:col>
      <xdr:colOff>638175</xdr:colOff>
      <xdr:row>99</xdr:row>
      <xdr:rowOff>104140</xdr:rowOff>
    </xdr:to>
    <xdr:cxnSp macro="">
      <xdr:nvCxnSpPr>
        <xdr:cNvPr id="247" name="直線コネクタ 246"/>
        <xdr:cNvCxnSpPr/>
      </xdr:nvCxnSpPr>
      <xdr:spPr>
        <a:xfrm>
          <a:off x="1130300" y="170376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109855</xdr:rowOff>
    </xdr:from>
    <xdr:to>
      <xdr:col>3</xdr:col>
      <xdr:colOff>3175</xdr:colOff>
      <xdr:row>98</xdr:row>
      <xdr:rowOff>40640</xdr:rowOff>
    </xdr:to>
    <xdr:sp macro="" textlink="">
      <xdr:nvSpPr>
        <xdr:cNvPr id="248" name="フローチャート : 判断 247"/>
        <xdr:cNvSpPr/>
      </xdr:nvSpPr>
      <xdr:spPr>
        <a:xfrm>
          <a:off x="1968500" y="16740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56515</xdr:rowOff>
    </xdr:from>
    <xdr:ext cx="533400" cy="258445"/>
    <xdr:sp macro="" textlink="">
      <xdr:nvSpPr>
        <xdr:cNvPr id="249" name="テキスト ボックス 248"/>
        <xdr:cNvSpPr txBox="1"/>
      </xdr:nvSpPr>
      <xdr:spPr>
        <a:xfrm>
          <a:off x="1751965" y="16515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109220</xdr:rowOff>
    </xdr:from>
    <xdr:to>
      <xdr:col>1</xdr:col>
      <xdr:colOff>485775</xdr:colOff>
      <xdr:row>98</xdr:row>
      <xdr:rowOff>39370</xdr:rowOff>
    </xdr:to>
    <xdr:sp macro="" textlink="">
      <xdr:nvSpPr>
        <xdr:cNvPr id="250" name="フローチャート : 判断 249"/>
        <xdr:cNvSpPr/>
      </xdr:nvSpPr>
      <xdr:spPr>
        <a:xfrm>
          <a:off x="1079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55880</xdr:rowOff>
    </xdr:from>
    <xdr:ext cx="533400" cy="259080"/>
    <xdr:sp macro="" textlink="">
      <xdr:nvSpPr>
        <xdr:cNvPr id="251" name="テキスト ボックス 250"/>
        <xdr:cNvSpPr txBox="1"/>
      </xdr:nvSpPr>
      <xdr:spPr>
        <a:xfrm>
          <a:off x="862965" y="16515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52" name="テキスト ボックス 251"/>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53" name="テキスト ボックス 252"/>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14605</xdr:rowOff>
    </xdr:from>
    <xdr:to>
      <xdr:col>6</xdr:col>
      <xdr:colOff>561975</xdr:colOff>
      <xdr:row>99</xdr:row>
      <xdr:rowOff>116205</xdr:rowOff>
    </xdr:to>
    <xdr:sp macro="" textlink="">
      <xdr:nvSpPr>
        <xdr:cNvPr id="257" name="円/楕円 256"/>
        <xdr:cNvSpPr/>
      </xdr:nvSpPr>
      <xdr:spPr>
        <a:xfrm>
          <a:off x="4584700" y="169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100965</xdr:rowOff>
    </xdr:from>
    <xdr:ext cx="533400" cy="257810"/>
    <xdr:sp macro="" textlink="">
      <xdr:nvSpPr>
        <xdr:cNvPr id="258" name="扶助費該当値テキスト"/>
        <xdr:cNvSpPr txBox="1"/>
      </xdr:nvSpPr>
      <xdr:spPr>
        <a:xfrm>
          <a:off x="4686300" y="16903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158115</xdr:rowOff>
    </xdr:from>
    <xdr:to>
      <xdr:col>5</xdr:col>
      <xdr:colOff>409575</xdr:colOff>
      <xdr:row>99</xdr:row>
      <xdr:rowOff>88265</xdr:rowOff>
    </xdr:to>
    <xdr:sp macro="" textlink="">
      <xdr:nvSpPr>
        <xdr:cNvPr id="259" name="円/楕円 258"/>
        <xdr:cNvSpPr/>
      </xdr:nvSpPr>
      <xdr:spPr>
        <a:xfrm>
          <a:off x="3746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79375</xdr:rowOff>
    </xdr:from>
    <xdr:ext cx="533400" cy="258445"/>
    <xdr:sp macro="" textlink="">
      <xdr:nvSpPr>
        <xdr:cNvPr id="260" name="テキスト ボックス 259"/>
        <xdr:cNvSpPr txBox="1"/>
      </xdr:nvSpPr>
      <xdr:spPr>
        <a:xfrm>
          <a:off x="3529965" y="170529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60,548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26035</xdr:rowOff>
    </xdr:from>
    <xdr:to>
      <xdr:col>4</xdr:col>
      <xdr:colOff>206375</xdr:colOff>
      <xdr:row>99</xdr:row>
      <xdr:rowOff>127635</xdr:rowOff>
    </xdr:to>
    <xdr:sp macro="" textlink="">
      <xdr:nvSpPr>
        <xdr:cNvPr id="261" name="円/楕円 260"/>
        <xdr:cNvSpPr/>
      </xdr:nvSpPr>
      <xdr:spPr>
        <a:xfrm>
          <a:off x="2857500" y="169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118745</xdr:rowOff>
    </xdr:from>
    <xdr:ext cx="533400" cy="259080"/>
    <xdr:sp macro="" textlink="">
      <xdr:nvSpPr>
        <xdr:cNvPr id="262" name="テキスト ボックス 261"/>
        <xdr:cNvSpPr txBox="1"/>
      </xdr:nvSpPr>
      <xdr:spPr>
        <a:xfrm>
          <a:off x="2640965" y="17092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57,433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53340</xdr:rowOff>
    </xdr:from>
    <xdr:to>
      <xdr:col>3</xdr:col>
      <xdr:colOff>3175</xdr:colOff>
      <xdr:row>99</xdr:row>
      <xdr:rowOff>154940</xdr:rowOff>
    </xdr:to>
    <xdr:sp macro="" textlink="">
      <xdr:nvSpPr>
        <xdr:cNvPr id="263" name="円/楕円 262"/>
        <xdr:cNvSpPr/>
      </xdr:nvSpPr>
      <xdr:spPr>
        <a:xfrm>
          <a:off x="1968500" y="170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146050</xdr:rowOff>
    </xdr:from>
    <xdr:ext cx="533400" cy="257810"/>
    <xdr:sp macro="" textlink="">
      <xdr:nvSpPr>
        <xdr:cNvPr id="264" name="テキスト ボックス 263"/>
        <xdr:cNvSpPr txBox="1"/>
      </xdr:nvSpPr>
      <xdr:spPr>
        <a:xfrm>
          <a:off x="1751965" y="17119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55,291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13335</xdr:rowOff>
    </xdr:from>
    <xdr:to>
      <xdr:col>1</xdr:col>
      <xdr:colOff>485775</xdr:colOff>
      <xdr:row>99</xdr:row>
      <xdr:rowOff>114935</xdr:rowOff>
    </xdr:to>
    <xdr:sp macro="" textlink="">
      <xdr:nvSpPr>
        <xdr:cNvPr id="265" name="円/楕円 264"/>
        <xdr:cNvSpPr/>
      </xdr:nvSpPr>
      <xdr:spPr>
        <a:xfrm>
          <a:off x="1079500" y="169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106045</xdr:rowOff>
    </xdr:from>
    <xdr:ext cx="533400" cy="259080"/>
    <xdr:sp macro="" textlink="">
      <xdr:nvSpPr>
        <xdr:cNvPr id="266" name="テキスト ボックス 265"/>
        <xdr:cNvSpPr txBox="1"/>
      </xdr:nvSpPr>
      <xdr:spPr>
        <a:xfrm>
          <a:off x="862965" y="17079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75" name="テキスト ボックス 274"/>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168910</xdr:rowOff>
    </xdr:from>
    <xdr:ext cx="248920" cy="257810"/>
    <xdr:sp macro="" textlink="">
      <xdr:nvSpPr>
        <xdr:cNvPr id="278" name="テキスト ボックス 277"/>
        <xdr:cNvSpPr txBox="1"/>
      </xdr:nvSpPr>
      <xdr:spPr>
        <a:xfrm>
          <a:off x="6355080" y="66840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37</xdr:row>
      <xdr:rowOff>54610</xdr:rowOff>
    </xdr:from>
    <xdr:ext cx="530225" cy="257810"/>
    <xdr:sp macro="" textlink="">
      <xdr:nvSpPr>
        <xdr:cNvPr id="280" name="テキスト ボックス 279"/>
        <xdr:cNvSpPr txBox="1"/>
      </xdr:nvSpPr>
      <xdr:spPr>
        <a:xfrm>
          <a:off x="6072505" y="63982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111760</xdr:rowOff>
    </xdr:from>
    <xdr:ext cx="530225" cy="257810"/>
    <xdr:sp macro="" textlink="">
      <xdr:nvSpPr>
        <xdr:cNvPr id="282" name="テキスト ボックス 281"/>
        <xdr:cNvSpPr txBox="1"/>
      </xdr:nvSpPr>
      <xdr:spPr>
        <a:xfrm>
          <a:off x="6072505" y="61125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30225" cy="257810"/>
    <xdr:sp macro="" textlink="">
      <xdr:nvSpPr>
        <xdr:cNvPr id="284" name="テキスト ボックス 283"/>
        <xdr:cNvSpPr txBox="1"/>
      </xdr:nvSpPr>
      <xdr:spPr>
        <a:xfrm>
          <a:off x="6072505" y="582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32</xdr:row>
      <xdr:rowOff>54610</xdr:rowOff>
    </xdr:from>
    <xdr:ext cx="594360" cy="257810"/>
    <xdr:sp macro="" textlink="">
      <xdr:nvSpPr>
        <xdr:cNvPr id="286" name="テキスト ボックス 285"/>
        <xdr:cNvSpPr txBox="1"/>
      </xdr:nvSpPr>
      <xdr:spPr>
        <a:xfrm>
          <a:off x="6008370" y="5541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30</xdr:row>
      <xdr:rowOff>111760</xdr:rowOff>
    </xdr:from>
    <xdr:ext cx="594360" cy="257810"/>
    <xdr:sp macro="" textlink="">
      <xdr:nvSpPr>
        <xdr:cNvPr id="288" name="テキスト ボックス 287"/>
        <xdr:cNvSpPr txBox="1"/>
      </xdr:nvSpPr>
      <xdr:spPr>
        <a:xfrm>
          <a:off x="6008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28</xdr:row>
      <xdr:rowOff>168910</xdr:rowOff>
    </xdr:from>
    <xdr:ext cx="594360" cy="257810"/>
    <xdr:sp macro="" textlink="">
      <xdr:nvSpPr>
        <xdr:cNvPr id="290" name="テキスト ボックス 289"/>
        <xdr:cNvSpPr txBox="1"/>
      </xdr:nvSpPr>
      <xdr:spPr>
        <a:xfrm>
          <a:off x="6008370" y="4969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360" cy="257810"/>
    <xdr:sp macro="" textlink="">
      <xdr:nvSpPr>
        <xdr:cNvPr id="292" name="テキスト ボックス 291"/>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160655</xdr:rowOff>
    </xdr:from>
    <xdr:to>
      <xdr:col>15</xdr:col>
      <xdr:colOff>180340</xdr:colOff>
      <xdr:row>38</xdr:row>
      <xdr:rowOff>139700</xdr:rowOff>
    </xdr:to>
    <xdr:cxnSp macro="">
      <xdr:nvCxnSpPr>
        <xdr:cNvPr id="294" name="直線コネクタ 293"/>
        <xdr:cNvCxnSpPr/>
      </xdr:nvCxnSpPr>
      <xdr:spPr>
        <a:xfrm flipV="1">
          <a:off x="10475595" y="530415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534670" cy="257810"/>
    <xdr:sp macro="" textlink="">
      <xdr:nvSpPr>
        <xdr:cNvPr id="295" name="補助費等最小値テキスト"/>
        <xdr:cNvSpPr txBox="1"/>
      </xdr:nvSpPr>
      <xdr:spPr>
        <a:xfrm>
          <a:off x="10528300" y="66586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6" name="直線コネクタ 29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107315</xdr:rowOff>
    </xdr:from>
    <xdr:ext cx="598805" cy="259080"/>
    <xdr:sp macro="" textlink="">
      <xdr:nvSpPr>
        <xdr:cNvPr id="297" name="補助費等最大値テキスト"/>
        <xdr:cNvSpPr txBox="1"/>
      </xdr:nvSpPr>
      <xdr:spPr>
        <a:xfrm>
          <a:off x="10528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160655</xdr:rowOff>
    </xdr:from>
    <xdr:to>
      <xdr:col>15</xdr:col>
      <xdr:colOff>269875</xdr:colOff>
      <xdr:row>30</xdr:row>
      <xdr:rowOff>160655</xdr:rowOff>
    </xdr:to>
    <xdr:cxnSp macro="">
      <xdr:nvCxnSpPr>
        <xdr:cNvPr id="298" name="直線コネクタ 297"/>
        <xdr:cNvCxnSpPr/>
      </xdr:nvCxnSpPr>
      <xdr:spPr>
        <a:xfrm>
          <a:off x="10388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162560</xdr:rowOff>
    </xdr:from>
    <xdr:to>
      <xdr:col>15</xdr:col>
      <xdr:colOff>180975</xdr:colOff>
      <xdr:row>36</xdr:row>
      <xdr:rowOff>34925</xdr:rowOff>
    </xdr:to>
    <xdr:cxnSp macro="">
      <xdr:nvCxnSpPr>
        <xdr:cNvPr id="299" name="直線コネクタ 298"/>
        <xdr:cNvCxnSpPr/>
      </xdr:nvCxnSpPr>
      <xdr:spPr>
        <a:xfrm flipV="1">
          <a:off x="9639300" y="61633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145415</xdr:rowOff>
    </xdr:from>
    <xdr:ext cx="534670" cy="257810"/>
    <xdr:sp macro="" textlink="">
      <xdr:nvSpPr>
        <xdr:cNvPr id="300" name="補助費等平均値テキスト"/>
        <xdr:cNvSpPr txBox="1"/>
      </xdr:nvSpPr>
      <xdr:spPr>
        <a:xfrm>
          <a:off x="10528300" y="61461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167005</xdr:rowOff>
    </xdr:from>
    <xdr:to>
      <xdr:col>15</xdr:col>
      <xdr:colOff>231775</xdr:colOff>
      <xdr:row>36</xdr:row>
      <xdr:rowOff>97790</xdr:rowOff>
    </xdr:to>
    <xdr:sp macro="" textlink="">
      <xdr:nvSpPr>
        <xdr:cNvPr id="301" name="フローチャート : 判断 300"/>
        <xdr:cNvSpPr/>
      </xdr:nvSpPr>
      <xdr:spPr>
        <a:xfrm>
          <a:off x="10426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13970</xdr:rowOff>
    </xdr:from>
    <xdr:to>
      <xdr:col>14</xdr:col>
      <xdr:colOff>28575</xdr:colOff>
      <xdr:row>36</xdr:row>
      <xdr:rowOff>34925</xdr:rowOff>
    </xdr:to>
    <xdr:cxnSp macro="">
      <xdr:nvCxnSpPr>
        <xdr:cNvPr id="302" name="直線コネクタ 301"/>
        <xdr:cNvCxnSpPr/>
      </xdr:nvCxnSpPr>
      <xdr:spPr>
        <a:xfrm>
          <a:off x="8750935" y="6186170"/>
          <a:ext cx="88836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33655</xdr:rowOff>
    </xdr:from>
    <xdr:to>
      <xdr:col>14</xdr:col>
      <xdr:colOff>79375</xdr:colOff>
      <xdr:row>36</xdr:row>
      <xdr:rowOff>135255</xdr:rowOff>
    </xdr:to>
    <xdr:sp macro="" textlink="">
      <xdr:nvSpPr>
        <xdr:cNvPr id="303" name="フローチャート : 判断 302"/>
        <xdr:cNvSpPr/>
      </xdr:nvSpPr>
      <xdr:spPr>
        <a:xfrm>
          <a:off x="958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126365</xdr:rowOff>
    </xdr:from>
    <xdr:ext cx="534670" cy="259080"/>
    <xdr:sp macro="" textlink="">
      <xdr:nvSpPr>
        <xdr:cNvPr id="304" name="テキスト ボックス 303"/>
        <xdr:cNvSpPr txBox="1"/>
      </xdr:nvSpPr>
      <xdr:spPr>
        <a:xfrm>
          <a:off x="9371965" y="6298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13970</xdr:rowOff>
    </xdr:from>
    <xdr:to>
      <xdr:col>12</xdr:col>
      <xdr:colOff>511810</xdr:colOff>
      <xdr:row>36</xdr:row>
      <xdr:rowOff>52705</xdr:rowOff>
    </xdr:to>
    <xdr:cxnSp macro="">
      <xdr:nvCxnSpPr>
        <xdr:cNvPr id="305" name="直線コネクタ 304"/>
        <xdr:cNvCxnSpPr/>
      </xdr:nvCxnSpPr>
      <xdr:spPr>
        <a:xfrm flipV="1">
          <a:off x="7861300" y="6186170"/>
          <a:ext cx="88963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57785</xdr:rowOff>
    </xdr:from>
    <xdr:to>
      <xdr:col>12</xdr:col>
      <xdr:colOff>561975</xdr:colOff>
      <xdr:row>36</xdr:row>
      <xdr:rowOff>159385</xdr:rowOff>
    </xdr:to>
    <xdr:sp macro="" textlink="">
      <xdr:nvSpPr>
        <xdr:cNvPr id="306" name="フローチャート : 判断 305"/>
        <xdr:cNvSpPr/>
      </xdr:nvSpPr>
      <xdr:spPr>
        <a:xfrm>
          <a:off x="869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150495</xdr:rowOff>
    </xdr:from>
    <xdr:ext cx="534670" cy="259080"/>
    <xdr:sp macro="" textlink="">
      <xdr:nvSpPr>
        <xdr:cNvPr id="307" name="テキスト ボックス 306"/>
        <xdr:cNvSpPr txBox="1"/>
      </xdr:nvSpPr>
      <xdr:spPr>
        <a:xfrm>
          <a:off x="8482965" y="632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52705</xdr:rowOff>
    </xdr:from>
    <xdr:to>
      <xdr:col>11</xdr:col>
      <xdr:colOff>307975</xdr:colOff>
      <xdr:row>36</xdr:row>
      <xdr:rowOff>163195</xdr:rowOff>
    </xdr:to>
    <xdr:cxnSp macro="">
      <xdr:nvCxnSpPr>
        <xdr:cNvPr id="308" name="直線コネクタ 307"/>
        <xdr:cNvCxnSpPr/>
      </xdr:nvCxnSpPr>
      <xdr:spPr>
        <a:xfrm flipV="1">
          <a:off x="6972300" y="622490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64770</xdr:rowOff>
    </xdr:from>
    <xdr:to>
      <xdr:col>11</xdr:col>
      <xdr:colOff>358775</xdr:colOff>
      <xdr:row>36</xdr:row>
      <xdr:rowOff>166370</xdr:rowOff>
    </xdr:to>
    <xdr:sp macro="" textlink="">
      <xdr:nvSpPr>
        <xdr:cNvPr id="309" name="フローチャート : 判断 308"/>
        <xdr:cNvSpPr/>
      </xdr:nvSpPr>
      <xdr:spPr>
        <a:xfrm>
          <a:off x="7810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157480</xdr:rowOff>
    </xdr:from>
    <xdr:ext cx="534670" cy="257810"/>
    <xdr:sp macro="" textlink="">
      <xdr:nvSpPr>
        <xdr:cNvPr id="310" name="テキスト ボックス 309"/>
        <xdr:cNvSpPr txBox="1"/>
      </xdr:nvSpPr>
      <xdr:spPr>
        <a:xfrm>
          <a:off x="7593965" y="6329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91440</xdr:rowOff>
    </xdr:from>
    <xdr:to>
      <xdr:col>10</xdr:col>
      <xdr:colOff>155575</xdr:colOff>
      <xdr:row>37</xdr:row>
      <xdr:rowOff>21590</xdr:rowOff>
    </xdr:to>
    <xdr:sp macro="" textlink="">
      <xdr:nvSpPr>
        <xdr:cNvPr id="311" name="フローチャート : 判断 310"/>
        <xdr:cNvSpPr/>
      </xdr:nvSpPr>
      <xdr:spPr>
        <a:xfrm>
          <a:off x="6922135" y="62636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38100</xdr:rowOff>
    </xdr:from>
    <xdr:ext cx="533400" cy="259080"/>
    <xdr:sp macro="" textlink="">
      <xdr:nvSpPr>
        <xdr:cNvPr id="312" name="テキスト ボックス 311"/>
        <xdr:cNvSpPr txBox="1"/>
      </xdr:nvSpPr>
      <xdr:spPr>
        <a:xfrm>
          <a:off x="6705600" y="6038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14" name="テキスト ボックス 313"/>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15" name="テキスト ボックス 314"/>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16" name="テキスト ボックス 315"/>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17" name="テキスト ボックス 316"/>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111760</xdr:rowOff>
    </xdr:from>
    <xdr:to>
      <xdr:col>15</xdr:col>
      <xdr:colOff>231775</xdr:colOff>
      <xdr:row>36</xdr:row>
      <xdr:rowOff>41910</xdr:rowOff>
    </xdr:to>
    <xdr:sp macro="" textlink="">
      <xdr:nvSpPr>
        <xdr:cNvPr id="318" name="円/楕円 317"/>
        <xdr:cNvSpPr/>
      </xdr:nvSpPr>
      <xdr:spPr>
        <a:xfrm>
          <a:off x="10426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134620</xdr:rowOff>
    </xdr:from>
    <xdr:ext cx="534670" cy="257810"/>
    <xdr:sp macro="" textlink="">
      <xdr:nvSpPr>
        <xdr:cNvPr id="319" name="補助費等該当値テキスト"/>
        <xdr:cNvSpPr txBox="1"/>
      </xdr:nvSpPr>
      <xdr:spPr>
        <a:xfrm>
          <a:off x="10528300" y="59639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69,577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155575</xdr:rowOff>
    </xdr:from>
    <xdr:to>
      <xdr:col>14</xdr:col>
      <xdr:colOff>79375</xdr:colOff>
      <xdr:row>36</xdr:row>
      <xdr:rowOff>86360</xdr:rowOff>
    </xdr:to>
    <xdr:sp macro="" textlink="">
      <xdr:nvSpPr>
        <xdr:cNvPr id="320" name="円/楕円 319"/>
        <xdr:cNvSpPr/>
      </xdr:nvSpPr>
      <xdr:spPr>
        <a:xfrm>
          <a:off x="9588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102235</xdr:rowOff>
    </xdr:from>
    <xdr:ext cx="534670" cy="258445"/>
    <xdr:sp macro="" textlink="">
      <xdr:nvSpPr>
        <xdr:cNvPr id="321" name="テキスト ボックス 320"/>
        <xdr:cNvSpPr txBox="1"/>
      </xdr:nvSpPr>
      <xdr:spPr>
        <a:xfrm>
          <a:off x="9371965" y="5931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65,021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134620</xdr:rowOff>
    </xdr:from>
    <xdr:to>
      <xdr:col>12</xdr:col>
      <xdr:colOff>561975</xdr:colOff>
      <xdr:row>36</xdr:row>
      <xdr:rowOff>64770</xdr:rowOff>
    </xdr:to>
    <xdr:sp macro="" textlink="">
      <xdr:nvSpPr>
        <xdr:cNvPr id="322" name="円/楕円 321"/>
        <xdr:cNvSpPr/>
      </xdr:nvSpPr>
      <xdr:spPr>
        <a:xfrm>
          <a:off x="869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81280</xdr:rowOff>
    </xdr:from>
    <xdr:ext cx="534670" cy="259080"/>
    <xdr:sp macro="" textlink="">
      <xdr:nvSpPr>
        <xdr:cNvPr id="323" name="テキスト ボックス 322"/>
        <xdr:cNvSpPr txBox="1"/>
      </xdr:nvSpPr>
      <xdr:spPr>
        <a:xfrm>
          <a:off x="8482965" y="591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1905</xdr:rowOff>
    </xdr:from>
    <xdr:to>
      <xdr:col>11</xdr:col>
      <xdr:colOff>358775</xdr:colOff>
      <xdr:row>36</xdr:row>
      <xdr:rowOff>103505</xdr:rowOff>
    </xdr:to>
    <xdr:sp macro="" textlink="">
      <xdr:nvSpPr>
        <xdr:cNvPr id="324" name="円/楕円 323"/>
        <xdr:cNvSpPr/>
      </xdr:nvSpPr>
      <xdr:spPr>
        <a:xfrm>
          <a:off x="7810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120650</xdr:rowOff>
    </xdr:from>
    <xdr:ext cx="534670" cy="257810"/>
    <xdr:sp macro="" textlink="">
      <xdr:nvSpPr>
        <xdr:cNvPr id="325" name="テキスト ボックス 324"/>
        <xdr:cNvSpPr txBox="1"/>
      </xdr:nvSpPr>
      <xdr:spPr>
        <a:xfrm>
          <a:off x="7593965" y="5949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63,106</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112395</xdr:rowOff>
    </xdr:from>
    <xdr:to>
      <xdr:col>10</xdr:col>
      <xdr:colOff>155575</xdr:colOff>
      <xdr:row>37</xdr:row>
      <xdr:rowOff>42545</xdr:rowOff>
    </xdr:to>
    <xdr:sp macro="" textlink="">
      <xdr:nvSpPr>
        <xdr:cNvPr id="326" name="円/楕円 325"/>
        <xdr:cNvSpPr/>
      </xdr:nvSpPr>
      <xdr:spPr>
        <a:xfrm>
          <a:off x="6922135" y="62845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33655</xdr:rowOff>
    </xdr:from>
    <xdr:ext cx="533400" cy="258445"/>
    <xdr:sp macro="" textlink="">
      <xdr:nvSpPr>
        <xdr:cNvPr id="327" name="テキスト ボックス 326"/>
        <xdr:cNvSpPr txBox="1"/>
      </xdr:nvSpPr>
      <xdr:spPr>
        <a:xfrm>
          <a:off x="6705600" y="63773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51,545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36" name="テキスト ボックス 33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7810"/>
    <xdr:sp macro="" textlink="">
      <xdr:nvSpPr>
        <xdr:cNvPr id="339" name="テキスト ボックス 338"/>
        <xdr:cNvSpPr txBox="1"/>
      </xdr:nvSpPr>
      <xdr:spPr>
        <a:xfrm>
          <a:off x="6355080" y="9941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360" cy="257810"/>
    <xdr:sp macro="" textlink="">
      <xdr:nvSpPr>
        <xdr:cNvPr id="341" name="テキスト ボックス 340"/>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111760</xdr:rowOff>
    </xdr:from>
    <xdr:ext cx="685800" cy="257810"/>
    <xdr:sp macro="" textlink="">
      <xdr:nvSpPr>
        <xdr:cNvPr id="343" name="テキスト ボックス 342"/>
        <xdr:cNvSpPr txBox="1"/>
      </xdr:nvSpPr>
      <xdr:spPr>
        <a:xfrm>
          <a:off x="5918200" y="90271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168910</xdr:rowOff>
    </xdr:from>
    <xdr:ext cx="685800" cy="257810"/>
    <xdr:sp macro="" textlink="">
      <xdr:nvSpPr>
        <xdr:cNvPr id="345" name="テキスト ボックス 344"/>
        <xdr:cNvSpPr txBox="1"/>
      </xdr:nvSpPr>
      <xdr:spPr>
        <a:xfrm>
          <a:off x="5918200" y="85699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7810"/>
    <xdr:sp macro="" textlink="">
      <xdr:nvSpPr>
        <xdr:cNvPr id="347" name="テキスト ボックス 346"/>
        <xdr:cNvSpPr txBox="1"/>
      </xdr:nvSpPr>
      <xdr:spPr>
        <a:xfrm>
          <a:off x="5918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45085</xdr:rowOff>
    </xdr:from>
    <xdr:to>
      <xdr:col>15</xdr:col>
      <xdr:colOff>180340</xdr:colOff>
      <xdr:row>58</xdr:row>
      <xdr:rowOff>122555</xdr:rowOff>
    </xdr:to>
    <xdr:cxnSp macro="">
      <xdr:nvCxnSpPr>
        <xdr:cNvPr id="349" name="直線コネクタ 348"/>
        <xdr:cNvCxnSpPr/>
      </xdr:nvCxnSpPr>
      <xdr:spPr>
        <a:xfrm flipV="1">
          <a:off x="10475595" y="861758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126365</xdr:rowOff>
    </xdr:from>
    <xdr:ext cx="534670" cy="259080"/>
    <xdr:sp macro="" textlink="">
      <xdr:nvSpPr>
        <xdr:cNvPr id="350" name="普通建設事業費最小値テキスト"/>
        <xdr:cNvSpPr txBox="1"/>
      </xdr:nvSpPr>
      <xdr:spPr>
        <a:xfrm>
          <a:off x="10528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122555</xdr:rowOff>
    </xdr:from>
    <xdr:to>
      <xdr:col>15</xdr:col>
      <xdr:colOff>269875</xdr:colOff>
      <xdr:row>58</xdr:row>
      <xdr:rowOff>122555</xdr:rowOff>
    </xdr:to>
    <xdr:cxnSp macro="">
      <xdr:nvCxnSpPr>
        <xdr:cNvPr id="351" name="直線コネクタ 350"/>
        <xdr:cNvCxnSpPr/>
      </xdr:nvCxnSpPr>
      <xdr:spPr>
        <a:xfrm>
          <a:off x="10388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163195</xdr:rowOff>
    </xdr:from>
    <xdr:ext cx="690245" cy="259080"/>
    <xdr:sp macro="" textlink="">
      <xdr:nvSpPr>
        <xdr:cNvPr id="352" name="普通建設事業費最大値テキスト"/>
        <xdr:cNvSpPr txBox="1"/>
      </xdr:nvSpPr>
      <xdr:spPr>
        <a:xfrm>
          <a:off x="10528300" y="83927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45085</xdr:rowOff>
    </xdr:from>
    <xdr:to>
      <xdr:col>15</xdr:col>
      <xdr:colOff>269875</xdr:colOff>
      <xdr:row>50</xdr:row>
      <xdr:rowOff>45085</xdr:rowOff>
    </xdr:to>
    <xdr:cxnSp macro="">
      <xdr:nvCxnSpPr>
        <xdr:cNvPr id="353" name="直線コネクタ 352"/>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96520</xdr:rowOff>
    </xdr:from>
    <xdr:to>
      <xdr:col>15</xdr:col>
      <xdr:colOff>180975</xdr:colOff>
      <xdr:row>57</xdr:row>
      <xdr:rowOff>151765</xdr:rowOff>
    </xdr:to>
    <xdr:cxnSp macro="">
      <xdr:nvCxnSpPr>
        <xdr:cNvPr id="354" name="直線コネクタ 353"/>
        <xdr:cNvCxnSpPr/>
      </xdr:nvCxnSpPr>
      <xdr:spPr>
        <a:xfrm flipV="1">
          <a:off x="9639300" y="986917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160655</xdr:rowOff>
    </xdr:from>
    <xdr:ext cx="534670" cy="259080"/>
    <xdr:sp macro="" textlink="">
      <xdr:nvSpPr>
        <xdr:cNvPr id="355" name="普通建設事業費平均値テキスト"/>
        <xdr:cNvSpPr txBox="1"/>
      </xdr:nvSpPr>
      <xdr:spPr>
        <a:xfrm>
          <a:off x="10528300" y="99333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10795</xdr:rowOff>
    </xdr:from>
    <xdr:to>
      <xdr:col>15</xdr:col>
      <xdr:colOff>231775</xdr:colOff>
      <xdr:row>58</xdr:row>
      <xdr:rowOff>112395</xdr:rowOff>
    </xdr:to>
    <xdr:sp macro="" textlink="">
      <xdr:nvSpPr>
        <xdr:cNvPr id="356" name="フローチャート : 判断 355"/>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151765</xdr:rowOff>
    </xdr:from>
    <xdr:to>
      <xdr:col>14</xdr:col>
      <xdr:colOff>28575</xdr:colOff>
      <xdr:row>57</xdr:row>
      <xdr:rowOff>167640</xdr:rowOff>
    </xdr:to>
    <xdr:cxnSp macro="">
      <xdr:nvCxnSpPr>
        <xdr:cNvPr id="357" name="直線コネクタ 356"/>
        <xdr:cNvCxnSpPr/>
      </xdr:nvCxnSpPr>
      <xdr:spPr>
        <a:xfrm flipV="1">
          <a:off x="8750935" y="9924415"/>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162560</xdr:rowOff>
    </xdr:from>
    <xdr:to>
      <xdr:col>14</xdr:col>
      <xdr:colOff>79375</xdr:colOff>
      <xdr:row>58</xdr:row>
      <xdr:rowOff>92710</xdr:rowOff>
    </xdr:to>
    <xdr:sp macro="" textlink="">
      <xdr:nvSpPr>
        <xdr:cNvPr id="358" name="フローチャート : 判断 357"/>
        <xdr:cNvSpPr/>
      </xdr:nvSpPr>
      <xdr:spPr>
        <a:xfrm>
          <a:off x="9588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58</xdr:row>
      <xdr:rowOff>84455</xdr:rowOff>
    </xdr:from>
    <xdr:ext cx="598805" cy="259080"/>
    <xdr:sp macro="" textlink="">
      <xdr:nvSpPr>
        <xdr:cNvPr id="359" name="テキスト ボックス 358"/>
        <xdr:cNvSpPr txBox="1"/>
      </xdr:nvSpPr>
      <xdr:spPr>
        <a:xfrm>
          <a:off x="9339580" y="10028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167640</xdr:rowOff>
    </xdr:from>
    <xdr:to>
      <xdr:col>12</xdr:col>
      <xdr:colOff>511810</xdr:colOff>
      <xdr:row>58</xdr:row>
      <xdr:rowOff>66675</xdr:rowOff>
    </xdr:to>
    <xdr:cxnSp macro="">
      <xdr:nvCxnSpPr>
        <xdr:cNvPr id="360" name="直線コネクタ 359"/>
        <xdr:cNvCxnSpPr/>
      </xdr:nvCxnSpPr>
      <xdr:spPr>
        <a:xfrm flipV="1">
          <a:off x="7861300" y="9940290"/>
          <a:ext cx="88963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6350</xdr:rowOff>
    </xdr:from>
    <xdr:to>
      <xdr:col>12</xdr:col>
      <xdr:colOff>561975</xdr:colOff>
      <xdr:row>58</xdr:row>
      <xdr:rowOff>107315</xdr:rowOff>
    </xdr:to>
    <xdr:sp macro="" textlink="">
      <xdr:nvSpPr>
        <xdr:cNvPr id="361" name="フローチャート : 判断 360"/>
        <xdr:cNvSpPr/>
      </xdr:nvSpPr>
      <xdr:spPr>
        <a:xfrm>
          <a:off x="86995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98425</xdr:rowOff>
    </xdr:from>
    <xdr:ext cx="534670" cy="257810"/>
    <xdr:sp macro="" textlink="">
      <xdr:nvSpPr>
        <xdr:cNvPr id="362" name="テキスト ボックス 361"/>
        <xdr:cNvSpPr txBox="1"/>
      </xdr:nvSpPr>
      <xdr:spPr>
        <a:xfrm>
          <a:off x="8482965" y="100425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59055</xdr:rowOff>
    </xdr:from>
    <xdr:to>
      <xdr:col>11</xdr:col>
      <xdr:colOff>307975</xdr:colOff>
      <xdr:row>58</xdr:row>
      <xdr:rowOff>66675</xdr:rowOff>
    </xdr:to>
    <xdr:cxnSp macro="">
      <xdr:nvCxnSpPr>
        <xdr:cNvPr id="363" name="直線コネクタ 362"/>
        <xdr:cNvCxnSpPr/>
      </xdr:nvCxnSpPr>
      <xdr:spPr>
        <a:xfrm>
          <a:off x="6972300" y="100031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19685</xdr:rowOff>
    </xdr:from>
    <xdr:to>
      <xdr:col>11</xdr:col>
      <xdr:colOff>358775</xdr:colOff>
      <xdr:row>58</xdr:row>
      <xdr:rowOff>121285</xdr:rowOff>
    </xdr:to>
    <xdr:sp macro="" textlink="">
      <xdr:nvSpPr>
        <xdr:cNvPr id="364" name="フローチャート : 判断 363"/>
        <xdr:cNvSpPr/>
      </xdr:nvSpPr>
      <xdr:spPr>
        <a:xfrm>
          <a:off x="7810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112395</xdr:rowOff>
    </xdr:from>
    <xdr:ext cx="534670" cy="257810"/>
    <xdr:sp macro="" textlink="">
      <xdr:nvSpPr>
        <xdr:cNvPr id="365" name="テキスト ボックス 364"/>
        <xdr:cNvSpPr txBox="1"/>
      </xdr:nvSpPr>
      <xdr:spPr>
        <a:xfrm>
          <a:off x="7593965" y="10056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27305</xdr:rowOff>
    </xdr:from>
    <xdr:to>
      <xdr:col>10</xdr:col>
      <xdr:colOff>155575</xdr:colOff>
      <xdr:row>58</xdr:row>
      <xdr:rowOff>128905</xdr:rowOff>
    </xdr:to>
    <xdr:sp macro="" textlink="">
      <xdr:nvSpPr>
        <xdr:cNvPr id="366" name="フローチャート : 判断 365"/>
        <xdr:cNvSpPr/>
      </xdr:nvSpPr>
      <xdr:spPr>
        <a:xfrm>
          <a:off x="6922135" y="99714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120650</xdr:rowOff>
    </xdr:from>
    <xdr:ext cx="533400" cy="257810"/>
    <xdr:sp macro="" textlink="">
      <xdr:nvSpPr>
        <xdr:cNvPr id="367" name="テキスト ボックス 366"/>
        <xdr:cNvSpPr txBox="1"/>
      </xdr:nvSpPr>
      <xdr:spPr>
        <a:xfrm>
          <a:off x="6705600" y="10064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69" name="テキスト ボックス 368"/>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70" name="テキスト ボックス 369"/>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71" name="テキスト ボックス 370"/>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72" name="テキスト ボックス 371"/>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45720</xdr:rowOff>
    </xdr:from>
    <xdr:to>
      <xdr:col>15</xdr:col>
      <xdr:colOff>231775</xdr:colOff>
      <xdr:row>57</xdr:row>
      <xdr:rowOff>147320</xdr:rowOff>
    </xdr:to>
    <xdr:sp macro="" textlink="">
      <xdr:nvSpPr>
        <xdr:cNvPr id="373" name="円/楕円 372"/>
        <xdr:cNvSpPr/>
      </xdr:nvSpPr>
      <xdr:spPr>
        <a:xfrm>
          <a:off x="104267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68580</xdr:rowOff>
    </xdr:from>
    <xdr:ext cx="598805" cy="259080"/>
    <xdr:sp macro="" textlink="">
      <xdr:nvSpPr>
        <xdr:cNvPr id="374" name="普通建設事業費該当値テキスト"/>
        <xdr:cNvSpPr txBox="1"/>
      </xdr:nvSpPr>
      <xdr:spPr>
        <a:xfrm>
          <a:off x="10528300" y="966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234,643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100965</xdr:rowOff>
    </xdr:from>
    <xdr:to>
      <xdr:col>14</xdr:col>
      <xdr:colOff>79375</xdr:colOff>
      <xdr:row>58</xdr:row>
      <xdr:rowOff>31115</xdr:rowOff>
    </xdr:to>
    <xdr:sp macro="" textlink="">
      <xdr:nvSpPr>
        <xdr:cNvPr id="375" name="円/楕円 374"/>
        <xdr:cNvSpPr/>
      </xdr:nvSpPr>
      <xdr:spPr>
        <a:xfrm>
          <a:off x="9588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47625</xdr:rowOff>
    </xdr:from>
    <xdr:ext cx="598805" cy="259080"/>
    <xdr:sp macro="" textlink="">
      <xdr:nvSpPr>
        <xdr:cNvPr id="376" name="テキスト ボックス 375"/>
        <xdr:cNvSpPr txBox="1"/>
      </xdr:nvSpPr>
      <xdr:spPr>
        <a:xfrm>
          <a:off x="9339580" y="9648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174,460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116840</xdr:rowOff>
    </xdr:from>
    <xdr:to>
      <xdr:col>12</xdr:col>
      <xdr:colOff>561975</xdr:colOff>
      <xdr:row>58</xdr:row>
      <xdr:rowOff>46990</xdr:rowOff>
    </xdr:to>
    <xdr:sp macro="" textlink="">
      <xdr:nvSpPr>
        <xdr:cNvPr id="377" name="円/楕円 376"/>
        <xdr:cNvSpPr/>
      </xdr:nvSpPr>
      <xdr:spPr>
        <a:xfrm>
          <a:off x="869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63500</xdr:rowOff>
    </xdr:from>
    <xdr:ext cx="597535" cy="257810"/>
    <xdr:sp macro="" textlink="">
      <xdr:nvSpPr>
        <xdr:cNvPr id="378" name="テキスト ボックス 377"/>
        <xdr:cNvSpPr txBox="1"/>
      </xdr:nvSpPr>
      <xdr:spPr>
        <a:xfrm>
          <a:off x="8450580" y="96647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156,785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15875</xdr:rowOff>
    </xdr:from>
    <xdr:to>
      <xdr:col>11</xdr:col>
      <xdr:colOff>358775</xdr:colOff>
      <xdr:row>58</xdr:row>
      <xdr:rowOff>117475</xdr:rowOff>
    </xdr:to>
    <xdr:sp macro="" textlink="">
      <xdr:nvSpPr>
        <xdr:cNvPr id="379" name="円/楕円 378"/>
        <xdr:cNvSpPr/>
      </xdr:nvSpPr>
      <xdr:spPr>
        <a:xfrm>
          <a:off x="781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133985</xdr:rowOff>
    </xdr:from>
    <xdr:ext cx="534670" cy="257810"/>
    <xdr:sp macro="" textlink="">
      <xdr:nvSpPr>
        <xdr:cNvPr id="380" name="テキスト ボックス 379"/>
        <xdr:cNvSpPr txBox="1"/>
      </xdr:nvSpPr>
      <xdr:spPr>
        <a:xfrm>
          <a:off x="7593965" y="9735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8255</xdr:rowOff>
    </xdr:from>
    <xdr:to>
      <xdr:col>10</xdr:col>
      <xdr:colOff>155575</xdr:colOff>
      <xdr:row>58</xdr:row>
      <xdr:rowOff>109855</xdr:rowOff>
    </xdr:to>
    <xdr:sp macro="" textlink="">
      <xdr:nvSpPr>
        <xdr:cNvPr id="381" name="円/楕円 380"/>
        <xdr:cNvSpPr/>
      </xdr:nvSpPr>
      <xdr:spPr>
        <a:xfrm>
          <a:off x="6922135" y="99523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126365</xdr:rowOff>
    </xdr:from>
    <xdr:ext cx="533400" cy="259080"/>
    <xdr:sp macro="" textlink="">
      <xdr:nvSpPr>
        <xdr:cNvPr id="382" name="テキスト ボックス 381"/>
        <xdr:cNvSpPr txBox="1"/>
      </xdr:nvSpPr>
      <xdr:spPr>
        <a:xfrm>
          <a:off x="6705600" y="9727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91" name="テキスト ボックス 390"/>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4" name="テキスト ボックス 393"/>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360" cy="259080"/>
    <xdr:sp macro="" textlink="">
      <xdr:nvSpPr>
        <xdr:cNvPr id="396" name="テキスト ボックス 395"/>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360" cy="257810"/>
    <xdr:sp macro="" textlink="">
      <xdr:nvSpPr>
        <xdr:cNvPr id="398" name="テキスト ボックス 397"/>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360" cy="259080"/>
    <xdr:sp macro="" textlink="">
      <xdr:nvSpPr>
        <xdr:cNvPr id="400" name="テキスト ボックス 399"/>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402" name="テキスト ボックス 401"/>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7810"/>
    <xdr:sp macro="" textlink="">
      <xdr:nvSpPr>
        <xdr:cNvPr id="404" name="テキスト ボックス 403"/>
        <xdr:cNvSpPr txBox="1"/>
      </xdr:nvSpPr>
      <xdr:spPr>
        <a:xfrm>
          <a:off x="591820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107950</xdr:rowOff>
    </xdr:from>
    <xdr:to>
      <xdr:col>15</xdr:col>
      <xdr:colOff>180340</xdr:colOff>
      <xdr:row>79</xdr:row>
      <xdr:rowOff>43815</xdr:rowOff>
    </xdr:to>
    <xdr:cxnSp macro="">
      <xdr:nvCxnSpPr>
        <xdr:cNvPr id="406" name="直線コネクタ 405"/>
        <xdr:cNvCxnSpPr/>
      </xdr:nvCxnSpPr>
      <xdr:spPr>
        <a:xfrm flipV="1">
          <a:off x="10475595" y="12109450"/>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47625</xdr:rowOff>
    </xdr:from>
    <xdr:ext cx="378460" cy="259080"/>
    <xdr:sp macro="" textlink="">
      <xdr:nvSpPr>
        <xdr:cNvPr id="407" name="普通建設事業費 （ うち新規整備　）最小値テキスト"/>
        <xdr:cNvSpPr txBox="1"/>
      </xdr:nvSpPr>
      <xdr:spPr>
        <a:xfrm>
          <a:off x="10528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43815</xdr:rowOff>
    </xdr:from>
    <xdr:to>
      <xdr:col>15</xdr:col>
      <xdr:colOff>269875</xdr:colOff>
      <xdr:row>79</xdr:row>
      <xdr:rowOff>43815</xdr:rowOff>
    </xdr:to>
    <xdr:cxnSp macro="">
      <xdr:nvCxnSpPr>
        <xdr:cNvPr id="408" name="直線コネクタ 407"/>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54610</xdr:rowOff>
    </xdr:from>
    <xdr:ext cx="690245" cy="257810"/>
    <xdr:sp macro="" textlink="">
      <xdr:nvSpPr>
        <xdr:cNvPr id="409" name="普通建設事業費 （ うち新規整備　）最大値テキスト"/>
        <xdr:cNvSpPr txBox="1"/>
      </xdr:nvSpPr>
      <xdr:spPr>
        <a:xfrm>
          <a:off x="10528300" y="1188466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107950</xdr:rowOff>
    </xdr:from>
    <xdr:to>
      <xdr:col>15</xdr:col>
      <xdr:colOff>269875</xdr:colOff>
      <xdr:row>70</xdr:row>
      <xdr:rowOff>107950</xdr:rowOff>
    </xdr:to>
    <xdr:cxnSp macro="">
      <xdr:nvCxnSpPr>
        <xdr:cNvPr id="410" name="直線コネクタ 409"/>
        <xdr:cNvCxnSpPr/>
      </xdr:nvCxnSpPr>
      <xdr:spPr>
        <a:xfrm>
          <a:off x="10388600" y="1210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145415</xdr:rowOff>
    </xdr:from>
    <xdr:to>
      <xdr:col>15</xdr:col>
      <xdr:colOff>180975</xdr:colOff>
      <xdr:row>78</xdr:row>
      <xdr:rowOff>34290</xdr:rowOff>
    </xdr:to>
    <xdr:cxnSp macro="">
      <xdr:nvCxnSpPr>
        <xdr:cNvPr id="411" name="直線コネクタ 410"/>
        <xdr:cNvCxnSpPr/>
      </xdr:nvCxnSpPr>
      <xdr:spPr>
        <a:xfrm flipV="1">
          <a:off x="9639300" y="1334706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92075</xdr:rowOff>
    </xdr:from>
    <xdr:ext cx="534670" cy="259080"/>
    <xdr:sp macro="" textlink="">
      <xdr:nvSpPr>
        <xdr:cNvPr id="412" name="普通建設事業費 （ うち新規整備　）平均値テキスト"/>
        <xdr:cNvSpPr txBox="1"/>
      </xdr:nvSpPr>
      <xdr:spPr>
        <a:xfrm>
          <a:off x="10528300" y="134651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113665</xdr:rowOff>
    </xdr:from>
    <xdr:to>
      <xdr:col>15</xdr:col>
      <xdr:colOff>231775</xdr:colOff>
      <xdr:row>79</xdr:row>
      <xdr:rowOff>43815</xdr:rowOff>
    </xdr:to>
    <xdr:sp macro="" textlink="">
      <xdr:nvSpPr>
        <xdr:cNvPr id="413" name="フローチャート : 判断 412"/>
        <xdr:cNvSpPr/>
      </xdr:nvSpPr>
      <xdr:spPr>
        <a:xfrm>
          <a:off x="10426700" y="1348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99060</xdr:rowOff>
    </xdr:from>
    <xdr:to>
      <xdr:col>14</xdr:col>
      <xdr:colOff>79375</xdr:colOff>
      <xdr:row>79</xdr:row>
      <xdr:rowOff>29210</xdr:rowOff>
    </xdr:to>
    <xdr:sp macro="" textlink="">
      <xdr:nvSpPr>
        <xdr:cNvPr id="414" name="フローチャート : 判断 413"/>
        <xdr:cNvSpPr/>
      </xdr:nvSpPr>
      <xdr:spPr>
        <a:xfrm>
          <a:off x="95885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20320</xdr:rowOff>
    </xdr:from>
    <xdr:ext cx="534670" cy="257810"/>
    <xdr:sp macro="" textlink="">
      <xdr:nvSpPr>
        <xdr:cNvPr id="415" name="テキスト ボックス 414"/>
        <xdr:cNvSpPr txBox="1"/>
      </xdr:nvSpPr>
      <xdr:spPr>
        <a:xfrm>
          <a:off x="9371965" y="13564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17" name="テキスト ボックス 416"/>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18" name="テキスト ボックス 417"/>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19" name="テキスト ボックス 418"/>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20" name="テキスト ボックス 419"/>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94615</xdr:rowOff>
    </xdr:from>
    <xdr:to>
      <xdr:col>15</xdr:col>
      <xdr:colOff>231775</xdr:colOff>
      <xdr:row>78</xdr:row>
      <xdr:rowOff>24765</xdr:rowOff>
    </xdr:to>
    <xdr:sp macro="" textlink="">
      <xdr:nvSpPr>
        <xdr:cNvPr id="421" name="円/楕円 420"/>
        <xdr:cNvSpPr/>
      </xdr:nvSpPr>
      <xdr:spPr>
        <a:xfrm>
          <a:off x="104267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117475</xdr:rowOff>
    </xdr:from>
    <xdr:ext cx="598805" cy="259080"/>
    <xdr:sp macro="" textlink="">
      <xdr:nvSpPr>
        <xdr:cNvPr id="422" name="普通建設事業費 （ うち新規整備　）該当値テキスト"/>
        <xdr:cNvSpPr txBox="1"/>
      </xdr:nvSpPr>
      <xdr:spPr>
        <a:xfrm>
          <a:off x="10528300" y="13147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190,654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154940</xdr:rowOff>
    </xdr:from>
    <xdr:to>
      <xdr:col>14</xdr:col>
      <xdr:colOff>79375</xdr:colOff>
      <xdr:row>78</xdr:row>
      <xdr:rowOff>85090</xdr:rowOff>
    </xdr:to>
    <xdr:sp macro="" textlink="">
      <xdr:nvSpPr>
        <xdr:cNvPr id="423" name="円/楕円 422"/>
        <xdr:cNvSpPr/>
      </xdr:nvSpPr>
      <xdr:spPr>
        <a:xfrm>
          <a:off x="9588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76</xdr:row>
      <xdr:rowOff>101600</xdr:rowOff>
    </xdr:from>
    <xdr:ext cx="598805" cy="259080"/>
    <xdr:sp macro="" textlink="">
      <xdr:nvSpPr>
        <xdr:cNvPr id="424" name="テキスト ボックス 423"/>
        <xdr:cNvSpPr txBox="1"/>
      </xdr:nvSpPr>
      <xdr:spPr>
        <a:xfrm>
          <a:off x="9339580" y="13131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142,855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33" name="テキスト ボックス 43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6" name="テキスト ボックス 435"/>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225" cy="259080"/>
    <xdr:sp macro="" textlink="">
      <xdr:nvSpPr>
        <xdr:cNvPr id="438" name="テキスト ボックス 437"/>
        <xdr:cNvSpPr txBox="1"/>
      </xdr:nvSpPr>
      <xdr:spPr>
        <a:xfrm>
          <a:off x="607250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360" cy="257810"/>
    <xdr:sp macro="" textlink="">
      <xdr:nvSpPr>
        <xdr:cNvPr id="440" name="テキスト ボックス 439"/>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360" cy="259080"/>
    <xdr:sp macro="" textlink="">
      <xdr:nvSpPr>
        <xdr:cNvPr id="442" name="テキスト ボックス 441"/>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360" cy="259080"/>
    <xdr:sp macro="" textlink="">
      <xdr:nvSpPr>
        <xdr:cNvPr id="444" name="テキスト ボックス 443"/>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360" cy="257810"/>
    <xdr:sp macro="" textlink="">
      <xdr:nvSpPr>
        <xdr:cNvPr id="446" name="テキスト ボックス 445"/>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150495</xdr:rowOff>
    </xdr:from>
    <xdr:to>
      <xdr:col>15</xdr:col>
      <xdr:colOff>180340</xdr:colOff>
      <xdr:row>99</xdr:row>
      <xdr:rowOff>44450</xdr:rowOff>
    </xdr:to>
    <xdr:cxnSp macro="">
      <xdr:nvCxnSpPr>
        <xdr:cNvPr id="448" name="直線コネクタ 447"/>
        <xdr:cNvCxnSpPr/>
      </xdr:nvCxnSpPr>
      <xdr:spPr>
        <a:xfrm flipV="1">
          <a:off x="10475595" y="1558099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48260</xdr:rowOff>
    </xdr:from>
    <xdr:ext cx="249555" cy="259080"/>
    <xdr:sp macro="" textlink="">
      <xdr:nvSpPr>
        <xdr:cNvPr id="449"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97790</xdr:rowOff>
    </xdr:from>
    <xdr:ext cx="598805" cy="257810"/>
    <xdr:sp macro="" textlink="">
      <xdr:nvSpPr>
        <xdr:cNvPr id="451" name="普通建設事業費 （ うち更新整備　）最大値テキスト"/>
        <xdr:cNvSpPr txBox="1"/>
      </xdr:nvSpPr>
      <xdr:spPr>
        <a:xfrm>
          <a:off x="10528300" y="15356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150495</xdr:rowOff>
    </xdr:from>
    <xdr:to>
      <xdr:col>15</xdr:col>
      <xdr:colOff>269875</xdr:colOff>
      <xdr:row>90</xdr:row>
      <xdr:rowOff>150495</xdr:rowOff>
    </xdr:to>
    <xdr:cxnSp macro="">
      <xdr:nvCxnSpPr>
        <xdr:cNvPr id="452" name="直線コネクタ 451"/>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56515</xdr:rowOff>
    </xdr:from>
    <xdr:to>
      <xdr:col>15</xdr:col>
      <xdr:colOff>180975</xdr:colOff>
      <xdr:row>98</xdr:row>
      <xdr:rowOff>85090</xdr:rowOff>
    </xdr:to>
    <xdr:cxnSp macro="">
      <xdr:nvCxnSpPr>
        <xdr:cNvPr id="453" name="直線コネクタ 452"/>
        <xdr:cNvCxnSpPr/>
      </xdr:nvCxnSpPr>
      <xdr:spPr>
        <a:xfrm flipV="1">
          <a:off x="9639300" y="1685861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118745</xdr:rowOff>
    </xdr:from>
    <xdr:ext cx="534670" cy="259080"/>
    <xdr:sp macro="" textlink="">
      <xdr:nvSpPr>
        <xdr:cNvPr id="454" name="普通建設事業費 （ うち更新整備　）平均値テキスト"/>
        <xdr:cNvSpPr txBox="1"/>
      </xdr:nvSpPr>
      <xdr:spPr>
        <a:xfrm>
          <a:off x="10528300" y="16577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95885</xdr:rowOff>
    </xdr:from>
    <xdr:to>
      <xdr:col>15</xdr:col>
      <xdr:colOff>231775</xdr:colOff>
      <xdr:row>98</xdr:row>
      <xdr:rowOff>26035</xdr:rowOff>
    </xdr:to>
    <xdr:sp macro="" textlink="">
      <xdr:nvSpPr>
        <xdr:cNvPr id="455" name="フローチャート : 判断 454"/>
        <xdr:cNvSpPr/>
      </xdr:nvSpPr>
      <xdr:spPr>
        <a:xfrm>
          <a:off x="104267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60960</xdr:rowOff>
    </xdr:from>
    <xdr:to>
      <xdr:col>14</xdr:col>
      <xdr:colOff>79375</xdr:colOff>
      <xdr:row>97</xdr:row>
      <xdr:rowOff>162560</xdr:rowOff>
    </xdr:to>
    <xdr:sp macro="" textlink="">
      <xdr:nvSpPr>
        <xdr:cNvPr id="456" name="フローチャート : 判断 455"/>
        <xdr:cNvSpPr/>
      </xdr:nvSpPr>
      <xdr:spPr>
        <a:xfrm>
          <a:off x="9588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7620</xdr:rowOff>
    </xdr:from>
    <xdr:ext cx="534670" cy="257810"/>
    <xdr:sp macro="" textlink="">
      <xdr:nvSpPr>
        <xdr:cNvPr id="457" name="テキスト ボックス 456"/>
        <xdr:cNvSpPr txBox="1"/>
      </xdr:nvSpPr>
      <xdr:spPr>
        <a:xfrm>
          <a:off x="9371965" y="164668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8" name="テキスト ボックス 45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59" name="テキスト ボックス 458"/>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60" name="テキスト ボックス 459"/>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61" name="テキスト ボックス 460"/>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62" name="テキスト ボックス 461"/>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6350</xdr:rowOff>
    </xdr:from>
    <xdr:to>
      <xdr:col>15</xdr:col>
      <xdr:colOff>231775</xdr:colOff>
      <xdr:row>98</xdr:row>
      <xdr:rowOff>107315</xdr:rowOff>
    </xdr:to>
    <xdr:sp macro="" textlink="">
      <xdr:nvSpPr>
        <xdr:cNvPr id="463" name="円/楕円 462"/>
        <xdr:cNvSpPr/>
      </xdr:nvSpPr>
      <xdr:spPr>
        <a:xfrm>
          <a:off x="104267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155575</xdr:rowOff>
    </xdr:from>
    <xdr:ext cx="534670" cy="257810"/>
    <xdr:sp macro="" textlink="">
      <xdr:nvSpPr>
        <xdr:cNvPr id="464" name="普通建設事業費 （ うち更新整備　）該当値テキスト"/>
        <xdr:cNvSpPr txBox="1"/>
      </xdr:nvSpPr>
      <xdr:spPr>
        <a:xfrm>
          <a:off x="10528300" y="16786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20,947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34290</xdr:rowOff>
    </xdr:from>
    <xdr:to>
      <xdr:col>14</xdr:col>
      <xdr:colOff>79375</xdr:colOff>
      <xdr:row>98</xdr:row>
      <xdr:rowOff>135890</xdr:rowOff>
    </xdr:to>
    <xdr:sp macro="" textlink="">
      <xdr:nvSpPr>
        <xdr:cNvPr id="465" name="円/楕円 464"/>
        <xdr:cNvSpPr/>
      </xdr:nvSpPr>
      <xdr:spPr>
        <a:xfrm>
          <a:off x="9588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127000</xdr:rowOff>
    </xdr:from>
    <xdr:ext cx="534670" cy="259080"/>
    <xdr:sp macro="" textlink="">
      <xdr:nvSpPr>
        <xdr:cNvPr id="466" name="テキスト ボックス 465"/>
        <xdr:cNvSpPr txBox="1"/>
      </xdr:nvSpPr>
      <xdr:spPr>
        <a:xfrm>
          <a:off x="9371965" y="1692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75" name="テキスト ボックス 474"/>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7650" cy="257810"/>
    <xdr:sp macro="" textlink="">
      <xdr:nvSpPr>
        <xdr:cNvPr id="478" name="テキスト ボックス 477"/>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35</xdr:row>
      <xdr:rowOff>54610</xdr:rowOff>
    </xdr:from>
    <xdr:ext cx="594360" cy="257810"/>
    <xdr:sp macro="" textlink="">
      <xdr:nvSpPr>
        <xdr:cNvPr id="480" name="テキスト ボックス 479"/>
        <xdr:cNvSpPr txBox="1"/>
      </xdr:nvSpPr>
      <xdr:spPr>
        <a:xfrm>
          <a:off x="11850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111760</xdr:rowOff>
    </xdr:from>
    <xdr:ext cx="594360" cy="257810"/>
    <xdr:sp macro="" textlink="">
      <xdr:nvSpPr>
        <xdr:cNvPr id="482" name="テキスト ボックス 481"/>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168910</xdr:rowOff>
    </xdr:from>
    <xdr:ext cx="594360" cy="257810"/>
    <xdr:sp macro="" textlink="">
      <xdr:nvSpPr>
        <xdr:cNvPr id="484" name="テキスト ボックス 483"/>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486" name="テキスト ボックス 485"/>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63500</xdr:rowOff>
    </xdr:from>
    <xdr:to>
      <xdr:col>23</xdr:col>
      <xdr:colOff>516890</xdr:colOff>
      <xdr:row>38</xdr:row>
      <xdr:rowOff>139700</xdr:rowOff>
    </xdr:to>
    <xdr:cxnSp macro="">
      <xdr:nvCxnSpPr>
        <xdr:cNvPr id="488" name="直線コネクタ 487"/>
        <xdr:cNvCxnSpPr/>
      </xdr:nvCxnSpPr>
      <xdr:spPr>
        <a:xfrm flipV="1">
          <a:off x="16317595" y="520700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0</xdr:rowOff>
    </xdr:from>
    <xdr:ext cx="249555" cy="259080"/>
    <xdr:sp macro="" textlink="">
      <xdr:nvSpPr>
        <xdr:cNvPr id="489" name="災害復旧事業費最小値テキスト"/>
        <xdr:cNvSpPr txBox="1"/>
      </xdr:nvSpPr>
      <xdr:spPr>
        <a:xfrm>
          <a:off x="16370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9525</xdr:rowOff>
    </xdr:from>
    <xdr:ext cx="598805" cy="257810"/>
    <xdr:sp macro="" textlink="">
      <xdr:nvSpPr>
        <xdr:cNvPr id="491" name="災害復旧事業費最大値テキスト"/>
        <xdr:cNvSpPr txBox="1"/>
      </xdr:nvSpPr>
      <xdr:spPr>
        <a:xfrm>
          <a:off x="16370300" y="49815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63500</xdr:rowOff>
    </xdr:from>
    <xdr:to>
      <xdr:col>23</xdr:col>
      <xdr:colOff>606425</xdr:colOff>
      <xdr:row>30</xdr:row>
      <xdr:rowOff>63500</xdr:rowOff>
    </xdr:to>
    <xdr:cxnSp macro="">
      <xdr:nvCxnSpPr>
        <xdr:cNvPr id="492" name="直線コネクタ 491"/>
        <xdr:cNvCxnSpPr/>
      </xdr:nvCxnSpPr>
      <xdr:spPr>
        <a:xfrm>
          <a:off x="16230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134620</xdr:rowOff>
    </xdr:from>
    <xdr:to>
      <xdr:col>23</xdr:col>
      <xdr:colOff>517525</xdr:colOff>
      <xdr:row>38</xdr:row>
      <xdr:rowOff>137795</xdr:rowOff>
    </xdr:to>
    <xdr:cxnSp macro="">
      <xdr:nvCxnSpPr>
        <xdr:cNvPr id="493" name="直線コネクタ 492"/>
        <xdr:cNvCxnSpPr/>
      </xdr:nvCxnSpPr>
      <xdr:spPr>
        <a:xfrm>
          <a:off x="15481300" y="66497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88900</xdr:rowOff>
    </xdr:from>
    <xdr:ext cx="469900" cy="257810"/>
    <xdr:sp macro="" textlink="">
      <xdr:nvSpPr>
        <xdr:cNvPr id="494" name="災害復旧事業費平均値テキスト"/>
        <xdr:cNvSpPr txBox="1"/>
      </xdr:nvSpPr>
      <xdr:spPr>
        <a:xfrm>
          <a:off x="16370300" y="64325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66040</xdr:rowOff>
    </xdr:from>
    <xdr:to>
      <xdr:col>23</xdr:col>
      <xdr:colOff>568325</xdr:colOff>
      <xdr:row>38</xdr:row>
      <xdr:rowOff>167640</xdr:rowOff>
    </xdr:to>
    <xdr:sp macro="" textlink="">
      <xdr:nvSpPr>
        <xdr:cNvPr id="495" name="フローチャート : 判断 494"/>
        <xdr:cNvSpPr/>
      </xdr:nvSpPr>
      <xdr:spPr>
        <a:xfrm>
          <a:off x="16268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132080</xdr:rowOff>
    </xdr:from>
    <xdr:to>
      <xdr:col>22</xdr:col>
      <xdr:colOff>365125</xdr:colOff>
      <xdr:row>38</xdr:row>
      <xdr:rowOff>134620</xdr:rowOff>
    </xdr:to>
    <xdr:cxnSp macro="">
      <xdr:nvCxnSpPr>
        <xdr:cNvPr id="496" name="直線コネクタ 495"/>
        <xdr:cNvCxnSpPr/>
      </xdr:nvCxnSpPr>
      <xdr:spPr>
        <a:xfrm>
          <a:off x="14592300" y="66471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52070</xdr:rowOff>
    </xdr:from>
    <xdr:to>
      <xdr:col>22</xdr:col>
      <xdr:colOff>415925</xdr:colOff>
      <xdr:row>38</xdr:row>
      <xdr:rowOff>153670</xdr:rowOff>
    </xdr:to>
    <xdr:sp macro="" textlink="">
      <xdr:nvSpPr>
        <xdr:cNvPr id="497" name="フローチャート : 判断 496"/>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170180</xdr:rowOff>
    </xdr:from>
    <xdr:ext cx="468630" cy="259080"/>
    <xdr:sp macro="" textlink="">
      <xdr:nvSpPr>
        <xdr:cNvPr id="498" name="テキスト ボックス 497"/>
        <xdr:cNvSpPr txBox="1"/>
      </xdr:nvSpPr>
      <xdr:spPr>
        <a:xfrm>
          <a:off x="15246350" y="6342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130175</xdr:rowOff>
    </xdr:from>
    <xdr:to>
      <xdr:col>21</xdr:col>
      <xdr:colOff>161925</xdr:colOff>
      <xdr:row>38</xdr:row>
      <xdr:rowOff>132080</xdr:rowOff>
    </xdr:to>
    <xdr:cxnSp macro="">
      <xdr:nvCxnSpPr>
        <xdr:cNvPr id="499" name="直線コネクタ 498"/>
        <xdr:cNvCxnSpPr/>
      </xdr:nvCxnSpPr>
      <xdr:spPr>
        <a:xfrm>
          <a:off x="13703300" y="6645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52705</xdr:rowOff>
    </xdr:from>
    <xdr:to>
      <xdr:col>21</xdr:col>
      <xdr:colOff>212725</xdr:colOff>
      <xdr:row>38</xdr:row>
      <xdr:rowOff>154940</xdr:rowOff>
    </xdr:to>
    <xdr:sp macro="" textlink="">
      <xdr:nvSpPr>
        <xdr:cNvPr id="500" name="フローチャート : 判断 499"/>
        <xdr:cNvSpPr/>
      </xdr:nvSpPr>
      <xdr:spPr>
        <a:xfrm>
          <a:off x="14541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170815</xdr:rowOff>
    </xdr:from>
    <xdr:ext cx="468630" cy="258445"/>
    <xdr:sp macro="" textlink="">
      <xdr:nvSpPr>
        <xdr:cNvPr id="501" name="テキスト ボックス 500"/>
        <xdr:cNvSpPr txBox="1"/>
      </xdr:nvSpPr>
      <xdr:spPr>
        <a:xfrm>
          <a:off x="14357350" y="6343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128905</xdr:rowOff>
    </xdr:from>
    <xdr:to>
      <xdr:col>19</xdr:col>
      <xdr:colOff>644525</xdr:colOff>
      <xdr:row>38</xdr:row>
      <xdr:rowOff>130175</xdr:rowOff>
    </xdr:to>
    <xdr:cxnSp macro="">
      <xdr:nvCxnSpPr>
        <xdr:cNvPr id="502" name="直線コネクタ 501"/>
        <xdr:cNvCxnSpPr/>
      </xdr:nvCxnSpPr>
      <xdr:spPr>
        <a:xfrm>
          <a:off x="12814300" y="6644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37465</xdr:rowOff>
    </xdr:from>
    <xdr:to>
      <xdr:col>20</xdr:col>
      <xdr:colOff>9525</xdr:colOff>
      <xdr:row>38</xdr:row>
      <xdr:rowOff>139065</xdr:rowOff>
    </xdr:to>
    <xdr:sp macro="" textlink="">
      <xdr:nvSpPr>
        <xdr:cNvPr id="503" name="フローチャート : 判断 502"/>
        <xdr:cNvSpPr/>
      </xdr:nvSpPr>
      <xdr:spPr>
        <a:xfrm>
          <a:off x="13652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155575</xdr:rowOff>
    </xdr:from>
    <xdr:ext cx="534670" cy="257810"/>
    <xdr:sp macro="" textlink="">
      <xdr:nvSpPr>
        <xdr:cNvPr id="504" name="テキスト ボックス 503"/>
        <xdr:cNvSpPr txBox="1"/>
      </xdr:nvSpPr>
      <xdr:spPr>
        <a:xfrm>
          <a:off x="13435965" y="6327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56515</xdr:rowOff>
    </xdr:from>
    <xdr:to>
      <xdr:col>18</xdr:col>
      <xdr:colOff>492125</xdr:colOff>
      <xdr:row>38</xdr:row>
      <xdr:rowOff>158115</xdr:rowOff>
    </xdr:to>
    <xdr:sp macro="" textlink="">
      <xdr:nvSpPr>
        <xdr:cNvPr id="505" name="フローチャート : 判断 504"/>
        <xdr:cNvSpPr/>
      </xdr:nvSpPr>
      <xdr:spPr>
        <a:xfrm>
          <a:off x="12763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3175</xdr:rowOff>
    </xdr:from>
    <xdr:ext cx="469900" cy="259080"/>
    <xdr:sp macro="" textlink="">
      <xdr:nvSpPr>
        <xdr:cNvPr id="506" name="テキスト ボックス 505"/>
        <xdr:cNvSpPr txBox="1"/>
      </xdr:nvSpPr>
      <xdr:spPr>
        <a:xfrm>
          <a:off x="12579350" y="634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7" name="テキスト ボックス 50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8" name="テキスト ボックス 50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09" name="テキスト ボックス 508"/>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10" name="テキスト ボックス 509"/>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11" name="テキスト ボックス 510"/>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86995</xdr:rowOff>
    </xdr:from>
    <xdr:to>
      <xdr:col>23</xdr:col>
      <xdr:colOff>568325</xdr:colOff>
      <xdr:row>39</xdr:row>
      <xdr:rowOff>17780</xdr:rowOff>
    </xdr:to>
    <xdr:sp macro="" textlink="">
      <xdr:nvSpPr>
        <xdr:cNvPr id="512" name="円/楕円 511"/>
        <xdr:cNvSpPr/>
      </xdr:nvSpPr>
      <xdr:spPr>
        <a:xfrm>
          <a:off x="162687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44450</xdr:rowOff>
    </xdr:from>
    <xdr:ext cx="378460" cy="259080"/>
    <xdr:sp macro="" textlink="">
      <xdr:nvSpPr>
        <xdr:cNvPr id="513" name="災害復旧事業費該当値テキスト"/>
        <xdr:cNvSpPr txBox="1"/>
      </xdr:nvSpPr>
      <xdr:spPr>
        <a:xfrm>
          <a:off x="16370300" y="6559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83820</xdr:rowOff>
    </xdr:from>
    <xdr:to>
      <xdr:col>22</xdr:col>
      <xdr:colOff>415925</xdr:colOff>
      <xdr:row>39</xdr:row>
      <xdr:rowOff>13970</xdr:rowOff>
    </xdr:to>
    <xdr:sp macro="" textlink="">
      <xdr:nvSpPr>
        <xdr:cNvPr id="514" name="円/楕円 513"/>
        <xdr:cNvSpPr/>
      </xdr:nvSpPr>
      <xdr:spPr>
        <a:xfrm>
          <a:off x="15430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5080</xdr:rowOff>
    </xdr:from>
    <xdr:ext cx="468630" cy="259080"/>
    <xdr:sp macro="" textlink="">
      <xdr:nvSpPr>
        <xdr:cNvPr id="515" name="テキスト ボックス 514"/>
        <xdr:cNvSpPr txBox="1"/>
      </xdr:nvSpPr>
      <xdr:spPr>
        <a:xfrm>
          <a:off x="15246350" y="6691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80645</xdr:rowOff>
    </xdr:from>
    <xdr:to>
      <xdr:col>21</xdr:col>
      <xdr:colOff>212725</xdr:colOff>
      <xdr:row>39</xdr:row>
      <xdr:rowOff>10795</xdr:rowOff>
    </xdr:to>
    <xdr:sp macro="" textlink="">
      <xdr:nvSpPr>
        <xdr:cNvPr id="516" name="円/楕円 515"/>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1905</xdr:rowOff>
    </xdr:from>
    <xdr:ext cx="468630" cy="259080"/>
    <xdr:sp macro="" textlink="">
      <xdr:nvSpPr>
        <xdr:cNvPr id="517" name="テキスト ボックス 516"/>
        <xdr:cNvSpPr txBox="1"/>
      </xdr:nvSpPr>
      <xdr:spPr>
        <a:xfrm>
          <a:off x="14357350" y="6688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79375</xdr:rowOff>
    </xdr:from>
    <xdr:to>
      <xdr:col>20</xdr:col>
      <xdr:colOff>9525</xdr:colOff>
      <xdr:row>39</xdr:row>
      <xdr:rowOff>9525</xdr:rowOff>
    </xdr:to>
    <xdr:sp macro="" textlink="">
      <xdr:nvSpPr>
        <xdr:cNvPr id="518" name="円/楕円 517"/>
        <xdr:cNvSpPr/>
      </xdr:nvSpPr>
      <xdr:spPr>
        <a:xfrm>
          <a:off x="13652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635</xdr:rowOff>
    </xdr:from>
    <xdr:ext cx="469900" cy="259080"/>
    <xdr:sp macro="" textlink="">
      <xdr:nvSpPr>
        <xdr:cNvPr id="519" name="テキスト ボックス 518"/>
        <xdr:cNvSpPr txBox="1"/>
      </xdr:nvSpPr>
      <xdr:spPr>
        <a:xfrm>
          <a:off x="134683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78105</xdr:rowOff>
    </xdr:from>
    <xdr:to>
      <xdr:col>18</xdr:col>
      <xdr:colOff>492125</xdr:colOff>
      <xdr:row>39</xdr:row>
      <xdr:rowOff>8255</xdr:rowOff>
    </xdr:to>
    <xdr:sp macro="" textlink="">
      <xdr:nvSpPr>
        <xdr:cNvPr id="520" name="円/楕円 519"/>
        <xdr:cNvSpPr/>
      </xdr:nvSpPr>
      <xdr:spPr>
        <a:xfrm>
          <a:off x="12763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38</xdr:row>
      <xdr:rowOff>170815</xdr:rowOff>
    </xdr:from>
    <xdr:ext cx="469900" cy="258445"/>
    <xdr:sp macro="" textlink="">
      <xdr:nvSpPr>
        <xdr:cNvPr id="521" name="テキスト ボックス 520"/>
        <xdr:cNvSpPr txBox="1"/>
      </xdr:nvSpPr>
      <xdr:spPr>
        <a:xfrm>
          <a:off x="12579350" y="668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30" name="テキスト ボックス 529"/>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7650" cy="257810"/>
    <xdr:sp macro="" textlink="">
      <xdr:nvSpPr>
        <xdr:cNvPr id="533" name="テキスト ボックス 532"/>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55</xdr:row>
      <xdr:rowOff>54610</xdr:rowOff>
    </xdr:from>
    <xdr:ext cx="313055" cy="257810"/>
    <xdr:sp macro="" textlink="">
      <xdr:nvSpPr>
        <xdr:cNvPr id="535" name="テキスト ボックス 534"/>
        <xdr:cNvSpPr txBox="1"/>
      </xdr:nvSpPr>
      <xdr:spPr>
        <a:xfrm>
          <a:off x="12132945" y="9484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52</xdr:row>
      <xdr:rowOff>111760</xdr:rowOff>
    </xdr:from>
    <xdr:ext cx="313055" cy="257810"/>
    <xdr:sp macro="" textlink="">
      <xdr:nvSpPr>
        <xdr:cNvPr id="537" name="テキスト ボックス 536"/>
        <xdr:cNvSpPr txBox="1"/>
      </xdr:nvSpPr>
      <xdr:spPr>
        <a:xfrm>
          <a:off x="12132945" y="90271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49</xdr:row>
      <xdr:rowOff>168910</xdr:rowOff>
    </xdr:from>
    <xdr:ext cx="313055" cy="257810"/>
    <xdr:sp macro="" textlink="">
      <xdr:nvSpPr>
        <xdr:cNvPr id="539" name="テキスト ボックス 538"/>
        <xdr:cNvSpPr txBox="1"/>
      </xdr:nvSpPr>
      <xdr:spPr>
        <a:xfrm>
          <a:off x="12132945" y="85699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47</xdr:row>
      <xdr:rowOff>54610</xdr:rowOff>
    </xdr:from>
    <xdr:ext cx="313055" cy="257810"/>
    <xdr:sp macro="" textlink="">
      <xdr:nvSpPr>
        <xdr:cNvPr id="541" name="テキスト ボックス 540"/>
        <xdr:cNvSpPr txBox="1"/>
      </xdr:nvSpPr>
      <xdr:spPr>
        <a:xfrm>
          <a:off x="12132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516890</xdr:colOff>
      <xdr:row>58</xdr:row>
      <xdr:rowOff>139700</xdr:rowOff>
    </xdr:to>
    <xdr:cxnSp macro="">
      <xdr:nvCxnSpPr>
        <xdr:cNvPr id="543" name="直線コネクタ 542"/>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10160</xdr:rowOff>
    </xdr:from>
    <xdr:ext cx="249555" cy="259080"/>
    <xdr:sp macro="" textlink="">
      <xdr:nvSpPr>
        <xdr:cNvPr id="544"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10160</xdr:rowOff>
    </xdr:from>
    <xdr:ext cx="249555" cy="259080"/>
    <xdr:sp macro="" textlink="">
      <xdr:nvSpPr>
        <xdr:cNvPr id="546"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67310</xdr:rowOff>
    </xdr:from>
    <xdr:ext cx="249555" cy="259080"/>
    <xdr:sp macro="" textlink="">
      <xdr:nvSpPr>
        <xdr:cNvPr id="549"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56</xdr:row>
      <xdr:rowOff>69850</xdr:rowOff>
    </xdr:from>
    <xdr:ext cx="249555" cy="259080"/>
    <xdr:sp macro="" textlink="">
      <xdr:nvSpPr>
        <xdr:cNvPr id="553" name="テキスト ボックス 552"/>
        <xdr:cNvSpPr txBox="1"/>
      </xdr:nvSpPr>
      <xdr:spPr>
        <a:xfrm>
          <a:off x="15356840" y="96710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104140</xdr:rowOff>
    </xdr:from>
    <xdr:ext cx="249555" cy="259080"/>
    <xdr:sp macro="" textlink="">
      <xdr:nvSpPr>
        <xdr:cNvPr id="556" name="テキスト ボックス 555"/>
        <xdr:cNvSpPr txBox="1"/>
      </xdr:nvSpPr>
      <xdr:spPr>
        <a:xfrm>
          <a:off x="14467840" y="95338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54</xdr:row>
      <xdr:rowOff>138430</xdr:rowOff>
    </xdr:from>
    <xdr:ext cx="249555" cy="259080"/>
    <xdr:sp macro="" textlink="">
      <xdr:nvSpPr>
        <xdr:cNvPr id="559" name="テキスト ボックス 558"/>
        <xdr:cNvSpPr txBox="1"/>
      </xdr:nvSpPr>
      <xdr:spPr>
        <a:xfrm>
          <a:off x="13578840" y="93967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50</xdr:row>
      <xdr:rowOff>46990</xdr:rowOff>
    </xdr:from>
    <xdr:ext cx="312420" cy="259080"/>
    <xdr:sp macro="" textlink="">
      <xdr:nvSpPr>
        <xdr:cNvPr id="561" name="テキスト ボックス 560"/>
        <xdr:cNvSpPr txBox="1"/>
      </xdr:nvSpPr>
      <xdr:spPr>
        <a:xfrm>
          <a:off x="12657455" y="861949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2" name="テキスト ボックス 561"/>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3" name="テキスト ボックス 562"/>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64" name="テキスト ボックス 563"/>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65" name="テキスト ボックス 564"/>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66" name="テキスト ボックス 565"/>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124460</xdr:rowOff>
    </xdr:from>
    <xdr:ext cx="249555" cy="259080"/>
    <xdr:sp macro="" textlink="">
      <xdr:nvSpPr>
        <xdr:cNvPr id="56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10160</xdr:rowOff>
    </xdr:from>
    <xdr:ext cx="249555" cy="259080"/>
    <xdr:sp macro="" textlink="">
      <xdr:nvSpPr>
        <xdr:cNvPr id="570" name="テキスト ボックス 569"/>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10160</xdr:rowOff>
    </xdr:from>
    <xdr:ext cx="249555" cy="259080"/>
    <xdr:sp macro="" textlink="">
      <xdr:nvSpPr>
        <xdr:cNvPr id="572" name="テキスト ボックス 571"/>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10160</xdr:rowOff>
    </xdr:from>
    <xdr:ext cx="249555" cy="259080"/>
    <xdr:sp macro="" textlink="">
      <xdr:nvSpPr>
        <xdr:cNvPr id="574" name="テキスト ボックス 573"/>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10160</xdr:rowOff>
    </xdr:from>
    <xdr:ext cx="249555" cy="259080"/>
    <xdr:sp macro="" textlink="">
      <xdr:nvSpPr>
        <xdr:cNvPr id="576" name="テキスト ボックス 575"/>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585" name="テキスト ボックス 58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7650" cy="259080"/>
    <xdr:sp macro="" textlink="">
      <xdr:nvSpPr>
        <xdr:cNvPr id="588" name="テキスト ボックス 587"/>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360" cy="259080"/>
    <xdr:sp macro="" textlink="">
      <xdr:nvSpPr>
        <xdr:cNvPr id="590" name="テキスト ボックス 589"/>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360" cy="257810"/>
    <xdr:sp macro="" textlink="">
      <xdr:nvSpPr>
        <xdr:cNvPr id="592" name="テキスト ボックス 591"/>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360" cy="259080"/>
    <xdr:sp macro="" textlink="">
      <xdr:nvSpPr>
        <xdr:cNvPr id="594" name="テキスト ボックス 593"/>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360" cy="259080"/>
    <xdr:sp macro="" textlink="">
      <xdr:nvSpPr>
        <xdr:cNvPr id="596" name="テキスト ボックス 595"/>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598" name="テキスト ボックス 59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45085</xdr:rowOff>
    </xdr:from>
    <xdr:to>
      <xdr:col>23</xdr:col>
      <xdr:colOff>516890</xdr:colOff>
      <xdr:row>78</xdr:row>
      <xdr:rowOff>139065</xdr:rowOff>
    </xdr:to>
    <xdr:cxnSp macro="">
      <xdr:nvCxnSpPr>
        <xdr:cNvPr id="600" name="直線コネクタ 599"/>
        <xdr:cNvCxnSpPr/>
      </xdr:nvCxnSpPr>
      <xdr:spPr>
        <a:xfrm flipV="1">
          <a:off x="16317595" y="120465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143510</xdr:rowOff>
    </xdr:from>
    <xdr:ext cx="534670" cy="257810"/>
    <xdr:sp macro="" textlink="">
      <xdr:nvSpPr>
        <xdr:cNvPr id="601" name="公債費最小値テキスト"/>
        <xdr:cNvSpPr txBox="1"/>
      </xdr:nvSpPr>
      <xdr:spPr>
        <a:xfrm>
          <a:off x="16370300" y="135166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139065</xdr:rowOff>
    </xdr:from>
    <xdr:to>
      <xdr:col>23</xdr:col>
      <xdr:colOff>606425</xdr:colOff>
      <xdr:row>78</xdr:row>
      <xdr:rowOff>139065</xdr:rowOff>
    </xdr:to>
    <xdr:cxnSp macro="">
      <xdr:nvCxnSpPr>
        <xdr:cNvPr id="602" name="直線コネクタ 601"/>
        <xdr:cNvCxnSpPr/>
      </xdr:nvCxnSpPr>
      <xdr:spPr>
        <a:xfrm>
          <a:off x="16230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163195</xdr:rowOff>
    </xdr:from>
    <xdr:ext cx="598805" cy="259080"/>
    <xdr:sp macro="" textlink="">
      <xdr:nvSpPr>
        <xdr:cNvPr id="603" name="公債費最大値テキスト"/>
        <xdr:cNvSpPr txBox="1"/>
      </xdr:nvSpPr>
      <xdr:spPr>
        <a:xfrm>
          <a:off x="16370300" y="1182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45085</xdr:rowOff>
    </xdr:from>
    <xdr:to>
      <xdr:col>23</xdr:col>
      <xdr:colOff>606425</xdr:colOff>
      <xdr:row>70</xdr:row>
      <xdr:rowOff>45085</xdr:rowOff>
    </xdr:to>
    <xdr:cxnSp macro="">
      <xdr:nvCxnSpPr>
        <xdr:cNvPr id="604" name="直線コネクタ 603"/>
        <xdr:cNvCxnSpPr/>
      </xdr:nvCxnSpPr>
      <xdr:spPr>
        <a:xfrm>
          <a:off x="16230600" y="1204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40640</xdr:rowOff>
    </xdr:from>
    <xdr:to>
      <xdr:col>23</xdr:col>
      <xdr:colOff>517525</xdr:colOff>
      <xdr:row>78</xdr:row>
      <xdr:rowOff>43180</xdr:rowOff>
    </xdr:to>
    <xdr:cxnSp macro="">
      <xdr:nvCxnSpPr>
        <xdr:cNvPr id="605" name="直線コネクタ 604"/>
        <xdr:cNvCxnSpPr/>
      </xdr:nvCxnSpPr>
      <xdr:spPr>
        <a:xfrm>
          <a:off x="15481300" y="134137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90170</xdr:rowOff>
    </xdr:from>
    <xdr:ext cx="534670" cy="259080"/>
    <xdr:sp macro="" textlink="">
      <xdr:nvSpPr>
        <xdr:cNvPr id="606" name="公債費平均値テキスト"/>
        <xdr:cNvSpPr txBox="1"/>
      </xdr:nvSpPr>
      <xdr:spPr>
        <a:xfrm>
          <a:off x="16370300" y="13120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67310</xdr:rowOff>
    </xdr:from>
    <xdr:to>
      <xdr:col>23</xdr:col>
      <xdr:colOff>568325</xdr:colOff>
      <xdr:row>77</xdr:row>
      <xdr:rowOff>168910</xdr:rowOff>
    </xdr:to>
    <xdr:sp macro="" textlink="">
      <xdr:nvSpPr>
        <xdr:cNvPr id="607" name="フローチャート : 判断 606"/>
        <xdr:cNvSpPr/>
      </xdr:nvSpPr>
      <xdr:spPr>
        <a:xfrm>
          <a:off x="162687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17780</xdr:rowOff>
    </xdr:from>
    <xdr:to>
      <xdr:col>22</xdr:col>
      <xdr:colOff>365125</xdr:colOff>
      <xdr:row>78</xdr:row>
      <xdr:rowOff>40640</xdr:rowOff>
    </xdr:to>
    <xdr:cxnSp macro="">
      <xdr:nvCxnSpPr>
        <xdr:cNvPr id="608" name="直線コネクタ 607"/>
        <xdr:cNvCxnSpPr/>
      </xdr:nvCxnSpPr>
      <xdr:spPr>
        <a:xfrm>
          <a:off x="14592300" y="13390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78105</xdr:rowOff>
    </xdr:from>
    <xdr:to>
      <xdr:col>22</xdr:col>
      <xdr:colOff>415925</xdr:colOff>
      <xdr:row>78</xdr:row>
      <xdr:rowOff>8255</xdr:rowOff>
    </xdr:to>
    <xdr:sp macro="" textlink="">
      <xdr:nvSpPr>
        <xdr:cNvPr id="609" name="フローチャート : 判断 608"/>
        <xdr:cNvSpPr/>
      </xdr:nvSpPr>
      <xdr:spPr>
        <a:xfrm>
          <a:off x="15430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24765</xdr:rowOff>
    </xdr:from>
    <xdr:ext cx="534670" cy="259080"/>
    <xdr:sp macro="" textlink="">
      <xdr:nvSpPr>
        <xdr:cNvPr id="610" name="テキスト ボックス 609"/>
        <xdr:cNvSpPr txBox="1"/>
      </xdr:nvSpPr>
      <xdr:spPr>
        <a:xfrm>
          <a:off x="15213965" y="13054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168275</xdr:rowOff>
    </xdr:from>
    <xdr:to>
      <xdr:col>21</xdr:col>
      <xdr:colOff>161925</xdr:colOff>
      <xdr:row>78</xdr:row>
      <xdr:rowOff>17780</xdr:rowOff>
    </xdr:to>
    <xdr:cxnSp macro="">
      <xdr:nvCxnSpPr>
        <xdr:cNvPr id="611" name="直線コネクタ 610"/>
        <xdr:cNvCxnSpPr/>
      </xdr:nvCxnSpPr>
      <xdr:spPr>
        <a:xfrm>
          <a:off x="13703300" y="13369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76200</xdr:rowOff>
    </xdr:from>
    <xdr:to>
      <xdr:col>21</xdr:col>
      <xdr:colOff>212725</xdr:colOff>
      <xdr:row>78</xdr:row>
      <xdr:rowOff>6350</xdr:rowOff>
    </xdr:to>
    <xdr:sp macro="" textlink="">
      <xdr:nvSpPr>
        <xdr:cNvPr id="612" name="フローチャート : 判断 611"/>
        <xdr:cNvSpPr/>
      </xdr:nvSpPr>
      <xdr:spPr>
        <a:xfrm>
          <a:off x="1454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22860</xdr:rowOff>
    </xdr:from>
    <xdr:ext cx="534670" cy="259080"/>
    <xdr:sp macro="" textlink="">
      <xdr:nvSpPr>
        <xdr:cNvPr id="613" name="テキスト ボックス 612"/>
        <xdr:cNvSpPr txBox="1"/>
      </xdr:nvSpPr>
      <xdr:spPr>
        <a:xfrm>
          <a:off x="14324965" y="1305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138430</xdr:rowOff>
    </xdr:from>
    <xdr:to>
      <xdr:col>19</xdr:col>
      <xdr:colOff>644525</xdr:colOff>
      <xdr:row>77</xdr:row>
      <xdr:rowOff>168275</xdr:rowOff>
    </xdr:to>
    <xdr:cxnSp macro="">
      <xdr:nvCxnSpPr>
        <xdr:cNvPr id="614" name="直線コネクタ 613"/>
        <xdr:cNvCxnSpPr/>
      </xdr:nvCxnSpPr>
      <xdr:spPr>
        <a:xfrm>
          <a:off x="12814300" y="13340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75565</xdr:rowOff>
    </xdr:from>
    <xdr:to>
      <xdr:col>20</xdr:col>
      <xdr:colOff>9525</xdr:colOff>
      <xdr:row>78</xdr:row>
      <xdr:rowOff>6350</xdr:rowOff>
    </xdr:to>
    <xdr:sp macro="" textlink="">
      <xdr:nvSpPr>
        <xdr:cNvPr id="615" name="フローチャート : 判断 614"/>
        <xdr:cNvSpPr/>
      </xdr:nvSpPr>
      <xdr:spPr>
        <a:xfrm>
          <a:off x="13652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22225</xdr:rowOff>
    </xdr:from>
    <xdr:ext cx="534670" cy="258445"/>
    <xdr:sp macro="" textlink="">
      <xdr:nvSpPr>
        <xdr:cNvPr id="616" name="テキスト ボックス 615"/>
        <xdr:cNvSpPr txBox="1"/>
      </xdr:nvSpPr>
      <xdr:spPr>
        <a:xfrm>
          <a:off x="13435965"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71120</xdr:rowOff>
    </xdr:from>
    <xdr:to>
      <xdr:col>18</xdr:col>
      <xdr:colOff>492125</xdr:colOff>
      <xdr:row>78</xdr:row>
      <xdr:rowOff>1270</xdr:rowOff>
    </xdr:to>
    <xdr:sp macro="" textlink="">
      <xdr:nvSpPr>
        <xdr:cNvPr id="617" name="フローチャート : 判断 616"/>
        <xdr:cNvSpPr/>
      </xdr:nvSpPr>
      <xdr:spPr>
        <a:xfrm>
          <a:off x="12763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17780</xdr:rowOff>
    </xdr:from>
    <xdr:ext cx="534670" cy="257810"/>
    <xdr:sp macro="" textlink="">
      <xdr:nvSpPr>
        <xdr:cNvPr id="618" name="テキスト ボックス 617"/>
        <xdr:cNvSpPr txBox="1"/>
      </xdr:nvSpPr>
      <xdr:spPr>
        <a:xfrm>
          <a:off x="12546965" y="130479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9" name="テキスト ボックス 61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0" name="テキスト ボックス 61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21" name="テキスト ボックス 620"/>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22" name="テキスト ボックス 621"/>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23" name="テキスト ボックス 622"/>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163830</xdr:rowOff>
    </xdr:from>
    <xdr:to>
      <xdr:col>23</xdr:col>
      <xdr:colOff>568325</xdr:colOff>
      <xdr:row>78</xdr:row>
      <xdr:rowOff>93980</xdr:rowOff>
    </xdr:to>
    <xdr:sp macro="" textlink="">
      <xdr:nvSpPr>
        <xdr:cNvPr id="624" name="円/楕円 623"/>
        <xdr:cNvSpPr/>
      </xdr:nvSpPr>
      <xdr:spPr>
        <a:xfrm>
          <a:off x="162687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78740</xdr:rowOff>
    </xdr:from>
    <xdr:ext cx="534670" cy="259080"/>
    <xdr:sp macro="" textlink="">
      <xdr:nvSpPr>
        <xdr:cNvPr id="625" name="公債費該当値テキスト"/>
        <xdr:cNvSpPr txBox="1"/>
      </xdr:nvSpPr>
      <xdr:spPr>
        <a:xfrm>
          <a:off x="16370300" y="1328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160655</xdr:rowOff>
    </xdr:from>
    <xdr:to>
      <xdr:col>22</xdr:col>
      <xdr:colOff>415925</xdr:colOff>
      <xdr:row>78</xdr:row>
      <xdr:rowOff>90805</xdr:rowOff>
    </xdr:to>
    <xdr:sp macro="" textlink="">
      <xdr:nvSpPr>
        <xdr:cNvPr id="626" name="円/楕円 625"/>
        <xdr:cNvSpPr/>
      </xdr:nvSpPr>
      <xdr:spPr>
        <a:xfrm>
          <a:off x="15430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78</xdr:row>
      <xdr:rowOff>81915</xdr:rowOff>
    </xdr:from>
    <xdr:ext cx="534670" cy="259080"/>
    <xdr:sp macro="" textlink="">
      <xdr:nvSpPr>
        <xdr:cNvPr id="627" name="テキスト ボックス 626"/>
        <xdr:cNvSpPr txBox="1"/>
      </xdr:nvSpPr>
      <xdr:spPr>
        <a:xfrm>
          <a:off x="15213965"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137795</xdr:rowOff>
    </xdr:from>
    <xdr:to>
      <xdr:col>21</xdr:col>
      <xdr:colOff>212725</xdr:colOff>
      <xdr:row>78</xdr:row>
      <xdr:rowOff>67945</xdr:rowOff>
    </xdr:to>
    <xdr:sp macro="" textlink="">
      <xdr:nvSpPr>
        <xdr:cNvPr id="628" name="円/楕円 627"/>
        <xdr:cNvSpPr/>
      </xdr:nvSpPr>
      <xdr:spPr>
        <a:xfrm>
          <a:off x="14541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78</xdr:row>
      <xdr:rowOff>59055</xdr:rowOff>
    </xdr:from>
    <xdr:ext cx="534670" cy="259080"/>
    <xdr:sp macro="" textlink="">
      <xdr:nvSpPr>
        <xdr:cNvPr id="629" name="テキスト ボックス 628"/>
        <xdr:cNvSpPr txBox="1"/>
      </xdr:nvSpPr>
      <xdr:spPr>
        <a:xfrm>
          <a:off x="14324965" y="1343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117475</xdr:rowOff>
    </xdr:from>
    <xdr:to>
      <xdr:col>20</xdr:col>
      <xdr:colOff>9525</xdr:colOff>
      <xdr:row>78</xdr:row>
      <xdr:rowOff>47625</xdr:rowOff>
    </xdr:to>
    <xdr:sp macro="" textlink="">
      <xdr:nvSpPr>
        <xdr:cNvPr id="630" name="円/楕円 629"/>
        <xdr:cNvSpPr/>
      </xdr:nvSpPr>
      <xdr:spPr>
        <a:xfrm>
          <a:off x="13652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78</xdr:row>
      <xdr:rowOff>38735</xdr:rowOff>
    </xdr:from>
    <xdr:ext cx="534670" cy="259080"/>
    <xdr:sp macro="" textlink="">
      <xdr:nvSpPr>
        <xdr:cNvPr id="631" name="テキスト ボックス 630"/>
        <xdr:cNvSpPr txBox="1"/>
      </xdr:nvSpPr>
      <xdr:spPr>
        <a:xfrm>
          <a:off x="13435965" y="13411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87630</xdr:rowOff>
    </xdr:from>
    <xdr:to>
      <xdr:col>18</xdr:col>
      <xdr:colOff>492125</xdr:colOff>
      <xdr:row>78</xdr:row>
      <xdr:rowOff>17780</xdr:rowOff>
    </xdr:to>
    <xdr:sp macro="" textlink="">
      <xdr:nvSpPr>
        <xdr:cNvPr id="632" name="円/楕円 631"/>
        <xdr:cNvSpPr/>
      </xdr:nvSpPr>
      <xdr:spPr>
        <a:xfrm>
          <a:off x="12763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78</xdr:row>
      <xdr:rowOff>8890</xdr:rowOff>
    </xdr:from>
    <xdr:ext cx="534670" cy="257810"/>
    <xdr:sp macro="" textlink="">
      <xdr:nvSpPr>
        <xdr:cNvPr id="633" name="テキスト ボックス 632"/>
        <xdr:cNvSpPr txBox="1"/>
      </xdr:nvSpPr>
      <xdr:spPr>
        <a:xfrm>
          <a:off x="12546965" y="13381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42" name="テキスト ボックス 64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7650" cy="257810"/>
    <xdr:sp macro="" textlink="">
      <xdr:nvSpPr>
        <xdr:cNvPr id="645" name="テキスト ボックス 644"/>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4360" cy="257810"/>
    <xdr:sp macro="" textlink="">
      <xdr:nvSpPr>
        <xdr:cNvPr id="647" name="テキスト ボックス 646"/>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4360" cy="257810"/>
    <xdr:sp macro="" textlink="">
      <xdr:nvSpPr>
        <xdr:cNvPr id="649" name="テキスト ボックス 648"/>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4360" cy="257810"/>
    <xdr:sp macro="" textlink="">
      <xdr:nvSpPr>
        <xdr:cNvPr id="651" name="テキスト ボックス 650"/>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360" cy="257810"/>
    <xdr:sp macro="" textlink="">
      <xdr:nvSpPr>
        <xdr:cNvPr id="653" name="テキスト ボックス 652"/>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138430</xdr:rowOff>
    </xdr:from>
    <xdr:to>
      <xdr:col>23</xdr:col>
      <xdr:colOff>516890</xdr:colOff>
      <xdr:row>98</xdr:row>
      <xdr:rowOff>139700</xdr:rowOff>
    </xdr:to>
    <xdr:cxnSp macro="">
      <xdr:nvCxnSpPr>
        <xdr:cNvPr id="655" name="直線コネクタ 654"/>
        <xdr:cNvCxnSpPr/>
      </xdr:nvCxnSpPr>
      <xdr:spPr>
        <a:xfrm flipV="1">
          <a:off x="16317595" y="1556893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147955</xdr:rowOff>
    </xdr:from>
    <xdr:ext cx="313690" cy="258445"/>
    <xdr:sp macro="" textlink="">
      <xdr:nvSpPr>
        <xdr:cNvPr id="656" name="積立金最小値テキスト"/>
        <xdr:cNvSpPr txBox="1"/>
      </xdr:nvSpPr>
      <xdr:spPr>
        <a:xfrm>
          <a:off x="16370300" y="169500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139700</xdr:rowOff>
    </xdr:from>
    <xdr:to>
      <xdr:col>23</xdr:col>
      <xdr:colOff>606425</xdr:colOff>
      <xdr:row>98</xdr:row>
      <xdr:rowOff>139700</xdr:rowOff>
    </xdr:to>
    <xdr:cxnSp macro="">
      <xdr:nvCxnSpPr>
        <xdr:cNvPr id="657" name="直線コネクタ 65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85090</xdr:rowOff>
    </xdr:from>
    <xdr:ext cx="598805" cy="259080"/>
    <xdr:sp macro="" textlink="">
      <xdr:nvSpPr>
        <xdr:cNvPr id="658" name="積立金最大値テキスト"/>
        <xdr:cNvSpPr txBox="1"/>
      </xdr:nvSpPr>
      <xdr:spPr>
        <a:xfrm>
          <a:off x="16370300" y="15344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138430</xdr:rowOff>
    </xdr:from>
    <xdr:to>
      <xdr:col>23</xdr:col>
      <xdr:colOff>606425</xdr:colOff>
      <xdr:row>90</xdr:row>
      <xdr:rowOff>138430</xdr:rowOff>
    </xdr:to>
    <xdr:cxnSp macro="">
      <xdr:nvCxnSpPr>
        <xdr:cNvPr id="659" name="直線コネクタ 658"/>
        <xdr:cNvCxnSpPr/>
      </xdr:nvCxnSpPr>
      <xdr:spPr>
        <a:xfrm>
          <a:off x="16230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11430</xdr:rowOff>
    </xdr:from>
    <xdr:to>
      <xdr:col>23</xdr:col>
      <xdr:colOff>517525</xdr:colOff>
      <xdr:row>98</xdr:row>
      <xdr:rowOff>116205</xdr:rowOff>
    </xdr:to>
    <xdr:cxnSp macro="">
      <xdr:nvCxnSpPr>
        <xdr:cNvPr id="660" name="直線コネクタ 659"/>
        <xdr:cNvCxnSpPr/>
      </xdr:nvCxnSpPr>
      <xdr:spPr>
        <a:xfrm flipV="1">
          <a:off x="15481300" y="1681353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20955</xdr:rowOff>
    </xdr:from>
    <xdr:ext cx="534670" cy="257810"/>
    <xdr:sp macro="" textlink="">
      <xdr:nvSpPr>
        <xdr:cNvPr id="661" name="積立金平均値テキスト"/>
        <xdr:cNvSpPr txBox="1"/>
      </xdr:nvSpPr>
      <xdr:spPr>
        <a:xfrm>
          <a:off x="16370300" y="168230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42545</xdr:rowOff>
    </xdr:from>
    <xdr:to>
      <xdr:col>23</xdr:col>
      <xdr:colOff>568325</xdr:colOff>
      <xdr:row>98</xdr:row>
      <xdr:rowOff>144145</xdr:rowOff>
    </xdr:to>
    <xdr:sp macro="" textlink="">
      <xdr:nvSpPr>
        <xdr:cNvPr id="662" name="フローチャート : 判断 661"/>
        <xdr:cNvSpPr/>
      </xdr:nvSpPr>
      <xdr:spPr>
        <a:xfrm>
          <a:off x="162687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116205</xdr:rowOff>
    </xdr:from>
    <xdr:to>
      <xdr:col>22</xdr:col>
      <xdr:colOff>365125</xdr:colOff>
      <xdr:row>98</xdr:row>
      <xdr:rowOff>128270</xdr:rowOff>
    </xdr:to>
    <xdr:cxnSp macro="">
      <xdr:nvCxnSpPr>
        <xdr:cNvPr id="663" name="直線コネクタ 662"/>
        <xdr:cNvCxnSpPr/>
      </xdr:nvCxnSpPr>
      <xdr:spPr>
        <a:xfrm flipV="1">
          <a:off x="14592300" y="169183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18415</xdr:rowOff>
    </xdr:from>
    <xdr:to>
      <xdr:col>22</xdr:col>
      <xdr:colOff>415925</xdr:colOff>
      <xdr:row>98</xdr:row>
      <xdr:rowOff>120650</xdr:rowOff>
    </xdr:to>
    <xdr:sp macro="" textlink="">
      <xdr:nvSpPr>
        <xdr:cNvPr id="664" name="フローチャート : 判断 663"/>
        <xdr:cNvSpPr/>
      </xdr:nvSpPr>
      <xdr:spPr>
        <a:xfrm>
          <a:off x="154305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136525</xdr:rowOff>
    </xdr:from>
    <xdr:ext cx="534670" cy="258445"/>
    <xdr:sp macro="" textlink="">
      <xdr:nvSpPr>
        <xdr:cNvPr id="665" name="テキスト ボックス 664"/>
        <xdr:cNvSpPr txBox="1"/>
      </xdr:nvSpPr>
      <xdr:spPr>
        <a:xfrm>
          <a:off x="15213965" y="16595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113665</xdr:rowOff>
    </xdr:from>
    <xdr:to>
      <xdr:col>21</xdr:col>
      <xdr:colOff>161925</xdr:colOff>
      <xdr:row>98</xdr:row>
      <xdr:rowOff>128270</xdr:rowOff>
    </xdr:to>
    <xdr:cxnSp macro="">
      <xdr:nvCxnSpPr>
        <xdr:cNvPr id="666" name="直線コネクタ 665"/>
        <xdr:cNvCxnSpPr/>
      </xdr:nvCxnSpPr>
      <xdr:spPr>
        <a:xfrm>
          <a:off x="13703300" y="169157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24130</xdr:rowOff>
    </xdr:from>
    <xdr:to>
      <xdr:col>21</xdr:col>
      <xdr:colOff>212725</xdr:colOff>
      <xdr:row>98</xdr:row>
      <xdr:rowOff>125730</xdr:rowOff>
    </xdr:to>
    <xdr:sp macro="" textlink="">
      <xdr:nvSpPr>
        <xdr:cNvPr id="667" name="フローチャート : 判断 666"/>
        <xdr:cNvSpPr/>
      </xdr:nvSpPr>
      <xdr:spPr>
        <a:xfrm>
          <a:off x="14541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142240</xdr:rowOff>
    </xdr:from>
    <xdr:ext cx="534670" cy="259080"/>
    <xdr:sp macro="" textlink="">
      <xdr:nvSpPr>
        <xdr:cNvPr id="668" name="テキスト ボックス 667"/>
        <xdr:cNvSpPr txBox="1"/>
      </xdr:nvSpPr>
      <xdr:spPr>
        <a:xfrm>
          <a:off x="14324965"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92075</xdr:rowOff>
    </xdr:from>
    <xdr:to>
      <xdr:col>19</xdr:col>
      <xdr:colOff>644525</xdr:colOff>
      <xdr:row>98</xdr:row>
      <xdr:rowOff>113665</xdr:rowOff>
    </xdr:to>
    <xdr:cxnSp macro="">
      <xdr:nvCxnSpPr>
        <xdr:cNvPr id="669" name="直線コネクタ 668"/>
        <xdr:cNvCxnSpPr/>
      </xdr:nvCxnSpPr>
      <xdr:spPr>
        <a:xfrm>
          <a:off x="12814300" y="168941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133350</xdr:rowOff>
    </xdr:from>
    <xdr:to>
      <xdr:col>20</xdr:col>
      <xdr:colOff>9525</xdr:colOff>
      <xdr:row>98</xdr:row>
      <xdr:rowOff>63500</xdr:rowOff>
    </xdr:to>
    <xdr:sp macro="" textlink="">
      <xdr:nvSpPr>
        <xdr:cNvPr id="670" name="フローチャート : 判断 669"/>
        <xdr:cNvSpPr/>
      </xdr:nvSpPr>
      <xdr:spPr>
        <a:xfrm>
          <a:off x="13652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80010</xdr:rowOff>
    </xdr:from>
    <xdr:ext cx="534670" cy="259080"/>
    <xdr:sp macro="" textlink="">
      <xdr:nvSpPr>
        <xdr:cNvPr id="671" name="テキスト ボックス 670"/>
        <xdr:cNvSpPr txBox="1"/>
      </xdr:nvSpPr>
      <xdr:spPr>
        <a:xfrm>
          <a:off x="13435965" y="1653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29210</xdr:rowOff>
    </xdr:from>
    <xdr:to>
      <xdr:col>18</xdr:col>
      <xdr:colOff>492125</xdr:colOff>
      <xdr:row>98</xdr:row>
      <xdr:rowOff>130175</xdr:rowOff>
    </xdr:to>
    <xdr:sp macro="" textlink="">
      <xdr:nvSpPr>
        <xdr:cNvPr id="672" name="フローチャート : 判断 671"/>
        <xdr:cNvSpPr/>
      </xdr:nvSpPr>
      <xdr:spPr>
        <a:xfrm>
          <a:off x="12763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146685</xdr:rowOff>
    </xdr:from>
    <xdr:ext cx="534670" cy="257810"/>
    <xdr:sp macro="" textlink="">
      <xdr:nvSpPr>
        <xdr:cNvPr id="673" name="テキスト ボックス 672"/>
        <xdr:cNvSpPr txBox="1"/>
      </xdr:nvSpPr>
      <xdr:spPr>
        <a:xfrm>
          <a:off x="12546965" y="166058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4" name="テキスト ボックス 67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5" name="テキスト ボックス 67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676" name="テキスト ボックス 675"/>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677" name="テキスト ボックス 676"/>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678" name="テキスト ボックス 677"/>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132080</xdr:rowOff>
    </xdr:from>
    <xdr:to>
      <xdr:col>23</xdr:col>
      <xdr:colOff>568325</xdr:colOff>
      <xdr:row>98</xdr:row>
      <xdr:rowOff>62230</xdr:rowOff>
    </xdr:to>
    <xdr:sp macro="" textlink="">
      <xdr:nvSpPr>
        <xdr:cNvPr id="679" name="円/楕円 678"/>
        <xdr:cNvSpPr/>
      </xdr:nvSpPr>
      <xdr:spPr>
        <a:xfrm>
          <a:off x="162687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154940</xdr:rowOff>
    </xdr:from>
    <xdr:ext cx="534670" cy="257810"/>
    <xdr:sp macro="" textlink="">
      <xdr:nvSpPr>
        <xdr:cNvPr id="680" name="積立金該当値テキスト"/>
        <xdr:cNvSpPr txBox="1"/>
      </xdr:nvSpPr>
      <xdr:spPr>
        <a:xfrm>
          <a:off x="16370300" y="166141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56,087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65405</xdr:rowOff>
    </xdr:from>
    <xdr:to>
      <xdr:col>22</xdr:col>
      <xdr:colOff>415925</xdr:colOff>
      <xdr:row>98</xdr:row>
      <xdr:rowOff>167005</xdr:rowOff>
    </xdr:to>
    <xdr:sp macro="" textlink="">
      <xdr:nvSpPr>
        <xdr:cNvPr id="681" name="円/楕円 680"/>
        <xdr:cNvSpPr/>
      </xdr:nvSpPr>
      <xdr:spPr>
        <a:xfrm>
          <a:off x="15430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158115</xdr:rowOff>
    </xdr:from>
    <xdr:ext cx="534670" cy="257810"/>
    <xdr:sp macro="" textlink="">
      <xdr:nvSpPr>
        <xdr:cNvPr id="682" name="テキスト ボックス 681"/>
        <xdr:cNvSpPr txBox="1"/>
      </xdr:nvSpPr>
      <xdr:spPr>
        <a:xfrm>
          <a:off x="15213965" y="16960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77470</xdr:rowOff>
    </xdr:from>
    <xdr:to>
      <xdr:col>21</xdr:col>
      <xdr:colOff>212725</xdr:colOff>
      <xdr:row>99</xdr:row>
      <xdr:rowOff>7620</xdr:rowOff>
    </xdr:to>
    <xdr:sp macro="" textlink="">
      <xdr:nvSpPr>
        <xdr:cNvPr id="683" name="円/楕円 682"/>
        <xdr:cNvSpPr/>
      </xdr:nvSpPr>
      <xdr:spPr>
        <a:xfrm>
          <a:off x="14541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98</xdr:row>
      <xdr:rowOff>170180</xdr:rowOff>
    </xdr:from>
    <xdr:ext cx="468630" cy="259080"/>
    <xdr:sp macro="" textlink="">
      <xdr:nvSpPr>
        <xdr:cNvPr id="684" name="テキスト ボックス 683"/>
        <xdr:cNvSpPr txBox="1"/>
      </xdr:nvSpPr>
      <xdr:spPr>
        <a:xfrm>
          <a:off x="14357350" y="16972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63500</xdr:rowOff>
    </xdr:from>
    <xdr:to>
      <xdr:col>20</xdr:col>
      <xdr:colOff>9525</xdr:colOff>
      <xdr:row>98</xdr:row>
      <xdr:rowOff>164465</xdr:rowOff>
    </xdr:to>
    <xdr:sp macro="" textlink="">
      <xdr:nvSpPr>
        <xdr:cNvPr id="685" name="円/楕円 684"/>
        <xdr:cNvSpPr/>
      </xdr:nvSpPr>
      <xdr:spPr>
        <a:xfrm>
          <a:off x="13652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155575</xdr:rowOff>
    </xdr:from>
    <xdr:ext cx="534670" cy="257810"/>
    <xdr:sp macro="" textlink="">
      <xdr:nvSpPr>
        <xdr:cNvPr id="686" name="テキスト ボックス 685"/>
        <xdr:cNvSpPr txBox="1"/>
      </xdr:nvSpPr>
      <xdr:spPr>
        <a:xfrm>
          <a:off x="13435965" y="169576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41275</xdr:rowOff>
    </xdr:from>
    <xdr:to>
      <xdr:col>18</xdr:col>
      <xdr:colOff>492125</xdr:colOff>
      <xdr:row>98</xdr:row>
      <xdr:rowOff>143510</xdr:rowOff>
    </xdr:to>
    <xdr:sp macro="" textlink="">
      <xdr:nvSpPr>
        <xdr:cNvPr id="687" name="円/楕円 686"/>
        <xdr:cNvSpPr/>
      </xdr:nvSpPr>
      <xdr:spPr>
        <a:xfrm>
          <a:off x="12763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134620</xdr:rowOff>
    </xdr:from>
    <xdr:ext cx="534670" cy="257810"/>
    <xdr:sp macro="" textlink="">
      <xdr:nvSpPr>
        <xdr:cNvPr id="688" name="テキスト ボックス 687"/>
        <xdr:cNvSpPr txBox="1"/>
      </xdr:nvSpPr>
      <xdr:spPr>
        <a:xfrm>
          <a:off x="12546965" y="169367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697" name="テキスト ボックス 696"/>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7015" cy="257810"/>
    <xdr:sp macro="" textlink="">
      <xdr:nvSpPr>
        <xdr:cNvPr id="700" name="テキスト ボックス 699"/>
        <xdr:cNvSpPr txBox="1"/>
      </xdr:nvSpPr>
      <xdr:spPr>
        <a:xfrm>
          <a:off x="18039080" y="6512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7810"/>
    <xdr:sp macro="" textlink="">
      <xdr:nvSpPr>
        <xdr:cNvPr id="702" name="テキスト ボックス 701"/>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7810"/>
    <xdr:sp macro="" textlink="">
      <xdr:nvSpPr>
        <xdr:cNvPr id="704" name="テキスト ボックス 703"/>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7810"/>
    <xdr:sp macro="" textlink="">
      <xdr:nvSpPr>
        <xdr:cNvPr id="706" name="テキスト ボックス 705"/>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708" name="テキスト ボックス 707"/>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160020</xdr:rowOff>
    </xdr:from>
    <xdr:to>
      <xdr:col>32</xdr:col>
      <xdr:colOff>186055</xdr:colOff>
      <xdr:row>38</xdr:row>
      <xdr:rowOff>139700</xdr:rowOff>
    </xdr:to>
    <xdr:cxnSp macro="">
      <xdr:nvCxnSpPr>
        <xdr:cNvPr id="710" name="直線コネクタ 709"/>
        <xdr:cNvCxnSpPr/>
      </xdr:nvCxnSpPr>
      <xdr:spPr>
        <a:xfrm flipV="1">
          <a:off x="22159595" y="5474970"/>
          <a:ext cx="635"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7810"/>
    <xdr:sp macro="" textlink="">
      <xdr:nvSpPr>
        <xdr:cNvPr id="711"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106680</xdr:rowOff>
    </xdr:from>
    <xdr:ext cx="533400" cy="259080"/>
    <xdr:sp macro="" textlink="">
      <xdr:nvSpPr>
        <xdr:cNvPr id="713" name="投資及び出資金最大値テキスト"/>
        <xdr:cNvSpPr txBox="1"/>
      </xdr:nvSpPr>
      <xdr:spPr>
        <a:xfrm>
          <a:off x="22212300" y="5250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160020</xdr:rowOff>
    </xdr:from>
    <xdr:to>
      <xdr:col>32</xdr:col>
      <xdr:colOff>276225</xdr:colOff>
      <xdr:row>31</xdr:row>
      <xdr:rowOff>160020</xdr:rowOff>
    </xdr:to>
    <xdr:cxnSp macro="">
      <xdr:nvCxnSpPr>
        <xdr:cNvPr id="714" name="直線コネクタ 713"/>
        <xdr:cNvCxnSpPr/>
      </xdr:nvCxnSpPr>
      <xdr:spPr>
        <a:xfrm>
          <a:off x="22072600" y="547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33655</xdr:rowOff>
    </xdr:from>
    <xdr:ext cx="468630" cy="258445"/>
    <xdr:sp macro="" textlink="">
      <xdr:nvSpPr>
        <xdr:cNvPr id="716" name="投資及び出資金平均値テキスト"/>
        <xdr:cNvSpPr txBox="1"/>
      </xdr:nvSpPr>
      <xdr:spPr>
        <a:xfrm>
          <a:off x="22212300" y="637730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10795</xdr:rowOff>
    </xdr:from>
    <xdr:to>
      <xdr:col>32</xdr:col>
      <xdr:colOff>238125</xdr:colOff>
      <xdr:row>38</xdr:row>
      <xdr:rowOff>112395</xdr:rowOff>
    </xdr:to>
    <xdr:sp macro="" textlink="">
      <xdr:nvSpPr>
        <xdr:cNvPr id="717" name="フローチャート : 判断 716"/>
        <xdr:cNvSpPr/>
      </xdr:nvSpPr>
      <xdr:spPr>
        <a:xfrm>
          <a:off x="221107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xdr:rowOff>
    </xdr:from>
    <xdr:to>
      <xdr:col>31</xdr:col>
      <xdr:colOff>85725</xdr:colOff>
      <xdr:row>38</xdr:row>
      <xdr:rowOff>110490</xdr:rowOff>
    </xdr:to>
    <xdr:sp macro="" textlink="">
      <xdr:nvSpPr>
        <xdr:cNvPr id="719" name="フローチャート : 判断 718"/>
        <xdr:cNvSpPr/>
      </xdr:nvSpPr>
      <xdr:spPr>
        <a:xfrm>
          <a:off x="21272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127000</xdr:rowOff>
    </xdr:from>
    <xdr:ext cx="469900" cy="259080"/>
    <xdr:sp macro="" textlink="">
      <xdr:nvSpPr>
        <xdr:cNvPr id="720" name="テキスト ボックス 719"/>
        <xdr:cNvSpPr txBox="1"/>
      </xdr:nvSpPr>
      <xdr:spPr>
        <a:xfrm>
          <a:off x="21088350" y="629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17780</xdr:rowOff>
    </xdr:from>
    <xdr:to>
      <xdr:col>29</xdr:col>
      <xdr:colOff>568325</xdr:colOff>
      <xdr:row>38</xdr:row>
      <xdr:rowOff>118745</xdr:rowOff>
    </xdr:to>
    <xdr:sp macro="" textlink="">
      <xdr:nvSpPr>
        <xdr:cNvPr id="722" name="フローチャート : 判断 721"/>
        <xdr:cNvSpPr/>
      </xdr:nvSpPr>
      <xdr:spPr>
        <a:xfrm>
          <a:off x="2038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135255</xdr:rowOff>
    </xdr:from>
    <xdr:ext cx="469265" cy="257810"/>
    <xdr:sp macro="" textlink="">
      <xdr:nvSpPr>
        <xdr:cNvPr id="723" name="テキスト ボックス 722"/>
        <xdr:cNvSpPr txBox="1"/>
      </xdr:nvSpPr>
      <xdr:spPr>
        <a:xfrm>
          <a:off x="20199985" y="63074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19050</xdr:rowOff>
    </xdr:from>
    <xdr:to>
      <xdr:col>28</xdr:col>
      <xdr:colOff>365125</xdr:colOff>
      <xdr:row>38</xdr:row>
      <xdr:rowOff>120650</xdr:rowOff>
    </xdr:to>
    <xdr:sp macro="" textlink="">
      <xdr:nvSpPr>
        <xdr:cNvPr id="725" name="フローチャート : 判断 724"/>
        <xdr:cNvSpPr/>
      </xdr:nvSpPr>
      <xdr:spPr>
        <a:xfrm>
          <a:off x="19494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137160</xdr:rowOff>
    </xdr:from>
    <xdr:ext cx="468630" cy="259080"/>
    <xdr:sp macro="" textlink="">
      <xdr:nvSpPr>
        <xdr:cNvPr id="726" name="テキスト ボックス 725"/>
        <xdr:cNvSpPr txBox="1"/>
      </xdr:nvSpPr>
      <xdr:spPr>
        <a:xfrm>
          <a:off x="19310350" y="6309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19685</xdr:rowOff>
    </xdr:from>
    <xdr:to>
      <xdr:col>27</xdr:col>
      <xdr:colOff>161925</xdr:colOff>
      <xdr:row>38</xdr:row>
      <xdr:rowOff>121285</xdr:rowOff>
    </xdr:to>
    <xdr:sp macro="" textlink="">
      <xdr:nvSpPr>
        <xdr:cNvPr id="727" name="フローチャート : 判断 726"/>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137795</xdr:rowOff>
    </xdr:from>
    <xdr:ext cx="468630" cy="259080"/>
    <xdr:sp macro="" textlink="">
      <xdr:nvSpPr>
        <xdr:cNvPr id="728" name="テキスト ボックス 727"/>
        <xdr:cNvSpPr txBox="1"/>
      </xdr:nvSpPr>
      <xdr:spPr>
        <a:xfrm>
          <a:off x="18421350" y="6309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29" name="テキスト ボックス 728"/>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0" name="テキスト ボックス 72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1" name="テキスト ボックス 73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2" name="テキスト ボックス 73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3" name="テキスト ボックス 73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3810</xdr:rowOff>
    </xdr:from>
    <xdr:ext cx="249555" cy="259080"/>
    <xdr:sp macro="" textlink="">
      <xdr:nvSpPr>
        <xdr:cNvPr id="735"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8285" cy="259080"/>
    <xdr:sp macro="" textlink="">
      <xdr:nvSpPr>
        <xdr:cNvPr id="737" name="テキスト ボックス 736"/>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8285" cy="259080"/>
    <xdr:sp macro="" textlink="">
      <xdr:nvSpPr>
        <xdr:cNvPr id="739" name="テキスト ボックス 738"/>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10160</xdr:rowOff>
    </xdr:from>
    <xdr:ext cx="248285" cy="259080"/>
    <xdr:sp macro="" textlink="">
      <xdr:nvSpPr>
        <xdr:cNvPr id="741" name="テキスト ボックス 740"/>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285" cy="259080"/>
    <xdr:sp macro="" textlink="">
      <xdr:nvSpPr>
        <xdr:cNvPr id="743" name="テキスト ボックス 742"/>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52" name="テキスト ボックス 751"/>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7015" cy="259080"/>
    <xdr:sp macro="" textlink="">
      <xdr:nvSpPr>
        <xdr:cNvPr id="755" name="テキスト ボックス 754"/>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57" name="テキスト ボックス 75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7810"/>
    <xdr:sp macro="" textlink="">
      <xdr:nvSpPr>
        <xdr:cNvPr id="759" name="テキスト ボックス 758"/>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61" name="テキスト ボックス 76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63" name="テキスト ボックス 76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47</xdr:row>
      <xdr:rowOff>54610</xdr:rowOff>
    </xdr:from>
    <xdr:ext cx="595630" cy="257810"/>
    <xdr:sp macro="" textlink="">
      <xdr:nvSpPr>
        <xdr:cNvPr id="765" name="テキスト ボックス 764"/>
        <xdr:cNvSpPr txBox="1"/>
      </xdr:nvSpPr>
      <xdr:spPr>
        <a:xfrm>
          <a:off x="1769237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83820</xdr:rowOff>
    </xdr:from>
    <xdr:to>
      <xdr:col>32</xdr:col>
      <xdr:colOff>186055</xdr:colOff>
      <xdr:row>59</xdr:row>
      <xdr:rowOff>44450</xdr:rowOff>
    </xdr:to>
    <xdr:cxnSp macro="">
      <xdr:nvCxnSpPr>
        <xdr:cNvPr id="767" name="直線コネクタ 766"/>
        <xdr:cNvCxnSpPr/>
      </xdr:nvCxnSpPr>
      <xdr:spPr>
        <a:xfrm flipV="1">
          <a:off x="22159595" y="8656320"/>
          <a:ext cx="635"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6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30480</xdr:rowOff>
    </xdr:from>
    <xdr:ext cx="533400" cy="257810"/>
    <xdr:sp macro="" textlink="">
      <xdr:nvSpPr>
        <xdr:cNvPr id="770" name="貸付金最大値テキスト"/>
        <xdr:cNvSpPr txBox="1"/>
      </xdr:nvSpPr>
      <xdr:spPr>
        <a:xfrm>
          <a:off x="22212300" y="8431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83820</xdr:rowOff>
    </xdr:from>
    <xdr:to>
      <xdr:col>32</xdr:col>
      <xdr:colOff>276225</xdr:colOff>
      <xdr:row>50</xdr:row>
      <xdr:rowOff>83820</xdr:rowOff>
    </xdr:to>
    <xdr:cxnSp macro="">
      <xdr:nvCxnSpPr>
        <xdr:cNvPr id="771" name="直線コネクタ 770"/>
        <xdr:cNvCxnSpPr/>
      </xdr:nvCxnSpPr>
      <xdr:spPr>
        <a:xfrm>
          <a:off x="22072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54610</xdr:rowOff>
    </xdr:from>
    <xdr:to>
      <xdr:col>32</xdr:col>
      <xdr:colOff>187325</xdr:colOff>
      <xdr:row>56</xdr:row>
      <xdr:rowOff>63500</xdr:rowOff>
    </xdr:to>
    <xdr:cxnSp macro="">
      <xdr:nvCxnSpPr>
        <xdr:cNvPr id="772" name="直線コネクタ 771"/>
        <xdr:cNvCxnSpPr/>
      </xdr:nvCxnSpPr>
      <xdr:spPr>
        <a:xfrm flipV="1">
          <a:off x="21323300" y="96558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17780</xdr:rowOff>
    </xdr:from>
    <xdr:ext cx="468630" cy="257810"/>
    <xdr:sp macro="" textlink="">
      <xdr:nvSpPr>
        <xdr:cNvPr id="773" name="貸付金平均値テキスト"/>
        <xdr:cNvSpPr txBox="1"/>
      </xdr:nvSpPr>
      <xdr:spPr>
        <a:xfrm>
          <a:off x="22212300" y="996188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39370</xdr:rowOff>
    </xdr:from>
    <xdr:to>
      <xdr:col>32</xdr:col>
      <xdr:colOff>238125</xdr:colOff>
      <xdr:row>58</xdr:row>
      <xdr:rowOff>140970</xdr:rowOff>
    </xdr:to>
    <xdr:sp macro="" textlink="">
      <xdr:nvSpPr>
        <xdr:cNvPr id="774" name="フローチャート : 判断 773"/>
        <xdr:cNvSpPr/>
      </xdr:nvSpPr>
      <xdr:spPr>
        <a:xfrm>
          <a:off x="221107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166370</xdr:rowOff>
    </xdr:from>
    <xdr:to>
      <xdr:col>31</xdr:col>
      <xdr:colOff>34925</xdr:colOff>
      <xdr:row>56</xdr:row>
      <xdr:rowOff>63500</xdr:rowOff>
    </xdr:to>
    <xdr:cxnSp macro="">
      <xdr:nvCxnSpPr>
        <xdr:cNvPr id="775" name="直線コネクタ 774"/>
        <xdr:cNvCxnSpPr/>
      </xdr:nvCxnSpPr>
      <xdr:spPr>
        <a:xfrm>
          <a:off x="20434300" y="95961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33655</xdr:rowOff>
    </xdr:from>
    <xdr:to>
      <xdr:col>31</xdr:col>
      <xdr:colOff>85725</xdr:colOff>
      <xdr:row>58</xdr:row>
      <xdr:rowOff>135255</xdr:rowOff>
    </xdr:to>
    <xdr:sp macro="" textlink="">
      <xdr:nvSpPr>
        <xdr:cNvPr id="776" name="フローチャート : 判断 775"/>
        <xdr:cNvSpPr/>
      </xdr:nvSpPr>
      <xdr:spPr>
        <a:xfrm>
          <a:off x="21272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126365</xdr:rowOff>
    </xdr:from>
    <xdr:ext cx="469900" cy="259080"/>
    <xdr:sp macro="" textlink="">
      <xdr:nvSpPr>
        <xdr:cNvPr id="777" name="テキスト ボックス 776"/>
        <xdr:cNvSpPr txBox="1"/>
      </xdr:nvSpPr>
      <xdr:spPr>
        <a:xfrm>
          <a:off x="21088350" y="1007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120650</xdr:rowOff>
    </xdr:from>
    <xdr:to>
      <xdr:col>29</xdr:col>
      <xdr:colOff>517525</xdr:colOff>
      <xdr:row>55</xdr:row>
      <xdr:rowOff>166370</xdr:rowOff>
    </xdr:to>
    <xdr:cxnSp macro="">
      <xdr:nvCxnSpPr>
        <xdr:cNvPr id="778" name="直線コネクタ 777"/>
        <xdr:cNvCxnSpPr/>
      </xdr:nvCxnSpPr>
      <xdr:spPr>
        <a:xfrm>
          <a:off x="19545300" y="9550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27305</xdr:rowOff>
    </xdr:from>
    <xdr:to>
      <xdr:col>29</xdr:col>
      <xdr:colOff>568325</xdr:colOff>
      <xdr:row>58</xdr:row>
      <xdr:rowOff>128905</xdr:rowOff>
    </xdr:to>
    <xdr:sp macro="" textlink="">
      <xdr:nvSpPr>
        <xdr:cNvPr id="779" name="フローチャート : 判断 778"/>
        <xdr:cNvSpPr/>
      </xdr:nvSpPr>
      <xdr:spPr>
        <a:xfrm>
          <a:off x="20383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58</xdr:row>
      <xdr:rowOff>120650</xdr:rowOff>
    </xdr:from>
    <xdr:ext cx="469265" cy="257810"/>
    <xdr:sp macro="" textlink="">
      <xdr:nvSpPr>
        <xdr:cNvPr id="780" name="テキスト ボックス 779"/>
        <xdr:cNvSpPr txBox="1"/>
      </xdr:nvSpPr>
      <xdr:spPr>
        <a:xfrm>
          <a:off x="20199985" y="100647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123190</xdr:rowOff>
    </xdr:from>
    <xdr:to>
      <xdr:col>28</xdr:col>
      <xdr:colOff>314325</xdr:colOff>
      <xdr:row>55</xdr:row>
      <xdr:rowOff>120650</xdr:rowOff>
    </xdr:to>
    <xdr:cxnSp macro="">
      <xdr:nvCxnSpPr>
        <xdr:cNvPr id="781" name="直線コネクタ 780"/>
        <xdr:cNvCxnSpPr/>
      </xdr:nvCxnSpPr>
      <xdr:spPr>
        <a:xfrm>
          <a:off x="18656300" y="938149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25400</xdr:rowOff>
    </xdr:from>
    <xdr:to>
      <xdr:col>28</xdr:col>
      <xdr:colOff>365125</xdr:colOff>
      <xdr:row>58</xdr:row>
      <xdr:rowOff>127000</xdr:rowOff>
    </xdr:to>
    <xdr:sp macro="" textlink="">
      <xdr:nvSpPr>
        <xdr:cNvPr id="782" name="フローチャート : 判断 781"/>
        <xdr:cNvSpPr/>
      </xdr:nvSpPr>
      <xdr:spPr>
        <a:xfrm>
          <a:off x="19494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118110</xdr:rowOff>
    </xdr:from>
    <xdr:ext cx="468630" cy="259080"/>
    <xdr:sp macro="" textlink="">
      <xdr:nvSpPr>
        <xdr:cNvPr id="783" name="テキスト ボックス 782"/>
        <xdr:cNvSpPr txBox="1"/>
      </xdr:nvSpPr>
      <xdr:spPr>
        <a:xfrm>
          <a:off x="19310350" y="10062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18415</xdr:rowOff>
    </xdr:from>
    <xdr:to>
      <xdr:col>27</xdr:col>
      <xdr:colOff>161925</xdr:colOff>
      <xdr:row>58</xdr:row>
      <xdr:rowOff>120650</xdr:rowOff>
    </xdr:to>
    <xdr:sp macro="" textlink="">
      <xdr:nvSpPr>
        <xdr:cNvPr id="784" name="フローチャート : 判断 783"/>
        <xdr:cNvSpPr/>
      </xdr:nvSpPr>
      <xdr:spPr>
        <a:xfrm>
          <a:off x="18605500" y="9962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111125</xdr:rowOff>
    </xdr:from>
    <xdr:ext cx="468630" cy="257810"/>
    <xdr:sp macro="" textlink="">
      <xdr:nvSpPr>
        <xdr:cNvPr id="785" name="テキスト ボックス 784"/>
        <xdr:cNvSpPr txBox="1"/>
      </xdr:nvSpPr>
      <xdr:spPr>
        <a:xfrm>
          <a:off x="18421350" y="100552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786" name="テキスト ボックス 785"/>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7" name="テキスト ボックス 78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8" name="テキスト ボックス 787"/>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9" name="テキスト ボックス 78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0" name="テキスト ボックス 78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3810</xdr:rowOff>
    </xdr:from>
    <xdr:to>
      <xdr:col>32</xdr:col>
      <xdr:colOff>238125</xdr:colOff>
      <xdr:row>56</xdr:row>
      <xdr:rowOff>105410</xdr:rowOff>
    </xdr:to>
    <xdr:sp macro="" textlink="">
      <xdr:nvSpPr>
        <xdr:cNvPr id="791" name="円/楕円 790"/>
        <xdr:cNvSpPr/>
      </xdr:nvSpPr>
      <xdr:spPr>
        <a:xfrm>
          <a:off x="221107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26670</xdr:rowOff>
    </xdr:from>
    <xdr:ext cx="533400" cy="259080"/>
    <xdr:sp macro="" textlink="">
      <xdr:nvSpPr>
        <xdr:cNvPr id="792" name="貸付金該当値テキスト"/>
        <xdr:cNvSpPr txBox="1"/>
      </xdr:nvSpPr>
      <xdr:spPr>
        <a:xfrm>
          <a:off x="22212300" y="9456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26,482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xdr:rowOff>
    </xdr:from>
    <xdr:to>
      <xdr:col>31</xdr:col>
      <xdr:colOff>85725</xdr:colOff>
      <xdr:row>56</xdr:row>
      <xdr:rowOff>114300</xdr:rowOff>
    </xdr:to>
    <xdr:sp macro="" textlink="">
      <xdr:nvSpPr>
        <xdr:cNvPr id="793" name="円/楕円 792"/>
        <xdr:cNvSpPr/>
      </xdr:nvSpPr>
      <xdr:spPr>
        <a:xfrm>
          <a:off x="21272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54</xdr:row>
      <xdr:rowOff>130810</xdr:rowOff>
    </xdr:from>
    <xdr:ext cx="533400" cy="259080"/>
    <xdr:sp macro="" textlink="">
      <xdr:nvSpPr>
        <xdr:cNvPr id="794" name="テキスト ボックス 793"/>
        <xdr:cNvSpPr txBox="1"/>
      </xdr:nvSpPr>
      <xdr:spPr>
        <a:xfrm>
          <a:off x="21055965" y="9389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26,008</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114935</xdr:rowOff>
    </xdr:from>
    <xdr:to>
      <xdr:col>29</xdr:col>
      <xdr:colOff>568325</xdr:colOff>
      <xdr:row>56</xdr:row>
      <xdr:rowOff>45085</xdr:rowOff>
    </xdr:to>
    <xdr:sp macro="" textlink="">
      <xdr:nvSpPr>
        <xdr:cNvPr id="795" name="円/楕円 794"/>
        <xdr:cNvSpPr/>
      </xdr:nvSpPr>
      <xdr:spPr>
        <a:xfrm>
          <a:off x="20383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54</xdr:row>
      <xdr:rowOff>61595</xdr:rowOff>
    </xdr:from>
    <xdr:ext cx="533400" cy="259080"/>
    <xdr:sp macro="" textlink="">
      <xdr:nvSpPr>
        <xdr:cNvPr id="796" name="テキスト ボックス 795"/>
        <xdr:cNvSpPr txBox="1"/>
      </xdr:nvSpPr>
      <xdr:spPr>
        <a:xfrm>
          <a:off x="20166965" y="9319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29,649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69215</xdr:rowOff>
    </xdr:from>
    <xdr:to>
      <xdr:col>28</xdr:col>
      <xdr:colOff>365125</xdr:colOff>
      <xdr:row>55</xdr:row>
      <xdr:rowOff>170815</xdr:rowOff>
    </xdr:to>
    <xdr:sp macro="" textlink="">
      <xdr:nvSpPr>
        <xdr:cNvPr id="797" name="円/楕円 796"/>
        <xdr:cNvSpPr/>
      </xdr:nvSpPr>
      <xdr:spPr>
        <a:xfrm>
          <a:off x="19494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54</xdr:row>
      <xdr:rowOff>15875</xdr:rowOff>
    </xdr:from>
    <xdr:ext cx="533400" cy="259080"/>
    <xdr:sp macro="" textlink="">
      <xdr:nvSpPr>
        <xdr:cNvPr id="798" name="テキスト ボックス 797"/>
        <xdr:cNvSpPr txBox="1"/>
      </xdr:nvSpPr>
      <xdr:spPr>
        <a:xfrm>
          <a:off x="19277965" y="9274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32,036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72390</xdr:rowOff>
    </xdr:from>
    <xdr:to>
      <xdr:col>27</xdr:col>
      <xdr:colOff>161925</xdr:colOff>
      <xdr:row>55</xdr:row>
      <xdr:rowOff>2540</xdr:rowOff>
    </xdr:to>
    <xdr:sp macro="" textlink="">
      <xdr:nvSpPr>
        <xdr:cNvPr id="799" name="円/楕円 798"/>
        <xdr:cNvSpPr/>
      </xdr:nvSpPr>
      <xdr:spPr>
        <a:xfrm>
          <a:off x="186055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53</xdr:row>
      <xdr:rowOff>19050</xdr:rowOff>
    </xdr:from>
    <xdr:ext cx="534670" cy="257810"/>
    <xdr:sp macro="" textlink="">
      <xdr:nvSpPr>
        <xdr:cNvPr id="800" name="テキスト ボックス 799"/>
        <xdr:cNvSpPr txBox="1"/>
      </xdr:nvSpPr>
      <xdr:spPr>
        <a:xfrm>
          <a:off x="18388965" y="9105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40,869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155"/>
    <xdr:sp macro="" textlink="">
      <xdr:nvSpPr>
        <xdr:cNvPr id="809" name="テキスト ボックス 808"/>
        <xdr:cNvSpPr txBox="1"/>
      </xdr:nvSpPr>
      <xdr:spPr>
        <a:xfrm>
          <a:off x="18249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7015" cy="257810"/>
    <xdr:sp macro="" textlink="">
      <xdr:nvSpPr>
        <xdr:cNvPr id="811" name="テキスト ボックス 810"/>
        <xdr:cNvSpPr txBox="1"/>
      </xdr:nvSpPr>
      <xdr:spPr>
        <a:xfrm>
          <a:off x="18039080" y="13827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13" name="テキスト ボックス 812"/>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15" name="テキスト ボックス 81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7810"/>
    <xdr:sp macro="" textlink="">
      <xdr:nvSpPr>
        <xdr:cNvPr id="817" name="テキスト ボックス 816"/>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130810</xdr:rowOff>
    </xdr:from>
    <xdr:ext cx="531495" cy="259080"/>
    <xdr:sp macro="" textlink="">
      <xdr:nvSpPr>
        <xdr:cNvPr id="819" name="テキスト ボックス 818"/>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21" name="テキスト ボックス 820"/>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7810"/>
    <xdr:sp macro="" textlink="">
      <xdr:nvSpPr>
        <xdr:cNvPr id="823" name="テキスト ボックス 822"/>
        <xdr:cNvSpPr txBox="1"/>
      </xdr:nvSpPr>
      <xdr:spPr>
        <a:xfrm>
          <a:off x="17692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139700</xdr:rowOff>
    </xdr:from>
    <xdr:to>
      <xdr:col>32</xdr:col>
      <xdr:colOff>186055</xdr:colOff>
      <xdr:row>77</xdr:row>
      <xdr:rowOff>153670</xdr:rowOff>
    </xdr:to>
    <xdr:cxnSp macro="">
      <xdr:nvCxnSpPr>
        <xdr:cNvPr id="825" name="直線コネクタ 824"/>
        <xdr:cNvCxnSpPr/>
      </xdr:nvCxnSpPr>
      <xdr:spPr>
        <a:xfrm flipV="1">
          <a:off x="22159595" y="12141200"/>
          <a:ext cx="635"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157480</xdr:rowOff>
    </xdr:from>
    <xdr:ext cx="533400" cy="257810"/>
    <xdr:sp macro="" textlink="">
      <xdr:nvSpPr>
        <xdr:cNvPr id="826" name="繰出金最小値テキスト"/>
        <xdr:cNvSpPr txBox="1"/>
      </xdr:nvSpPr>
      <xdr:spPr>
        <a:xfrm>
          <a:off x="22212300" y="13359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153670</xdr:rowOff>
    </xdr:from>
    <xdr:to>
      <xdr:col>32</xdr:col>
      <xdr:colOff>276225</xdr:colOff>
      <xdr:row>77</xdr:row>
      <xdr:rowOff>153670</xdr:rowOff>
    </xdr:to>
    <xdr:cxnSp macro="">
      <xdr:nvCxnSpPr>
        <xdr:cNvPr id="827" name="直線コネクタ 826"/>
        <xdr:cNvCxnSpPr/>
      </xdr:nvCxnSpPr>
      <xdr:spPr>
        <a:xfrm>
          <a:off x="22072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86360</xdr:rowOff>
    </xdr:from>
    <xdr:ext cx="533400" cy="257810"/>
    <xdr:sp macro="" textlink="">
      <xdr:nvSpPr>
        <xdr:cNvPr id="828" name="繰出金最大値テキスト"/>
        <xdr:cNvSpPr txBox="1"/>
      </xdr:nvSpPr>
      <xdr:spPr>
        <a:xfrm>
          <a:off x="22212300" y="1191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139700</xdr:rowOff>
    </xdr:from>
    <xdr:to>
      <xdr:col>32</xdr:col>
      <xdr:colOff>276225</xdr:colOff>
      <xdr:row>70</xdr:row>
      <xdr:rowOff>139700</xdr:rowOff>
    </xdr:to>
    <xdr:cxnSp macro="">
      <xdr:nvCxnSpPr>
        <xdr:cNvPr id="829" name="直線コネクタ 828"/>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32385</xdr:rowOff>
    </xdr:from>
    <xdr:to>
      <xdr:col>32</xdr:col>
      <xdr:colOff>187325</xdr:colOff>
      <xdr:row>72</xdr:row>
      <xdr:rowOff>77470</xdr:rowOff>
    </xdr:to>
    <xdr:cxnSp macro="">
      <xdr:nvCxnSpPr>
        <xdr:cNvPr id="830" name="直線コネクタ 829"/>
        <xdr:cNvCxnSpPr/>
      </xdr:nvCxnSpPr>
      <xdr:spPr>
        <a:xfrm flipV="1">
          <a:off x="21323300" y="1237678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14605</xdr:rowOff>
    </xdr:from>
    <xdr:ext cx="533400" cy="259080"/>
    <xdr:sp macro="" textlink="">
      <xdr:nvSpPr>
        <xdr:cNvPr id="831" name="繰出金平均値テキスト"/>
        <xdr:cNvSpPr txBox="1"/>
      </xdr:nvSpPr>
      <xdr:spPr>
        <a:xfrm>
          <a:off x="22212300" y="1270190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36195</xdr:rowOff>
    </xdr:from>
    <xdr:to>
      <xdr:col>32</xdr:col>
      <xdr:colOff>238125</xdr:colOff>
      <xdr:row>74</xdr:row>
      <xdr:rowOff>137795</xdr:rowOff>
    </xdr:to>
    <xdr:sp macro="" textlink="">
      <xdr:nvSpPr>
        <xdr:cNvPr id="832" name="フローチャート : 判断 831"/>
        <xdr:cNvSpPr/>
      </xdr:nvSpPr>
      <xdr:spPr>
        <a:xfrm>
          <a:off x="22110700" y="1272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77470</xdr:rowOff>
    </xdr:from>
    <xdr:to>
      <xdr:col>31</xdr:col>
      <xdr:colOff>34925</xdr:colOff>
      <xdr:row>72</xdr:row>
      <xdr:rowOff>129540</xdr:rowOff>
    </xdr:to>
    <xdr:cxnSp macro="">
      <xdr:nvCxnSpPr>
        <xdr:cNvPr id="833" name="直線コネクタ 832"/>
        <xdr:cNvCxnSpPr/>
      </xdr:nvCxnSpPr>
      <xdr:spPr>
        <a:xfrm flipV="1">
          <a:off x="20434300" y="124218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112395</xdr:rowOff>
    </xdr:from>
    <xdr:to>
      <xdr:col>31</xdr:col>
      <xdr:colOff>85725</xdr:colOff>
      <xdr:row>75</xdr:row>
      <xdr:rowOff>42545</xdr:rowOff>
    </xdr:to>
    <xdr:sp macro="" textlink="">
      <xdr:nvSpPr>
        <xdr:cNvPr id="834" name="フローチャート : 判断 833"/>
        <xdr:cNvSpPr/>
      </xdr:nvSpPr>
      <xdr:spPr>
        <a:xfrm>
          <a:off x="21272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33655</xdr:rowOff>
    </xdr:from>
    <xdr:ext cx="533400" cy="258445"/>
    <xdr:sp macro="" textlink="">
      <xdr:nvSpPr>
        <xdr:cNvPr id="835" name="テキスト ボックス 834"/>
        <xdr:cNvSpPr txBox="1"/>
      </xdr:nvSpPr>
      <xdr:spPr>
        <a:xfrm>
          <a:off x="21055965" y="128924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129540</xdr:rowOff>
    </xdr:from>
    <xdr:to>
      <xdr:col>29</xdr:col>
      <xdr:colOff>517525</xdr:colOff>
      <xdr:row>72</xdr:row>
      <xdr:rowOff>134620</xdr:rowOff>
    </xdr:to>
    <xdr:cxnSp macro="">
      <xdr:nvCxnSpPr>
        <xdr:cNvPr id="836" name="直線コネクタ 835"/>
        <xdr:cNvCxnSpPr/>
      </xdr:nvCxnSpPr>
      <xdr:spPr>
        <a:xfrm flipV="1">
          <a:off x="19545300" y="12473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127000</xdr:rowOff>
    </xdr:from>
    <xdr:to>
      <xdr:col>29</xdr:col>
      <xdr:colOff>568325</xdr:colOff>
      <xdr:row>75</xdr:row>
      <xdr:rowOff>57150</xdr:rowOff>
    </xdr:to>
    <xdr:sp macro="" textlink="">
      <xdr:nvSpPr>
        <xdr:cNvPr id="837" name="フローチャート : 判断 836"/>
        <xdr:cNvSpPr/>
      </xdr:nvSpPr>
      <xdr:spPr>
        <a:xfrm>
          <a:off x="203835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48260</xdr:rowOff>
    </xdr:from>
    <xdr:ext cx="533400" cy="259080"/>
    <xdr:sp macro="" textlink="">
      <xdr:nvSpPr>
        <xdr:cNvPr id="838" name="テキスト ボックス 837"/>
        <xdr:cNvSpPr txBox="1"/>
      </xdr:nvSpPr>
      <xdr:spPr>
        <a:xfrm>
          <a:off x="20166965" y="12907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121285</xdr:rowOff>
    </xdr:from>
    <xdr:to>
      <xdr:col>28</xdr:col>
      <xdr:colOff>314325</xdr:colOff>
      <xdr:row>72</xdr:row>
      <xdr:rowOff>134620</xdr:rowOff>
    </xdr:to>
    <xdr:cxnSp macro="">
      <xdr:nvCxnSpPr>
        <xdr:cNvPr id="839" name="直線コネクタ 838"/>
        <xdr:cNvCxnSpPr/>
      </xdr:nvCxnSpPr>
      <xdr:spPr>
        <a:xfrm>
          <a:off x="18656300" y="124656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158115</xdr:rowOff>
    </xdr:from>
    <xdr:to>
      <xdr:col>28</xdr:col>
      <xdr:colOff>365125</xdr:colOff>
      <xdr:row>75</xdr:row>
      <xdr:rowOff>88265</xdr:rowOff>
    </xdr:to>
    <xdr:sp macro="" textlink="">
      <xdr:nvSpPr>
        <xdr:cNvPr id="840" name="フローチャート : 判断 839"/>
        <xdr:cNvSpPr/>
      </xdr:nvSpPr>
      <xdr:spPr>
        <a:xfrm>
          <a:off x="19494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79375</xdr:rowOff>
    </xdr:from>
    <xdr:ext cx="533400" cy="258445"/>
    <xdr:sp macro="" textlink="">
      <xdr:nvSpPr>
        <xdr:cNvPr id="841" name="テキスト ボックス 840"/>
        <xdr:cNvSpPr txBox="1"/>
      </xdr:nvSpPr>
      <xdr:spPr>
        <a:xfrm>
          <a:off x="19277965" y="129381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25400</xdr:rowOff>
    </xdr:from>
    <xdr:to>
      <xdr:col>27</xdr:col>
      <xdr:colOff>161925</xdr:colOff>
      <xdr:row>75</xdr:row>
      <xdr:rowOff>127000</xdr:rowOff>
    </xdr:to>
    <xdr:sp macro="" textlink="">
      <xdr:nvSpPr>
        <xdr:cNvPr id="842" name="フローチャート : 判断 841"/>
        <xdr:cNvSpPr/>
      </xdr:nvSpPr>
      <xdr:spPr>
        <a:xfrm>
          <a:off x="18605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118110</xdr:rowOff>
    </xdr:from>
    <xdr:ext cx="534670" cy="259080"/>
    <xdr:sp macro="" textlink="">
      <xdr:nvSpPr>
        <xdr:cNvPr id="843" name="テキスト ボックス 842"/>
        <xdr:cNvSpPr txBox="1"/>
      </xdr:nvSpPr>
      <xdr:spPr>
        <a:xfrm>
          <a:off x="18388965" y="12976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0730" cy="259080"/>
    <xdr:sp macro="" textlink="">
      <xdr:nvSpPr>
        <xdr:cNvPr id="844" name="テキスト ボックス 843"/>
        <xdr:cNvSpPr txBox="1"/>
      </xdr:nvSpPr>
      <xdr:spPr>
        <a:xfrm>
          <a:off x="21971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5" name="テキスト ボックス 84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6" name="テキスト ボックス 845"/>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7" name="テキスト ボックス 84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8" name="テキスト ボックス 84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153035</xdr:rowOff>
    </xdr:from>
    <xdr:to>
      <xdr:col>32</xdr:col>
      <xdr:colOff>238125</xdr:colOff>
      <xdr:row>72</xdr:row>
      <xdr:rowOff>83185</xdr:rowOff>
    </xdr:to>
    <xdr:sp macro="" textlink="">
      <xdr:nvSpPr>
        <xdr:cNvPr id="849" name="円/楕円 848"/>
        <xdr:cNvSpPr/>
      </xdr:nvSpPr>
      <xdr:spPr>
        <a:xfrm>
          <a:off x="22110700" y="123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4445</xdr:rowOff>
    </xdr:from>
    <xdr:ext cx="533400" cy="259080"/>
    <xdr:sp macro="" textlink="">
      <xdr:nvSpPr>
        <xdr:cNvPr id="850" name="繰出金該当値テキスト"/>
        <xdr:cNvSpPr txBox="1"/>
      </xdr:nvSpPr>
      <xdr:spPr>
        <a:xfrm>
          <a:off x="22212300" y="12177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83,639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26670</xdr:rowOff>
    </xdr:from>
    <xdr:to>
      <xdr:col>31</xdr:col>
      <xdr:colOff>85725</xdr:colOff>
      <xdr:row>72</xdr:row>
      <xdr:rowOff>128270</xdr:rowOff>
    </xdr:to>
    <xdr:sp macro="" textlink="">
      <xdr:nvSpPr>
        <xdr:cNvPr id="851" name="円/楕円 850"/>
        <xdr:cNvSpPr/>
      </xdr:nvSpPr>
      <xdr:spPr>
        <a:xfrm>
          <a:off x="21272500" y="123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70</xdr:row>
      <xdr:rowOff>144780</xdr:rowOff>
    </xdr:from>
    <xdr:ext cx="533400" cy="257810"/>
    <xdr:sp macro="" textlink="">
      <xdr:nvSpPr>
        <xdr:cNvPr id="852" name="テキスト ボックス 851"/>
        <xdr:cNvSpPr txBox="1"/>
      </xdr:nvSpPr>
      <xdr:spPr>
        <a:xfrm>
          <a:off x="21055965" y="12146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81,264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78740</xdr:rowOff>
    </xdr:from>
    <xdr:to>
      <xdr:col>29</xdr:col>
      <xdr:colOff>568325</xdr:colOff>
      <xdr:row>73</xdr:row>
      <xdr:rowOff>8890</xdr:rowOff>
    </xdr:to>
    <xdr:sp macro="" textlink="">
      <xdr:nvSpPr>
        <xdr:cNvPr id="853" name="円/楕円 852"/>
        <xdr:cNvSpPr/>
      </xdr:nvSpPr>
      <xdr:spPr>
        <a:xfrm>
          <a:off x="20383500" y="12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71</xdr:row>
      <xdr:rowOff>25400</xdr:rowOff>
    </xdr:from>
    <xdr:ext cx="533400" cy="259080"/>
    <xdr:sp macro="" textlink="">
      <xdr:nvSpPr>
        <xdr:cNvPr id="854" name="テキスト ボックス 853"/>
        <xdr:cNvSpPr txBox="1"/>
      </xdr:nvSpPr>
      <xdr:spPr>
        <a:xfrm>
          <a:off x="20166965" y="12198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78,537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83820</xdr:rowOff>
    </xdr:from>
    <xdr:to>
      <xdr:col>28</xdr:col>
      <xdr:colOff>365125</xdr:colOff>
      <xdr:row>73</xdr:row>
      <xdr:rowOff>13970</xdr:rowOff>
    </xdr:to>
    <xdr:sp macro="" textlink="">
      <xdr:nvSpPr>
        <xdr:cNvPr id="855" name="円/楕円 854"/>
        <xdr:cNvSpPr/>
      </xdr:nvSpPr>
      <xdr:spPr>
        <a:xfrm>
          <a:off x="194945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71</xdr:row>
      <xdr:rowOff>30480</xdr:rowOff>
    </xdr:from>
    <xdr:ext cx="533400" cy="257810"/>
    <xdr:sp macro="" textlink="">
      <xdr:nvSpPr>
        <xdr:cNvPr id="856" name="テキスト ボックス 855"/>
        <xdr:cNvSpPr txBox="1"/>
      </xdr:nvSpPr>
      <xdr:spPr>
        <a:xfrm>
          <a:off x="19277965" y="12203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78,262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70485</xdr:rowOff>
    </xdr:from>
    <xdr:to>
      <xdr:col>27</xdr:col>
      <xdr:colOff>161925</xdr:colOff>
      <xdr:row>73</xdr:row>
      <xdr:rowOff>635</xdr:rowOff>
    </xdr:to>
    <xdr:sp macro="" textlink="">
      <xdr:nvSpPr>
        <xdr:cNvPr id="857" name="円/楕円 856"/>
        <xdr:cNvSpPr/>
      </xdr:nvSpPr>
      <xdr:spPr>
        <a:xfrm>
          <a:off x="18605500" y="12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71</xdr:row>
      <xdr:rowOff>17780</xdr:rowOff>
    </xdr:from>
    <xdr:ext cx="534670" cy="257810"/>
    <xdr:sp macro="" textlink="">
      <xdr:nvSpPr>
        <xdr:cNvPr id="858" name="テキスト ボックス 857"/>
        <xdr:cNvSpPr txBox="1"/>
      </xdr:nvSpPr>
      <xdr:spPr>
        <a:xfrm>
          <a:off x="18388965" y="121907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78,957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155"/>
    <xdr:sp macro="" textlink="">
      <xdr:nvSpPr>
        <xdr:cNvPr id="867" name="テキスト ボックス 866"/>
        <xdr:cNvSpPr txBox="1"/>
      </xdr:nvSpPr>
      <xdr:spPr>
        <a:xfrm>
          <a:off x="18249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99060</xdr:rowOff>
    </xdr:from>
    <xdr:to>
      <xdr:col>33</xdr:col>
      <xdr:colOff>314325</xdr:colOff>
      <xdr:row>99</xdr:row>
      <xdr:rowOff>99060</xdr:rowOff>
    </xdr:to>
    <xdr:cxnSp macro="">
      <xdr:nvCxnSpPr>
        <xdr:cNvPr id="869" name="直線コネクタ 868"/>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98</xdr:row>
      <xdr:rowOff>128270</xdr:rowOff>
    </xdr:from>
    <xdr:ext cx="247015" cy="259080"/>
    <xdr:sp macro="" textlink="">
      <xdr:nvSpPr>
        <xdr:cNvPr id="870" name="テキスト ボックス 869"/>
        <xdr:cNvSpPr txBox="1"/>
      </xdr:nvSpPr>
      <xdr:spPr>
        <a:xfrm>
          <a:off x="18039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114935</xdr:rowOff>
    </xdr:from>
    <xdr:to>
      <xdr:col>33</xdr:col>
      <xdr:colOff>314325</xdr:colOff>
      <xdr:row>97</xdr:row>
      <xdr:rowOff>114935</xdr:rowOff>
    </xdr:to>
    <xdr:cxnSp macro="">
      <xdr:nvCxnSpPr>
        <xdr:cNvPr id="871" name="直線コネクタ 870"/>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144145</xdr:rowOff>
    </xdr:from>
    <xdr:ext cx="465455" cy="257810"/>
    <xdr:sp macro="" textlink="">
      <xdr:nvSpPr>
        <xdr:cNvPr id="872" name="テキスト ボックス 871"/>
        <xdr:cNvSpPr txBox="1"/>
      </xdr:nvSpPr>
      <xdr:spPr>
        <a:xfrm>
          <a:off x="17820640" y="1660334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132080</xdr:rowOff>
    </xdr:from>
    <xdr:to>
      <xdr:col>33</xdr:col>
      <xdr:colOff>314325</xdr:colOff>
      <xdr:row>95</xdr:row>
      <xdr:rowOff>132080</xdr:rowOff>
    </xdr:to>
    <xdr:cxnSp macro="">
      <xdr:nvCxnSpPr>
        <xdr:cNvPr id="873" name="直線コネクタ 872"/>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94</xdr:row>
      <xdr:rowOff>160655</xdr:rowOff>
    </xdr:from>
    <xdr:ext cx="465455" cy="259080"/>
    <xdr:sp macro="" textlink="">
      <xdr:nvSpPr>
        <xdr:cNvPr id="874" name="テキスト ボックス 873"/>
        <xdr:cNvSpPr txBox="1"/>
      </xdr:nvSpPr>
      <xdr:spPr>
        <a:xfrm>
          <a:off x="17820640" y="16276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147955</xdr:rowOff>
    </xdr:from>
    <xdr:to>
      <xdr:col>33</xdr:col>
      <xdr:colOff>314325</xdr:colOff>
      <xdr:row>93</xdr:row>
      <xdr:rowOff>147955</xdr:rowOff>
    </xdr:to>
    <xdr:cxnSp macro="">
      <xdr:nvCxnSpPr>
        <xdr:cNvPr id="875" name="直線コネクタ 874"/>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93</xdr:row>
      <xdr:rowOff>6350</xdr:rowOff>
    </xdr:from>
    <xdr:ext cx="465455" cy="257810"/>
    <xdr:sp macro="" textlink="">
      <xdr:nvSpPr>
        <xdr:cNvPr id="876" name="テキスト ボックス 875"/>
        <xdr:cNvSpPr txBox="1"/>
      </xdr:nvSpPr>
      <xdr:spPr>
        <a:xfrm>
          <a:off x="17820640" y="1595120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164465</xdr:rowOff>
    </xdr:from>
    <xdr:to>
      <xdr:col>33</xdr:col>
      <xdr:colOff>314325</xdr:colOff>
      <xdr:row>91</xdr:row>
      <xdr:rowOff>164465</xdr:rowOff>
    </xdr:to>
    <xdr:cxnSp macro="">
      <xdr:nvCxnSpPr>
        <xdr:cNvPr id="877" name="直線コネクタ 876"/>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91</xdr:row>
      <xdr:rowOff>22225</xdr:rowOff>
    </xdr:from>
    <xdr:ext cx="465455" cy="258445"/>
    <xdr:sp macro="" textlink="">
      <xdr:nvSpPr>
        <xdr:cNvPr id="878" name="テキスト ボックス 877"/>
        <xdr:cNvSpPr txBox="1"/>
      </xdr:nvSpPr>
      <xdr:spPr>
        <a:xfrm>
          <a:off x="17820640" y="15624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8890</xdr:rowOff>
    </xdr:from>
    <xdr:to>
      <xdr:col>33</xdr:col>
      <xdr:colOff>314325</xdr:colOff>
      <xdr:row>90</xdr:row>
      <xdr:rowOff>8890</xdr:rowOff>
    </xdr:to>
    <xdr:cxnSp macro="">
      <xdr:nvCxnSpPr>
        <xdr:cNvPr id="879" name="直線コネクタ 878"/>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89</xdr:row>
      <xdr:rowOff>38100</xdr:rowOff>
    </xdr:from>
    <xdr:ext cx="531495" cy="259080"/>
    <xdr:sp macro="" textlink="">
      <xdr:nvSpPr>
        <xdr:cNvPr id="880" name="テキスト ボックス 879"/>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87</xdr:row>
      <xdr:rowOff>54610</xdr:rowOff>
    </xdr:from>
    <xdr:ext cx="531495" cy="257810"/>
    <xdr:sp macro="" textlink="">
      <xdr:nvSpPr>
        <xdr:cNvPr id="882" name="テキスト ボックス 881"/>
        <xdr:cNvSpPr txBox="1"/>
      </xdr:nvSpPr>
      <xdr:spPr>
        <a:xfrm>
          <a:off x="17756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96520</xdr:rowOff>
    </xdr:from>
    <xdr:to>
      <xdr:col>32</xdr:col>
      <xdr:colOff>186055</xdr:colOff>
      <xdr:row>99</xdr:row>
      <xdr:rowOff>99060</xdr:rowOff>
    </xdr:to>
    <xdr:cxnSp macro="">
      <xdr:nvCxnSpPr>
        <xdr:cNvPr id="884" name="直線コネクタ 883"/>
        <xdr:cNvCxnSpPr/>
      </xdr:nvCxnSpPr>
      <xdr:spPr>
        <a:xfrm flipV="1">
          <a:off x="22159595" y="15527020"/>
          <a:ext cx="635"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144145</xdr:rowOff>
    </xdr:from>
    <xdr:ext cx="249555" cy="257810"/>
    <xdr:sp macro="" textlink="">
      <xdr:nvSpPr>
        <xdr:cNvPr id="885" name="前年度繰上充用金最小値テキスト"/>
        <xdr:cNvSpPr txBox="1"/>
      </xdr:nvSpPr>
      <xdr:spPr>
        <a:xfrm>
          <a:off x="22212300" y="1711769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99060</xdr:rowOff>
    </xdr:from>
    <xdr:to>
      <xdr:col>32</xdr:col>
      <xdr:colOff>276225</xdr:colOff>
      <xdr:row>99</xdr:row>
      <xdr:rowOff>99060</xdr:rowOff>
    </xdr:to>
    <xdr:cxnSp macro="">
      <xdr:nvCxnSpPr>
        <xdr:cNvPr id="886" name="直線コネクタ 885"/>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43180</xdr:rowOff>
    </xdr:from>
    <xdr:ext cx="468630" cy="257810"/>
    <xdr:sp macro="" textlink="">
      <xdr:nvSpPr>
        <xdr:cNvPr id="887" name="前年度繰上充用金最大値テキスト"/>
        <xdr:cNvSpPr txBox="1"/>
      </xdr:nvSpPr>
      <xdr:spPr>
        <a:xfrm>
          <a:off x="22212300" y="15302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96520</xdr:rowOff>
    </xdr:from>
    <xdr:to>
      <xdr:col>32</xdr:col>
      <xdr:colOff>276225</xdr:colOff>
      <xdr:row>90</xdr:row>
      <xdr:rowOff>96520</xdr:rowOff>
    </xdr:to>
    <xdr:cxnSp macro="">
      <xdr:nvCxnSpPr>
        <xdr:cNvPr id="888" name="直線コネクタ 887"/>
        <xdr:cNvCxnSpPr/>
      </xdr:nvCxnSpPr>
      <xdr:spPr>
        <a:xfrm>
          <a:off x="22072600" y="1552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99060</xdr:rowOff>
    </xdr:from>
    <xdr:to>
      <xdr:col>32</xdr:col>
      <xdr:colOff>187325</xdr:colOff>
      <xdr:row>99</xdr:row>
      <xdr:rowOff>99060</xdr:rowOff>
    </xdr:to>
    <xdr:cxnSp macro="">
      <xdr:nvCxnSpPr>
        <xdr:cNvPr id="889" name="直線コネクタ 888"/>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61595</xdr:rowOff>
    </xdr:from>
    <xdr:ext cx="312420" cy="259080"/>
    <xdr:sp macro="" textlink="">
      <xdr:nvSpPr>
        <xdr:cNvPr id="890" name="前年度繰上充用金平均値テキスト"/>
        <xdr:cNvSpPr txBox="1"/>
      </xdr:nvSpPr>
      <xdr:spPr>
        <a:xfrm>
          <a:off x="22212300" y="16863695"/>
          <a:ext cx="3124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38735</xdr:rowOff>
    </xdr:from>
    <xdr:to>
      <xdr:col>32</xdr:col>
      <xdr:colOff>238125</xdr:colOff>
      <xdr:row>99</xdr:row>
      <xdr:rowOff>140335</xdr:rowOff>
    </xdr:to>
    <xdr:sp macro="" textlink="">
      <xdr:nvSpPr>
        <xdr:cNvPr id="891" name="フローチャート : 判断 890"/>
        <xdr:cNvSpPr/>
      </xdr:nvSpPr>
      <xdr:spPr>
        <a:xfrm>
          <a:off x="22110700" y="1701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99060</xdr:rowOff>
    </xdr:from>
    <xdr:to>
      <xdr:col>31</xdr:col>
      <xdr:colOff>34925</xdr:colOff>
      <xdr:row>99</xdr:row>
      <xdr:rowOff>99060</xdr:rowOff>
    </xdr:to>
    <xdr:cxnSp macro="">
      <xdr:nvCxnSpPr>
        <xdr:cNvPr id="892" name="直線コネクタ 891"/>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42545</xdr:rowOff>
    </xdr:from>
    <xdr:to>
      <xdr:col>31</xdr:col>
      <xdr:colOff>85725</xdr:colOff>
      <xdr:row>99</xdr:row>
      <xdr:rowOff>144145</xdr:rowOff>
    </xdr:to>
    <xdr:sp macro="" textlink="">
      <xdr:nvSpPr>
        <xdr:cNvPr id="893" name="フローチャート : 判断 892"/>
        <xdr:cNvSpPr/>
      </xdr:nvSpPr>
      <xdr:spPr>
        <a:xfrm>
          <a:off x="21272500" y="1701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97</xdr:row>
      <xdr:rowOff>160655</xdr:rowOff>
    </xdr:from>
    <xdr:ext cx="312420" cy="259080"/>
    <xdr:sp macro="" textlink="">
      <xdr:nvSpPr>
        <xdr:cNvPr id="894" name="テキスト ボックス 893"/>
        <xdr:cNvSpPr txBox="1"/>
      </xdr:nvSpPr>
      <xdr:spPr>
        <a:xfrm>
          <a:off x="21166455" y="1679130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99060</xdr:rowOff>
    </xdr:from>
    <xdr:to>
      <xdr:col>29</xdr:col>
      <xdr:colOff>517525</xdr:colOff>
      <xdr:row>99</xdr:row>
      <xdr:rowOff>99060</xdr:rowOff>
    </xdr:to>
    <xdr:cxnSp macro="">
      <xdr:nvCxnSpPr>
        <xdr:cNvPr id="895" name="直線コネクタ 894"/>
        <xdr:cNvCxnSpPr/>
      </xdr:nvCxnSpPr>
      <xdr:spPr>
        <a:xfrm>
          <a:off x="19545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43815</xdr:rowOff>
    </xdr:from>
    <xdr:to>
      <xdr:col>29</xdr:col>
      <xdr:colOff>568325</xdr:colOff>
      <xdr:row>99</xdr:row>
      <xdr:rowOff>145415</xdr:rowOff>
    </xdr:to>
    <xdr:sp macro="" textlink="">
      <xdr:nvSpPr>
        <xdr:cNvPr id="896" name="フローチャート : 判断 895"/>
        <xdr:cNvSpPr/>
      </xdr:nvSpPr>
      <xdr:spPr>
        <a:xfrm>
          <a:off x="20383500" y="1701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97</xdr:row>
      <xdr:rowOff>161925</xdr:rowOff>
    </xdr:from>
    <xdr:ext cx="312420" cy="259080"/>
    <xdr:sp macro="" textlink="">
      <xdr:nvSpPr>
        <xdr:cNvPr id="897" name="テキスト ボックス 896"/>
        <xdr:cNvSpPr txBox="1"/>
      </xdr:nvSpPr>
      <xdr:spPr>
        <a:xfrm>
          <a:off x="20277455" y="1679257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99060</xdr:rowOff>
    </xdr:from>
    <xdr:to>
      <xdr:col>28</xdr:col>
      <xdr:colOff>314325</xdr:colOff>
      <xdr:row>99</xdr:row>
      <xdr:rowOff>99060</xdr:rowOff>
    </xdr:to>
    <xdr:cxnSp macro="">
      <xdr:nvCxnSpPr>
        <xdr:cNvPr id="898" name="直線コネクタ 897"/>
        <xdr:cNvCxnSpPr/>
      </xdr:nvCxnSpPr>
      <xdr:spPr>
        <a:xfrm>
          <a:off x="18656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45720</xdr:rowOff>
    </xdr:from>
    <xdr:to>
      <xdr:col>28</xdr:col>
      <xdr:colOff>365125</xdr:colOff>
      <xdr:row>99</xdr:row>
      <xdr:rowOff>147320</xdr:rowOff>
    </xdr:to>
    <xdr:sp macro="" textlink="">
      <xdr:nvSpPr>
        <xdr:cNvPr id="899" name="フローチャート : 判断 898"/>
        <xdr:cNvSpPr/>
      </xdr:nvSpPr>
      <xdr:spPr>
        <a:xfrm>
          <a:off x="19494500" y="1701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97</xdr:row>
      <xdr:rowOff>163830</xdr:rowOff>
    </xdr:from>
    <xdr:ext cx="313690" cy="259080"/>
    <xdr:sp macro="" textlink="">
      <xdr:nvSpPr>
        <xdr:cNvPr id="900" name="テキスト ボックス 899"/>
        <xdr:cNvSpPr txBox="1"/>
      </xdr:nvSpPr>
      <xdr:spPr>
        <a:xfrm>
          <a:off x="19388455" y="16794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40640</xdr:rowOff>
    </xdr:from>
    <xdr:to>
      <xdr:col>27</xdr:col>
      <xdr:colOff>161925</xdr:colOff>
      <xdr:row>99</xdr:row>
      <xdr:rowOff>142240</xdr:rowOff>
    </xdr:to>
    <xdr:sp macro="" textlink="">
      <xdr:nvSpPr>
        <xdr:cNvPr id="901" name="フローチャート : 判断 900"/>
        <xdr:cNvSpPr/>
      </xdr:nvSpPr>
      <xdr:spPr>
        <a:xfrm>
          <a:off x="186055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97</xdr:row>
      <xdr:rowOff>158750</xdr:rowOff>
    </xdr:from>
    <xdr:ext cx="313690" cy="259080"/>
    <xdr:sp macro="" textlink="">
      <xdr:nvSpPr>
        <xdr:cNvPr id="902" name="テキスト ボックス 901"/>
        <xdr:cNvSpPr txBox="1"/>
      </xdr:nvSpPr>
      <xdr:spPr>
        <a:xfrm>
          <a:off x="18499455" y="167894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0730" cy="259080"/>
    <xdr:sp macro="" textlink="">
      <xdr:nvSpPr>
        <xdr:cNvPr id="903" name="テキスト ボックス 902"/>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5" name="テキスト ボックス 904"/>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48260</xdr:rowOff>
    </xdr:from>
    <xdr:to>
      <xdr:col>32</xdr:col>
      <xdr:colOff>238125</xdr:colOff>
      <xdr:row>99</xdr:row>
      <xdr:rowOff>149860</xdr:rowOff>
    </xdr:to>
    <xdr:sp macro="" textlink="">
      <xdr:nvSpPr>
        <xdr:cNvPr id="908" name="円/楕円 907"/>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17780</xdr:rowOff>
    </xdr:from>
    <xdr:ext cx="249555" cy="257810"/>
    <xdr:sp macro="" textlink="">
      <xdr:nvSpPr>
        <xdr:cNvPr id="909" name="前年度繰上充用金該当値テキスト"/>
        <xdr:cNvSpPr txBox="1"/>
      </xdr:nvSpPr>
      <xdr:spPr>
        <a:xfrm>
          <a:off x="22212300" y="169913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48260</xdr:rowOff>
    </xdr:from>
    <xdr:to>
      <xdr:col>31</xdr:col>
      <xdr:colOff>85725</xdr:colOff>
      <xdr:row>99</xdr:row>
      <xdr:rowOff>149860</xdr:rowOff>
    </xdr:to>
    <xdr:sp macro="" textlink="">
      <xdr:nvSpPr>
        <xdr:cNvPr id="910" name="円/楕円 909"/>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140970</xdr:rowOff>
    </xdr:from>
    <xdr:ext cx="248285" cy="259080"/>
    <xdr:sp macro="" textlink="">
      <xdr:nvSpPr>
        <xdr:cNvPr id="911" name="テキスト ボックス 910"/>
        <xdr:cNvSpPr txBox="1"/>
      </xdr:nvSpPr>
      <xdr:spPr>
        <a:xfrm>
          <a:off x="21198840" y="17114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48260</xdr:rowOff>
    </xdr:from>
    <xdr:to>
      <xdr:col>29</xdr:col>
      <xdr:colOff>568325</xdr:colOff>
      <xdr:row>99</xdr:row>
      <xdr:rowOff>149860</xdr:rowOff>
    </xdr:to>
    <xdr:sp macro="" textlink="">
      <xdr:nvSpPr>
        <xdr:cNvPr id="912" name="円/楕円 911"/>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140970</xdr:rowOff>
    </xdr:from>
    <xdr:ext cx="248285" cy="259080"/>
    <xdr:sp macro="" textlink="">
      <xdr:nvSpPr>
        <xdr:cNvPr id="913" name="テキスト ボックス 912"/>
        <xdr:cNvSpPr txBox="1"/>
      </xdr:nvSpPr>
      <xdr:spPr>
        <a:xfrm>
          <a:off x="20309840" y="17114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48260</xdr:rowOff>
    </xdr:from>
    <xdr:to>
      <xdr:col>28</xdr:col>
      <xdr:colOff>365125</xdr:colOff>
      <xdr:row>99</xdr:row>
      <xdr:rowOff>149860</xdr:rowOff>
    </xdr:to>
    <xdr:sp macro="" textlink="">
      <xdr:nvSpPr>
        <xdr:cNvPr id="914" name="円/楕円 913"/>
        <xdr:cNvSpPr/>
      </xdr:nvSpPr>
      <xdr:spPr>
        <a:xfrm>
          <a:off x="19494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140970</xdr:rowOff>
    </xdr:from>
    <xdr:ext cx="248285" cy="259080"/>
    <xdr:sp macro="" textlink="">
      <xdr:nvSpPr>
        <xdr:cNvPr id="915" name="テキスト ボックス 914"/>
        <xdr:cNvSpPr txBox="1"/>
      </xdr:nvSpPr>
      <xdr:spPr>
        <a:xfrm>
          <a:off x="19420840" y="17114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48260</xdr:rowOff>
    </xdr:from>
    <xdr:to>
      <xdr:col>27</xdr:col>
      <xdr:colOff>161925</xdr:colOff>
      <xdr:row>99</xdr:row>
      <xdr:rowOff>149860</xdr:rowOff>
    </xdr:to>
    <xdr:sp macro="" textlink="">
      <xdr:nvSpPr>
        <xdr:cNvPr id="916" name="円/楕円 915"/>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140970</xdr:rowOff>
    </xdr:from>
    <xdr:ext cx="248285" cy="259080"/>
    <xdr:sp macro="" textlink="">
      <xdr:nvSpPr>
        <xdr:cNvPr id="917" name="テキスト ボックス 916"/>
        <xdr:cNvSpPr txBox="1"/>
      </xdr:nvSpPr>
      <xdr:spPr>
        <a:xfrm>
          <a:off x="18531840" y="17114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物件費は住民一人当たり１３６千円と類似団体と比較して６６千円高くなっており、前年度との比較でも４４千円の増となっている。これはふるさと納税に要する経費に係ることが、主な要因である。</a:t>
          </a:r>
          <a:endParaRPr lang="ja-JP" altLang="ja-JP" sz="1400">
            <a:effectLst/>
          </a:endParaRPr>
        </a:p>
        <a:p>
          <a:r>
            <a:rPr kumimoji="1" lang="ja-JP" altLang="ja-JP" sz="1100">
              <a:solidFill>
                <a:schemeClr val="dk1"/>
              </a:solidFill>
              <a:effectLst/>
              <a:latin typeface="+mn-lt"/>
              <a:ea typeface="+mn-ea"/>
              <a:cs typeface="+mn-cs"/>
            </a:rPr>
            <a:t>積立金についても、住民一人当たり５６千円と類似団体と比較して２５千円高くなっており、前年度との比較でも４６千円の大幅増となっているが、同様にふるさと納税の寄附金増によるものである。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２３５千円と類似団体と比較して一人当たりのコストが高い状況となっている。これは平成２６年度末北陸新幹線飯山駅開業に伴う駅周辺整備事業の増加等によるものであり、前年度との比較でも６０千円増となっているが、整備については平成２８年度でほぼ完了し、今後は公共施設総合管理計画に基づき計画的な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22,331
22,115
202.43
19,195,453
18,192,906
936,416
7,771,488
11,834,921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7810"/>
    <xdr:sp macro="" textlink="">
      <xdr:nvSpPr>
        <xdr:cNvPr id="42" name="テキスト ボックス 41"/>
        <xdr:cNvSpPr txBox="1"/>
      </xdr:nvSpPr>
      <xdr:spPr>
        <a:xfrm>
          <a:off x="513080" y="6969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7810"/>
    <xdr:sp macro="" textlink="">
      <xdr:nvSpPr>
        <xdr:cNvPr id="48" name="テキスト ボックス 47"/>
        <xdr:cNvSpPr txBox="1"/>
      </xdr:nvSpPr>
      <xdr:spPr>
        <a:xfrm>
          <a:off x="294005" y="58267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132080</xdr:rowOff>
    </xdr:from>
    <xdr:to>
      <xdr:col>6</xdr:col>
      <xdr:colOff>510540</xdr:colOff>
      <xdr:row>37</xdr:row>
      <xdr:rowOff>106045</xdr:rowOff>
    </xdr:to>
    <xdr:cxnSp macro="">
      <xdr:nvCxnSpPr>
        <xdr:cNvPr id="56" name="直線コネクタ 55"/>
        <xdr:cNvCxnSpPr/>
      </xdr:nvCxnSpPr>
      <xdr:spPr>
        <a:xfrm flipV="1">
          <a:off x="4633595" y="5275580"/>
          <a:ext cx="127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109855</xdr:rowOff>
    </xdr:from>
    <xdr:ext cx="468630" cy="257810"/>
    <xdr:sp macro="" textlink="">
      <xdr:nvSpPr>
        <xdr:cNvPr id="57" name="議会費最小値テキスト"/>
        <xdr:cNvSpPr txBox="1"/>
      </xdr:nvSpPr>
      <xdr:spPr>
        <a:xfrm>
          <a:off x="4686300" y="64535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106045</xdr:rowOff>
    </xdr:from>
    <xdr:to>
      <xdr:col>6</xdr:col>
      <xdr:colOff>600075</xdr:colOff>
      <xdr:row>37</xdr:row>
      <xdr:rowOff>106045</xdr:rowOff>
    </xdr:to>
    <xdr:cxnSp macro="">
      <xdr:nvCxnSpPr>
        <xdr:cNvPr id="58" name="直線コネクタ 57"/>
        <xdr:cNvCxnSpPr/>
      </xdr:nvCxnSpPr>
      <xdr:spPr>
        <a:xfrm>
          <a:off x="4546600" y="644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78105</xdr:rowOff>
    </xdr:from>
    <xdr:ext cx="468630" cy="257810"/>
    <xdr:sp macro="" textlink="">
      <xdr:nvSpPr>
        <xdr:cNvPr id="59" name="議会費最大値テキスト"/>
        <xdr:cNvSpPr txBox="1"/>
      </xdr:nvSpPr>
      <xdr:spPr>
        <a:xfrm>
          <a:off x="4686300" y="5050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132080</xdr:rowOff>
    </xdr:from>
    <xdr:to>
      <xdr:col>6</xdr:col>
      <xdr:colOff>600075</xdr:colOff>
      <xdr:row>30</xdr:row>
      <xdr:rowOff>132080</xdr:rowOff>
    </xdr:to>
    <xdr:cxnSp macro="">
      <xdr:nvCxnSpPr>
        <xdr:cNvPr id="60" name="直線コネクタ 59"/>
        <xdr:cNvCxnSpPr/>
      </xdr:nvCxnSpPr>
      <xdr:spPr>
        <a:xfrm>
          <a:off x="4546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137795</xdr:rowOff>
    </xdr:from>
    <xdr:to>
      <xdr:col>6</xdr:col>
      <xdr:colOff>511810</xdr:colOff>
      <xdr:row>35</xdr:row>
      <xdr:rowOff>29210</xdr:rowOff>
    </xdr:to>
    <xdr:cxnSp macro="">
      <xdr:nvCxnSpPr>
        <xdr:cNvPr id="61" name="直線コネクタ 60"/>
        <xdr:cNvCxnSpPr/>
      </xdr:nvCxnSpPr>
      <xdr:spPr>
        <a:xfrm flipV="1">
          <a:off x="3797300" y="5967095"/>
          <a:ext cx="83883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156845</xdr:rowOff>
    </xdr:from>
    <xdr:ext cx="468630" cy="257810"/>
    <xdr:sp macro="" textlink="">
      <xdr:nvSpPr>
        <xdr:cNvPr id="62" name="議会費平均値テキスト"/>
        <xdr:cNvSpPr txBox="1"/>
      </xdr:nvSpPr>
      <xdr:spPr>
        <a:xfrm>
          <a:off x="4686300" y="598614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109220</xdr:rowOff>
    </xdr:to>
    <xdr:sp macro="" textlink="">
      <xdr:nvSpPr>
        <xdr:cNvPr id="63" name="フローチャート : 判断 62"/>
        <xdr:cNvSpPr/>
      </xdr:nvSpPr>
      <xdr:spPr>
        <a:xfrm>
          <a:off x="45847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29210</xdr:rowOff>
    </xdr:from>
    <xdr:to>
      <xdr:col>5</xdr:col>
      <xdr:colOff>358775</xdr:colOff>
      <xdr:row>35</xdr:row>
      <xdr:rowOff>59690</xdr:rowOff>
    </xdr:to>
    <xdr:cxnSp macro="">
      <xdr:nvCxnSpPr>
        <xdr:cNvPr id="64" name="直線コネクタ 63"/>
        <xdr:cNvCxnSpPr/>
      </xdr:nvCxnSpPr>
      <xdr:spPr>
        <a:xfrm flipV="1">
          <a:off x="2908300" y="60299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52070</xdr:rowOff>
    </xdr:from>
    <xdr:to>
      <xdr:col>5</xdr:col>
      <xdr:colOff>409575</xdr:colOff>
      <xdr:row>35</xdr:row>
      <xdr:rowOff>153670</xdr:rowOff>
    </xdr:to>
    <xdr:sp macro="" textlink="">
      <xdr:nvSpPr>
        <xdr:cNvPr id="65" name="フローチャート : 判断 64"/>
        <xdr:cNvSpPr/>
      </xdr:nvSpPr>
      <xdr:spPr>
        <a:xfrm>
          <a:off x="3746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144780</xdr:rowOff>
    </xdr:from>
    <xdr:ext cx="469900" cy="257810"/>
    <xdr:sp macro="" textlink="">
      <xdr:nvSpPr>
        <xdr:cNvPr id="66" name="テキスト ボックス 65"/>
        <xdr:cNvSpPr txBox="1"/>
      </xdr:nvSpPr>
      <xdr:spPr>
        <a:xfrm>
          <a:off x="3562350" y="6145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10160</xdr:rowOff>
    </xdr:from>
    <xdr:to>
      <xdr:col>4</xdr:col>
      <xdr:colOff>155575</xdr:colOff>
      <xdr:row>35</xdr:row>
      <xdr:rowOff>59690</xdr:rowOff>
    </xdr:to>
    <xdr:cxnSp macro="">
      <xdr:nvCxnSpPr>
        <xdr:cNvPr id="67" name="直線コネクタ 66"/>
        <xdr:cNvCxnSpPr/>
      </xdr:nvCxnSpPr>
      <xdr:spPr>
        <a:xfrm>
          <a:off x="2019300" y="60109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65405</xdr:rowOff>
    </xdr:from>
    <xdr:to>
      <xdr:col>4</xdr:col>
      <xdr:colOff>206375</xdr:colOff>
      <xdr:row>35</xdr:row>
      <xdr:rowOff>167005</xdr:rowOff>
    </xdr:to>
    <xdr:sp macro="" textlink="">
      <xdr:nvSpPr>
        <xdr:cNvPr id="68" name="フローチャート : 判断 67"/>
        <xdr:cNvSpPr/>
      </xdr:nvSpPr>
      <xdr:spPr>
        <a:xfrm>
          <a:off x="2857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35</xdr:row>
      <xdr:rowOff>158115</xdr:rowOff>
    </xdr:from>
    <xdr:ext cx="469900" cy="257810"/>
    <xdr:sp macro="" textlink="">
      <xdr:nvSpPr>
        <xdr:cNvPr id="69" name="テキスト ボックス 68"/>
        <xdr:cNvSpPr txBox="1"/>
      </xdr:nvSpPr>
      <xdr:spPr>
        <a:xfrm>
          <a:off x="2673350" y="61588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100330</xdr:rowOff>
    </xdr:from>
    <xdr:to>
      <xdr:col>2</xdr:col>
      <xdr:colOff>638175</xdr:colOff>
      <xdr:row>35</xdr:row>
      <xdr:rowOff>10160</xdr:rowOff>
    </xdr:to>
    <xdr:cxnSp macro="">
      <xdr:nvCxnSpPr>
        <xdr:cNvPr id="70" name="直線コネクタ 69"/>
        <xdr:cNvCxnSpPr/>
      </xdr:nvCxnSpPr>
      <xdr:spPr>
        <a:xfrm>
          <a:off x="1130300" y="592963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29210</xdr:rowOff>
    </xdr:from>
    <xdr:to>
      <xdr:col>3</xdr:col>
      <xdr:colOff>3175</xdr:colOff>
      <xdr:row>35</xdr:row>
      <xdr:rowOff>130175</xdr:rowOff>
    </xdr:to>
    <xdr:sp macro="" textlink="">
      <xdr:nvSpPr>
        <xdr:cNvPr id="71" name="フローチャート : 判断 70"/>
        <xdr:cNvSpPr/>
      </xdr:nvSpPr>
      <xdr:spPr>
        <a:xfrm>
          <a:off x="1968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121285</xdr:rowOff>
    </xdr:from>
    <xdr:ext cx="469265" cy="257810"/>
    <xdr:sp macro="" textlink="">
      <xdr:nvSpPr>
        <xdr:cNvPr id="72" name="テキスト ボックス 71"/>
        <xdr:cNvSpPr txBox="1"/>
      </xdr:nvSpPr>
      <xdr:spPr>
        <a:xfrm>
          <a:off x="1783715" y="61220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59055</xdr:rowOff>
    </xdr:from>
    <xdr:to>
      <xdr:col>1</xdr:col>
      <xdr:colOff>485775</xdr:colOff>
      <xdr:row>34</xdr:row>
      <xdr:rowOff>160655</xdr:rowOff>
    </xdr:to>
    <xdr:sp macro="" textlink="">
      <xdr:nvSpPr>
        <xdr:cNvPr id="73" name="フローチャート : 判断 72"/>
        <xdr:cNvSpPr/>
      </xdr:nvSpPr>
      <xdr:spPr>
        <a:xfrm>
          <a:off x="1079500" y="588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152400</xdr:rowOff>
    </xdr:from>
    <xdr:ext cx="468630" cy="259080"/>
    <xdr:sp macro="" textlink="">
      <xdr:nvSpPr>
        <xdr:cNvPr id="74" name="テキスト ボックス 73"/>
        <xdr:cNvSpPr txBox="1"/>
      </xdr:nvSpPr>
      <xdr:spPr>
        <a:xfrm>
          <a:off x="895350" y="5981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5" name="テキスト ボックス 74"/>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6" name="テキスト ボックス 75"/>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86995</xdr:rowOff>
    </xdr:from>
    <xdr:to>
      <xdr:col>6</xdr:col>
      <xdr:colOff>561975</xdr:colOff>
      <xdr:row>35</xdr:row>
      <xdr:rowOff>17780</xdr:rowOff>
    </xdr:to>
    <xdr:sp macro="" textlink="">
      <xdr:nvSpPr>
        <xdr:cNvPr id="80" name="円/楕円 79"/>
        <xdr:cNvSpPr/>
      </xdr:nvSpPr>
      <xdr:spPr>
        <a:xfrm>
          <a:off x="45847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109855</xdr:rowOff>
    </xdr:from>
    <xdr:ext cx="468630" cy="257810"/>
    <xdr:sp macro="" textlink="">
      <xdr:nvSpPr>
        <xdr:cNvPr id="81" name="議会費該当値テキスト"/>
        <xdr:cNvSpPr txBox="1"/>
      </xdr:nvSpPr>
      <xdr:spPr>
        <a:xfrm>
          <a:off x="4686300" y="5767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149225</xdr:rowOff>
    </xdr:from>
    <xdr:to>
      <xdr:col>5</xdr:col>
      <xdr:colOff>409575</xdr:colOff>
      <xdr:row>35</xdr:row>
      <xdr:rowOff>79375</xdr:rowOff>
    </xdr:to>
    <xdr:sp macro="" textlink="">
      <xdr:nvSpPr>
        <xdr:cNvPr id="82" name="円/楕円 81"/>
        <xdr:cNvSpPr/>
      </xdr:nvSpPr>
      <xdr:spPr>
        <a:xfrm>
          <a:off x="3746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95885</xdr:rowOff>
    </xdr:from>
    <xdr:ext cx="469900" cy="259080"/>
    <xdr:sp macro="" textlink="">
      <xdr:nvSpPr>
        <xdr:cNvPr id="83" name="テキスト ボックス 82"/>
        <xdr:cNvSpPr txBox="1"/>
      </xdr:nvSpPr>
      <xdr:spPr>
        <a:xfrm>
          <a:off x="3562350" y="575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8890</xdr:rowOff>
    </xdr:from>
    <xdr:to>
      <xdr:col>4</xdr:col>
      <xdr:colOff>206375</xdr:colOff>
      <xdr:row>35</xdr:row>
      <xdr:rowOff>110490</xdr:rowOff>
    </xdr:to>
    <xdr:sp macro="" textlink="">
      <xdr:nvSpPr>
        <xdr:cNvPr id="84" name="円/楕円 83"/>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33</xdr:row>
      <xdr:rowOff>127000</xdr:rowOff>
    </xdr:from>
    <xdr:ext cx="469900" cy="259080"/>
    <xdr:sp macro="" textlink="">
      <xdr:nvSpPr>
        <xdr:cNvPr id="85" name="テキスト ボックス 84"/>
        <xdr:cNvSpPr txBox="1"/>
      </xdr:nvSpPr>
      <xdr:spPr>
        <a:xfrm>
          <a:off x="2673350" y="578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130810</xdr:rowOff>
    </xdr:from>
    <xdr:to>
      <xdr:col>3</xdr:col>
      <xdr:colOff>3175</xdr:colOff>
      <xdr:row>35</xdr:row>
      <xdr:rowOff>60960</xdr:rowOff>
    </xdr:to>
    <xdr:sp macro="" textlink="">
      <xdr:nvSpPr>
        <xdr:cNvPr id="86" name="円/楕円 85"/>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77470</xdr:rowOff>
    </xdr:from>
    <xdr:ext cx="469265" cy="257810"/>
    <xdr:sp macro="" textlink="">
      <xdr:nvSpPr>
        <xdr:cNvPr id="87" name="テキスト ボックス 86"/>
        <xdr:cNvSpPr txBox="1"/>
      </xdr:nvSpPr>
      <xdr:spPr>
        <a:xfrm>
          <a:off x="1783715" y="57353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49530</xdr:rowOff>
    </xdr:from>
    <xdr:to>
      <xdr:col>1</xdr:col>
      <xdr:colOff>485775</xdr:colOff>
      <xdr:row>34</xdr:row>
      <xdr:rowOff>151130</xdr:rowOff>
    </xdr:to>
    <xdr:sp macro="" textlink="">
      <xdr:nvSpPr>
        <xdr:cNvPr id="88" name="円/楕円 87"/>
        <xdr:cNvSpPr/>
      </xdr:nvSpPr>
      <xdr:spPr>
        <a:xfrm>
          <a:off x="1079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167640</xdr:rowOff>
    </xdr:from>
    <xdr:ext cx="468630" cy="257810"/>
    <xdr:sp macro="" textlink="">
      <xdr:nvSpPr>
        <xdr:cNvPr id="89" name="テキスト ボックス 88"/>
        <xdr:cNvSpPr txBox="1"/>
      </xdr:nvSpPr>
      <xdr:spPr>
        <a:xfrm>
          <a:off x="895350" y="5654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98" name="テキスト ボックス 97"/>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1" name="テキスト ボックス 100"/>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7810"/>
    <xdr:sp macro="" textlink="">
      <xdr:nvSpPr>
        <xdr:cNvPr id="105" name="テキスト ボックス 104"/>
        <xdr:cNvSpPr txBox="1"/>
      </xdr:nvSpPr>
      <xdr:spPr>
        <a:xfrm>
          <a:off x="16637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9"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7810"/>
    <xdr:sp macro="" textlink="">
      <xdr:nvSpPr>
        <xdr:cNvPr id="111" name="テキスト ボックス 110"/>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64770</xdr:rowOff>
    </xdr:from>
    <xdr:to>
      <xdr:col>6</xdr:col>
      <xdr:colOff>510540</xdr:colOff>
      <xdr:row>58</xdr:row>
      <xdr:rowOff>158750</xdr:rowOff>
    </xdr:to>
    <xdr:cxnSp macro="">
      <xdr:nvCxnSpPr>
        <xdr:cNvPr id="113" name="直線コネクタ 112"/>
        <xdr:cNvCxnSpPr/>
      </xdr:nvCxnSpPr>
      <xdr:spPr>
        <a:xfrm flipV="1">
          <a:off x="4633595" y="863727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162560</xdr:rowOff>
    </xdr:from>
    <xdr:ext cx="533400" cy="259080"/>
    <xdr:sp macro="" textlink="">
      <xdr:nvSpPr>
        <xdr:cNvPr id="114" name="総務費最小値テキスト"/>
        <xdr:cNvSpPr txBox="1"/>
      </xdr:nvSpPr>
      <xdr:spPr>
        <a:xfrm>
          <a:off x="4686300" y="10106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158750</xdr:rowOff>
    </xdr:from>
    <xdr:to>
      <xdr:col>6</xdr:col>
      <xdr:colOff>600075</xdr:colOff>
      <xdr:row>58</xdr:row>
      <xdr:rowOff>158750</xdr:rowOff>
    </xdr:to>
    <xdr:cxnSp macro="">
      <xdr:nvCxnSpPr>
        <xdr:cNvPr id="115" name="直線コネクタ 114"/>
        <xdr:cNvCxnSpPr/>
      </xdr:nvCxnSpPr>
      <xdr:spPr>
        <a:xfrm>
          <a:off x="4546600" y="1010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xdr:rowOff>
    </xdr:from>
    <xdr:ext cx="597535" cy="259080"/>
    <xdr:sp macro="" textlink="">
      <xdr:nvSpPr>
        <xdr:cNvPr id="116" name="総務費最大値テキスト"/>
        <xdr:cNvSpPr txBox="1"/>
      </xdr:nvSpPr>
      <xdr:spPr>
        <a:xfrm>
          <a:off x="4686300" y="8412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64770</xdr:rowOff>
    </xdr:from>
    <xdr:to>
      <xdr:col>6</xdr:col>
      <xdr:colOff>600075</xdr:colOff>
      <xdr:row>50</xdr:row>
      <xdr:rowOff>64770</xdr:rowOff>
    </xdr:to>
    <xdr:cxnSp macro="">
      <xdr:nvCxnSpPr>
        <xdr:cNvPr id="117" name="直線コネクタ 116"/>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42545</xdr:rowOff>
    </xdr:from>
    <xdr:to>
      <xdr:col>6</xdr:col>
      <xdr:colOff>511810</xdr:colOff>
      <xdr:row>58</xdr:row>
      <xdr:rowOff>19050</xdr:rowOff>
    </xdr:to>
    <xdr:cxnSp macro="">
      <xdr:nvCxnSpPr>
        <xdr:cNvPr id="118" name="直線コネクタ 117"/>
        <xdr:cNvCxnSpPr/>
      </xdr:nvCxnSpPr>
      <xdr:spPr>
        <a:xfrm flipV="1">
          <a:off x="3797300" y="9815195"/>
          <a:ext cx="838835"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157480</xdr:rowOff>
    </xdr:from>
    <xdr:ext cx="533400" cy="257810"/>
    <xdr:sp macro="" textlink="">
      <xdr:nvSpPr>
        <xdr:cNvPr id="119" name="総務費平均値テキスト"/>
        <xdr:cNvSpPr txBox="1"/>
      </xdr:nvSpPr>
      <xdr:spPr>
        <a:xfrm>
          <a:off x="4686300" y="993013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7620</xdr:rowOff>
    </xdr:from>
    <xdr:to>
      <xdr:col>6</xdr:col>
      <xdr:colOff>561975</xdr:colOff>
      <xdr:row>58</xdr:row>
      <xdr:rowOff>109220</xdr:rowOff>
    </xdr:to>
    <xdr:sp macro="" textlink="">
      <xdr:nvSpPr>
        <xdr:cNvPr id="120" name="フローチャート : 判断 119"/>
        <xdr:cNvSpPr/>
      </xdr:nvSpPr>
      <xdr:spPr>
        <a:xfrm>
          <a:off x="45847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19050</xdr:rowOff>
    </xdr:from>
    <xdr:to>
      <xdr:col>5</xdr:col>
      <xdr:colOff>358775</xdr:colOff>
      <xdr:row>58</xdr:row>
      <xdr:rowOff>61595</xdr:rowOff>
    </xdr:to>
    <xdr:cxnSp macro="">
      <xdr:nvCxnSpPr>
        <xdr:cNvPr id="121" name="直線コネクタ 120"/>
        <xdr:cNvCxnSpPr/>
      </xdr:nvCxnSpPr>
      <xdr:spPr>
        <a:xfrm flipV="1">
          <a:off x="2908300" y="99631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166370</xdr:rowOff>
    </xdr:from>
    <xdr:to>
      <xdr:col>5</xdr:col>
      <xdr:colOff>409575</xdr:colOff>
      <xdr:row>58</xdr:row>
      <xdr:rowOff>95885</xdr:rowOff>
    </xdr:to>
    <xdr:sp macro="" textlink="">
      <xdr:nvSpPr>
        <xdr:cNvPr id="122" name="フローチャート : 判断 121"/>
        <xdr:cNvSpPr/>
      </xdr:nvSpPr>
      <xdr:spPr>
        <a:xfrm>
          <a:off x="3746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86995</xdr:rowOff>
    </xdr:from>
    <xdr:ext cx="533400" cy="257810"/>
    <xdr:sp macro="" textlink="">
      <xdr:nvSpPr>
        <xdr:cNvPr id="123" name="テキスト ボックス 122"/>
        <xdr:cNvSpPr txBox="1"/>
      </xdr:nvSpPr>
      <xdr:spPr>
        <a:xfrm>
          <a:off x="3529965" y="10031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61595</xdr:rowOff>
    </xdr:from>
    <xdr:to>
      <xdr:col>4</xdr:col>
      <xdr:colOff>155575</xdr:colOff>
      <xdr:row>58</xdr:row>
      <xdr:rowOff>68580</xdr:rowOff>
    </xdr:to>
    <xdr:cxnSp macro="">
      <xdr:nvCxnSpPr>
        <xdr:cNvPr id="124" name="直線コネクタ 123"/>
        <xdr:cNvCxnSpPr/>
      </xdr:nvCxnSpPr>
      <xdr:spPr>
        <a:xfrm flipV="1">
          <a:off x="2019300" y="100056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6985</xdr:rowOff>
    </xdr:from>
    <xdr:to>
      <xdr:col>4</xdr:col>
      <xdr:colOff>206375</xdr:colOff>
      <xdr:row>58</xdr:row>
      <xdr:rowOff>109220</xdr:rowOff>
    </xdr:to>
    <xdr:sp macro="" textlink="">
      <xdr:nvSpPr>
        <xdr:cNvPr id="125" name="フローチャート : 判断 124"/>
        <xdr:cNvSpPr/>
      </xdr:nvSpPr>
      <xdr:spPr>
        <a:xfrm>
          <a:off x="2857500" y="9951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125095</xdr:rowOff>
    </xdr:from>
    <xdr:ext cx="533400" cy="258445"/>
    <xdr:sp macro="" textlink="">
      <xdr:nvSpPr>
        <xdr:cNvPr id="126" name="テキスト ボックス 125"/>
        <xdr:cNvSpPr txBox="1"/>
      </xdr:nvSpPr>
      <xdr:spPr>
        <a:xfrm>
          <a:off x="2640965" y="97262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68580</xdr:rowOff>
    </xdr:from>
    <xdr:to>
      <xdr:col>2</xdr:col>
      <xdr:colOff>638175</xdr:colOff>
      <xdr:row>58</xdr:row>
      <xdr:rowOff>71120</xdr:rowOff>
    </xdr:to>
    <xdr:cxnSp macro="">
      <xdr:nvCxnSpPr>
        <xdr:cNvPr id="127" name="直線コネクタ 126"/>
        <xdr:cNvCxnSpPr/>
      </xdr:nvCxnSpPr>
      <xdr:spPr>
        <a:xfrm flipV="1">
          <a:off x="1130300" y="10012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126365</xdr:rowOff>
    </xdr:from>
    <xdr:to>
      <xdr:col>3</xdr:col>
      <xdr:colOff>3175</xdr:colOff>
      <xdr:row>58</xdr:row>
      <xdr:rowOff>56515</xdr:rowOff>
    </xdr:to>
    <xdr:sp macro="" textlink="">
      <xdr:nvSpPr>
        <xdr:cNvPr id="128" name="フローチャート : 判断 127"/>
        <xdr:cNvSpPr/>
      </xdr:nvSpPr>
      <xdr:spPr>
        <a:xfrm>
          <a:off x="1968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73025</xdr:rowOff>
    </xdr:from>
    <xdr:ext cx="598805" cy="259080"/>
    <xdr:sp macro="" textlink="">
      <xdr:nvSpPr>
        <xdr:cNvPr id="129" name="テキスト ボックス 128"/>
        <xdr:cNvSpPr txBox="1"/>
      </xdr:nvSpPr>
      <xdr:spPr>
        <a:xfrm>
          <a:off x="1719580" y="967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14605</xdr:rowOff>
    </xdr:from>
    <xdr:to>
      <xdr:col>1</xdr:col>
      <xdr:colOff>485775</xdr:colOff>
      <xdr:row>58</xdr:row>
      <xdr:rowOff>116205</xdr:rowOff>
    </xdr:to>
    <xdr:sp macro="" textlink="">
      <xdr:nvSpPr>
        <xdr:cNvPr id="130" name="フローチャート : 判断 129"/>
        <xdr:cNvSpPr/>
      </xdr:nvSpPr>
      <xdr:spPr>
        <a:xfrm>
          <a:off x="107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132715</xdr:rowOff>
    </xdr:from>
    <xdr:ext cx="533400" cy="257810"/>
    <xdr:sp macro="" textlink="">
      <xdr:nvSpPr>
        <xdr:cNvPr id="131" name="テキスト ボックス 130"/>
        <xdr:cNvSpPr txBox="1"/>
      </xdr:nvSpPr>
      <xdr:spPr>
        <a:xfrm>
          <a:off x="862965" y="9733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2" name="テキスト ボックス 131"/>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3" name="テキスト ボックス 132"/>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163195</xdr:rowOff>
    </xdr:from>
    <xdr:to>
      <xdr:col>6</xdr:col>
      <xdr:colOff>561975</xdr:colOff>
      <xdr:row>57</xdr:row>
      <xdr:rowOff>93345</xdr:rowOff>
    </xdr:to>
    <xdr:sp macro="" textlink="">
      <xdr:nvSpPr>
        <xdr:cNvPr id="137" name="円/楕円 136"/>
        <xdr:cNvSpPr/>
      </xdr:nvSpPr>
      <xdr:spPr>
        <a:xfrm>
          <a:off x="45847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14605</xdr:rowOff>
    </xdr:from>
    <xdr:ext cx="597535" cy="259080"/>
    <xdr:sp macro="" textlink="">
      <xdr:nvSpPr>
        <xdr:cNvPr id="138" name="総務費該当値テキスト"/>
        <xdr:cNvSpPr txBox="1"/>
      </xdr:nvSpPr>
      <xdr:spPr>
        <a:xfrm>
          <a:off x="4686300" y="9615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181,154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139700</xdr:rowOff>
    </xdr:from>
    <xdr:to>
      <xdr:col>5</xdr:col>
      <xdr:colOff>409575</xdr:colOff>
      <xdr:row>58</xdr:row>
      <xdr:rowOff>69850</xdr:rowOff>
    </xdr:to>
    <xdr:sp macro="" textlink="">
      <xdr:nvSpPr>
        <xdr:cNvPr id="139" name="円/楕円 138"/>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86360</xdr:rowOff>
    </xdr:from>
    <xdr:ext cx="597535" cy="257810"/>
    <xdr:sp macro="" textlink="">
      <xdr:nvSpPr>
        <xdr:cNvPr id="140" name="テキスト ボックス 139"/>
        <xdr:cNvSpPr txBox="1"/>
      </xdr:nvSpPr>
      <xdr:spPr>
        <a:xfrm>
          <a:off x="3497580" y="96875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10795</xdr:rowOff>
    </xdr:from>
    <xdr:to>
      <xdr:col>4</xdr:col>
      <xdr:colOff>206375</xdr:colOff>
      <xdr:row>58</xdr:row>
      <xdr:rowOff>112395</xdr:rowOff>
    </xdr:to>
    <xdr:sp macro="" textlink="">
      <xdr:nvSpPr>
        <xdr:cNvPr id="141" name="円/楕円 140"/>
        <xdr:cNvSpPr/>
      </xdr:nvSpPr>
      <xdr:spPr>
        <a:xfrm>
          <a:off x="2857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103505</xdr:rowOff>
    </xdr:from>
    <xdr:ext cx="533400" cy="259080"/>
    <xdr:sp macro="" textlink="">
      <xdr:nvSpPr>
        <xdr:cNvPr id="142" name="テキスト ボックス 141"/>
        <xdr:cNvSpPr txBox="1"/>
      </xdr:nvSpPr>
      <xdr:spPr>
        <a:xfrm>
          <a:off x="2640965" y="10047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17780</xdr:rowOff>
    </xdr:from>
    <xdr:to>
      <xdr:col>3</xdr:col>
      <xdr:colOff>3175</xdr:colOff>
      <xdr:row>58</xdr:row>
      <xdr:rowOff>119380</xdr:rowOff>
    </xdr:to>
    <xdr:sp macro="" textlink="">
      <xdr:nvSpPr>
        <xdr:cNvPr id="143" name="円/楕円 142"/>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110490</xdr:rowOff>
    </xdr:from>
    <xdr:ext cx="533400" cy="257810"/>
    <xdr:sp macro="" textlink="">
      <xdr:nvSpPr>
        <xdr:cNvPr id="144" name="テキスト ボックス 143"/>
        <xdr:cNvSpPr txBox="1"/>
      </xdr:nvSpPr>
      <xdr:spPr>
        <a:xfrm>
          <a:off x="1751965" y="10054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77,385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20320</xdr:rowOff>
    </xdr:from>
    <xdr:to>
      <xdr:col>1</xdr:col>
      <xdr:colOff>485775</xdr:colOff>
      <xdr:row>58</xdr:row>
      <xdr:rowOff>121920</xdr:rowOff>
    </xdr:to>
    <xdr:sp macro="" textlink="">
      <xdr:nvSpPr>
        <xdr:cNvPr id="145" name="円/楕円 144"/>
        <xdr:cNvSpPr/>
      </xdr:nvSpPr>
      <xdr:spPr>
        <a:xfrm>
          <a:off x="1079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113665</xdr:rowOff>
    </xdr:from>
    <xdr:ext cx="533400" cy="258445"/>
    <xdr:sp macro="" textlink="">
      <xdr:nvSpPr>
        <xdr:cNvPr id="146" name="テキスト ボックス 145"/>
        <xdr:cNvSpPr txBox="1"/>
      </xdr:nvSpPr>
      <xdr:spPr>
        <a:xfrm>
          <a:off x="862965" y="100577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5" name="テキスト ボックス 154"/>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7810"/>
    <xdr:sp macro="" textlink="">
      <xdr:nvSpPr>
        <xdr:cNvPr id="157" name="テキスト ボックス 156"/>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59" name="テキスト ボックス 158"/>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1" name="テキスト ボックス 160"/>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7810"/>
    <xdr:sp macro="" textlink="">
      <xdr:nvSpPr>
        <xdr:cNvPr id="163" name="テキスト ボックス 162"/>
        <xdr:cNvSpPr txBox="1"/>
      </xdr:nvSpPr>
      <xdr:spPr>
        <a:xfrm>
          <a:off x="16637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5" name="テキスト ボックス 164"/>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7" name="テキスト ボックス 166"/>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810"/>
    <xdr:sp macro="" textlink="">
      <xdr:nvSpPr>
        <xdr:cNvPr id="169" name="テキスト ボックス 168"/>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127000</xdr:rowOff>
    </xdr:from>
    <xdr:to>
      <xdr:col>6</xdr:col>
      <xdr:colOff>510540</xdr:colOff>
      <xdr:row>78</xdr:row>
      <xdr:rowOff>168910</xdr:rowOff>
    </xdr:to>
    <xdr:cxnSp macro="">
      <xdr:nvCxnSpPr>
        <xdr:cNvPr id="171" name="直線コネクタ 170"/>
        <xdr:cNvCxnSpPr/>
      </xdr:nvCxnSpPr>
      <xdr:spPr>
        <a:xfrm flipV="1">
          <a:off x="4633595" y="1212850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1270</xdr:rowOff>
    </xdr:from>
    <xdr:ext cx="597535" cy="259080"/>
    <xdr:sp macro="" textlink="">
      <xdr:nvSpPr>
        <xdr:cNvPr id="172" name="民生費最小値テキスト"/>
        <xdr:cNvSpPr txBox="1"/>
      </xdr:nvSpPr>
      <xdr:spPr>
        <a:xfrm>
          <a:off x="4686300" y="135458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168910</xdr:rowOff>
    </xdr:from>
    <xdr:to>
      <xdr:col>6</xdr:col>
      <xdr:colOff>600075</xdr:colOff>
      <xdr:row>78</xdr:row>
      <xdr:rowOff>168910</xdr:rowOff>
    </xdr:to>
    <xdr:cxnSp macro="">
      <xdr:nvCxnSpPr>
        <xdr:cNvPr id="173" name="直線コネクタ 172"/>
        <xdr:cNvCxnSpPr/>
      </xdr:nvCxnSpPr>
      <xdr:spPr>
        <a:xfrm>
          <a:off x="4546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73660</xdr:rowOff>
    </xdr:from>
    <xdr:ext cx="597535" cy="259080"/>
    <xdr:sp macro="" textlink="">
      <xdr:nvSpPr>
        <xdr:cNvPr id="174" name="民生費最大値テキスト"/>
        <xdr:cNvSpPr txBox="1"/>
      </xdr:nvSpPr>
      <xdr:spPr>
        <a:xfrm>
          <a:off x="4686300" y="11903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127000</xdr:rowOff>
    </xdr:from>
    <xdr:to>
      <xdr:col>6</xdr:col>
      <xdr:colOff>600075</xdr:colOff>
      <xdr:row>70</xdr:row>
      <xdr:rowOff>127000</xdr:rowOff>
    </xdr:to>
    <xdr:cxnSp macro="">
      <xdr:nvCxnSpPr>
        <xdr:cNvPr id="175" name="直線コネクタ 174"/>
        <xdr:cNvCxnSpPr/>
      </xdr:nvCxnSpPr>
      <xdr:spPr>
        <a:xfrm>
          <a:off x="4546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86360</xdr:rowOff>
    </xdr:from>
    <xdr:to>
      <xdr:col>6</xdr:col>
      <xdr:colOff>511810</xdr:colOff>
      <xdr:row>77</xdr:row>
      <xdr:rowOff>129540</xdr:rowOff>
    </xdr:to>
    <xdr:cxnSp macro="">
      <xdr:nvCxnSpPr>
        <xdr:cNvPr id="176" name="直線コネクタ 175"/>
        <xdr:cNvCxnSpPr/>
      </xdr:nvCxnSpPr>
      <xdr:spPr>
        <a:xfrm flipV="1">
          <a:off x="3797300" y="13288010"/>
          <a:ext cx="83883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597535" cy="257810"/>
    <xdr:sp macro="" textlink="">
      <xdr:nvSpPr>
        <xdr:cNvPr id="177" name="民生費平均値テキスト"/>
        <xdr:cNvSpPr txBox="1"/>
      </xdr:nvSpPr>
      <xdr:spPr>
        <a:xfrm>
          <a:off x="4686300" y="1286827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158115</xdr:rowOff>
    </xdr:from>
    <xdr:to>
      <xdr:col>6</xdr:col>
      <xdr:colOff>561975</xdr:colOff>
      <xdr:row>76</xdr:row>
      <xdr:rowOff>88265</xdr:rowOff>
    </xdr:to>
    <xdr:sp macro="" textlink="">
      <xdr:nvSpPr>
        <xdr:cNvPr id="178" name="フローチャート : 判断 177"/>
        <xdr:cNvSpPr/>
      </xdr:nvSpPr>
      <xdr:spPr>
        <a:xfrm>
          <a:off x="45847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129540</xdr:rowOff>
    </xdr:from>
    <xdr:to>
      <xdr:col>5</xdr:col>
      <xdr:colOff>358775</xdr:colOff>
      <xdr:row>78</xdr:row>
      <xdr:rowOff>6985</xdr:rowOff>
    </xdr:to>
    <xdr:cxnSp macro="">
      <xdr:nvCxnSpPr>
        <xdr:cNvPr id="179" name="直線コネクタ 178"/>
        <xdr:cNvCxnSpPr/>
      </xdr:nvCxnSpPr>
      <xdr:spPr>
        <a:xfrm flipV="1">
          <a:off x="2908300" y="133311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43180</xdr:rowOff>
    </xdr:from>
    <xdr:to>
      <xdr:col>5</xdr:col>
      <xdr:colOff>409575</xdr:colOff>
      <xdr:row>76</xdr:row>
      <xdr:rowOff>144780</xdr:rowOff>
    </xdr:to>
    <xdr:sp macro="" textlink="">
      <xdr:nvSpPr>
        <xdr:cNvPr id="180" name="フローチャート : 判断 179"/>
        <xdr:cNvSpPr/>
      </xdr:nvSpPr>
      <xdr:spPr>
        <a:xfrm>
          <a:off x="3746500" y="130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161290</xdr:rowOff>
    </xdr:from>
    <xdr:ext cx="597535" cy="259080"/>
    <xdr:sp macro="" textlink="">
      <xdr:nvSpPr>
        <xdr:cNvPr id="181" name="テキスト ボックス 180"/>
        <xdr:cNvSpPr txBox="1"/>
      </xdr:nvSpPr>
      <xdr:spPr>
        <a:xfrm>
          <a:off x="3497580" y="12848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6985</xdr:rowOff>
    </xdr:from>
    <xdr:to>
      <xdr:col>4</xdr:col>
      <xdr:colOff>155575</xdr:colOff>
      <xdr:row>78</xdr:row>
      <xdr:rowOff>8255</xdr:rowOff>
    </xdr:to>
    <xdr:cxnSp macro="">
      <xdr:nvCxnSpPr>
        <xdr:cNvPr id="182" name="直線コネクタ 181"/>
        <xdr:cNvCxnSpPr/>
      </xdr:nvCxnSpPr>
      <xdr:spPr>
        <a:xfrm flipV="1">
          <a:off x="2019300" y="133800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70485</xdr:rowOff>
    </xdr:from>
    <xdr:to>
      <xdr:col>4</xdr:col>
      <xdr:colOff>206375</xdr:colOff>
      <xdr:row>77</xdr:row>
      <xdr:rowOff>635</xdr:rowOff>
    </xdr:to>
    <xdr:sp macro="" textlink="">
      <xdr:nvSpPr>
        <xdr:cNvPr id="183" name="フローチャート : 判断 182"/>
        <xdr:cNvSpPr/>
      </xdr:nvSpPr>
      <xdr:spPr>
        <a:xfrm>
          <a:off x="2857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17780</xdr:rowOff>
    </xdr:from>
    <xdr:ext cx="598805" cy="257810"/>
    <xdr:sp macro="" textlink="">
      <xdr:nvSpPr>
        <xdr:cNvPr id="184" name="テキスト ボックス 183"/>
        <xdr:cNvSpPr txBox="1"/>
      </xdr:nvSpPr>
      <xdr:spPr>
        <a:xfrm>
          <a:off x="2608580" y="12876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170815</xdr:rowOff>
    </xdr:from>
    <xdr:to>
      <xdr:col>2</xdr:col>
      <xdr:colOff>638175</xdr:colOff>
      <xdr:row>78</xdr:row>
      <xdr:rowOff>8255</xdr:rowOff>
    </xdr:to>
    <xdr:cxnSp macro="">
      <xdr:nvCxnSpPr>
        <xdr:cNvPr id="185" name="直線コネクタ 184"/>
        <xdr:cNvCxnSpPr/>
      </xdr:nvCxnSpPr>
      <xdr:spPr>
        <a:xfrm>
          <a:off x="1130300" y="133724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90805</xdr:rowOff>
    </xdr:from>
    <xdr:to>
      <xdr:col>3</xdr:col>
      <xdr:colOff>3175</xdr:colOff>
      <xdr:row>77</xdr:row>
      <xdr:rowOff>20955</xdr:rowOff>
    </xdr:to>
    <xdr:sp macro="" textlink="">
      <xdr:nvSpPr>
        <xdr:cNvPr id="186" name="フローチャート : 判断 185"/>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37465</xdr:rowOff>
    </xdr:from>
    <xdr:ext cx="598805" cy="259080"/>
    <xdr:sp macro="" textlink="">
      <xdr:nvSpPr>
        <xdr:cNvPr id="187" name="テキスト ボックス 186"/>
        <xdr:cNvSpPr txBox="1"/>
      </xdr:nvSpPr>
      <xdr:spPr>
        <a:xfrm>
          <a:off x="1719580" y="12896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76200</xdr:rowOff>
    </xdr:from>
    <xdr:to>
      <xdr:col>1</xdr:col>
      <xdr:colOff>485775</xdr:colOff>
      <xdr:row>77</xdr:row>
      <xdr:rowOff>6350</xdr:rowOff>
    </xdr:to>
    <xdr:sp macro="" textlink="">
      <xdr:nvSpPr>
        <xdr:cNvPr id="188" name="フローチャート : 判断 187"/>
        <xdr:cNvSpPr/>
      </xdr:nvSpPr>
      <xdr:spPr>
        <a:xfrm>
          <a:off x="1079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22860</xdr:rowOff>
    </xdr:from>
    <xdr:ext cx="598805" cy="259080"/>
    <xdr:sp macro="" textlink="">
      <xdr:nvSpPr>
        <xdr:cNvPr id="189" name="テキスト ボックス 188"/>
        <xdr:cNvSpPr txBox="1"/>
      </xdr:nvSpPr>
      <xdr:spPr>
        <a:xfrm>
          <a:off x="830580" y="1288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90" name="テキスト ボックス 189"/>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91" name="テキスト ボックス 190"/>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35560</xdr:rowOff>
    </xdr:from>
    <xdr:to>
      <xdr:col>6</xdr:col>
      <xdr:colOff>561975</xdr:colOff>
      <xdr:row>77</xdr:row>
      <xdr:rowOff>137160</xdr:rowOff>
    </xdr:to>
    <xdr:sp macro="" textlink="">
      <xdr:nvSpPr>
        <xdr:cNvPr id="195" name="円/楕円 194"/>
        <xdr:cNvSpPr/>
      </xdr:nvSpPr>
      <xdr:spPr>
        <a:xfrm>
          <a:off x="45847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13970</xdr:rowOff>
    </xdr:from>
    <xdr:ext cx="597535" cy="259080"/>
    <xdr:sp macro="" textlink="">
      <xdr:nvSpPr>
        <xdr:cNvPr id="196" name="民生費該当値テキスト"/>
        <xdr:cNvSpPr txBox="1"/>
      </xdr:nvSpPr>
      <xdr:spPr>
        <a:xfrm>
          <a:off x="4686300" y="13215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139,533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78740</xdr:rowOff>
    </xdr:from>
    <xdr:to>
      <xdr:col>5</xdr:col>
      <xdr:colOff>409575</xdr:colOff>
      <xdr:row>78</xdr:row>
      <xdr:rowOff>8890</xdr:rowOff>
    </xdr:to>
    <xdr:sp macro="" textlink="">
      <xdr:nvSpPr>
        <xdr:cNvPr id="197" name="円/楕円 196"/>
        <xdr:cNvSpPr/>
      </xdr:nvSpPr>
      <xdr:spPr>
        <a:xfrm>
          <a:off x="3746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635</xdr:rowOff>
    </xdr:from>
    <xdr:ext cx="597535" cy="259080"/>
    <xdr:sp macro="" textlink="">
      <xdr:nvSpPr>
        <xdr:cNvPr id="198" name="テキスト ボックス 197"/>
        <xdr:cNvSpPr txBox="1"/>
      </xdr:nvSpPr>
      <xdr:spPr>
        <a:xfrm>
          <a:off x="3497580" y="133737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133,793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127635</xdr:rowOff>
    </xdr:from>
    <xdr:to>
      <xdr:col>4</xdr:col>
      <xdr:colOff>206375</xdr:colOff>
      <xdr:row>78</xdr:row>
      <xdr:rowOff>57785</xdr:rowOff>
    </xdr:to>
    <xdr:sp macro="" textlink="">
      <xdr:nvSpPr>
        <xdr:cNvPr id="199" name="円/楕円 198"/>
        <xdr:cNvSpPr/>
      </xdr:nvSpPr>
      <xdr:spPr>
        <a:xfrm>
          <a:off x="2857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48895</xdr:rowOff>
    </xdr:from>
    <xdr:ext cx="598805" cy="259080"/>
    <xdr:sp macro="" textlink="">
      <xdr:nvSpPr>
        <xdr:cNvPr id="200" name="テキスト ボックス 199"/>
        <xdr:cNvSpPr txBox="1"/>
      </xdr:nvSpPr>
      <xdr:spPr>
        <a:xfrm>
          <a:off x="2608580" y="13421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127,426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128905</xdr:rowOff>
    </xdr:from>
    <xdr:to>
      <xdr:col>3</xdr:col>
      <xdr:colOff>3175</xdr:colOff>
      <xdr:row>78</xdr:row>
      <xdr:rowOff>59055</xdr:rowOff>
    </xdr:to>
    <xdr:sp macro="" textlink="">
      <xdr:nvSpPr>
        <xdr:cNvPr id="201" name="円/楕円 200"/>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50165</xdr:rowOff>
    </xdr:from>
    <xdr:ext cx="598805" cy="259080"/>
    <xdr:sp macro="" textlink="">
      <xdr:nvSpPr>
        <xdr:cNvPr id="202" name="テキスト ボックス 201"/>
        <xdr:cNvSpPr txBox="1"/>
      </xdr:nvSpPr>
      <xdr:spPr>
        <a:xfrm>
          <a:off x="1719580" y="13423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127,286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120650</xdr:rowOff>
    </xdr:from>
    <xdr:to>
      <xdr:col>1</xdr:col>
      <xdr:colOff>485775</xdr:colOff>
      <xdr:row>78</xdr:row>
      <xdr:rowOff>50165</xdr:rowOff>
    </xdr:to>
    <xdr:sp macro="" textlink="">
      <xdr:nvSpPr>
        <xdr:cNvPr id="203" name="円/楕円 202"/>
        <xdr:cNvSpPr/>
      </xdr:nvSpPr>
      <xdr:spPr>
        <a:xfrm>
          <a:off x="1079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41275</xdr:rowOff>
    </xdr:from>
    <xdr:ext cx="598805" cy="257810"/>
    <xdr:sp macro="" textlink="">
      <xdr:nvSpPr>
        <xdr:cNvPr id="204" name="テキスト ボックス 203"/>
        <xdr:cNvSpPr txBox="1"/>
      </xdr:nvSpPr>
      <xdr:spPr>
        <a:xfrm>
          <a:off x="830580" y="134143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13" name="テキスト ボックス 212"/>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16" name="テキスト ボックス 215"/>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7810"/>
    <xdr:sp macro="" textlink="">
      <xdr:nvSpPr>
        <xdr:cNvPr id="218" name="テキスト ボックス 217"/>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7810"/>
    <xdr:sp macro="" textlink="">
      <xdr:nvSpPr>
        <xdr:cNvPr id="222" name="テキスト ボックス 221"/>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6" name="テキスト ボックス 225"/>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8" name="テキスト ボックス 227"/>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12700</xdr:rowOff>
    </xdr:from>
    <xdr:to>
      <xdr:col>6</xdr:col>
      <xdr:colOff>510540</xdr:colOff>
      <xdr:row>98</xdr:row>
      <xdr:rowOff>33655</xdr:rowOff>
    </xdr:to>
    <xdr:cxnSp macro="">
      <xdr:nvCxnSpPr>
        <xdr:cNvPr id="230" name="直線コネクタ 229"/>
        <xdr:cNvCxnSpPr/>
      </xdr:nvCxnSpPr>
      <xdr:spPr>
        <a:xfrm flipV="1">
          <a:off x="4633595" y="1544320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37465</xdr:rowOff>
    </xdr:from>
    <xdr:ext cx="533400" cy="259080"/>
    <xdr:sp macro="" textlink="">
      <xdr:nvSpPr>
        <xdr:cNvPr id="231" name="衛生費最小値テキスト"/>
        <xdr:cNvSpPr txBox="1"/>
      </xdr:nvSpPr>
      <xdr:spPr>
        <a:xfrm>
          <a:off x="4686300" y="16839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33655</xdr:rowOff>
    </xdr:from>
    <xdr:to>
      <xdr:col>6</xdr:col>
      <xdr:colOff>600075</xdr:colOff>
      <xdr:row>98</xdr:row>
      <xdr:rowOff>33655</xdr:rowOff>
    </xdr:to>
    <xdr:cxnSp macro="">
      <xdr:nvCxnSpPr>
        <xdr:cNvPr id="232" name="直線コネクタ 231"/>
        <xdr:cNvCxnSpPr/>
      </xdr:nvCxnSpPr>
      <xdr:spPr>
        <a:xfrm>
          <a:off x="4546600" y="1683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130810</xdr:rowOff>
    </xdr:from>
    <xdr:ext cx="597535" cy="259080"/>
    <xdr:sp macro="" textlink="">
      <xdr:nvSpPr>
        <xdr:cNvPr id="233" name="衛生費最大値テキスト"/>
        <xdr:cNvSpPr txBox="1"/>
      </xdr:nvSpPr>
      <xdr:spPr>
        <a:xfrm>
          <a:off x="4686300" y="15218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12700</xdr:rowOff>
    </xdr:from>
    <xdr:to>
      <xdr:col>6</xdr:col>
      <xdr:colOff>600075</xdr:colOff>
      <xdr:row>90</xdr:row>
      <xdr:rowOff>12700</xdr:rowOff>
    </xdr:to>
    <xdr:cxnSp macro="">
      <xdr:nvCxnSpPr>
        <xdr:cNvPr id="234" name="直線コネクタ 233"/>
        <xdr:cNvCxnSpPr/>
      </xdr:nvCxnSpPr>
      <xdr:spPr>
        <a:xfrm>
          <a:off x="4546600" y="1544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26670</xdr:rowOff>
    </xdr:from>
    <xdr:to>
      <xdr:col>6</xdr:col>
      <xdr:colOff>511810</xdr:colOff>
      <xdr:row>97</xdr:row>
      <xdr:rowOff>48895</xdr:rowOff>
    </xdr:to>
    <xdr:cxnSp macro="">
      <xdr:nvCxnSpPr>
        <xdr:cNvPr id="235" name="直線コネクタ 234"/>
        <xdr:cNvCxnSpPr/>
      </xdr:nvCxnSpPr>
      <xdr:spPr>
        <a:xfrm>
          <a:off x="3797300" y="16657320"/>
          <a:ext cx="83883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27305</xdr:rowOff>
    </xdr:from>
    <xdr:ext cx="533400" cy="259080"/>
    <xdr:sp macro="" textlink="">
      <xdr:nvSpPr>
        <xdr:cNvPr id="236" name="衛生費平均値テキスト"/>
        <xdr:cNvSpPr txBox="1"/>
      </xdr:nvSpPr>
      <xdr:spPr>
        <a:xfrm>
          <a:off x="4686300" y="1631505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4445</xdr:rowOff>
    </xdr:from>
    <xdr:to>
      <xdr:col>6</xdr:col>
      <xdr:colOff>561975</xdr:colOff>
      <xdr:row>96</xdr:row>
      <xdr:rowOff>106045</xdr:rowOff>
    </xdr:to>
    <xdr:sp macro="" textlink="">
      <xdr:nvSpPr>
        <xdr:cNvPr id="237" name="フローチャート : 判断 236"/>
        <xdr:cNvSpPr/>
      </xdr:nvSpPr>
      <xdr:spPr>
        <a:xfrm>
          <a:off x="45847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26670</xdr:rowOff>
    </xdr:from>
    <xdr:to>
      <xdr:col>5</xdr:col>
      <xdr:colOff>358775</xdr:colOff>
      <xdr:row>97</xdr:row>
      <xdr:rowOff>29845</xdr:rowOff>
    </xdr:to>
    <xdr:cxnSp macro="">
      <xdr:nvCxnSpPr>
        <xdr:cNvPr id="238" name="直線コネクタ 237"/>
        <xdr:cNvCxnSpPr/>
      </xdr:nvCxnSpPr>
      <xdr:spPr>
        <a:xfrm flipV="1">
          <a:off x="2908300" y="16657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16510</xdr:rowOff>
    </xdr:from>
    <xdr:to>
      <xdr:col>5</xdr:col>
      <xdr:colOff>409575</xdr:colOff>
      <xdr:row>96</xdr:row>
      <xdr:rowOff>118110</xdr:rowOff>
    </xdr:to>
    <xdr:sp macro="" textlink="">
      <xdr:nvSpPr>
        <xdr:cNvPr id="239" name="フローチャート : 判断 238"/>
        <xdr:cNvSpPr/>
      </xdr:nvSpPr>
      <xdr:spPr>
        <a:xfrm>
          <a:off x="3746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134620</xdr:rowOff>
    </xdr:from>
    <xdr:ext cx="533400" cy="257810"/>
    <xdr:sp macro="" textlink="">
      <xdr:nvSpPr>
        <xdr:cNvPr id="240" name="テキスト ボックス 239"/>
        <xdr:cNvSpPr txBox="1"/>
      </xdr:nvSpPr>
      <xdr:spPr>
        <a:xfrm>
          <a:off x="3529965" y="16250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29845</xdr:rowOff>
    </xdr:from>
    <xdr:to>
      <xdr:col>4</xdr:col>
      <xdr:colOff>155575</xdr:colOff>
      <xdr:row>97</xdr:row>
      <xdr:rowOff>74930</xdr:rowOff>
    </xdr:to>
    <xdr:cxnSp macro="">
      <xdr:nvCxnSpPr>
        <xdr:cNvPr id="241" name="直線コネクタ 240"/>
        <xdr:cNvCxnSpPr/>
      </xdr:nvCxnSpPr>
      <xdr:spPr>
        <a:xfrm flipV="1">
          <a:off x="2019300" y="166604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53340</xdr:rowOff>
    </xdr:from>
    <xdr:to>
      <xdr:col>4</xdr:col>
      <xdr:colOff>206375</xdr:colOff>
      <xdr:row>96</xdr:row>
      <xdr:rowOff>154940</xdr:rowOff>
    </xdr:to>
    <xdr:sp macro="" textlink="">
      <xdr:nvSpPr>
        <xdr:cNvPr id="242" name="フローチャート : 判断 241"/>
        <xdr:cNvSpPr/>
      </xdr:nvSpPr>
      <xdr:spPr>
        <a:xfrm>
          <a:off x="2857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0</xdr:rowOff>
    </xdr:from>
    <xdr:ext cx="533400" cy="259080"/>
    <xdr:sp macro="" textlink="">
      <xdr:nvSpPr>
        <xdr:cNvPr id="243" name="テキスト ボックス 242"/>
        <xdr:cNvSpPr txBox="1"/>
      </xdr:nvSpPr>
      <xdr:spPr>
        <a:xfrm>
          <a:off x="2640965" y="16287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74930</xdr:rowOff>
    </xdr:from>
    <xdr:to>
      <xdr:col>2</xdr:col>
      <xdr:colOff>638175</xdr:colOff>
      <xdr:row>97</xdr:row>
      <xdr:rowOff>109220</xdr:rowOff>
    </xdr:to>
    <xdr:cxnSp macro="">
      <xdr:nvCxnSpPr>
        <xdr:cNvPr id="244" name="直線コネクタ 243"/>
        <xdr:cNvCxnSpPr/>
      </xdr:nvCxnSpPr>
      <xdr:spPr>
        <a:xfrm flipV="1">
          <a:off x="1130300" y="16705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59055</xdr:rowOff>
    </xdr:from>
    <xdr:to>
      <xdr:col>3</xdr:col>
      <xdr:colOff>3175</xdr:colOff>
      <xdr:row>96</xdr:row>
      <xdr:rowOff>160655</xdr:rowOff>
    </xdr:to>
    <xdr:sp macro="" textlink="">
      <xdr:nvSpPr>
        <xdr:cNvPr id="245" name="フローチャート : 判断 244"/>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6350</xdr:rowOff>
    </xdr:from>
    <xdr:ext cx="533400" cy="257810"/>
    <xdr:sp macro="" textlink="">
      <xdr:nvSpPr>
        <xdr:cNvPr id="246" name="テキスト ボックス 245"/>
        <xdr:cNvSpPr txBox="1"/>
      </xdr:nvSpPr>
      <xdr:spPr>
        <a:xfrm>
          <a:off x="1751965" y="16294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57785</xdr:rowOff>
    </xdr:from>
    <xdr:to>
      <xdr:col>1</xdr:col>
      <xdr:colOff>485775</xdr:colOff>
      <xdr:row>96</xdr:row>
      <xdr:rowOff>159385</xdr:rowOff>
    </xdr:to>
    <xdr:sp macro="" textlink="">
      <xdr:nvSpPr>
        <xdr:cNvPr id="247" name="フローチャート : 判断 246"/>
        <xdr:cNvSpPr/>
      </xdr:nvSpPr>
      <xdr:spPr>
        <a:xfrm>
          <a:off x="1079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4445</xdr:rowOff>
    </xdr:from>
    <xdr:ext cx="533400" cy="259080"/>
    <xdr:sp macro="" textlink="">
      <xdr:nvSpPr>
        <xdr:cNvPr id="248" name="テキスト ボックス 247"/>
        <xdr:cNvSpPr txBox="1"/>
      </xdr:nvSpPr>
      <xdr:spPr>
        <a:xfrm>
          <a:off x="862965" y="16292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49" name="テキスト ボックス 248"/>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50" name="テキスト ボックス 249"/>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169545</xdr:rowOff>
    </xdr:from>
    <xdr:to>
      <xdr:col>6</xdr:col>
      <xdr:colOff>561975</xdr:colOff>
      <xdr:row>97</xdr:row>
      <xdr:rowOff>99695</xdr:rowOff>
    </xdr:to>
    <xdr:sp macro="" textlink="">
      <xdr:nvSpPr>
        <xdr:cNvPr id="254" name="円/楕円 253"/>
        <xdr:cNvSpPr/>
      </xdr:nvSpPr>
      <xdr:spPr>
        <a:xfrm>
          <a:off x="4584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147955</xdr:rowOff>
    </xdr:from>
    <xdr:ext cx="533400" cy="258445"/>
    <xdr:sp macro="" textlink="">
      <xdr:nvSpPr>
        <xdr:cNvPr id="255" name="衛生費該当値テキスト"/>
        <xdr:cNvSpPr txBox="1"/>
      </xdr:nvSpPr>
      <xdr:spPr>
        <a:xfrm>
          <a:off x="4686300" y="166071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36,072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147320</xdr:rowOff>
    </xdr:from>
    <xdr:to>
      <xdr:col>5</xdr:col>
      <xdr:colOff>409575</xdr:colOff>
      <xdr:row>97</xdr:row>
      <xdr:rowOff>77470</xdr:rowOff>
    </xdr:to>
    <xdr:sp macro="" textlink="">
      <xdr:nvSpPr>
        <xdr:cNvPr id="256" name="円/楕円 255"/>
        <xdr:cNvSpPr/>
      </xdr:nvSpPr>
      <xdr:spPr>
        <a:xfrm>
          <a:off x="3746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68580</xdr:rowOff>
    </xdr:from>
    <xdr:ext cx="533400" cy="259080"/>
    <xdr:sp macro="" textlink="">
      <xdr:nvSpPr>
        <xdr:cNvPr id="257" name="テキスト ボックス 256"/>
        <xdr:cNvSpPr txBox="1"/>
      </xdr:nvSpPr>
      <xdr:spPr>
        <a:xfrm>
          <a:off x="3529965" y="16699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150495</xdr:rowOff>
    </xdr:from>
    <xdr:to>
      <xdr:col>4</xdr:col>
      <xdr:colOff>206375</xdr:colOff>
      <xdr:row>97</xdr:row>
      <xdr:rowOff>80645</xdr:rowOff>
    </xdr:to>
    <xdr:sp macro="" textlink="">
      <xdr:nvSpPr>
        <xdr:cNvPr id="258" name="円/楕円 257"/>
        <xdr:cNvSpPr/>
      </xdr:nvSpPr>
      <xdr:spPr>
        <a:xfrm>
          <a:off x="2857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71755</xdr:rowOff>
    </xdr:from>
    <xdr:ext cx="533400" cy="259080"/>
    <xdr:sp macro="" textlink="">
      <xdr:nvSpPr>
        <xdr:cNvPr id="259" name="テキスト ボックス 258"/>
        <xdr:cNvSpPr txBox="1"/>
      </xdr:nvSpPr>
      <xdr:spPr>
        <a:xfrm>
          <a:off x="2640965" y="16702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24130</xdr:rowOff>
    </xdr:from>
    <xdr:to>
      <xdr:col>3</xdr:col>
      <xdr:colOff>3175</xdr:colOff>
      <xdr:row>97</xdr:row>
      <xdr:rowOff>125730</xdr:rowOff>
    </xdr:to>
    <xdr:sp macro="" textlink="">
      <xdr:nvSpPr>
        <xdr:cNvPr id="260" name="円/楕円 259"/>
        <xdr:cNvSpPr/>
      </xdr:nvSpPr>
      <xdr:spPr>
        <a:xfrm>
          <a:off x="1968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116840</xdr:rowOff>
    </xdr:from>
    <xdr:ext cx="533400" cy="259080"/>
    <xdr:sp macro="" textlink="">
      <xdr:nvSpPr>
        <xdr:cNvPr id="261" name="テキスト ボックス 260"/>
        <xdr:cNvSpPr txBox="1"/>
      </xdr:nvSpPr>
      <xdr:spPr>
        <a:xfrm>
          <a:off x="1751965" y="16747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33,720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57785</xdr:rowOff>
    </xdr:from>
    <xdr:to>
      <xdr:col>1</xdr:col>
      <xdr:colOff>485775</xdr:colOff>
      <xdr:row>97</xdr:row>
      <xdr:rowOff>159385</xdr:rowOff>
    </xdr:to>
    <xdr:sp macro="" textlink="">
      <xdr:nvSpPr>
        <xdr:cNvPr id="262" name="円/楕円 261"/>
        <xdr:cNvSpPr/>
      </xdr:nvSpPr>
      <xdr:spPr>
        <a:xfrm>
          <a:off x="1079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150495</xdr:rowOff>
    </xdr:from>
    <xdr:ext cx="533400" cy="259080"/>
    <xdr:sp macro="" textlink="">
      <xdr:nvSpPr>
        <xdr:cNvPr id="263" name="テキスト ボックス 262"/>
        <xdr:cNvSpPr txBox="1"/>
      </xdr:nvSpPr>
      <xdr:spPr>
        <a:xfrm>
          <a:off x="862965" y="16781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30,582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7" name="テキスト ボックス 276"/>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7810"/>
    <xdr:sp macro="" textlink="">
      <xdr:nvSpPr>
        <xdr:cNvPr id="279" name="テキスト ボックス 278"/>
        <xdr:cNvSpPr txBox="1"/>
      </xdr:nvSpPr>
      <xdr:spPr>
        <a:xfrm>
          <a:off x="6136640" y="582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81" name="テキスト ボックス 280"/>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30225" cy="259080"/>
    <xdr:sp macro="" textlink="">
      <xdr:nvSpPr>
        <xdr:cNvPr id="283" name="テキスト ボックス 282"/>
        <xdr:cNvSpPr txBox="1"/>
      </xdr:nvSpPr>
      <xdr:spPr>
        <a:xfrm>
          <a:off x="6072505"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225" cy="257810"/>
    <xdr:sp macro="" textlink="">
      <xdr:nvSpPr>
        <xdr:cNvPr id="285" name="テキスト ボックス 284"/>
        <xdr:cNvSpPr txBox="1"/>
      </xdr:nvSpPr>
      <xdr:spPr>
        <a:xfrm>
          <a:off x="607250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64135</xdr:rowOff>
    </xdr:from>
    <xdr:ext cx="534670" cy="257810"/>
    <xdr:sp macro="" textlink="">
      <xdr:nvSpPr>
        <xdr:cNvPr id="290" name="労働費最大値テキスト"/>
        <xdr:cNvSpPr txBox="1"/>
      </xdr:nvSpPr>
      <xdr:spPr>
        <a:xfrm>
          <a:off x="10528300" y="5207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8255</xdr:rowOff>
    </xdr:from>
    <xdr:to>
      <xdr:col>15</xdr:col>
      <xdr:colOff>180975</xdr:colOff>
      <xdr:row>38</xdr:row>
      <xdr:rowOff>50165</xdr:rowOff>
    </xdr:to>
    <xdr:cxnSp macro="">
      <xdr:nvCxnSpPr>
        <xdr:cNvPr id="292" name="直線コネクタ 291"/>
        <xdr:cNvCxnSpPr/>
      </xdr:nvCxnSpPr>
      <xdr:spPr>
        <a:xfrm>
          <a:off x="9639300" y="65233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33020</xdr:rowOff>
    </xdr:from>
    <xdr:ext cx="378460" cy="259080"/>
    <xdr:sp macro="" textlink="">
      <xdr:nvSpPr>
        <xdr:cNvPr id="293" name="労働費平均値テキスト"/>
        <xdr:cNvSpPr txBox="1"/>
      </xdr:nvSpPr>
      <xdr:spPr>
        <a:xfrm>
          <a:off x="10528300" y="65481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54610</xdr:rowOff>
    </xdr:from>
    <xdr:to>
      <xdr:col>15</xdr:col>
      <xdr:colOff>231775</xdr:colOff>
      <xdr:row>38</xdr:row>
      <xdr:rowOff>156210</xdr:rowOff>
    </xdr:to>
    <xdr:sp macro="" textlink="">
      <xdr:nvSpPr>
        <xdr:cNvPr id="294" name="フローチャート : 判断 293"/>
        <xdr:cNvSpPr/>
      </xdr:nvSpPr>
      <xdr:spPr>
        <a:xfrm>
          <a:off x="10426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163830</xdr:rowOff>
    </xdr:from>
    <xdr:to>
      <xdr:col>14</xdr:col>
      <xdr:colOff>28575</xdr:colOff>
      <xdr:row>38</xdr:row>
      <xdr:rowOff>8255</xdr:rowOff>
    </xdr:to>
    <xdr:cxnSp macro="">
      <xdr:nvCxnSpPr>
        <xdr:cNvPr id="295" name="直線コネクタ 294"/>
        <xdr:cNvCxnSpPr/>
      </xdr:nvCxnSpPr>
      <xdr:spPr>
        <a:xfrm>
          <a:off x="8750935" y="6507480"/>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117475</xdr:rowOff>
    </xdr:from>
    <xdr:to>
      <xdr:col>14</xdr:col>
      <xdr:colOff>79375</xdr:colOff>
      <xdr:row>38</xdr:row>
      <xdr:rowOff>47625</xdr:rowOff>
    </xdr:to>
    <xdr:sp macro="" textlink="">
      <xdr:nvSpPr>
        <xdr:cNvPr id="296" name="フローチャート : 判断 295"/>
        <xdr:cNvSpPr/>
      </xdr:nvSpPr>
      <xdr:spPr>
        <a:xfrm>
          <a:off x="9588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64135</xdr:rowOff>
    </xdr:from>
    <xdr:ext cx="468630" cy="257810"/>
    <xdr:sp macro="" textlink="">
      <xdr:nvSpPr>
        <xdr:cNvPr id="297" name="テキスト ボックス 296"/>
        <xdr:cNvSpPr txBox="1"/>
      </xdr:nvSpPr>
      <xdr:spPr>
        <a:xfrm>
          <a:off x="9404350" y="6236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34290</xdr:rowOff>
    </xdr:from>
    <xdr:to>
      <xdr:col>12</xdr:col>
      <xdr:colOff>511810</xdr:colOff>
      <xdr:row>37</xdr:row>
      <xdr:rowOff>163830</xdr:rowOff>
    </xdr:to>
    <xdr:cxnSp macro="">
      <xdr:nvCxnSpPr>
        <xdr:cNvPr id="298" name="直線コネクタ 297"/>
        <xdr:cNvCxnSpPr/>
      </xdr:nvCxnSpPr>
      <xdr:spPr>
        <a:xfrm>
          <a:off x="7861300" y="6377940"/>
          <a:ext cx="889635"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34925</xdr:rowOff>
    </xdr:from>
    <xdr:to>
      <xdr:col>12</xdr:col>
      <xdr:colOff>561975</xdr:colOff>
      <xdr:row>37</xdr:row>
      <xdr:rowOff>136525</xdr:rowOff>
    </xdr:to>
    <xdr:sp macro="" textlink="">
      <xdr:nvSpPr>
        <xdr:cNvPr id="299" name="フローチャート : 判断 298"/>
        <xdr:cNvSpPr/>
      </xdr:nvSpPr>
      <xdr:spPr>
        <a:xfrm>
          <a:off x="869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153035</xdr:rowOff>
    </xdr:from>
    <xdr:ext cx="468630" cy="259080"/>
    <xdr:sp macro="" textlink="">
      <xdr:nvSpPr>
        <xdr:cNvPr id="300" name="テキスト ボックス 299"/>
        <xdr:cNvSpPr txBox="1"/>
      </xdr:nvSpPr>
      <xdr:spPr>
        <a:xfrm>
          <a:off x="8515350" y="61537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130175</xdr:rowOff>
    </xdr:from>
    <xdr:to>
      <xdr:col>11</xdr:col>
      <xdr:colOff>307975</xdr:colOff>
      <xdr:row>37</xdr:row>
      <xdr:rowOff>34290</xdr:rowOff>
    </xdr:to>
    <xdr:cxnSp macro="">
      <xdr:nvCxnSpPr>
        <xdr:cNvPr id="301" name="直線コネクタ 300"/>
        <xdr:cNvCxnSpPr/>
      </xdr:nvCxnSpPr>
      <xdr:spPr>
        <a:xfrm>
          <a:off x="6972300" y="630237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151765</xdr:rowOff>
    </xdr:from>
    <xdr:to>
      <xdr:col>11</xdr:col>
      <xdr:colOff>358775</xdr:colOff>
      <xdr:row>37</xdr:row>
      <xdr:rowOff>81915</xdr:rowOff>
    </xdr:to>
    <xdr:sp macro="" textlink="">
      <xdr:nvSpPr>
        <xdr:cNvPr id="302" name="フローチャート : 判断 301"/>
        <xdr:cNvSpPr/>
      </xdr:nvSpPr>
      <xdr:spPr>
        <a:xfrm>
          <a:off x="7810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98425</xdr:rowOff>
    </xdr:from>
    <xdr:ext cx="469900" cy="257810"/>
    <xdr:sp macro="" textlink="">
      <xdr:nvSpPr>
        <xdr:cNvPr id="303" name="テキスト ボックス 302"/>
        <xdr:cNvSpPr txBox="1"/>
      </xdr:nvSpPr>
      <xdr:spPr>
        <a:xfrm>
          <a:off x="7626350" y="6099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127635</xdr:rowOff>
    </xdr:from>
    <xdr:to>
      <xdr:col>10</xdr:col>
      <xdr:colOff>155575</xdr:colOff>
      <xdr:row>36</xdr:row>
      <xdr:rowOff>57785</xdr:rowOff>
    </xdr:to>
    <xdr:sp macro="" textlink="">
      <xdr:nvSpPr>
        <xdr:cNvPr id="304" name="フローチャート : 判断 303"/>
        <xdr:cNvSpPr/>
      </xdr:nvSpPr>
      <xdr:spPr>
        <a:xfrm>
          <a:off x="6922135" y="61283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74930</xdr:rowOff>
    </xdr:from>
    <xdr:ext cx="469900" cy="257810"/>
    <xdr:sp macro="" textlink="">
      <xdr:nvSpPr>
        <xdr:cNvPr id="305" name="テキスト ボックス 304"/>
        <xdr:cNvSpPr txBox="1"/>
      </xdr:nvSpPr>
      <xdr:spPr>
        <a:xfrm>
          <a:off x="6737350" y="59042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7" name="テキスト ボックス 306"/>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08" name="テキスト ボックス 307"/>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09" name="テキスト ボックス 308"/>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10" name="テキスト ボックス 309"/>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170815</xdr:rowOff>
    </xdr:from>
    <xdr:to>
      <xdr:col>15</xdr:col>
      <xdr:colOff>231775</xdr:colOff>
      <xdr:row>38</xdr:row>
      <xdr:rowOff>100965</xdr:rowOff>
    </xdr:to>
    <xdr:sp macro="" textlink="">
      <xdr:nvSpPr>
        <xdr:cNvPr id="311" name="円/楕円 310"/>
        <xdr:cNvSpPr/>
      </xdr:nvSpPr>
      <xdr:spPr>
        <a:xfrm>
          <a:off x="10426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22225</xdr:rowOff>
    </xdr:from>
    <xdr:ext cx="469900" cy="258445"/>
    <xdr:sp macro="" textlink="">
      <xdr:nvSpPr>
        <xdr:cNvPr id="312" name="労働費該当値テキスト"/>
        <xdr:cNvSpPr txBox="1"/>
      </xdr:nvSpPr>
      <xdr:spPr>
        <a:xfrm>
          <a:off x="10528300" y="6365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128905</xdr:rowOff>
    </xdr:from>
    <xdr:to>
      <xdr:col>14</xdr:col>
      <xdr:colOff>79375</xdr:colOff>
      <xdr:row>38</xdr:row>
      <xdr:rowOff>59055</xdr:rowOff>
    </xdr:to>
    <xdr:sp macro="" textlink="">
      <xdr:nvSpPr>
        <xdr:cNvPr id="313" name="円/楕円 312"/>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38</xdr:row>
      <xdr:rowOff>50165</xdr:rowOff>
    </xdr:from>
    <xdr:ext cx="468630" cy="259080"/>
    <xdr:sp macro="" textlink="">
      <xdr:nvSpPr>
        <xdr:cNvPr id="314" name="テキスト ボックス 313"/>
        <xdr:cNvSpPr txBox="1"/>
      </xdr:nvSpPr>
      <xdr:spPr>
        <a:xfrm>
          <a:off x="9404350" y="6565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113030</xdr:rowOff>
    </xdr:from>
    <xdr:to>
      <xdr:col>12</xdr:col>
      <xdr:colOff>561975</xdr:colOff>
      <xdr:row>38</xdr:row>
      <xdr:rowOff>43180</xdr:rowOff>
    </xdr:to>
    <xdr:sp macro="" textlink="">
      <xdr:nvSpPr>
        <xdr:cNvPr id="315" name="円/楕円 314"/>
        <xdr:cNvSpPr/>
      </xdr:nvSpPr>
      <xdr:spPr>
        <a:xfrm>
          <a:off x="869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34290</xdr:rowOff>
    </xdr:from>
    <xdr:ext cx="468630" cy="259080"/>
    <xdr:sp macro="" textlink="">
      <xdr:nvSpPr>
        <xdr:cNvPr id="316" name="テキスト ボックス 315"/>
        <xdr:cNvSpPr txBox="1"/>
      </xdr:nvSpPr>
      <xdr:spPr>
        <a:xfrm>
          <a:off x="8515350" y="6549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154940</xdr:rowOff>
    </xdr:from>
    <xdr:to>
      <xdr:col>11</xdr:col>
      <xdr:colOff>358775</xdr:colOff>
      <xdr:row>37</xdr:row>
      <xdr:rowOff>85090</xdr:rowOff>
    </xdr:to>
    <xdr:sp macro="" textlink="">
      <xdr:nvSpPr>
        <xdr:cNvPr id="317" name="円/楕円 316"/>
        <xdr:cNvSpPr/>
      </xdr:nvSpPr>
      <xdr:spPr>
        <a:xfrm>
          <a:off x="781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76200</xdr:rowOff>
    </xdr:from>
    <xdr:ext cx="469900" cy="257810"/>
    <xdr:sp macro="" textlink="">
      <xdr:nvSpPr>
        <xdr:cNvPr id="318" name="テキスト ボックス 317"/>
        <xdr:cNvSpPr txBox="1"/>
      </xdr:nvSpPr>
      <xdr:spPr>
        <a:xfrm>
          <a:off x="7626350" y="6419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79375</xdr:rowOff>
    </xdr:from>
    <xdr:to>
      <xdr:col>10</xdr:col>
      <xdr:colOff>155575</xdr:colOff>
      <xdr:row>37</xdr:row>
      <xdr:rowOff>9525</xdr:rowOff>
    </xdr:to>
    <xdr:sp macro="" textlink="">
      <xdr:nvSpPr>
        <xdr:cNvPr id="319" name="円/楕円 318"/>
        <xdr:cNvSpPr/>
      </xdr:nvSpPr>
      <xdr:spPr>
        <a:xfrm>
          <a:off x="6922135" y="62515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635</xdr:rowOff>
    </xdr:from>
    <xdr:ext cx="469900" cy="259080"/>
    <xdr:sp macro="" textlink="">
      <xdr:nvSpPr>
        <xdr:cNvPr id="320" name="テキスト ボックス 319"/>
        <xdr:cNvSpPr txBox="1"/>
      </xdr:nvSpPr>
      <xdr:spPr>
        <a:xfrm>
          <a:off x="6737350" y="6344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29" name="テキスト ボックス 328"/>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7810"/>
    <xdr:sp macro="" textlink="">
      <xdr:nvSpPr>
        <xdr:cNvPr id="332" name="テキスト ボックス 331"/>
        <xdr:cNvSpPr txBox="1"/>
      </xdr:nvSpPr>
      <xdr:spPr>
        <a:xfrm>
          <a:off x="6355080" y="9941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55</xdr:row>
      <xdr:rowOff>54610</xdr:rowOff>
    </xdr:from>
    <xdr:ext cx="530225" cy="257810"/>
    <xdr:sp macro="" textlink="">
      <xdr:nvSpPr>
        <xdr:cNvPr id="334" name="テキスト ボックス 333"/>
        <xdr:cNvSpPr txBox="1"/>
      </xdr:nvSpPr>
      <xdr:spPr>
        <a:xfrm>
          <a:off x="6072505" y="9484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4360" cy="257810"/>
    <xdr:sp macro="" textlink="">
      <xdr:nvSpPr>
        <xdr:cNvPr id="336" name="テキスト ボックス 335"/>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4360" cy="257810"/>
    <xdr:sp macro="" textlink="">
      <xdr:nvSpPr>
        <xdr:cNvPr id="338" name="テキスト ボックス 337"/>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360" cy="257810"/>
    <xdr:sp macro="" textlink="">
      <xdr:nvSpPr>
        <xdr:cNvPr id="340" name="テキスト ボックス 339"/>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26670</xdr:rowOff>
    </xdr:from>
    <xdr:to>
      <xdr:col>15</xdr:col>
      <xdr:colOff>180340</xdr:colOff>
      <xdr:row>58</xdr:row>
      <xdr:rowOff>83820</xdr:rowOff>
    </xdr:to>
    <xdr:cxnSp macro="">
      <xdr:nvCxnSpPr>
        <xdr:cNvPr id="342" name="直線コネクタ 341"/>
        <xdr:cNvCxnSpPr/>
      </xdr:nvCxnSpPr>
      <xdr:spPr>
        <a:xfrm flipV="1">
          <a:off x="10475595" y="859917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87630</xdr:rowOff>
    </xdr:from>
    <xdr:ext cx="469900" cy="257810"/>
    <xdr:sp macro="" textlink="">
      <xdr:nvSpPr>
        <xdr:cNvPr id="343" name="農林水産業費最小値テキスト"/>
        <xdr:cNvSpPr txBox="1"/>
      </xdr:nvSpPr>
      <xdr:spPr>
        <a:xfrm>
          <a:off x="10528300" y="10031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83820</xdr:rowOff>
    </xdr:from>
    <xdr:to>
      <xdr:col>15</xdr:col>
      <xdr:colOff>269875</xdr:colOff>
      <xdr:row>58</xdr:row>
      <xdr:rowOff>83820</xdr:rowOff>
    </xdr:to>
    <xdr:cxnSp macro="">
      <xdr:nvCxnSpPr>
        <xdr:cNvPr id="344" name="直線コネクタ 343"/>
        <xdr:cNvCxnSpPr/>
      </xdr:nvCxnSpPr>
      <xdr:spPr>
        <a:xfrm>
          <a:off x="10388600" y="1002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144780</xdr:rowOff>
    </xdr:from>
    <xdr:ext cx="598805" cy="257810"/>
    <xdr:sp macro="" textlink="">
      <xdr:nvSpPr>
        <xdr:cNvPr id="345" name="農林水産業費最大値テキスト"/>
        <xdr:cNvSpPr txBox="1"/>
      </xdr:nvSpPr>
      <xdr:spPr>
        <a:xfrm>
          <a:off x="10528300" y="83743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26670</xdr:rowOff>
    </xdr:from>
    <xdr:to>
      <xdr:col>15</xdr:col>
      <xdr:colOff>269875</xdr:colOff>
      <xdr:row>50</xdr:row>
      <xdr:rowOff>26670</xdr:rowOff>
    </xdr:to>
    <xdr:cxnSp macro="">
      <xdr:nvCxnSpPr>
        <xdr:cNvPr id="346" name="直線コネクタ 345"/>
        <xdr:cNvCxnSpPr/>
      </xdr:nvCxnSpPr>
      <xdr:spPr>
        <a:xfrm>
          <a:off x="10388600" y="8599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53975</xdr:rowOff>
    </xdr:from>
    <xdr:to>
      <xdr:col>15</xdr:col>
      <xdr:colOff>180975</xdr:colOff>
      <xdr:row>57</xdr:row>
      <xdr:rowOff>95250</xdr:rowOff>
    </xdr:to>
    <xdr:cxnSp macro="">
      <xdr:nvCxnSpPr>
        <xdr:cNvPr id="347" name="直線コネクタ 346"/>
        <xdr:cNvCxnSpPr/>
      </xdr:nvCxnSpPr>
      <xdr:spPr>
        <a:xfrm flipV="1">
          <a:off x="9639300" y="98266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159385</xdr:rowOff>
    </xdr:from>
    <xdr:ext cx="534670" cy="258445"/>
    <xdr:sp macro="" textlink="">
      <xdr:nvSpPr>
        <xdr:cNvPr id="348" name="農林水産業費平均値テキスト"/>
        <xdr:cNvSpPr txBox="1"/>
      </xdr:nvSpPr>
      <xdr:spPr>
        <a:xfrm>
          <a:off x="10528300" y="95891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136525</xdr:rowOff>
    </xdr:from>
    <xdr:to>
      <xdr:col>15</xdr:col>
      <xdr:colOff>231775</xdr:colOff>
      <xdr:row>57</xdr:row>
      <xdr:rowOff>66675</xdr:rowOff>
    </xdr:to>
    <xdr:sp macro="" textlink="">
      <xdr:nvSpPr>
        <xdr:cNvPr id="349" name="フローチャート : 判断 348"/>
        <xdr:cNvSpPr/>
      </xdr:nvSpPr>
      <xdr:spPr>
        <a:xfrm>
          <a:off x="104267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95250</xdr:rowOff>
    </xdr:from>
    <xdr:to>
      <xdr:col>14</xdr:col>
      <xdr:colOff>28575</xdr:colOff>
      <xdr:row>57</xdr:row>
      <xdr:rowOff>97790</xdr:rowOff>
    </xdr:to>
    <xdr:cxnSp macro="">
      <xdr:nvCxnSpPr>
        <xdr:cNvPr id="350" name="直線コネクタ 349"/>
        <xdr:cNvCxnSpPr/>
      </xdr:nvCxnSpPr>
      <xdr:spPr>
        <a:xfrm flipV="1">
          <a:off x="8750935" y="9867900"/>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165100</xdr:rowOff>
    </xdr:from>
    <xdr:to>
      <xdr:col>14</xdr:col>
      <xdr:colOff>79375</xdr:colOff>
      <xdr:row>57</xdr:row>
      <xdr:rowOff>95250</xdr:rowOff>
    </xdr:to>
    <xdr:sp macro="" textlink="">
      <xdr:nvSpPr>
        <xdr:cNvPr id="351" name="フローチャート : 判断 350"/>
        <xdr:cNvSpPr/>
      </xdr:nvSpPr>
      <xdr:spPr>
        <a:xfrm>
          <a:off x="9588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111760</xdr:rowOff>
    </xdr:from>
    <xdr:ext cx="534670" cy="257810"/>
    <xdr:sp macro="" textlink="">
      <xdr:nvSpPr>
        <xdr:cNvPr id="352" name="テキスト ボックス 351"/>
        <xdr:cNvSpPr txBox="1"/>
      </xdr:nvSpPr>
      <xdr:spPr>
        <a:xfrm>
          <a:off x="9371965" y="95415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92710</xdr:rowOff>
    </xdr:from>
    <xdr:to>
      <xdr:col>12</xdr:col>
      <xdr:colOff>511810</xdr:colOff>
      <xdr:row>57</xdr:row>
      <xdr:rowOff>97790</xdr:rowOff>
    </xdr:to>
    <xdr:cxnSp macro="">
      <xdr:nvCxnSpPr>
        <xdr:cNvPr id="353" name="直線コネクタ 352"/>
        <xdr:cNvCxnSpPr/>
      </xdr:nvCxnSpPr>
      <xdr:spPr>
        <a:xfrm>
          <a:off x="7861300" y="9865360"/>
          <a:ext cx="88963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167005</xdr:rowOff>
    </xdr:from>
    <xdr:to>
      <xdr:col>12</xdr:col>
      <xdr:colOff>561975</xdr:colOff>
      <xdr:row>57</xdr:row>
      <xdr:rowOff>97790</xdr:rowOff>
    </xdr:to>
    <xdr:sp macro="" textlink="">
      <xdr:nvSpPr>
        <xdr:cNvPr id="354" name="フローチャート : 判断 353"/>
        <xdr:cNvSpPr/>
      </xdr:nvSpPr>
      <xdr:spPr>
        <a:xfrm>
          <a:off x="8699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113665</xdr:rowOff>
    </xdr:from>
    <xdr:ext cx="534670" cy="258445"/>
    <xdr:sp macro="" textlink="">
      <xdr:nvSpPr>
        <xdr:cNvPr id="355" name="テキスト ボックス 354"/>
        <xdr:cNvSpPr txBox="1"/>
      </xdr:nvSpPr>
      <xdr:spPr>
        <a:xfrm>
          <a:off x="8482965" y="9543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74930</xdr:rowOff>
    </xdr:from>
    <xdr:to>
      <xdr:col>11</xdr:col>
      <xdr:colOff>307975</xdr:colOff>
      <xdr:row>57</xdr:row>
      <xdr:rowOff>92710</xdr:rowOff>
    </xdr:to>
    <xdr:cxnSp macro="">
      <xdr:nvCxnSpPr>
        <xdr:cNvPr id="356" name="直線コネクタ 355"/>
        <xdr:cNvCxnSpPr/>
      </xdr:nvCxnSpPr>
      <xdr:spPr>
        <a:xfrm>
          <a:off x="6972300" y="98475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20955</xdr:rowOff>
    </xdr:from>
    <xdr:to>
      <xdr:col>11</xdr:col>
      <xdr:colOff>358775</xdr:colOff>
      <xdr:row>57</xdr:row>
      <xdr:rowOff>122555</xdr:rowOff>
    </xdr:to>
    <xdr:sp macro="" textlink="">
      <xdr:nvSpPr>
        <xdr:cNvPr id="357" name="フローチャート : 判断 356"/>
        <xdr:cNvSpPr/>
      </xdr:nvSpPr>
      <xdr:spPr>
        <a:xfrm>
          <a:off x="7810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139065</xdr:rowOff>
    </xdr:from>
    <xdr:ext cx="534670" cy="259080"/>
    <xdr:sp macro="" textlink="">
      <xdr:nvSpPr>
        <xdr:cNvPr id="358" name="テキスト ボックス 357"/>
        <xdr:cNvSpPr txBox="1"/>
      </xdr:nvSpPr>
      <xdr:spPr>
        <a:xfrm>
          <a:off x="7593965" y="956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38100</xdr:rowOff>
    </xdr:from>
    <xdr:to>
      <xdr:col>10</xdr:col>
      <xdr:colOff>155575</xdr:colOff>
      <xdr:row>57</xdr:row>
      <xdr:rowOff>139700</xdr:rowOff>
    </xdr:to>
    <xdr:sp macro="" textlink="">
      <xdr:nvSpPr>
        <xdr:cNvPr id="359" name="フローチャート : 判断 358"/>
        <xdr:cNvSpPr/>
      </xdr:nvSpPr>
      <xdr:spPr>
        <a:xfrm>
          <a:off x="6922135" y="98107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130810</xdr:rowOff>
    </xdr:from>
    <xdr:ext cx="533400" cy="259080"/>
    <xdr:sp macro="" textlink="">
      <xdr:nvSpPr>
        <xdr:cNvPr id="360" name="テキスト ボックス 359"/>
        <xdr:cNvSpPr txBox="1"/>
      </xdr:nvSpPr>
      <xdr:spPr>
        <a:xfrm>
          <a:off x="6705600" y="9903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62" name="テキスト ボックス 361"/>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63" name="テキスト ボックス 362"/>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64" name="テキスト ボックス 363"/>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65" name="テキスト ボックス 364"/>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3175</xdr:rowOff>
    </xdr:from>
    <xdr:to>
      <xdr:col>15</xdr:col>
      <xdr:colOff>231775</xdr:colOff>
      <xdr:row>57</xdr:row>
      <xdr:rowOff>104775</xdr:rowOff>
    </xdr:to>
    <xdr:sp macro="" textlink="">
      <xdr:nvSpPr>
        <xdr:cNvPr id="366" name="円/楕円 365"/>
        <xdr:cNvSpPr/>
      </xdr:nvSpPr>
      <xdr:spPr>
        <a:xfrm>
          <a:off x="104267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153035</xdr:rowOff>
    </xdr:from>
    <xdr:ext cx="534670" cy="259080"/>
    <xdr:sp macro="" textlink="">
      <xdr:nvSpPr>
        <xdr:cNvPr id="367" name="農林水産業費該当値テキスト"/>
        <xdr:cNvSpPr txBox="1"/>
      </xdr:nvSpPr>
      <xdr:spPr>
        <a:xfrm>
          <a:off x="10528300" y="9754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28,115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44450</xdr:rowOff>
    </xdr:from>
    <xdr:to>
      <xdr:col>14</xdr:col>
      <xdr:colOff>79375</xdr:colOff>
      <xdr:row>57</xdr:row>
      <xdr:rowOff>146050</xdr:rowOff>
    </xdr:to>
    <xdr:sp macro="" textlink="">
      <xdr:nvSpPr>
        <xdr:cNvPr id="368" name="円/楕円 367"/>
        <xdr:cNvSpPr/>
      </xdr:nvSpPr>
      <xdr:spPr>
        <a:xfrm>
          <a:off x="958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137160</xdr:rowOff>
    </xdr:from>
    <xdr:ext cx="534670" cy="259080"/>
    <xdr:sp macro="" textlink="">
      <xdr:nvSpPr>
        <xdr:cNvPr id="369" name="テキスト ボックス 368"/>
        <xdr:cNvSpPr txBox="1"/>
      </xdr:nvSpPr>
      <xdr:spPr>
        <a:xfrm>
          <a:off x="9371965"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46990</xdr:rowOff>
    </xdr:from>
    <xdr:to>
      <xdr:col>12</xdr:col>
      <xdr:colOff>561975</xdr:colOff>
      <xdr:row>57</xdr:row>
      <xdr:rowOff>148590</xdr:rowOff>
    </xdr:to>
    <xdr:sp macro="" textlink="">
      <xdr:nvSpPr>
        <xdr:cNvPr id="370" name="円/楕円 369"/>
        <xdr:cNvSpPr/>
      </xdr:nvSpPr>
      <xdr:spPr>
        <a:xfrm>
          <a:off x="8699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139700</xdr:rowOff>
    </xdr:from>
    <xdr:ext cx="534670" cy="259080"/>
    <xdr:sp macro="" textlink="">
      <xdr:nvSpPr>
        <xdr:cNvPr id="371" name="テキスト ボックス 370"/>
        <xdr:cNvSpPr txBox="1"/>
      </xdr:nvSpPr>
      <xdr:spPr>
        <a:xfrm>
          <a:off x="8482965" y="9912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23,334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41910</xdr:rowOff>
    </xdr:from>
    <xdr:to>
      <xdr:col>11</xdr:col>
      <xdr:colOff>358775</xdr:colOff>
      <xdr:row>57</xdr:row>
      <xdr:rowOff>143510</xdr:rowOff>
    </xdr:to>
    <xdr:sp macro="" textlink="">
      <xdr:nvSpPr>
        <xdr:cNvPr id="372" name="円/楕円 371"/>
        <xdr:cNvSpPr/>
      </xdr:nvSpPr>
      <xdr:spPr>
        <a:xfrm>
          <a:off x="7810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134620</xdr:rowOff>
    </xdr:from>
    <xdr:ext cx="534670" cy="257810"/>
    <xdr:sp macro="" textlink="">
      <xdr:nvSpPr>
        <xdr:cNvPr id="373" name="テキスト ボックス 372"/>
        <xdr:cNvSpPr txBox="1"/>
      </xdr:nvSpPr>
      <xdr:spPr>
        <a:xfrm>
          <a:off x="7593965" y="9907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23,892</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23495</xdr:rowOff>
    </xdr:from>
    <xdr:to>
      <xdr:col>10</xdr:col>
      <xdr:colOff>155575</xdr:colOff>
      <xdr:row>57</xdr:row>
      <xdr:rowOff>125095</xdr:rowOff>
    </xdr:to>
    <xdr:sp macro="" textlink="">
      <xdr:nvSpPr>
        <xdr:cNvPr id="374" name="円/楕円 373"/>
        <xdr:cNvSpPr/>
      </xdr:nvSpPr>
      <xdr:spPr>
        <a:xfrm>
          <a:off x="6922135" y="97961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141605</xdr:rowOff>
    </xdr:from>
    <xdr:ext cx="533400" cy="259080"/>
    <xdr:sp macro="" textlink="">
      <xdr:nvSpPr>
        <xdr:cNvPr id="375" name="テキスト ボックス 374"/>
        <xdr:cNvSpPr txBox="1"/>
      </xdr:nvSpPr>
      <xdr:spPr>
        <a:xfrm>
          <a:off x="6705600" y="9571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84" name="テキスト ボックス 383"/>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7" name="テキスト ボックス 386"/>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30225" cy="257810"/>
    <xdr:sp macro="" textlink="">
      <xdr:nvSpPr>
        <xdr:cNvPr id="389" name="テキスト ボックス 388"/>
        <xdr:cNvSpPr txBox="1"/>
      </xdr:nvSpPr>
      <xdr:spPr>
        <a:xfrm>
          <a:off x="6072505" y="13174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30225" cy="259080"/>
    <xdr:sp macro="" textlink="">
      <xdr:nvSpPr>
        <xdr:cNvPr id="391" name="テキスト ボックス 390"/>
        <xdr:cNvSpPr txBox="1"/>
      </xdr:nvSpPr>
      <xdr:spPr>
        <a:xfrm>
          <a:off x="6072505"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30225" cy="257810"/>
    <xdr:sp macro="" textlink="">
      <xdr:nvSpPr>
        <xdr:cNvPr id="393" name="テキスト ボックス 392"/>
        <xdr:cNvSpPr txBox="1"/>
      </xdr:nvSpPr>
      <xdr:spPr>
        <a:xfrm>
          <a:off x="6072505" y="12522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30225" cy="258445"/>
    <xdr:sp macro="" textlink="">
      <xdr:nvSpPr>
        <xdr:cNvPr id="395" name="テキスト ボックス 394"/>
        <xdr:cNvSpPr txBox="1"/>
      </xdr:nvSpPr>
      <xdr:spPr>
        <a:xfrm>
          <a:off x="6072505" y="12195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94360" cy="259080"/>
    <xdr:sp macro="" textlink="">
      <xdr:nvSpPr>
        <xdr:cNvPr id="397" name="テキスト ボックス 396"/>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360" cy="257810"/>
    <xdr:sp macro="" textlink="">
      <xdr:nvSpPr>
        <xdr:cNvPr id="399" name="テキスト ボックス 398"/>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167005</xdr:rowOff>
    </xdr:from>
    <xdr:to>
      <xdr:col>15</xdr:col>
      <xdr:colOff>180340</xdr:colOff>
      <xdr:row>79</xdr:row>
      <xdr:rowOff>59055</xdr:rowOff>
    </xdr:to>
    <xdr:cxnSp macro="">
      <xdr:nvCxnSpPr>
        <xdr:cNvPr id="401" name="直線コネクタ 400"/>
        <xdr:cNvCxnSpPr/>
      </xdr:nvCxnSpPr>
      <xdr:spPr>
        <a:xfrm flipV="1">
          <a:off x="10475595" y="1216850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63500</xdr:rowOff>
    </xdr:from>
    <xdr:ext cx="469900" cy="257810"/>
    <xdr:sp macro="" textlink="">
      <xdr:nvSpPr>
        <xdr:cNvPr id="402" name="商工費最小値テキスト"/>
        <xdr:cNvSpPr txBox="1"/>
      </xdr:nvSpPr>
      <xdr:spPr>
        <a:xfrm>
          <a:off x="10528300" y="13608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59055</xdr:rowOff>
    </xdr:from>
    <xdr:to>
      <xdr:col>15</xdr:col>
      <xdr:colOff>269875</xdr:colOff>
      <xdr:row>79</xdr:row>
      <xdr:rowOff>59055</xdr:rowOff>
    </xdr:to>
    <xdr:cxnSp macro="">
      <xdr:nvCxnSpPr>
        <xdr:cNvPr id="403" name="直線コネクタ 402"/>
        <xdr:cNvCxnSpPr/>
      </xdr:nvCxnSpPr>
      <xdr:spPr>
        <a:xfrm>
          <a:off x="10388600" y="1360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113665</xdr:rowOff>
    </xdr:from>
    <xdr:ext cx="534670" cy="258445"/>
    <xdr:sp macro="" textlink="">
      <xdr:nvSpPr>
        <xdr:cNvPr id="404" name="商工費最大値テキスト"/>
        <xdr:cNvSpPr txBox="1"/>
      </xdr:nvSpPr>
      <xdr:spPr>
        <a:xfrm>
          <a:off x="10528300" y="11943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167005</xdr:rowOff>
    </xdr:from>
    <xdr:to>
      <xdr:col>15</xdr:col>
      <xdr:colOff>269875</xdr:colOff>
      <xdr:row>70</xdr:row>
      <xdr:rowOff>167005</xdr:rowOff>
    </xdr:to>
    <xdr:cxnSp macro="">
      <xdr:nvCxnSpPr>
        <xdr:cNvPr id="405" name="直線コネクタ 404"/>
        <xdr:cNvCxnSpPr/>
      </xdr:nvCxnSpPr>
      <xdr:spPr>
        <a:xfrm>
          <a:off x="10388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127635</xdr:rowOff>
    </xdr:from>
    <xdr:to>
      <xdr:col>15</xdr:col>
      <xdr:colOff>180975</xdr:colOff>
      <xdr:row>76</xdr:row>
      <xdr:rowOff>65405</xdr:rowOff>
    </xdr:to>
    <xdr:cxnSp macro="">
      <xdr:nvCxnSpPr>
        <xdr:cNvPr id="406" name="直線コネクタ 405"/>
        <xdr:cNvCxnSpPr/>
      </xdr:nvCxnSpPr>
      <xdr:spPr>
        <a:xfrm flipV="1">
          <a:off x="9639300" y="1298638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68580</xdr:rowOff>
    </xdr:from>
    <xdr:ext cx="534670" cy="259080"/>
    <xdr:sp macro="" textlink="">
      <xdr:nvSpPr>
        <xdr:cNvPr id="407" name="商工費平均値テキスト"/>
        <xdr:cNvSpPr txBox="1"/>
      </xdr:nvSpPr>
      <xdr:spPr>
        <a:xfrm>
          <a:off x="10528300" y="13270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90170</xdr:rowOff>
    </xdr:from>
    <xdr:to>
      <xdr:col>15</xdr:col>
      <xdr:colOff>231775</xdr:colOff>
      <xdr:row>78</xdr:row>
      <xdr:rowOff>20320</xdr:rowOff>
    </xdr:to>
    <xdr:sp macro="" textlink="">
      <xdr:nvSpPr>
        <xdr:cNvPr id="408" name="フローチャート : 判断 407"/>
        <xdr:cNvSpPr/>
      </xdr:nvSpPr>
      <xdr:spPr>
        <a:xfrm>
          <a:off x="10426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76</xdr:row>
      <xdr:rowOff>65405</xdr:rowOff>
    </xdr:from>
    <xdr:to>
      <xdr:col>14</xdr:col>
      <xdr:colOff>28575</xdr:colOff>
      <xdr:row>76</xdr:row>
      <xdr:rowOff>68580</xdr:rowOff>
    </xdr:to>
    <xdr:cxnSp macro="">
      <xdr:nvCxnSpPr>
        <xdr:cNvPr id="409" name="直線コネクタ 408"/>
        <xdr:cNvCxnSpPr/>
      </xdr:nvCxnSpPr>
      <xdr:spPr>
        <a:xfrm flipV="1">
          <a:off x="8750935" y="13095605"/>
          <a:ext cx="88836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135890</xdr:rowOff>
    </xdr:from>
    <xdr:to>
      <xdr:col>14</xdr:col>
      <xdr:colOff>79375</xdr:colOff>
      <xdr:row>78</xdr:row>
      <xdr:rowOff>66040</xdr:rowOff>
    </xdr:to>
    <xdr:sp macro="" textlink="">
      <xdr:nvSpPr>
        <xdr:cNvPr id="410" name="フローチャート : 判断 409"/>
        <xdr:cNvSpPr/>
      </xdr:nvSpPr>
      <xdr:spPr>
        <a:xfrm>
          <a:off x="9588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57150</xdr:rowOff>
    </xdr:from>
    <xdr:ext cx="534670" cy="259080"/>
    <xdr:sp macro="" textlink="">
      <xdr:nvSpPr>
        <xdr:cNvPr id="411" name="テキスト ボックス 410"/>
        <xdr:cNvSpPr txBox="1"/>
      </xdr:nvSpPr>
      <xdr:spPr>
        <a:xfrm>
          <a:off x="9371965" y="13430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68580</xdr:rowOff>
    </xdr:from>
    <xdr:to>
      <xdr:col>12</xdr:col>
      <xdr:colOff>511810</xdr:colOff>
      <xdr:row>76</xdr:row>
      <xdr:rowOff>96520</xdr:rowOff>
    </xdr:to>
    <xdr:cxnSp macro="">
      <xdr:nvCxnSpPr>
        <xdr:cNvPr id="412" name="直線コネクタ 411"/>
        <xdr:cNvCxnSpPr/>
      </xdr:nvCxnSpPr>
      <xdr:spPr>
        <a:xfrm flipV="1">
          <a:off x="7861300" y="13098780"/>
          <a:ext cx="8896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154940</xdr:rowOff>
    </xdr:from>
    <xdr:to>
      <xdr:col>12</xdr:col>
      <xdr:colOff>561975</xdr:colOff>
      <xdr:row>78</xdr:row>
      <xdr:rowOff>85090</xdr:rowOff>
    </xdr:to>
    <xdr:sp macro="" textlink="">
      <xdr:nvSpPr>
        <xdr:cNvPr id="413" name="フローチャート : 判断 412"/>
        <xdr:cNvSpPr/>
      </xdr:nvSpPr>
      <xdr:spPr>
        <a:xfrm>
          <a:off x="869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76200</xdr:rowOff>
    </xdr:from>
    <xdr:ext cx="534670" cy="257810"/>
    <xdr:sp macro="" textlink="">
      <xdr:nvSpPr>
        <xdr:cNvPr id="414" name="テキスト ボックス 413"/>
        <xdr:cNvSpPr txBox="1"/>
      </xdr:nvSpPr>
      <xdr:spPr>
        <a:xfrm>
          <a:off x="8482965" y="134493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13335</xdr:rowOff>
    </xdr:from>
    <xdr:to>
      <xdr:col>11</xdr:col>
      <xdr:colOff>307975</xdr:colOff>
      <xdr:row>76</xdr:row>
      <xdr:rowOff>96520</xdr:rowOff>
    </xdr:to>
    <xdr:cxnSp macro="">
      <xdr:nvCxnSpPr>
        <xdr:cNvPr id="415" name="直線コネクタ 414"/>
        <xdr:cNvCxnSpPr/>
      </xdr:nvCxnSpPr>
      <xdr:spPr>
        <a:xfrm>
          <a:off x="6972300" y="1304353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1270</xdr:rowOff>
    </xdr:from>
    <xdr:to>
      <xdr:col>11</xdr:col>
      <xdr:colOff>358775</xdr:colOff>
      <xdr:row>78</xdr:row>
      <xdr:rowOff>102870</xdr:rowOff>
    </xdr:to>
    <xdr:sp macro="" textlink="">
      <xdr:nvSpPr>
        <xdr:cNvPr id="416" name="フローチャート : 判断 415"/>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93980</xdr:rowOff>
    </xdr:from>
    <xdr:ext cx="534670" cy="259080"/>
    <xdr:sp macro="" textlink="">
      <xdr:nvSpPr>
        <xdr:cNvPr id="417" name="テキスト ボックス 416"/>
        <xdr:cNvSpPr txBox="1"/>
      </xdr:nvSpPr>
      <xdr:spPr>
        <a:xfrm>
          <a:off x="7593965" y="13467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54610</xdr:colOff>
      <xdr:row>78</xdr:row>
      <xdr:rowOff>3175</xdr:rowOff>
    </xdr:from>
    <xdr:to>
      <xdr:col>10</xdr:col>
      <xdr:colOff>155575</xdr:colOff>
      <xdr:row>78</xdr:row>
      <xdr:rowOff>104775</xdr:rowOff>
    </xdr:to>
    <xdr:sp macro="" textlink="">
      <xdr:nvSpPr>
        <xdr:cNvPr id="418" name="フローチャート : 判断 417"/>
        <xdr:cNvSpPr/>
      </xdr:nvSpPr>
      <xdr:spPr>
        <a:xfrm>
          <a:off x="6922135" y="133762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78</xdr:row>
      <xdr:rowOff>95885</xdr:rowOff>
    </xdr:from>
    <xdr:ext cx="533400" cy="259080"/>
    <xdr:sp macro="" textlink="">
      <xdr:nvSpPr>
        <xdr:cNvPr id="419" name="テキスト ボックス 418"/>
        <xdr:cNvSpPr txBox="1"/>
      </xdr:nvSpPr>
      <xdr:spPr>
        <a:xfrm>
          <a:off x="6705600" y="13468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21" name="テキスト ボックス 420"/>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22" name="テキスト ボックス 421"/>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23" name="テキスト ボックス 422"/>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24" name="テキスト ボックス 423"/>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76835</xdr:rowOff>
    </xdr:from>
    <xdr:to>
      <xdr:col>15</xdr:col>
      <xdr:colOff>231775</xdr:colOff>
      <xdr:row>76</xdr:row>
      <xdr:rowOff>6985</xdr:rowOff>
    </xdr:to>
    <xdr:sp macro="" textlink="">
      <xdr:nvSpPr>
        <xdr:cNvPr id="425" name="円/楕円 424"/>
        <xdr:cNvSpPr/>
      </xdr:nvSpPr>
      <xdr:spPr>
        <a:xfrm>
          <a:off x="104267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99695</xdr:rowOff>
    </xdr:from>
    <xdr:ext cx="534670" cy="257810"/>
    <xdr:sp macro="" textlink="">
      <xdr:nvSpPr>
        <xdr:cNvPr id="426" name="商工費該当値テキスト"/>
        <xdr:cNvSpPr txBox="1"/>
      </xdr:nvSpPr>
      <xdr:spPr>
        <a:xfrm>
          <a:off x="10528300" y="127869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14605</xdr:rowOff>
    </xdr:from>
    <xdr:to>
      <xdr:col>14</xdr:col>
      <xdr:colOff>79375</xdr:colOff>
      <xdr:row>76</xdr:row>
      <xdr:rowOff>116205</xdr:rowOff>
    </xdr:to>
    <xdr:sp macro="" textlink="">
      <xdr:nvSpPr>
        <xdr:cNvPr id="427" name="円/楕円 426"/>
        <xdr:cNvSpPr/>
      </xdr:nvSpPr>
      <xdr:spPr>
        <a:xfrm>
          <a:off x="9588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132715</xdr:rowOff>
    </xdr:from>
    <xdr:ext cx="534670" cy="257810"/>
    <xdr:sp macro="" textlink="">
      <xdr:nvSpPr>
        <xdr:cNvPr id="428" name="テキスト ボックス 427"/>
        <xdr:cNvSpPr txBox="1"/>
      </xdr:nvSpPr>
      <xdr:spPr>
        <a:xfrm>
          <a:off x="9371965" y="128200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33,565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17780</xdr:rowOff>
    </xdr:from>
    <xdr:to>
      <xdr:col>12</xdr:col>
      <xdr:colOff>561975</xdr:colOff>
      <xdr:row>76</xdr:row>
      <xdr:rowOff>119380</xdr:rowOff>
    </xdr:to>
    <xdr:sp macro="" textlink="">
      <xdr:nvSpPr>
        <xdr:cNvPr id="429" name="円/楕円 428"/>
        <xdr:cNvSpPr/>
      </xdr:nvSpPr>
      <xdr:spPr>
        <a:xfrm>
          <a:off x="8699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135890</xdr:rowOff>
    </xdr:from>
    <xdr:ext cx="534670" cy="259080"/>
    <xdr:sp macro="" textlink="">
      <xdr:nvSpPr>
        <xdr:cNvPr id="430" name="テキスト ボックス 429"/>
        <xdr:cNvSpPr txBox="1"/>
      </xdr:nvSpPr>
      <xdr:spPr>
        <a:xfrm>
          <a:off x="8482965" y="1282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33,352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45720</xdr:rowOff>
    </xdr:from>
    <xdr:to>
      <xdr:col>11</xdr:col>
      <xdr:colOff>358775</xdr:colOff>
      <xdr:row>76</xdr:row>
      <xdr:rowOff>147320</xdr:rowOff>
    </xdr:to>
    <xdr:sp macro="" textlink="">
      <xdr:nvSpPr>
        <xdr:cNvPr id="431" name="円/楕円 430"/>
        <xdr:cNvSpPr/>
      </xdr:nvSpPr>
      <xdr:spPr>
        <a:xfrm>
          <a:off x="7810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74</xdr:row>
      <xdr:rowOff>163830</xdr:rowOff>
    </xdr:from>
    <xdr:ext cx="534670" cy="259080"/>
    <xdr:sp macro="" textlink="">
      <xdr:nvSpPr>
        <xdr:cNvPr id="432" name="テキスト ボックス 431"/>
        <xdr:cNvSpPr txBox="1"/>
      </xdr:nvSpPr>
      <xdr:spPr>
        <a:xfrm>
          <a:off x="7593965" y="12851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31,633</a:t>
          </a:r>
          <a:endParaRPr kumimoji="1" lang="ja-JP" altLang="en-US" sz="1000" b="1">
            <a:solidFill>
              <a:srgbClr val="FF0000"/>
            </a:solidFill>
            <a:latin typeface="ＭＳ Ｐゴシック"/>
          </a:endParaRPr>
        </a:p>
      </xdr:txBody>
    </xdr:sp>
    <xdr:clientData/>
  </xdr:oneCellAnchor>
  <xdr:twoCellAnchor>
    <xdr:from>
      <xdr:col>10</xdr:col>
      <xdr:colOff>54610</xdr:colOff>
      <xdr:row>75</xdr:row>
      <xdr:rowOff>133985</xdr:rowOff>
    </xdr:from>
    <xdr:to>
      <xdr:col>10</xdr:col>
      <xdr:colOff>155575</xdr:colOff>
      <xdr:row>76</xdr:row>
      <xdr:rowOff>64135</xdr:rowOff>
    </xdr:to>
    <xdr:sp macro="" textlink="">
      <xdr:nvSpPr>
        <xdr:cNvPr id="433" name="円/楕円 432"/>
        <xdr:cNvSpPr/>
      </xdr:nvSpPr>
      <xdr:spPr>
        <a:xfrm>
          <a:off x="6922135" y="129927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74</xdr:row>
      <xdr:rowOff>80645</xdr:rowOff>
    </xdr:from>
    <xdr:ext cx="533400" cy="259080"/>
    <xdr:sp macro="" textlink="">
      <xdr:nvSpPr>
        <xdr:cNvPr id="434" name="テキスト ボックス 433"/>
        <xdr:cNvSpPr txBox="1"/>
      </xdr:nvSpPr>
      <xdr:spPr>
        <a:xfrm>
          <a:off x="6705600" y="12767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43" name="テキスト ボックス 44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7810"/>
    <xdr:sp macro="" textlink="">
      <xdr:nvSpPr>
        <xdr:cNvPr id="446" name="テキスト ボックス 445"/>
        <xdr:cNvSpPr txBox="1"/>
      </xdr:nvSpPr>
      <xdr:spPr>
        <a:xfrm>
          <a:off x="6355080"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4360" cy="257810"/>
    <xdr:sp macro="" textlink="">
      <xdr:nvSpPr>
        <xdr:cNvPr id="448" name="テキスト ボックス 447"/>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800" cy="257810"/>
    <xdr:sp macro="" textlink="">
      <xdr:nvSpPr>
        <xdr:cNvPr id="450" name="テキスト ボックス 449"/>
        <xdr:cNvSpPr txBox="1"/>
      </xdr:nvSpPr>
      <xdr:spPr>
        <a:xfrm>
          <a:off x="5918200" y="158851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800" cy="257810"/>
    <xdr:sp macro="" textlink="">
      <xdr:nvSpPr>
        <xdr:cNvPr id="452" name="テキスト ボックス 451"/>
        <xdr:cNvSpPr txBox="1"/>
      </xdr:nvSpPr>
      <xdr:spPr>
        <a:xfrm>
          <a:off x="5918200" y="154279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7810"/>
    <xdr:sp macro="" textlink="">
      <xdr:nvSpPr>
        <xdr:cNvPr id="454" name="テキスト ボックス 453"/>
        <xdr:cNvSpPr txBox="1"/>
      </xdr:nvSpPr>
      <xdr:spPr>
        <a:xfrm>
          <a:off x="591820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83820</xdr:rowOff>
    </xdr:from>
    <xdr:to>
      <xdr:col>15</xdr:col>
      <xdr:colOff>180340</xdr:colOff>
      <xdr:row>98</xdr:row>
      <xdr:rowOff>127635</xdr:rowOff>
    </xdr:to>
    <xdr:cxnSp macro="">
      <xdr:nvCxnSpPr>
        <xdr:cNvPr id="456" name="直線コネクタ 455"/>
        <xdr:cNvCxnSpPr/>
      </xdr:nvCxnSpPr>
      <xdr:spPr>
        <a:xfrm flipV="1">
          <a:off x="10475595" y="1551432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146685</xdr:rowOff>
    </xdr:from>
    <xdr:ext cx="534670" cy="257810"/>
    <xdr:sp macro="" textlink="">
      <xdr:nvSpPr>
        <xdr:cNvPr id="457" name="土木費最小値テキスト"/>
        <xdr:cNvSpPr txBox="1"/>
      </xdr:nvSpPr>
      <xdr:spPr>
        <a:xfrm>
          <a:off x="10528300" y="169487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127635</xdr:rowOff>
    </xdr:from>
    <xdr:to>
      <xdr:col>15</xdr:col>
      <xdr:colOff>269875</xdr:colOff>
      <xdr:row>98</xdr:row>
      <xdr:rowOff>127635</xdr:rowOff>
    </xdr:to>
    <xdr:cxnSp macro="">
      <xdr:nvCxnSpPr>
        <xdr:cNvPr id="458" name="直線コネクタ 457"/>
        <xdr:cNvCxnSpPr/>
      </xdr:nvCxnSpPr>
      <xdr:spPr>
        <a:xfrm>
          <a:off x="10388600" y="1692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30480</xdr:rowOff>
    </xdr:from>
    <xdr:ext cx="690245" cy="257810"/>
    <xdr:sp macro="" textlink="">
      <xdr:nvSpPr>
        <xdr:cNvPr id="459" name="土木費最大値テキスト"/>
        <xdr:cNvSpPr txBox="1"/>
      </xdr:nvSpPr>
      <xdr:spPr>
        <a:xfrm>
          <a:off x="10528300" y="1528953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83820</xdr:rowOff>
    </xdr:from>
    <xdr:to>
      <xdr:col>15</xdr:col>
      <xdr:colOff>269875</xdr:colOff>
      <xdr:row>90</xdr:row>
      <xdr:rowOff>83820</xdr:rowOff>
    </xdr:to>
    <xdr:cxnSp macro="">
      <xdr:nvCxnSpPr>
        <xdr:cNvPr id="460" name="直線コネクタ 459"/>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92075</xdr:rowOff>
    </xdr:from>
    <xdr:to>
      <xdr:col>15</xdr:col>
      <xdr:colOff>180975</xdr:colOff>
      <xdr:row>97</xdr:row>
      <xdr:rowOff>102235</xdr:rowOff>
    </xdr:to>
    <xdr:cxnSp macro="">
      <xdr:nvCxnSpPr>
        <xdr:cNvPr id="461" name="直線コネクタ 460"/>
        <xdr:cNvCxnSpPr/>
      </xdr:nvCxnSpPr>
      <xdr:spPr>
        <a:xfrm flipV="1">
          <a:off x="9639300" y="167227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19685</xdr:rowOff>
    </xdr:from>
    <xdr:ext cx="534670" cy="257810"/>
    <xdr:sp macro="" textlink="">
      <xdr:nvSpPr>
        <xdr:cNvPr id="462" name="土木費平均値テキスト"/>
        <xdr:cNvSpPr txBox="1"/>
      </xdr:nvSpPr>
      <xdr:spPr>
        <a:xfrm>
          <a:off x="10528300" y="168217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41275</xdr:rowOff>
    </xdr:from>
    <xdr:to>
      <xdr:col>15</xdr:col>
      <xdr:colOff>231775</xdr:colOff>
      <xdr:row>98</xdr:row>
      <xdr:rowOff>143510</xdr:rowOff>
    </xdr:to>
    <xdr:sp macro="" textlink="">
      <xdr:nvSpPr>
        <xdr:cNvPr id="463" name="フローチャート : 判断 462"/>
        <xdr:cNvSpPr/>
      </xdr:nvSpPr>
      <xdr:spPr>
        <a:xfrm>
          <a:off x="1042670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102235</xdr:rowOff>
    </xdr:from>
    <xdr:to>
      <xdr:col>14</xdr:col>
      <xdr:colOff>28575</xdr:colOff>
      <xdr:row>97</xdr:row>
      <xdr:rowOff>127635</xdr:rowOff>
    </xdr:to>
    <xdr:cxnSp macro="">
      <xdr:nvCxnSpPr>
        <xdr:cNvPr id="464" name="直線コネクタ 463"/>
        <xdr:cNvCxnSpPr/>
      </xdr:nvCxnSpPr>
      <xdr:spPr>
        <a:xfrm flipV="1">
          <a:off x="8750935" y="16732885"/>
          <a:ext cx="88836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24130</xdr:rowOff>
    </xdr:from>
    <xdr:to>
      <xdr:col>14</xdr:col>
      <xdr:colOff>79375</xdr:colOff>
      <xdr:row>98</xdr:row>
      <xdr:rowOff>125730</xdr:rowOff>
    </xdr:to>
    <xdr:sp macro="" textlink="">
      <xdr:nvSpPr>
        <xdr:cNvPr id="465" name="フローチャート : 判断 464"/>
        <xdr:cNvSpPr/>
      </xdr:nvSpPr>
      <xdr:spPr>
        <a:xfrm>
          <a:off x="9588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116840</xdr:rowOff>
    </xdr:from>
    <xdr:ext cx="534670" cy="259080"/>
    <xdr:sp macro="" textlink="">
      <xdr:nvSpPr>
        <xdr:cNvPr id="466" name="テキスト ボックス 465"/>
        <xdr:cNvSpPr txBox="1"/>
      </xdr:nvSpPr>
      <xdr:spPr>
        <a:xfrm>
          <a:off x="9371965" y="1691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127635</xdr:rowOff>
    </xdr:from>
    <xdr:to>
      <xdr:col>12</xdr:col>
      <xdr:colOff>511810</xdr:colOff>
      <xdr:row>98</xdr:row>
      <xdr:rowOff>15875</xdr:rowOff>
    </xdr:to>
    <xdr:cxnSp macro="">
      <xdr:nvCxnSpPr>
        <xdr:cNvPr id="467" name="直線コネクタ 466"/>
        <xdr:cNvCxnSpPr/>
      </xdr:nvCxnSpPr>
      <xdr:spPr>
        <a:xfrm flipV="1">
          <a:off x="7861300" y="16758285"/>
          <a:ext cx="88963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33655</xdr:rowOff>
    </xdr:from>
    <xdr:to>
      <xdr:col>12</xdr:col>
      <xdr:colOff>561975</xdr:colOff>
      <xdr:row>98</xdr:row>
      <xdr:rowOff>135255</xdr:rowOff>
    </xdr:to>
    <xdr:sp macro="" textlink="">
      <xdr:nvSpPr>
        <xdr:cNvPr id="468" name="フローチャート : 判断 467"/>
        <xdr:cNvSpPr/>
      </xdr:nvSpPr>
      <xdr:spPr>
        <a:xfrm>
          <a:off x="8699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126365</xdr:rowOff>
    </xdr:from>
    <xdr:ext cx="534670" cy="259080"/>
    <xdr:sp macro="" textlink="">
      <xdr:nvSpPr>
        <xdr:cNvPr id="469" name="テキスト ボックス 468"/>
        <xdr:cNvSpPr txBox="1"/>
      </xdr:nvSpPr>
      <xdr:spPr>
        <a:xfrm>
          <a:off x="8482965" y="16928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9525</xdr:rowOff>
    </xdr:from>
    <xdr:to>
      <xdr:col>11</xdr:col>
      <xdr:colOff>307975</xdr:colOff>
      <xdr:row>98</xdr:row>
      <xdr:rowOff>15875</xdr:rowOff>
    </xdr:to>
    <xdr:cxnSp macro="">
      <xdr:nvCxnSpPr>
        <xdr:cNvPr id="470" name="直線コネクタ 469"/>
        <xdr:cNvCxnSpPr/>
      </xdr:nvCxnSpPr>
      <xdr:spPr>
        <a:xfrm>
          <a:off x="6972300" y="168116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40640</xdr:rowOff>
    </xdr:from>
    <xdr:to>
      <xdr:col>11</xdr:col>
      <xdr:colOff>358775</xdr:colOff>
      <xdr:row>98</xdr:row>
      <xdr:rowOff>141605</xdr:rowOff>
    </xdr:to>
    <xdr:sp macro="" textlink="">
      <xdr:nvSpPr>
        <xdr:cNvPr id="471" name="フローチャート : 判断 470"/>
        <xdr:cNvSpPr/>
      </xdr:nvSpPr>
      <xdr:spPr>
        <a:xfrm>
          <a:off x="7810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132715</xdr:rowOff>
    </xdr:from>
    <xdr:ext cx="534670" cy="257810"/>
    <xdr:sp macro="" textlink="">
      <xdr:nvSpPr>
        <xdr:cNvPr id="472" name="テキスト ボックス 471"/>
        <xdr:cNvSpPr txBox="1"/>
      </xdr:nvSpPr>
      <xdr:spPr>
        <a:xfrm>
          <a:off x="7593965" y="169348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41910</xdr:rowOff>
    </xdr:from>
    <xdr:to>
      <xdr:col>10</xdr:col>
      <xdr:colOff>155575</xdr:colOff>
      <xdr:row>98</xdr:row>
      <xdr:rowOff>143510</xdr:rowOff>
    </xdr:to>
    <xdr:sp macro="" textlink="">
      <xdr:nvSpPr>
        <xdr:cNvPr id="473" name="フローチャート : 判断 472"/>
        <xdr:cNvSpPr/>
      </xdr:nvSpPr>
      <xdr:spPr>
        <a:xfrm>
          <a:off x="6922135" y="168440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134620</xdr:rowOff>
    </xdr:from>
    <xdr:ext cx="533400" cy="257810"/>
    <xdr:sp macro="" textlink="">
      <xdr:nvSpPr>
        <xdr:cNvPr id="474" name="テキスト ボックス 473"/>
        <xdr:cNvSpPr txBox="1"/>
      </xdr:nvSpPr>
      <xdr:spPr>
        <a:xfrm>
          <a:off x="6705600" y="16936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76" name="テキスト ボックス 475"/>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77" name="テキスト ボックス 476"/>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78" name="テキスト ボックス 477"/>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79" name="テキスト ボックス 478"/>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41275</xdr:rowOff>
    </xdr:from>
    <xdr:to>
      <xdr:col>15</xdr:col>
      <xdr:colOff>231775</xdr:colOff>
      <xdr:row>97</xdr:row>
      <xdr:rowOff>143510</xdr:rowOff>
    </xdr:to>
    <xdr:sp macro="" textlink="">
      <xdr:nvSpPr>
        <xdr:cNvPr id="480" name="円/楕円 479"/>
        <xdr:cNvSpPr/>
      </xdr:nvSpPr>
      <xdr:spPr>
        <a:xfrm>
          <a:off x="10426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64135</xdr:rowOff>
    </xdr:from>
    <xdr:ext cx="598805" cy="257810"/>
    <xdr:sp macro="" textlink="">
      <xdr:nvSpPr>
        <xdr:cNvPr id="481" name="土木費該当値テキスト"/>
        <xdr:cNvSpPr txBox="1"/>
      </xdr:nvSpPr>
      <xdr:spPr>
        <a:xfrm>
          <a:off x="10528300" y="165233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239,467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52070</xdr:rowOff>
    </xdr:from>
    <xdr:to>
      <xdr:col>14</xdr:col>
      <xdr:colOff>79375</xdr:colOff>
      <xdr:row>97</xdr:row>
      <xdr:rowOff>153035</xdr:rowOff>
    </xdr:to>
    <xdr:sp macro="" textlink="">
      <xdr:nvSpPr>
        <xdr:cNvPr id="482" name="円/楕円 481"/>
        <xdr:cNvSpPr/>
      </xdr:nvSpPr>
      <xdr:spPr>
        <a:xfrm>
          <a:off x="9588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95</xdr:row>
      <xdr:rowOff>169545</xdr:rowOff>
    </xdr:from>
    <xdr:ext cx="598805" cy="257810"/>
    <xdr:sp macro="" textlink="">
      <xdr:nvSpPr>
        <xdr:cNvPr id="483" name="テキスト ボックス 482"/>
        <xdr:cNvSpPr txBox="1"/>
      </xdr:nvSpPr>
      <xdr:spPr>
        <a:xfrm>
          <a:off x="9339580" y="164572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228,517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76835</xdr:rowOff>
    </xdr:from>
    <xdr:to>
      <xdr:col>12</xdr:col>
      <xdr:colOff>561975</xdr:colOff>
      <xdr:row>98</xdr:row>
      <xdr:rowOff>6985</xdr:rowOff>
    </xdr:to>
    <xdr:sp macro="" textlink="">
      <xdr:nvSpPr>
        <xdr:cNvPr id="484" name="円/楕円 483"/>
        <xdr:cNvSpPr/>
      </xdr:nvSpPr>
      <xdr:spPr>
        <a:xfrm>
          <a:off x="8699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96</xdr:row>
      <xdr:rowOff>23495</xdr:rowOff>
    </xdr:from>
    <xdr:ext cx="597535" cy="259080"/>
    <xdr:sp macro="" textlink="">
      <xdr:nvSpPr>
        <xdr:cNvPr id="485" name="テキスト ボックス 484"/>
        <xdr:cNvSpPr txBox="1"/>
      </xdr:nvSpPr>
      <xdr:spPr>
        <a:xfrm>
          <a:off x="8450580" y="164826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201,005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136525</xdr:rowOff>
    </xdr:from>
    <xdr:to>
      <xdr:col>11</xdr:col>
      <xdr:colOff>358775</xdr:colOff>
      <xdr:row>98</xdr:row>
      <xdr:rowOff>66675</xdr:rowOff>
    </xdr:to>
    <xdr:sp macro="" textlink="">
      <xdr:nvSpPr>
        <xdr:cNvPr id="486" name="円/楕円 485"/>
        <xdr:cNvSpPr/>
      </xdr:nvSpPr>
      <xdr:spPr>
        <a:xfrm>
          <a:off x="7810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96</xdr:row>
      <xdr:rowOff>83185</xdr:rowOff>
    </xdr:from>
    <xdr:ext cx="597535" cy="259080"/>
    <xdr:sp macro="" textlink="">
      <xdr:nvSpPr>
        <xdr:cNvPr id="487" name="テキスト ボックス 486"/>
        <xdr:cNvSpPr txBox="1"/>
      </xdr:nvSpPr>
      <xdr:spPr>
        <a:xfrm>
          <a:off x="7561580" y="165423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135,277</a:t>
          </a:r>
          <a:endParaRPr kumimoji="1" lang="ja-JP" altLang="en-US" sz="1000" b="1">
            <a:solidFill>
              <a:srgbClr val="FF0000"/>
            </a:solidFill>
            <a:latin typeface="ＭＳ Ｐゴシック"/>
          </a:endParaRPr>
        </a:p>
      </xdr:txBody>
    </xdr:sp>
    <xdr:clientData/>
  </xdr:oneCellAnchor>
  <xdr:twoCellAnchor>
    <xdr:from>
      <xdr:col>10</xdr:col>
      <xdr:colOff>54610</xdr:colOff>
      <xdr:row>97</xdr:row>
      <xdr:rowOff>130175</xdr:rowOff>
    </xdr:from>
    <xdr:to>
      <xdr:col>10</xdr:col>
      <xdr:colOff>155575</xdr:colOff>
      <xdr:row>98</xdr:row>
      <xdr:rowOff>60325</xdr:rowOff>
    </xdr:to>
    <xdr:sp macro="" textlink="">
      <xdr:nvSpPr>
        <xdr:cNvPr id="488" name="円/楕円 487"/>
        <xdr:cNvSpPr/>
      </xdr:nvSpPr>
      <xdr:spPr>
        <a:xfrm>
          <a:off x="6922135" y="167608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96</xdr:row>
      <xdr:rowOff>77470</xdr:rowOff>
    </xdr:from>
    <xdr:ext cx="596900" cy="257810"/>
    <xdr:sp macro="" textlink="">
      <xdr:nvSpPr>
        <xdr:cNvPr id="489" name="テキスト ボックス 488"/>
        <xdr:cNvSpPr txBox="1"/>
      </xdr:nvSpPr>
      <xdr:spPr>
        <a:xfrm>
          <a:off x="6672580" y="1653667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7810"/>
    <xdr:sp macro="" textlink="">
      <xdr:nvSpPr>
        <xdr:cNvPr id="503" name="テキスト ボックス 502"/>
        <xdr:cNvSpPr txBox="1"/>
      </xdr:nvSpPr>
      <xdr:spPr>
        <a:xfrm>
          <a:off x="11913870"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05" name="テキスト ボックス 504"/>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7810"/>
    <xdr:sp macro="" textlink="">
      <xdr:nvSpPr>
        <xdr:cNvPr id="507" name="テキスト ボックス 506"/>
        <xdr:cNvSpPr txBox="1"/>
      </xdr:nvSpPr>
      <xdr:spPr>
        <a:xfrm>
          <a:off x="11913870"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509" name="テキスト ボックス 508"/>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360" cy="259080"/>
    <xdr:sp macro="" textlink="">
      <xdr:nvSpPr>
        <xdr:cNvPr id="511" name="テキスト ボックス 510"/>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57150</xdr:rowOff>
    </xdr:from>
    <xdr:to>
      <xdr:col>23</xdr:col>
      <xdr:colOff>516890</xdr:colOff>
      <xdr:row>39</xdr:row>
      <xdr:rowOff>99060</xdr:rowOff>
    </xdr:to>
    <xdr:cxnSp macro="">
      <xdr:nvCxnSpPr>
        <xdr:cNvPr id="515" name="直線コネクタ 514"/>
        <xdr:cNvCxnSpPr/>
      </xdr:nvCxnSpPr>
      <xdr:spPr>
        <a:xfrm flipV="1">
          <a:off x="16317595" y="520065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102870</xdr:rowOff>
    </xdr:from>
    <xdr:ext cx="249555" cy="259080"/>
    <xdr:sp macro="" textlink="">
      <xdr:nvSpPr>
        <xdr:cNvPr id="516" name="消防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3810</xdr:rowOff>
    </xdr:from>
    <xdr:ext cx="534670" cy="259080"/>
    <xdr:sp macro="" textlink="">
      <xdr:nvSpPr>
        <xdr:cNvPr id="518" name="消防費最大値テキスト"/>
        <xdr:cNvSpPr txBox="1"/>
      </xdr:nvSpPr>
      <xdr:spPr>
        <a:xfrm>
          <a:off x="16370300" y="497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57150</xdr:rowOff>
    </xdr:from>
    <xdr:to>
      <xdr:col>23</xdr:col>
      <xdr:colOff>606425</xdr:colOff>
      <xdr:row>30</xdr:row>
      <xdr:rowOff>57150</xdr:rowOff>
    </xdr:to>
    <xdr:cxnSp macro="">
      <xdr:nvCxnSpPr>
        <xdr:cNvPr id="519" name="直線コネクタ 518"/>
        <xdr:cNvCxnSpPr/>
      </xdr:nvCxnSpPr>
      <xdr:spPr>
        <a:xfrm>
          <a:off x="16230600" y="520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99060</xdr:rowOff>
    </xdr:from>
    <xdr:to>
      <xdr:col>23</xdr:col>
      <xdr:colOff>517525</xdr:colOff>
      <xdr:row>37</xdr:row>
      <xdr:rowOff>132080</xdr:rowOff>
    </xdr:to>
    <xdr:cxnSp macro="">
      <xdr:nvCxnSpPr>
        <xdr:cNvPr id="520" name="直線コネクタ 519"/>
        <xdr:cNvCxnSpPr/>
      </xdr:nvCxnSpPr>
      <xdr:spPr>
        <a:xfrm>
          <a:off x="15481300" y="644271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12700</xdr:rowOff>
    </xdr:from>
    <xdr:ext cx="534670" cy="259080"/>
    <xdr:sp macro="" textlink="">
      <xdr:nvSpPr>
        <xdr:cNvPr id="521" name="消防費平均値テキスト"/>
        <xdr:cNvSpPr txBox="1"/>
      </xdr:nvSpPr>
      <xdr:spPr>
        <a:xfrm>
          <a:off x="16370300" y="618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161290</xdr:rowOff>
    </xdr:from>
    <xdr:to>
      <xdr:col>23</xdr:col>
      <xdr:colOff>568325</xdr:colOff>
      <xdr:row>37</xdr:row>
      <xdr:rowOff>91440</xdr:rowOff>
    </xdr:to>
    <xdr:sp macro="" textlink="">
      <xdr:nvSpPr>
        <xdr:cNvPr id="522" name="フローチャート : 判断 521"/>
        <xdr:cNvSpPr/>
      </xdr:nvSpPr>
      <xdr:spPr>
        <a:xfrm>
          <a:off x="16268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47625</xdr:rowOff>
    </xdr:from>
    <xdr:to>
      <xdr:col>22</xdr:col>
      <xdr:colOff>365125</xdr:colOff>
      <xdr:row>37</xdr:row>
      <xdr:rowOff>99060</xdr:rowOff>
    </xdr:to>
    <xdr:cxnSp macro="">
      <xdr:nvCxnSpPr>
        <xdr:cNvPr id="523" name="直線コネクタ 522"/>
        <xdr:cNvCxnSpPr/>
      </xdr:nvCxnSpPr>
      <xdr:spPr>
        <a:xfrm>
          <a:off x="14592300" y="639127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155575</xdr:rowOff>
    </xdr:from>
    <xdr:to>
      <xdr:col>22</xdr:col>
      <xdr:colOff>415925</xdr:colOff>
      <xdr:row>37</xdr:row>
      <xdr:rowOff>86360</xdr:rowOff>
    </xdr:to>
    <xdr:sp macro="" textlink="">
      <xdr:nvSpPr>
        <xdr:cNvPr id="524" name="フローチャート :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102235</xdr:rowOff>
    </xdr:from>
    <xdr:ext cx="534670" cy="258445"/>
    <xdr:sp macro="" textlink="">
      <xdr:nvSpPr>
        <xdr:cNvPr id="525" name="テキスト ボックス 524"/>
        <xdr:cNvSpPr txBox="1"/>
      </xdr:nvSpPr>
      <xdr:spPr>
        <a:xfrm>
          <a:off x="15213965" y="6102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47625</xdr:rowOff>
    </xdr:from>
    <xdr:to>
      <xdr:col>21</xdr:col>
      <xdr:colOff>161925</xdr:colOff>
      <xdr:row>37</xdr:row>
      <xdr:rowOff>86360</xdr:rowOff>
    </xdr:to>
    <xdr:cxnSp macro="">
      <xdr:nvCxnSpPr>
        <xdr:cNvPr id="526" name="直線コネクタ 525"/>
        <xdr:cNvCxnSpPr/>
      </xdr:nvCxnSpPr>
      <xdr:spPr>
        <a:xfrm flipV="1">
          <a:off x="13703300" y="63912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169545</xdr:rowOff>
    </xdr:from>
    <xdr:to>
      <xdr:col>21</xdr:col>
      <xdr:colOff>212725</xdr:colOff>
      <xdr:row>37</xdr:row>
      <xdr:rowOff>99695</xdr:rowOff>
    </xdr:to>
    <xdr:sp macro="" textlink="">
      <xdr:nvSpPr>
        <xdr:cNvPr id="527" name="フローチャート : 判断 526"/>
        <xdr:cNvSpPr/>
      </xdr:nvSpPr>
      <xdr:spPr>
        <a:xfrm>
          <a:off x="14541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90805</xdr:rowOff>
    </xdr:from>
    <xdr:ext cx="534670" cy="258445"/>
    <xdr:sp macro="" textlink="">
      <xdr:nvSpPr>
        <xdr:cNvPr id="528" name="テキスト ボックス 527"/>
        <xdr:cNvSpPr txBox="1"/>
      </xdr:nvSpPr>
      <xdr:spPr>
        <a:xfrm>
          <a:off x="14324965" y="6434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86360</xdr:rowOff>
    </xdr:from>
    <xdr:to>
      <xdr:col>19</xdr:col>
      <xdr:colOff>644525</xdr:colOff>
      <xdr:row>37</xdr:row>
      <xdr:rowOff>140335</xdr:rowOff>
    </xdr:to>
    <xdr:cxnSp macro="">
      <xdr:nvCxnSpPr>
        <xdr:cNvPr id="529" name="直線コネクタ 528"/>
        <xdr:cNvCxnSpPr/>
      </xdr:nvCxnSpPr>
      <xdr:spPr>
        <a:xfrm flipV="1">
          <a:off x="12814300" y="64300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33020</xdr:rowOff>
    </xdr:from>
    <xdr:to>
      <xdr:col>20</xdr:col>
      <xdr:colOff>9525</xdr:colOff>
      <xdr:row>37</xdr:row>
      <xdr:rowOff>134620</xdr:rowOff>
    </xdr:to>
    <xdr:sp macro="" textlink="">
      <xdr:nvSpPr>
        <xdr:cNvPr id="530" name="フローチャート : 判断 5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151765</xdr:rowOff>
    </xdr:from>
    <xdr:ext cx="534670" cy="259080"/>
    <xdr:sp macro="" textlink="">
      <xdr:nvSpPr>
        <xdr:cNvPr id="531" name="テキスト ボックス 530"/>
        <xdr:cNvSpPr txBox="1"/>
      </xdr:nvSpPr>
      <xdr:spPr>
        <a:xfrm>
          <a:off x="13435965" y="6152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55245</xdr:rowOff>
    </xdr:from>
    <xdr:to>
      <xdr:col>18</xdr:col>
      <xdr:colOff>492125</xdr:colOff>
      <xdr:row>37</xdr:row>
      <xdr:rowOff>156845</xdr:rowOff>
    </xdr:to>
    <xdr:sp macro="" textlink="">
      <xdr:nvSpPr>
        <xdr:cNvPr id="532" name="フローチャート : 判断 531"/>
        <xdr:cNvSpPr/>
      </xdr:nvSpPr>
      <xdr:spPr>
        <a:xfrm>
          <a:off x="12763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1905</xdr:rowOff>
    </xdr:from>
    <xdr:ext cx="534670" cy="259080"/>
    <xdr:sp macro="" textlink="">
      <xdr:nvSpPr>
        <xdr:cNvPr id="533" name="テキスト ボックス 532"/>
        <xdr:cNvSpPr txBox="1"/>
      </xdr:nvSpPr>
      <xdr:spPr>
        <a:xfrm>
          <a:off x="12546965" y="6174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4"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5"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36" name="テキスト ボックス 535"/>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37" name="テキスト ボックス 536"/>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38" name="テキスト ボックス 537"/>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81280</xdr:rowOff>
    </xdr:from>
    <xdr:to>
      <xdr:col>23</xdr:col>
      <xdr:colOff>568325</xdr:colOff>
      <xdr:row>38</xdr:row>
      <xdr:rowOff>11430</xdr:rowOff>
    </xdr:to>
    <xdr:sp macro="" textlink="">
      <xdr:nvSpPr>
        <xdr:cNvPr id="539" name="円/楕円 538"/>
        <xdr:cNvSpPr/>
      </xdr:nvSpPr>
      <xdr:spPr>
        <a:xfrm>
          <a:off x="16268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59690</xdr:rowOff>
    </xdr:from>
    <xdr:ext cx="534670" cy="259080"/>
    <xdr:sp macro="" textlink="">
      <xdr:nvSpPr>
        <xdr:cNvPr id="540" name="消防費該当値テキスト"/>
        <xdr:cNvSpPr txBox="1"/>
      </xdr:nvSpPr>
      <xdr:spPr>
        <a:xfrm>
          <a:off x="16370300" y="640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18,955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48260</xdr:rowOff>
    </xdr:from>
    <xdr:to>
      <xdr:col>22</xdr:col>
      <xdr:colOff>415925</xdr:colOff>
      <xdr:row>37</xdr:row>
      <xdr:rowOff>149860</xdr:rowOff>
    </xdr:to>
    <xdr:sp macro="" textlink="">
      <xdr:nvSpPr>
        <xdr:cNvPr id="541" name="円/楕円 540"/>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140970</xdr:rowOff>
    </xdr:from>
    <xdr:ext cx="534670" cy="259080"/>
    <xdr:sp macro="" textlink="">
      <xdr:nvSpPr>
        <xdr:cNvPr id="542" name="テキスト ボックス 541"/>
        <xdr:cNvSpPr txBox="1"/>
      </xdr:nvSpPr>
      <xdr:spPr>
        <a:xfrm>
          <a:off x="15213965" y="648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20,986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168275</xdr:rowOff>
    </xdr:from>
    <xdr:to>
      <xdr:col>21</xdr:col>
      <xdr:colOff>212725</xdr:colOff>
      <xdr:row>37</xdr:row>
      <xdr:rowOff>98425</xdr:rowOff>
    </xdr:to>
    <xdr:sp macro="" textlink="">
      <xdr:nvSpPr>
        <xdr:cNvPr id="543" name="円/楕円 542"/>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114935</xdr:rowOff>
    </xdr:from>
    <xdr:ext cx="534670" cy="259080"/>
    <xdr:sp macro="" textlink="">
      <xdr:nvSpPr>
        <xdr:cNvPr id="544" name="テキスト ボックス 543"/>
        <xdr:cNvSpPr txBox="1"/>
      </xdr:nvSpPr>
      <xdr:spPr>
        <a:xfrm>
          <a:off x="14324965" y="611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24,127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35560</xdr:rowOff>
    </xdr:from>
    <xdr:to>
      <xdr:col>20</xdr:col>
      <xdr:colOff>9525</xdr:colOff>
      <xdr:row>37</xdr:row>
      <xdr:rowOff>137160</xdr:rowOff>
    </xdr:to>
    <xdr:sp macro="" textlink="">
      <xdr:nvSpPr>
        <xdr:cNvPr id="545" name="円/楕円 544"/>
        <xdr:cNvSpPr/>
      </xdr:nvSpPr>
      <xdr:spPr>
        <a:xfrm>
          <a:off x="13652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128270</xdr:rowOff>
    </xdr:from>
    <xdr:ext cx="534670" cy="259080"/>
    <xdr:sp macro="" textlink="">
      <xdr:nvSpPr>
        <xdr:cNvPr id="546" name="テキスト ボックス 545"/>
        <xdr:cNvSpPr txBox="1"/>
      </xdr:nvSpPr>
      <xdr:spPr>
        <a:xfrm>
          <a:off x="13435965" y="647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89535</xdr:rowOff>
    </xdr:from>
    <xdr:to>
      <xdr:col>18</xdr:col>
      <xdr:colOff>492125</xdr:colOff>
      <xdr:row>38</xdr:row>
      <xdr:rowOff>19685</xdr:rowOff>
    </xdr:to>
    <xdr:sp macro="" textlink="">
      <xdr:nvSpPr>
        <xdr:cNvPr id="547" name="円/楕円 546"/>
        <xdr:cNvSpPr/>
      </xdr:nvSpPr>
      <xdr:spPr>
        <a:xfrm>
          <a:off x="12763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10795</xdr:rowOff>
    </xdr:from>
    <xdr:ext cx="534670" cy="258445"/>
    <xdr:sp macro="" textlink="">
      <xdr:nvSpPr>
        <xdr:cNvPr id="548" name="テキスト ボックス 547"/>
        <xdr:cNvSpPr txBox="1"/>
      </xdr:nvSpPr>
      <xdr:spPr>
        <a:xfrm>
          <a:off x="12546965" y="6525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99060</xdr:rowOff>
    </xdr:from>
    <xdr:to>
      <xdr:col>24</xdr:col>
      <xdr:colOff>644525</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128270</xdr:rowOff>
    </xdr:from>
    <xdr:ext cx="247650" cy="259080"/>
    <xdr:sp macro="" textlink="">
      <xdr:nvSpPr>
        <xdr:cNvPr id="560" name="テキスト ボックス 559"/>
        <xdr:cNvSpPr txBox="1"/>
      </xdr:nvSpPr>
      <xdr:spPr>
        <a:xfrm>
          <a:off x="12197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144145</xdr:rowOff>
    </xdr:from>
    <xdr:ext cx="531495" cy="257810"/>
    <xdr:sp macro="" textlink="">
      <xdr:nvSpPr>
        <xdr:cNvPr id="562" name="テキスト ボックス 561"/>
        <xdr:cNvSpPr txBox="1"/>
      </xdr:nvSpPr>
      <xdr:spPr>
        <a:xfrm>
          <a:off x="11913870"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54</xdr:row>
      <xdr:rowOff>160655</xdr:rowOff>
    </xdr:from>
    <xdr:ext cx="594360" cy="259080"/>
    <xdr:sp macro="" textlink="">
      <xdr:nvSpPr>
        <xdr:cNvPr id="564" name="テキスト ボックス 563"/>
        <xdr:cNvSpPr txBox="1"/>
      </xdr:nvSpPr>
      <xdr:spPr>
        <a:xfrm>
          <a:off x="11850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6350</xdr:rowOff>
    </xdr:from>
    <xdr:ext cx="594360" cy="257810"/>
    <xdr:sp macro="" textlink="">
      <xdr:nvSpPr>
        <xdr:cNvPr id="566" name="テキスト ボックス 565"/>
        <xdr:cNvSpPr txBox="1"/>
      </xdr:nvSpPr>
      <xdr:spPr>
        <a:xfrm>
          <a:off x="11850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94360" cy="258445"/>
    <xdr:sp macro="" textlink="">
      <xdr:nvSpPr>
        <xdr:cNvPr id="568" name="テキスト ボックス 567"/>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94360" cy="259080"/>
    <xdr:sp macro="" textlink="">
      <xdr:nvSpPr>
        <xdr:cNvPr id="570" name="テキスト ボックス 569"/>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360" cy="257810"/>
    <xdr:sp macro="" textlink="">
      <xdr:nvSpPr>
        <xdr:cNvPr id="572" name="テキスト ボックス 57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53975</xdr:rowOff>
    </xdr:from>
    <xdr:to>
      <xdr:col>23</xdr:col>
      <xdr:colOff>516890</xdr:colOff>
      <xdr:row>58</xdr:row>
      <xdr:rowOff>92710</xdr:rowOff>
    </xdr:to>
    <xdr:cxnSp macro="">
      <xdr:nvCxnSpPr>
        <xdr:cNvPr id="574" name="直線コネクタ 573"/>
        <xdr:cNvCxnSpPr/>
      </xdr:nvCxnSpPr>
      <xdr:spPr>
        <a:xfrm flipV="1">
          <a:off x="16317595" y="879792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96520</xdr:rowOff>
    </xdr:from>
    <xdr:ext cx="534670" cy="259080"/>
    <xdr:sp macro="" textlink="">
      <xdr:nvSpPr>
        <xdr:cNvPr id="575" name="教育費最小値テキスト"/>
        <xdr:cNvSpPr txBox="1"/>
      </xdr:nvSpPr>
      <xdr:spPr>
        <a:xfrm>
          <a:off x="16370300" y="1004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92710</xdr:rowOff>
    </xdr:from>
    <xdr:to>
      <xdr:col>23</xdr:col>
      <xdr:colOff>606425</xdr:colOff>
      <xdr:row>58</xdr:row>
      <xdr:rowOff>92710</xdr:rowOff>
    </xdr:to>
    <xdr:cxnSp macro="">
      <xdr:nvCxnSpPr>
        <xdr:cNvPr id="576" name="直線コネクタ 575"/>
        <xdr:cNvCxnSpPr/>
      </xdr:nvCxnSpPr>
      <xdr:spPr>
        <a:xfrm>
          <a:off x="16230600" y="1003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635</xdr:rowOff>
    </xdr:from>
    <xdr:ext cx="598805" cy="259080"/>
    <xdr:sp macro="" textlink="">
      <xdr:nvSpPr>
        <xdr:cNvPr id="577" name="教育費最大値テキスト"/>
        <xdr:cNvSpPr txBox="1"/>
      </xdr:nvSpPr>
      <xdr:spPr>
        <a:xfrm>
          <a:off x="16370300" y="8573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53975</xdr:rowOff>
    </xdr:from>
    <xdr:to>
      <xdr:col>23</xdr:col>
      <xdr:colOff>606425</xdr:colOff>
      <xdr:row>51</xdr:row>
      <xdr:rowOff>53975</xdr:rowOff>
    </xdr:to>
    <xdr:cxnSp macro="">
      <xdr:nvCxnSpPr>
        <xdr:cNvPr id="578" name="直線コネクタ 577"/>
        <xdr:cNvCxnSpPr/>
      </xdr:nvCxnSpPr>
      <xdr:spPr>
        <a:xfrm>
          <a:off x="16230600" y="879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102870</xdr:rowOff>
    </xdr:from>
    <xdr:to>
      <xdr:col>23</xdr:col>
      <xdr:colOff>517525</xdr:colOff>
      <xdr:row>58</xdr:row>
      <xdr:rowOff>8890</xdr:rowOff>
    </xdr:to>
    <xdr:cxnSp macro="">
      <xdr:nvCxnSpPr>
        <xdr:cNvPr id="579" name="直線コネクタ 578"/>
        <xdr:cNvCxnSpPr/>
      </xdr:nvCxnSpPr>
      <xdr:spPr>
        <a:xfrm flipV="1">
          <a:off x="15481300" y="9704070"/>
          <a:ext cx="8382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147955</xdr:rowOff>
    </xdr:from>
    <xdr:ext cx="534670" cy="258445"/>
    <xdr:sp macro="" textlink="">
      <xdr:nvSpPr>
        <xdr:cNvPr id="580" name="教育費平均値テキスト"/>
        <xdr:cNvSpPr txBox="1"/>
      </xdr:nvSpPr>
      <xdr:spPr>
        <a:xfrm>
          <a:off x="16370300" y="9749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169545</xdr:rowOff>
    </xdr:from>
    <xdr:to>
      <xdr:col>23</xdr:col>
      <xdr:colOff>568325</xdr:colOff>
      <xdr:row>57</xdr:row>
      <xdr:rowOff>99695</xdr:rowOff>
    </xdr:to>
    <xdr:sp macro="" textlink="">
      <xdr:nvSpPr>
        <xdr:cNvPr id="581" name="フローチャート : 判断 580"/>
        <xdr:cNvSpPr/>
      </xdr:nvSpPr>
      <xdr:spPr>
        <a:xfrm>
          <a:off x="162687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3175</xdr:rowOff>
    </xdr:from>
    <xdr:to>
      <xdr:col>22</xdr:col>
      <xdr:colOff>365125</xdr:colOff>
      <xdr:row>58</xdr:row>
      <xdr:rowOff>8890</xdr:rowOff>
    </xdr:to>
    <xdr:cxnSp macro="">
      <xdr:nvCxnSpPr>
        <xdr:cNvPr id="582" name="直線コネクタ 581"/>
        <xdr:cNvCxnSpPr/>
      </xdr:nvCxnSpPr>
      <xdr:spPr>
        <a:xfrm>
          <a:off x="14592300" y="99472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166370</xdr:rowOff>
    </xdr:from>
    <xdr:to>
      <xdr:col>22</xdr:col>
      <xdr:colOff>415925</xdr:colOff>
      <xdr:row>57</xdr:row>
      <xdr:rowOff>95885</xdr:rowOff>
    </xdr:to>
    <xdr:sp macro="" textlink="">
      <xdr:nvSpPr>
        <xdr:cNvPr id="583" name="フローチャート : 判断 582"/>
        <xdr:cNvSpPr/>
      </xdr:nvSpPr>
      <xdr:spPr>
        <a:xfrm>
          <a:off x="15430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112395</xdr:rowOff>
    </xdr:from>
    <xdr:ext cx="534670" cy="257810"/>
    <xdr:sp macro="" textlink="">
      <xdr:nvSpPr>
        <xdr:cNvPr id="584" name="テキスト ボックス 583"/>
        <xdr:cNvSpPr txBox="1"/>
      </xdr:nvSpPr>
      <xdr:spPr>
        <a:xfrm>
          <a:off x="15213965" y="95421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145415</xdr:rowOff>
    </xdr:from>
    <xdr:to>
      <xdr:col>21</xdr:col>
      <xdr:colOff>161925</xdr:colOff>
      <xdr:row>58</xdr:row>
      <xdr:rowOff>3175</xdr:rowOff>
    </xdr:to>
    <xdr:cxnSp macro="">
      <xdr:nvCxnSpPr>
        <xdr:cNvPr id="585" name="直線コネクタ 584"/>
        <xdr:cNvCxnSpPr/>
      </xdr:nvCxnSpPr>
      <xdr:spPr>
        <a:xfrm>
          <a:off x="13703300" y="99180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29210</xdr:rowOff>
    </xdr:from>
    <xdr:to>
      <xdr:col>21</xdr:col>
      <xdr:colOff>212725</xdr:colOff>
      <xdr:row>57</xdr:row>
      <xdr:rowOff>130810</xdr:rowOff>
    </xdr:to>
    <xdr:sp macro="" textlink="">
      <xdr:nvSpPr>
        <xdr:cNvPr id="586" name="フローチャート : 判断 585"/>
        <xdr:cNvSpPr/>
      </xdr:nvSpPr>
      <xdr:spPr>
        <a:xfrm>
          <a:off x="14541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147320</xdr:rowOff>
    </xdr:from>
    <xdr:ext cx="534670" cy="259080"/>
    <xdr:sp macro="" textlink="">
      <xdr:nvSpPr>
        <xdr:cNvPr id="587" name="テキスト ボックス 586"/>
        <xdr:cNvSpPr txBox="1"/>
      </xdr:nvSpPr>
      <xdr:spPr>
        <a:xfrm>
          <a:off x="14324965" y="9577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95250</xdr:rowOff>
    </xdr:from>
    <xdr:to>
      <xdr:col>19</xdr:col>
      <xdr:colOff>644525</xdr:colOff>
      <xdr:row>57</xdr:row>
      <xdr:rowOff>145415</xdr:rowOff>
    </xdr:to>
    <xdr:cxnSp macro="">
      <xdr:nvCxnSpPr>
        <xdr:cNvPr id="588" name="直線コネクタ 587"/>
        <xdr:cNvCxnSpPr/>
      </xdr:nvCxnSpPr>
      <xdr:spPr>
        <a:xfrm>
          <a:off x="12814300" y="986790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40640</xdr:rowOff>
    </xdr:from>
    <xdr:to>
      <xdr:col>20</xdr:col>
      <xdr:colOff>9525</xdr:colOff>
      <xdr:row>57</xdr:row>
      <xdr:rowOff>142240</xdr:rowOff>
    </xdr:to>
    <xdr:sp macro="" textlink="">
      <xdr:nvSpPr>
        <xdr:cNvPr id="589" name="フローチャート : 判断 588"/>
        <xdr:cNvSpPr/>
      </xdr:nvSpPr>
      <xdr:spPr>
        <a:xfrm>
          <a:off x="13652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158750</xdr:rowOff>
    </xdr:from>
    <xdr:ext cx="534670" cy="259080"/>
    <xdr:sp macro="" textlink="">
      <xdr:nvSpPr>
        <xdr:cNvPr id="590" name="テキスト ボックス 589"/>
        <xdr:cNvSpPr txBox="1"/>
      </xdr:nvSpPr>
      <xdr:spPr>
        <a:xfrm>
          <a:off x="13435965" y="958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52705</xdr:rowOff>
    </xdr:from>
    <xdr:to>
      <xdr:col>18</xdr:col>
      <xdr:colOff>492125</xdr:colOff>
      <xdr:row>57</xdr:row>
      <xdr:rowOff>154940</xdr:rowOff>
    </xdr:to>
    <xdr:sp macro="" textlink="">
      <xdr:nvSpPr>
        <xdr:cNvPr id="591" name="フローチャート : 判断 590"/>
        <xdr:cNvSpPr/>
      </xdr:nvSpPr>
      <xdr:spPr>
        <a:xfrm>
          <a:off x="12763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145415</xdr:rowOff>
    </xdr:from>
    <xdr:ext cx="534670" cy="257810"/>
    <xdr:sp macro="" textlink="">
      <xdr:nvSpPr>
        <xdr:cNvPr id="592" name="テキスト ボックス 591"/>
        <xdr:cNvSpPr txBox="1"/>
      </xdr:nvSpPr>
      <xdr:spPr>
        <a:xfrm>
          <a:off x="12546965" y="99180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3" name="テキスト ボックス 59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4" name="テキスト ボックス 59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95" name="テキスト ボックス 594"/>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96" name="テキスト ボックス 595"/>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97" name="テキスト ボックス 596"/>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52070</xdr:rowOff>
    </xdr:from>
    <xdr:to>
      <xdr:col>23</xdr:col>
      <xdr:colOff>568325</xdr:colOff>
      <xdr:row>56</xdr:row>
      <xdr:rowOff>153670</xdr:rowOff>
    </xdr:to>
    <xdr:sp macro="" textlink="">
      <xdr:nvSpPr>
        <xdr:cNvPr id="598" name="円/楕円 597"/>
        <xdr:cNvSpPr/>
      </xdr:nvSpPr>
      <xdr:spPr>
        <a:xfrm>
          <a:off x="16268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74930</xdr:rowOff>
    </xdr:from>
    <xdr:ext cx="534670" cy="257810"/>
    <xdr:sp macro="" textlink="">
      <xdr:nvSpPr>
        <xdr:cNvPr id="599" name="教育費該当値テキスト"/>
        <xdr:cNvSpPr txBox="1"/>
      </xdr:nvSpPr>
      <xdr:spPr>
        <a:xfrm>
          <a:off x="16370300" y="9504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78,104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129540</xdr:rowOff>
    </xdr:from>
    <xdr:to>
      <xdr:col>22</xdr:col>
      <xdr:colOff>415925</xdr:colOff>
      <xdr:row>58</xdr:row>
      <xdr:rowOff>59690</xdr:rowOff>
    </xdr:to>
    <xdr:sp macro="" textlink="">
      <xdr:nvSpPr>
        <xdr:cNvPr id="600" name="円/楕円 599"/>
        <xdr:cNvSpPr/>
      </xdr:nvSpPr>
      <xdr:spPr>
        <a:xfrm>
          <a:off x="15430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50800</xdr:rowOff>
    </xdr:from>
    <xdr:ext cx="534670" cy="259080"/>
    <xdr:sp macro="" textlink="">
      <xdr:nvSpPr>
        <xdr:cNvPr id="601" name="テキスト ボックス 600"/>
        <xdr:cNvSpPr txBox="1"/>
      </xdr:nvSpPr>
      <xdr:spPr>
        <a:xfrm>
          <a:off x="15213965"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123825</xdr:rowOff>
    </xdr:from>
    <xdr:to>
      <xdr:col>21</xdr:col>
      <xdr:colOff>212725</xdr:colOff>
      <xdr:row>58</xdr:row>
      <xdr:rowOff>53975</xdr:rowOff>
    </xdr:to>
    <xdr:sp macro="" textlink="">
      <xdr:nvSpPr>
        <xdr:cNvPr id="602" name="円/楕円 601"/>
        <xdr:cNvSpPr/>
      </xdr:nvSpPr>
      <xdr:spPr>
        <a:xfrm>
          <a:off x="14541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45085</xdr:rowOff>
    </xdr:from>
    <xdr:ext cx="534670" cy="258445"/>
    <xdr:sp macro="" textlink="">
      <xdr:nvSpPr>
        <xdr:cNvPr id="603" name="テキスト ボックス 602"/>
        <xdr:cNvSpPr txBox="1"/>
      </xdr:nvSpPr>
      <xdr:spPr>
        <a:xfrm>
          <a:off x="14324965" y="9989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94615</xdr:rowOff>
    </xdr:from>
    <xdr:to>
      <xdr:col>20</xdr:col>
      <xdr:colOff>9525</xdr:colOff>
      <xdr:row>58</xdr:row>
      <xdr:rowOff>24765</xdr:rowOff>
    </xdr:to>
    <xdr:sp macro="" textlink="">
      <xdr:nvSpPr>
        <xdr:cNvPr id="604" name="円/楕円 603"/>
        <xdr:cNvSpPr/>
      </xdr:nvSpPr>
      <xdr:spPr>
        <a:xfrm>
          <a:off x="13652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15875</xdr:rowOff>
    </xdr:from>
    <xdr:ext cx="534670" cy="259080"/>
    <xdr:sp macro="" textlink="">
      <xdr:nvSpPr>
        <xdr:cNvPr id="605" name="テキスト ボックス 604"/>
        <xdr:cNvSpPr txBox="1"/>
      </xdr:nvSpPr>
      <xdr:spPr>
        <a:xfrm>
          <a:off x="13435965" y="9959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45,362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44450</xdr:rowOff>
    </xdr:from>
    <xdr:to>
      <xdr:col>18</xdr:col>
      <xdr:colOff>492125</xdr:colOff>
      <xdr:row>57</xdr:row>
      <xdr:rowOff>146050</xdr:rowOff>
    </xdr:to>
    <xdr:sp macro="" textlink="">
      <xdr:nvSpPr>
        <xdr:cNvPr id="606" name="円/楕円 605"/>
        <xdr:cNvSpPr/>
      </xdr:nvSpPr>
      <xdr:spPr>
        <a:xfrm>
          <a:off x="12763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162560</xdr:rowOff>
    </xdr:from>
    <xdr:ext cx="534670" cy="259080"/>
    <xdr:sp macro="" textlink="">
      <xdr:nvSpPr>
        <xdr:cNvPr id="607" name="テキスト ボックス 606"/>
        <xdr:cNvSpPr txBox="1"/>
      </xdr:nvSpPr>
      <xdr:spPr>
        <a:xfrm>
          <a:off x="12546965" y="9592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53,039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7650" cy="257810"/>
    <xdr:sp macro="" textlink="">
      <xdr:nvSpPr>
        <xdr:cNvPr id="619" name="テキスト ボックス 618"/>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360" cy="257810"/>
    <xdr:sp macro="" textlink="">
      <xdr:nvSpPr>
        <xdr:cNvPr id="621" name="テキスト ボックス 620"/>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360" cy="257810"/>
    <xdr:sp macro="" textlink="">
      <xdr:nvSpPr>
        <xdr:cNvPr id="623" name="テキスト ボックス 622"/>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360" cy="257810"/>
    <xdr:sp macro="" textlink="">
      <xdr:nvSpPr>
        <xdr:cNvPr id="625" name="テキスト ボックス 624"/>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360" cy="257810"/>
    <xdr:sp macro="" textlink="">
      <xdr:nvSpPr>
        <xdr:cNvPr id="627" name="テキスト ボックス 62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63500</xdr:rowOff>
    </xdr:from>
    <xdr:to>
      <xdr:col>23</xdr:col>
      <xdr:colOff>516890</xdr:colOff>
      <xdr:row>78</xdr:row>
      <xdr:rowOff>139700</xdr:rowOff>
    </xdr:to>
    <xdr:cxnSp macro="">
      <xdr:nvCxnSpPr>
        <xdr:cNvPr id="629" name="直線コネクタ 628"/>
        <xdr:cNvCxnSpPr/>
      </xdr:nvCxnSpPr>
      <xdr:spPr>
        <a:xfrm flipV="1">
          <a:off x="16317595" y="1206500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0</xdr:rowOff>
    </xdr:from>
    <xdr:ext cx="249555" cy="259080"/>
    <xdr:sp macro="" textlink="">
      <xdr:nvSpPr>
        <xdr:cNvPr id="630" name="災害復旧費最小値テキスト"/>
        <xdr:cNvSpPr txBox="1"/>
      </xdr:nvSpPr>
      <xdr:spPr>
        <a:xfrm>
          <a:off x="16370300" y="13544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9525</xdr:rowOff>
    </xdr:from>
    <xdr:ext cx="598805" cy="257810"/>
    <xdr:sp macro="" textlink="">
      <xdr:nvSpPr>
        <xdr:cNvPr id="632" name="災害復旧費最大値テキスト"/>
        <xdr:cNvSpPr txBox="1"/>
      </xdr:nvSpPr>
      <xdr:spPr>
        <a:xfrm>
          <a:off x="16370300" y="118395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63500</xdr:rowOff>
    </xdr:from>
    <xdr:to>
      <xdr:col>23</xdr:col>
      <xdr:colOff>606425</xdr:colOff>
      <xdr:row>70</xdr:row>
      <xdr:rowOff>63500</xdr:rowOff>
    </xdr:to>
    <xdr:cxnSp macro="">
      <xdr:nvCxnSpPr>
        <xdr:cNvPr id="633" name="直線コネクタ 632"/>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134620</xdr:rowOff>
    </xdr:from>
    <xdr:to>
      <xdr:col>23</xdr:col>
      <xdr:colOff>517525</xdr:colOff>
      <xdr:row>78</xdr:row>
      <xdr:rowOff>137795</xdr:rowOff>
    </xdr:to>
    <xdr:cxnSp macro="">
      <xdr:nvCxnSpPr>
        <xdr:cNvPr id="634" name="直線コネクタ 633"/>
        <xdr:cNvCxnSpPr/>
      </xdr:nvCxnSpPr>
      <xdr:spPr>
        <a:xfrm>
          <a:off x="15481300" y="135077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88900</xdr:rowOff>
    </xdr:from>
    <xdr:ext cx="469900" cy="257810"/>
    <xdr:sp macro="" textlink="">
      <xdr:nvSpPr>
        <xdr:cNvPr id="635" name="災害復旧費平均値テキスト"/>
        <xdr:cNvSpPr txBox="1"/>
      </xdr:nvSpPr>
      <xdr:spPr>
        <a:xfrm>
          <a:off x="16370300" y="132905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66040</xdr:rowOff>
    </xdr:from>
    <xdr:to>
      <xdr:col>23</xdr:col>
      <xdr:colOff>568325</xdr:colOff>
      <xdr:row>78</xdr:row>
      <xdr:rowOff>167640</xdr:rowOff>
    </xdr:to>
    <xdr:sp macro="" textlink="">
      <xdr:nvSpPr>
        <xdr:cNvPr id="636" name="フローチャート : 判断 635"/>
        <xdr:cNvSpPr/>
      </xdr:nvSpPr>
      <xdr:spPr>
        <a:xfrm>
          <a:off x="16268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132080</xdr:rowOff>
    </xdr:from>
    <xdr:to>
      <xdr:col>22</xdr:col>
      <xdr:colOff>365125</xdr:colOff>
      <xdr:row>78</xdr:row>
      <xdr:rowOff>134620</xdr:rowOff>
    </xdr:to>
    <xdr:cxnSp macro="">
      <xdr:nvCxnSpPr>
        <xdr:cNvPr id="637" name="直線コネクタ 636"/>
        <xdr:cNvCxnSpPr/>
      </xdr:nvCxnSpPr>
      <xdr:spPr>
        <a:xfrm>
          <a:off x="14592300" y="135051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52070</xdr:rowOff>
    </xdr:from>
    <xdr:to>
      <xdr:col>22</xdr:col>
      <xdr:colOff>415925</xdr:colOff>
      <xdr:row>78</xdr:row>
      <xdr:rowOff>153670</xdr:rowOff>
    </xdr:to>
    <xdr:sp macro="" textlink="">
      <xdr:nvSpPr>
        <xdr:cNvPr id="638" name="フローチャート : 判断 637"/>
        <xdr:cNvSpPr/>
      </xdr:nvSpPr>
      <xdr:spPr>
        <a:xfrm>
          <a:off x="154305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170180</xdr:rowOff>
    </xdr:from>
    <xdr:ext cx="468630" cy="259080"/>
    <xdr:sp macro="" textlink="">
      <xdr:nvSpPr>
        <xdr:cNvPr id="639" name="テキスト ボックス 638"/>
        <xdr:cNvSpPr txBox="1"/>
      </xdr:nvSpPr>
      <xdr:spPr>
        <a:xfrm>
          <a:off x="15246350" y="13200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130175</xdr:rowOff>
    </xdr:from>
    <xdr:to>
      <xdr:col>21</xdr:col>
      <xdr:colOff>161925</xdr:colOff>
      <xdr:row>78</xdr:row>
      <xdr:rowOff>132080</xdr:rowOff>
    </xdr:to>
    <xdr:cxnSp macro="">
      <xdr:nvCxnSpPr>
        <xdr:cNvPr id="640" name="直線コネクタ 639"/>
        <xdr:cNvCxnSpPr/>
      </xdr:nvCxnSpPr>
      <xdr:spPr>
        <a:xfrm>
          <a:off x="13703300" y="13503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52705</xdr:rowOff>
    </xdr:from>
    <xdr:to>
      <xdr:col>21</xdr:col>
      <xdr:colOff>212725</xdr:colOff>
      <xdr:row>78</xdr:row>
      <xdr:rowOff>154940</xdr:rowOff>
    </xdr:to>
    <xdr:sp macro="" textlink="">
      <xdr:nvSpPr>
        <xdr:cNvPr id="641" name="フローチャート : 判断 640"/>
        <xdr:cNvSpPr/>
      </xdr:nvSpPr>
      <xdr:spPr>
        <a:xfrm>
          <a:off x="14541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170815</xdr:rowOff>
    </xdr:from>
    <xdr:ext cx="468630" cy="258445"/>
    <xdr:sp macro="" textlink="">
      <xdr:nvSpPr>
        <xdr:cNvPr id="642" name="テキスト ボックス 641"/>
        <xdr:cNvSpPr txBox="1"/>
      </xdr:nvSpPr>
      <xdr:spPr>
        <a:xfrm>
          <a:off x="14357350" y="132010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128905</xdr:rowOff>
    </xdr:from>
    <xdr:to>
      <xdr:col>19</xdr:col>
      <xdr:colOff>644525</xdr:colOff>
      <xdr:row>78</xdr:row>
      <xdr:rowOff>130175</xdr:rowOff>
    </xdr:to>
    <xdr:cxnSp macro="">
      <xdr:nvCxnSpPr>
        <xdr:cNvPr id="643" name="直線コネクタ 642"/>
        <xdr:cNvCxnSpPr/>
      </xdr:nvCxnSpPr>
      <xdr:spPr>
        <a:xfrm>
          <a:off x="12814300" y="13502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37465</xdr:rowOff>
    </xdr:from>
    <xdr:to>
      <xdr:col>20</xdr:col>
      <xdr:colOff>9525</xdr:colOff>
      <xdr:row>78</xdr:row>
      <xdr:rowOff>139065</xdr:rowOff>
    </xdr:to>
    <xdr:sp macro="" textlink="">
      <xdr:nvSpPr>
        <xdr:cNvPr id="644" name="フローチャート : 判断 643"/>
        <xdr:cNvSpPr/>
      </xdr:nvSpPr>
      <xdr:spPr>
        <a:xfrm>
          <a:off x="13652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155575</xdr:rowOff>
    </xdr:from>
    <xdr:ext cx="534670" cy="257810"/>
    <xdr:sp macro="" textlink="">
      <xdr:nvSpPr>
        <xdr:cNvPr id="645" name="テキスト ボックス 644"/>
        <xdr:cNvSpPr txBox="1"/>
      </xdr:nvSpPr>
      <xdr:spPr>
        <a:xfrm>
          <a:off x="13435965" y="13185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56515</xdr:rowOff>
    </xdr:from>
    <xdr:to>
      <xdr:col>18</xdr:col>
      <xdr:colOff>492125</xdr:colOff>
      <xdr:row>78</xdr:row>
      <xdr:rowOff>158115</xdr:rowOff>
    </xdr:to>
    <xdr:sp macro="" textlink="">
      <xdr:nvSpPr>
        <xdr:cNvPr id="646" name="フローチャート : 判断 645"/>
        <xdr:cNvSpPr/>
      </xdr:nvSpPr>
      <xdr:spPr>
        <a:xfrm>
          <a:off x="12763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3175</xdr:rowOff>
    </xdr:from>
    <xdr:ext cx="469900" cy="259080"/>
    <xdr:sp macro="" textlink="">
      <xdr:nvSpPr>
        <xdr:cNvPr id="647" name="テキスト ボックス 646"/>
        <xdr:cNvSpPr txBox="1"/>
      </xdr:nvSpPr>
      <xdr:spPr>
        <a:xfrm>
          <a:off x="12579350" y="13204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8" name="テキスト ボックス 64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9" name="テキスト ボックス 64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50" name="テキスト ボックス 649"/>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51" name="テキスト ボックス 650"/>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52" name="テキスト ボックス 651"/>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86995</xdr:rowOff>
    </xdr:from>
    <xdr:to>
      <xdr:col>23</xdr:col>
      <xdr:colOff>568325</xdr:colOff>
      <xdr:row>79</xdr:row>
      <xdr:rowOff>17780</xdr:rowOff>
    </xdr:to>
    <xdr:sp macro="" textlink="">
      <xdr:nvSpPr>
        <xdr:cNvPr id="653" name="円/楕円 652"/>
        <xdr:cNvSpPr/>
      </xdr:nvSpPr>
      <xdr:spPr>
        <a:xfrm>
          <a:off x="16268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44450</xdr:rowOff>
    </xdr:from>
    <xdr:ext cx="378460" cy="259080"/>
    <xdr:sp macro="" textlink="">
      <xdr:nvSpPr>
        <xdr:cNvPr id="654" name="災害復旧費該当値テキスト"/>
        <xdr:cNvSpPr txBox="1"/>
      </xdr:nvSpPr>
      <xdr:spPr>
        <a:xfrm>
          <a:off x="16370300" y="13417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83820</xdr:rowOff>
    </xdr:from>
    <xdr:to>
      <xdr:col>22</xdr:col>
      <xdr:colOff>415925</xdr:colOff>
      <xdr:row>79</xdr:row>
      <xdr:rowOff>13970</xdr:rowOff>
    </xdr:to>
    <xdr:sp macro="" textlink="">
      <xdr:nvSpPr>
        <xdr:cNvPr id="655" name="円/楕円 654"/>
        <xdr:cNvSpPr/>
      </xdr:nvSpPr>
      <xdr:spPr>
        <a:xfrm>
          <a:off x="15430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79</xdr:row>
      <xdr:rowOff>5080</xdr:rowOff>
    </xdr:from>
    <xdr:ext cx="468630" cy="259080"/>
    <xdr:sp macro="" textlink="">
      <xdr:nvSpPr>
        <xdr:cNvPr id="656" name="テキスト ボックス 655"/>
        <xdr:cNvSpPr txBox="1"/>
      </xdr:nvSpPr>
      <xdr:spPr>
        <a:xfrm>
          <a:off x="15246350" y="13549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80645</xdr:rowOff>
    </xdr:from>
    <xdr:to>
      <xdr:col>21</xdr:col>
      <xdr:colOff>212725</xdr:colOff>
      <xdr:row>79</xdr:row>
      <xdr:rowOff>10795</xdr:rowOff>
    </xdr:to>
    <xdr:sp macro="" textlink="">
      <xdr:nvSpPr>
        <xdr:cNvPr id="657" name="円/楕円 656"/>
        <xdr:cNvSpPr/>
      </xdr:nvSpPr>
      <xdr:spPr>
        <a:xfrm>
          <a:off x="1454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1905</xdr:rowOff>
    </xdr:from>
    <xdr:ext cx="468630" cy="259080"/>
    <xdr:sp macro="" textlink="">
      <xdr:nvSpPr>
        <xdr:cNvPr id="658" name="テキスト ボックス 657"/>
        <xdr:cNvSpPr txBox="1"/>
      </xdr:nvSpPr>
      <xdr:spPr>
        <a:xfrm>
          <a:off x="14357350" y="13546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79375</xdr:rowOff>
    </xdr:from>
    <xdr:to>
      <xdr:col>20</xdr:col>
      <xdr:colOff>9525</xdr:colOff>
      <xdr:row>79</xdr:row>
      <xdr:rowOff>9525</xdr:rowOff>
    </xdr:to>
    <xdr:sp macro="" textlink="">
      <xdr:nvSpPr>
        <xdr:cNvPr id="659" name="円/楕円 658"/>
        <xdr:cNvSpPr/>
      </xdr:nvSpPr>
      <xdr:spPr>
        <a:xfrm>
          <a:off x="13652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635</xdr:rowOff>
    </xdr:from>
    <xdr:ext cx="469900" cy="259080"/>
    <xdr:sp macro="" textlink="">
      <xdr:nvSpPr>
        <xdr:cNvPr id="660" name="テキスト ボックス 659"/>
        <xdr:cNvSpPr txBox="1"/>
      </xdr:nvSpPr>
      <xdr:spPr>
        <a:xfrm>
          <a:off x="13468350" y="1354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78105</xdr:rowOff>
    </xdr:from>
    <xdr:to>
      <xdr:col>18</xdr:col>
      <xdr:colOff>492125</xdr:colOff>
      <xdr:row>79</xdr:row>
      <xdr:rowOff>8255</xdr:rowOff>
    </xdr:to>
    <xdr:sp macro="" textlink="">
      <xdr:nvSpPr>
        <xdr:cNvPr id="661" name="円/楕円 660"/>
        <xdr:cNvSpPr/>
      </xdr:nvSpPr>
      <xdr:spPr>
        <a:xfrm>
          <a:off x="12763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78</xdr:row>
      <xdr:rowOff>170815</xdr:rowOff>
    </xdr:from>
    <xdr:ext cx="469900" cy="258445"/>
    <xdr:sp macro="" textlink="">
      <xdr:nvSpPr>
        <xdr:cNvPr id="662" name="テキスト ボックス 661"/>
        <xdr:cNvSpPr txBox="1"/>
      </xdr:nvSpPr>
      <xdr:spPr>
        <a:xfrm>
          <a:off x="12579350" y="13543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7650" cy="259080"/>
    <xdr:sp macro="" textlink="">
      <xdr:nvSpPr>
        <xdr:cNvPr id="674" name="テキスト ボックス 673"/>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360" cy="259080"/>
    <xdr:sp macro="" textlink="">
      <xdr:nvSpPr>
        <xdr:cNvPr id="676" name="テキスト ボックス 675"/>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678" name="テキスト ボックス 677"/>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360" cy="259080"/>
    <xdr:sp macro="" textlink="">
      <xdr:nvSpPr>
        <xdr:cNvPr id="680" name="テキスト ボックス 679"/>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360" cy="259080"/>
    <xdr:sp macro="" textlink="">
      <xdr:nvSpPr>
        <xdr:cNvPr id="682" name="テキスト ボックス 681"/>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360" cy="257810"/>
    <xdr:sp macro="" textlink="">
      <xdr:nvSpPr>
        <xdr:cNvPr id="684" name="テキスト ボックス 683"/>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45085</xdr:rowOff>
    </xdr:from>
    <xdr:to>
      <xdr:col>23</xdr:col>
      <xdr:colOff>516890</xdr:colOff>
      <xdr:row>98</xdr:row>
      <xdr:rowOff>139065</xdr:rowOff>
    </xdr:to>
    <xdr:cxnSp macro="">
      <xdr:nvCxnSpPr>
        <xdr:cNvPr id="686" name="直線コネクタ 685"/>
        <xdr:cNvCxnSpPr/>
      </xdr:nvCxnSpPr>
      <xdr:spPr>
        <a:xfrm flipV="1">
          <a:off x="16317595" y="154755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143510</xdr:rowOff>
    </xdr:from>
    <xdr:ext cx="534670" cy="257810"/>
    <xdr:sp macro="" textlink="">
      <xdr:nvSpPr>
        <xdr:cNvPr id="687" name="公債費最小値テキスト"/>
        <xdr:cNvSpPr txBox="1"/>
      </xdr:nvSpPr>
      <xdr:spPr>
        <a:xfrm>
          <a:off x="16370300" y="169456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139065</xdr:rowOff>
    </xdr:from>
    <xdr:to>
      <xdr:col>23</xdr:col>
      <xdr:colOff>606425</xdr:colOff>
      <xdr:row>98</xdr:row>
      <xdr:rowOff>139065</xdr:rowOff>
    </xdr:to>
    <xdr:cxnSp macro="">
      <xdr:nvCxnSpPr>
        <xdr:cNvPr id="688" name="直線コネクタ 687"/>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163195</xdr:rowOff>
    </xdr:from>
    <xdr:ext cx="598805" cy="259080"/>
    <xdr:sp macro="" textlink="">
      <xdr:nvSpPr>
        <xdr:cNvPr id="689" name="公債費最大値テキスト"/>
        <xdr:cNvSpPr txBox="1"/>
      </xdr:nvSpPr>
      <xdr:spPr>
        <a:xfrm>
          <a:off x="16370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45085</xdr:rowOff>
    </xdr:from>
    <xdr:to>
      <xdr:col>23</xdr:col>
      <xdr:colOff>606425</xdr:colOff>
      <xdr:row>90</xdr:row>
      <xdr:rowOff>45085</xdr:rowOff>
    </xdr:to>
    <xdr:cxnSp macro="">
      <xdr:nvCxnSpPr>
        <xdr:cNvPr id="690" name="直線コネクタ 689"/>
        <xdr:cNvCxnSpPr/>
      </xdr:nvCxnSpPr>
      <xdr:spPr>
        <a:xfrm>
          <a:off x="16230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40640</xdr:rowOff>
    </xdr:from>
    <xdr:to>
      <xdr:col>23</xdr:col>
      <xdr:colOff>517525</xdr:colOff>
      <xdr:row>98</xdr:row>
      <xdr:rowOff>43180</xdr:rowOff>
    </xdr:to>
    <xdr:cxnSp macro="">
      <xdr:nvCxnSpPr>
        <xdr:cNvPr id="691" name="直線コネクタ 690"/>
        <xdr:cNvCxnSpPr/>
      </xdr:nvCxnSpPr>
      <xdr:spPr>
        <a:xfrm>
          <a:off x="15481300" y="168427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90170</xdr:rowOff>
    </xdr:from>
    <xdr:ext cx="534670" cy="259080"/>
    <xdr:sp macro="" textlink="">
      <xdr:nvSpPr>
        <xdr:cNvPr id="692" name="公債費平均値テキスト"/>
        <xdr:cNvSpPr txBox="1"/>
      </xdr:nvSpPr>
      <xdr:spPr>
        <a:xfrm>
          <a:off x="16370300" y="16549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67310</xdr:rowOff>
    </xdr:from>
    <xdr:to>
      <xdr:col>23</xdr:col>
      <xdr:colOff>568325</xdr:colOff>
      <xdr:row>97</xdr:row>
      <xdr:rowOff>168910</xdr:rowOff>
    </xdr:to>
    <xdr:sp macro="" textlink="">
      <xdr:nvSpPr>
        <xdr:cNvPr id="693" name="フローチャート : 判断 692"/>
        <xdr:cNvSpPr/>
      </xdr:nvSpPr>
      <xdr:spPr>
        <a:xfrm>
          <a:off x="162687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17780</xdr:rowOff>
    </xdr:from>
    <xdr:to>
      <xdr:col>22</xdr:col>
      <xdr:colOff>365125</xdr:colOff>
      <xdr:row>98</xdr:row>
      <xdr:rowOff>40640</xdr:rowOff>
    </xdr:to>
    <xdr:cxnSp macro="">
      <xdr:nvCxnSpPr>
        <xdr:cNvPr id="694" name="直線コネクタ 693"/>
        <xdr:cNvCxnSpPr/>
      </xdr:nvCxnSpPr>
      <xdr:spPr>
        <a:xfrm>
          <a:off x="14592300" y="16819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78105</xdr:rowOff>
    </xdr:from>
    <xdr:to>
      <xdr:col>22</xdr:col>
      <xdr:colOff>415925</xdr:colOff>
      <xdr:row>98</xdr:row>
      <xdr:rowOff>8255</xdr:rowOff>
    </xdr:to>
    <xdr:sp macro="" textlink="">
      <xdr:nvSpPr>
        <xdr:cNvPr id="695" name="フローチャート : 判断 694"/>
        <xdr:cNvSpPr/>
      </xdr:nvSpPr>
      <xdr:spPr>
        <a:xfrm>
          <a:off x="15430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24765</xdr:rowOff>
    </xdr:from>
    <xdr:ext cx="534670" cy="259080"/>
    <xdr:sp macro="" textlink="">
      <xdr:nvSpPr>
        <xdr:cNvPr id="696" name="テキスト ボックス 695"/>
        <xdr:cNvSpPr txBox="1"/>
      </xdr:nvSpPr>
      <xdr:spPr>
        <a:xfrm>
          <a:off x="15213965" y="1648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168275</xdr:rowOff>
    </xdr:from>
    <xdr:to>
      <xdr:col>21</xdr:col>
      <xdr:colOff>161925</xdr:colOff>
      <xdr:row>98</xdr:row>
      <xdr:rowOff>17780</xdr:rowOff>
    </xdr:to>
    <xdr:cxnSp macro="">
      <xdr:nvCxnSpPr>
        <xdr:cNvPr id="697" name="直線コネクタ 696"/>
        <xdr:cNvCxnSpPr/>
      </xdr:nvCxnSpPr>
      <xdr:spPr>
        <a:xfrm>
          <a:off x="13703300" y="16798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76200</xdr:rowOff>
    </xdr:from>
    <xdr:to>
      <xdr:col>21</xdr:col>
      <xdr:colOff>212725</xdr:colOff>
      <xdr:row>98</xdr:row>
      <xdr:rowOff>6350</xdr:rowOff>
    </xdr:to>
    <xdr:sp macro="" textlink="">
      <xdr:nvSpPr>
        <xdr:cNvPr id="698" name="フローチャート : 判断 697"/>
        <xdr:cNvSpPr/>
      </xdr:nvSpPr>
      <xdr:spPr>
        <a:xfrm>
          <a:off x="14541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22860</xdr:rowOff>
    </xdr:from>
    <xdr:ext cx="534670" cy="259080"/>
    <xdr:sp macro="" textlink="">
      <xdr:nvSpPr>
        <xdr:cNvPr id="699" name="テキスト ボックス 698"/>
        <xdr:cNvSpPr txBox="1"/>
      </xdr:nvSpPr>
      <xdr:spPr>
        <a:xfrm>
          <a:off x="14324965" y="1648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138430</xdr:rowOff>
    </xdr:from>
    <xdr:to>
      <xdr:col>19</xdr:col>
      <xdr:colOff>644525</xdr:colOff>
      <xdr:row>97</xdr:row>
      <xdr:rowOff>168275</xdr:rowOff>
    </xdr:to>
    <xdr:cxnSp macro="">
      <xdr:nvCxnSpPr>
        <xdr:cNvPr id="700" name="直線コネクタ 699"/>
        <xdr:cNvCxnSpPr/>
      </xdr:nvCxnSpPr>
      <xdr:spPr>
        <a:xfrm>
          <a:off x="12814300" y="16769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75565</xdr:rowOff>
    </xdr:from>
    <xdr:to>
      <xdr:col>20</xdr:col>
      <xdr:colOff>9525</xdr:colOff>
      <xdr:row>98</xdr:row>
      <xdr:rowOff>6350</xdr:rowOff>
    </xdr:to>
    <xdr:sp macro="" textlink="">
      <xdr:nvSpPr>
        <xdr:cNvPr id="701" name="フローチャート : 判断 700"/>
        <xdr:cNvSpPr/>
      </xdr:nvSpPr>
      <xdr:spPr>
        <a:xfrm>
          <a:off x="13652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22225</xdr:rowOff>
    </xdr:from>
    <xdr:ext cx="534670" cy="258445"/>
    <xdr:sp macro="" textlink="">
      <xdr:nvSpPr>
        <xdr:cNvPr id="702" name="テキスト ボックス 701"/>
        <xdr:cNvSpPr txBox="1"/>
      </xdr:nvSpPr>
      <xdr:spPr>
        <a:xfrm>
          <a:off x="13435965" y="16481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71120</xdr:rowOff>
    </xdr:from>
    <xdr:to>
      <xdr:col>18</xdr:col>
      <xdr:colOff>492125</xdr:colOff>
      <xdr:row>98</xdr:row>
      <xdr:rowOff>1270</xdr:rowOff>
    </xdr:to>
    <xdr:sp macro="" textlink="">
      <xdr:nvSpPr>
        <xdr:cNvPr id="703" name="フローチャート : 判断 702"/>
        <xdr:cNvSpPr/>
      </xdr:nvSpPr>
      <xdr:spPr>
        <a:xfrm>
          <a:off x="12763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17780</xdr:rowOff>
    </xdr:from>
    <xdr:ext cx="534670" cy="257810"/>
    <xdr:sp macro="" textlink="">
      <xdr:nvSpPr>
        <xdr:cNvPr id="704" name="テキスト ボックス 703"/>
        <xdr:cNvSpPr txBox="1"/>
      </xdr:nvSpPr>
      <xdr:spPr>
        <a:xfrm>
          <a:off x="12546965" y="164769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5" name="テキスト ボックス 70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6" name="テキスト ボックス 70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707" name="テキスト ボックス 706"/>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708" name="テキスト ボックス 707"/>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709" name="テキスト ボックス 708"/>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163830</xdr:rowOff>
    </xdr:from>
    <xdr:to>
      <xdr:col>23</xdr:col>
      <xdr:colOff>568325</xdr:colOff>
      <xdr:row>98</xdr:row>
      <xdr:rowOff>93980</xdr:rowOff>
    </xdr:to>
    <xdr:sp macro="" textlink="">
      <xdr:nvSpPr>
        <xdr:cNvPr id="710" name="円/楕円 709"/>
        <xdr:cNvSpPr/>
      </xdr:nvSpPr>
      <xdr:spPr>
        <a:xfrm>
          <a:off x="162687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78740</xdr:rowOff>
    </xdr:from>
    <xdr:ext cx="534670" cy="259080"/>
    <xdr:sp macro="" textlink="">
      <xdr:nvSpPr>
        <xdr:cNvPr id="711" name="公債費該当値テキスト"/>
        <xdr:cNvSpPr txBox="1"/>
      </xdr:nvSpPr>
      <xdr:spPr>
        <a:xfrm>
          <a:off x="16370300" y="1670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160655</xdr:rowOff>
    </xdr:from>
    <xdr:to>
      <xdr:col>22</xdr:col>
      <xdr:colOff>415925</xdr:colOff>
      <xdr:row>98</xdr:row>
      <xdr:rowOff>90805</xdr:rowOff>
    </xdr:to>
    <xdr:sp macro="" textlink="">
      <xdr:nvSpPr>
        <xdr:cNvPr id="712" name="円/楕円 711"/>
        <xdr:cNvSpPr/>
      </xdr:nvSpPr>
      <xdr:spPr>
        <a:xfrm>
          <a:off x="15430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81915</xdr:rowOff>
    </xdr:from>
    <xdr:ext cx="534670" cy="259080"/>
    <xdr:sp macro="" textlink="">
      <xdr:nvSpPr>
        <xdr:cNvPr id="713" name="テキスト ボックス 712"/>
        <xdr:cNvSpPr txBox="1"/>
      </xdr:nvSpPr>
      <xdr:spPr>
        <a:xfrm>
          <a:off x="15213965"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137795</xdr:rowOff>
    </xdr:from>
    <xdr:to>
      <xdr:col>21</xdr:col>
      <xdr:colOff>212725</xdr:colOff>
      <xdr:row>98</xdr:row>
      <xdr:rowOff>67945</xdr:rowOff>
    </xdr:to>
    <xdr:sp macro="" textlink="">
      <xdr:nvSpPr>
        <xdr:cNvPr id="714" name="円/楕円 713"/>
        <xdr:cNvSpPr/>
      </xdr:nvSpPr>
      <xdr:spPr>
        <a:xfrm>
          <a:off x="14541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59055</xdr:rowOff>
    </xdr:from>
    <xdr:ext cx="534670" cy="259080"/>
    <xdr:sp macro="" textlink="">
      <xdr:nvSpPr>
        <xdr:cNvPr id="715" name="テキスト ボックス 714"/>
        <xdr:cNvSpPr txBox="1"/>
      </xdr:nvSpPr>
      <xdr:spPr>
        <a:xfrm>
          <a:off x="14324965" y="1686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52,234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117475</xdr:rowOff>
    </xdr:from>
    <xdr:to>
      <xdr:col>20</xdr:col>
      <xdr:colOff>9525</xdr:colOff>
      <xdr:row>98</xdr:row>
      <xdr:rowOff>47625</xdr:rowOff>
    </xdr:to>
    <xdr:sp macro="" textlink="">
      <xdr:nvSpPr>
        <xdr:cNvPr id="716" name="円/楕円 715"/>
        <xdr:cNvSpPr/>
      </xdr:nvSpPr>
      <xdr:spPr>
        <a:xfrm>
          <a:off x="13652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38735</xdr:rowOff>
    </xdr:from>
    <xdr:ext cx="534670" cy="259080"/>
    <xdr:sp macro="" textlink="">
      <xdr:nvSpPr>
        <xdr:cNvPr id="717" name="テキスト ボックス 716"/>
        <xdr:cNvSpPr txBox="1"/>
      </xdr:nvSpPr>
      <xdr:spPr>
        <a:xfrm>
          <a:off x="13435965"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87630</xdr:rowOff>
    </xdr:from>
    <xdr:to>
      <xdr:col>18</xdr:col>
      <xdr:colOff>492125</xdr:colOff>
      <xdr:row>98</xdr:row>
      <xdr:rowOff>17780</xdr:rowOff>
    </xdr:to>
    <xdr:sp macro="" textlink="">
      <xdr:nvSpPr>
        <xdr:cNvPr id="718" name="円/楕円 717"/>
        <xdr:cNvSpPr/>
      </xdr:nvSpPr>
      <xdr:spPr>
        <a:xfrm>
          <a:off x="12763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8890</xdr:rowOff>
    </xdr:from>
    <xdr:ext cx="534670" cy="257810"/>
    <xdr:sp macro="" textlink="">
      <xdr:nvSpPr>
        <xdr:cNvPr id="719" name="テキスト ボックス 718"/>
        <xdr:cNvSpPr txBox="1"/>
      </xdr:nvSpPr>
      <xdr:spPr>
        <a:xfrm>
          <a:off x="12546965" y="16810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728" name="テキスト ボックス 727"/>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7015" cy="259080"/>
    <xdr:sp macro="" textlink="">
      <xdr:nvSpPr>
        <xdr:cNvPr id="731" name="テキスト ボックス 730"/>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5455" cy="259080"/>
    <xdr:sp macro="" textlink="">
      <xdr:nvSpPr>
        <xdr:cNvPr id="733" name="テキスト ボックス 732"/>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5455" cy="257810"/>
    <xdr:sp macro="" textlink="">
      <xdr:nvSpPr>
        <xdr:cNvPr id="735" name="テキスト ボックス 734"/>
        <xdr:cNvSpPr txBox="1"/>
      </xdr:nvSpPr>
      <xdr:spPr>
        <a:xfrm>
          <a:off x="17820640" y="5826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5455" cy="259080"/>
    <xdr:sp macro="" textlink="">
      <xdr:nvSpPr>
        <xdr:cNvPr id="737" name="テキスト ボックス 736"/>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5455" cy="259080"/>
    <xdr:sp macro="" textlink="">
      <xdr:nvSpPr>
        <xdr:cNvPr id="739" name="テキスト ボックス 738"/>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5455" cy="257810"/>
    <xdr:sp macro="" textlink="">
      <xdr:nvSpPr>
        <xdr:cNvPr id="741" name="テキスト ボックス 740"/>
        <xdr:cNvSpPr txBox="1"/>
      </xdr:nvSpPr>
      <xdr:spPr>
        <a:xfrm>
          <a:off x="17820640" y="468376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186055</xdr:colOff>
      <xdr:row>39</xdr:row>
      <xdr:rowOff>44450</xdr:rowOff>
    </xdr:to>
    <xdr:cxnSp macro="">
      <xdr:nvCxnSpPr>
        <xdr:cNvPr id="743" name="直線コネクタ 742"/>
        <xdr:cNvCxnSpPr/>
      </xdr:nvCxnSpPr>
      <xdr:spPr>
        <a:xfrm flipV="1">
          <a:off x="22159595" y="5100320"/>
          <a:ext cx="635"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44"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74930</xdr:rowOff>
    </xdr:from>
    <xdr:ext cx="468630" cy="257810"/>
    <xdr:sp macro="" textlink="">
      <xdr:nvSpPr>
        <xdr:cNvPr id="746" name="諸支出金最大値テキスト"/>
        <xdr:cNvSpPr txBox="1"/>
      </xdr:nvSpPr>
      <xdr:spPr>
        <a:xfrm>
          <a:off x="22212300" y="4875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133985</xdr:rowOff>
    </xdr:from>
    <xdr:ext cx="377190" cy="257810"/>
    <xdr:sp macro="" textlink="">
      <xdr:nvSpPr>
        <xdr:cNvPr id="749" name="諸支出金平均値テキスト"/>
        <xdr:cNvSpPr txBox="1"/>
      </xdr:nvSpPr>
      <xdr:spPr>
        <a:xfrm>
          <a:off x="22212300" y="6477635"/>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111125</xdr:rowOff>
    </xdr:from>
    <xdr:to>
      <xdr:col>32</xdr:col>
      <xdr:colOff>238125</xdr:colOff>
      <xdr:row>39</xdr:row>
      <xdr:rowOff>41275</xdr:rowOff>
    </xdr:to>
    <xdr:sp macro="" textlink="">
      <xdr:nvSpPr>
        <xdr:cNvPr id="750" name="フローチャート : 判断 749"/>
        <xdr:cNvSpPr/>
      </xdr:nvSpPr>
      <xdr:spPr>
        <a:xfrm>
          <a:off x="221107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73025</xdr:rowOff>
    </xdr:from>
    <xdr:to>
      <xdr:col>31</xdr:col>
      <xdr:colOff>85725</xdr:colOff>
      <xdr:row>39</xdr:row>
      <xdr:rowOff>3175</xdr:rowOff>
    </xdr:to>
    <xdr:sp macro="" textlink="">
      <xdr:nvSpPr>
        <xdr:cNvPr id="752" name="フローチャート : 判断 751"/>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19685</xdr:rowOff>
    </xdr:from>
    <xdr:ext cx="378460" cy="257810"/>
    <xdr:sp macro="" textlink="">
      <xdr:nvSpPr>
        <xdr:cNvPr id="753" name="テキスト ボックス 752"/>
        <xdr:cNvSpPr txBox="1"/>
      </xdr:nvSpPr>
      <xdr:spPr>
        <a:xfrm>
          <a:off x="21134070" y="63633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88265</xdr:rowOff>
    </xdr:from>
    <xdr:to>
      <xdr:col>29</xdr:col>
      <xdr:colOff>568325</xdr:colOff>
      <xdr:row>38</xdr:row>
      <xdr:rowOff>18415</xdr:rowOff>
    </xdr:to>
    <xdr:sp macro="" textlink="">
      <xdr:nvSpPr>
        <xdr:cNvPr id="755" name="フローチャート : 判断 754"/>
        <xdr:cNvSpPr/>
      </xdr:nvSpPr>
      <xdr:spPr>
        <a:xfrm>
          <a:off x="2038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34925</xdr:rowOff>
    </xdr:from>
    <xdr:ext cx="378460" cy="259080"/>
    <xdr:sp macro="" textlink="">
      <xdr:nvSpPr>
        <xdr:cNvPr id="756" name="テキスト ボックス 755"/>
        <xdr:cNvSpPr txBox="1"/>
      </xdr:nvSpPr>
      <xdr:spPr>
        <a:xfrm>
          <a:off x="20245070" y="6207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144780</xdr:rowOff>
    </xdr:from>
    <xdr:to>
      <xdr:col>28</xdr:col>
      <xdr:colOff>365125</xdr:colOff>
      <xdr:row>38</xdr:row>
      <xdr:rowOff>74930</xdr:rowOff>
    </xdr:to>
    <xdr:sp macro="" textlink="">
      <xdr:nvSpPr>
        <xdr:cNvPr id="758" name="フローチャート : 判断 757"/>
        <xdr:cNvSpPr/>
      </xdr:nvSpPr>
      <xdr:spPr>
        <a:xfrm>
          <a:off x="19494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91440</xdr:rowOff>
    </xdr:from>
    <xdr:ext cx="378460" cy="259080"/>
    <xdr:sp macro="" textlink="">
      <xdr:nvSpPr>
        <xdr:cNvPr id="759" name="テキスト ボックス 758"/>
        <xdr:cNvSpPr txBox="1"/>
      </xdr:nvSpPr>
      <xdr:spPr>
        <a:xfrm>
          <a:off x="19356070" y="6263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41275</xdr:rowOff>
    </xdr:from>
    <xdr:ext cx="378460" cy="257810"/>
    <xdr:sp macro="" textlink="">
      <xdr:nvSpPr>
        <xdr:cNvPr id="761" name="テキスト ボックス 760"/>
        <xdr:cNvSpPr txBox="1"/>
      </xdr:nvSpPr>
      <xdr:spPr>
        <a:xfrm>
          <a:off x="18466435" y="62134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62" name="テキスト ボックス 761"/>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4" name="テキスト ボックス 76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89535</xdr:rowOff>
    </xdr:from>
    <xdr:ext cx="249555" cy="257810"/>
    <xdr:sp macro="" textlink="">
      <xdr:nvSpPr>
        <xdr:cNvPr id="768" name="諸支出金該当値テキスト"/>
        <xdr:cNvSpPr txBox="1"/>
      </xdr:nvSpPr>
      <xdr:spPr>
        <a:xfrm>
          <a:off x="22212300" y="660463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285" cy="257810"/>
    <xdr:sp macro="" textlink="">
      <xdr:nvSpPr>
        <xdr:cNvPr id="770" name="テキスト ボックス 769"/>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285" cy="257810"/>
    <xdr:sp macro="" textlink="">
      <xdr:nvSpPr>
        <xdr:cNvPr id="772" name="テキスト ボックス 771"/>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285" cy="257810"/>
    <xdr:sp macro="" textlink="">
      <xdr:nvSpPr>
        <xdr:cNvPr id="774" name="テキスト ボックス 773"/>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7810"/>
    <xdr:sp macro="" textlink="">
      <xdr:nvSpPr>
        <xdr:cNvPr id="776" name="テキスト ボックス 775"/>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85" name="テキスト ボックス 784"/>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87" name="直線コネクタ 786"/>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47015" cy="259080"/>
    <xdr:sp macro="" textlink="">
      <xdr:nvSpPr>
        <xdr:cNvPr id="788" name="テキスト ボックス 787"/>
        <xdr:cNvSpPr txBox="1"/>
      </xdr:nvSpPr>
      <xdr:spPr>
        <a:xfrm>
          <a:off x="18039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89" name="直線コネクタ 788"/>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144145</xdr:rowOff>
    </xdr:from>
    <xdr:ext cx="465455" cy="257810"/>
    <xdr:sp macro="" textlink="">
      <xdr:nvSpPr>
        <xdr:cNvPr id="790" name="テキスト ボックス 789"/>
        <xdr:cNvSpPr txBox="1"/>
      </xdr:nvSpPr>
      <xdr:spPr>
        <a:xfrm>
          <a:off x="17820640" y="974534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91" name="直線コネクタ 790"/>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160655</xdr:rowOff>
    </xdr:from>
    <xdr:ext cx="465455" cy="259080"/>
    <xdr:sp macro="" textlink="">
      <xdr:nvSpPr>
        <xdr:cNvPr id="792" name="テキスト ボックス 791"/>
        <xdr:cNvSpPr txBox="1"/>
      </xdr:nvSpPr>
      <xdr:spPr>
        <a:xfrm>
          <a:off x="17820640" y="9418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93" name="直線コネクタ 792"/>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53</xdr:row>
      <xdr:rowOff>6350</xdr:rowOff>
    </xdr:from>
    <xdr:ext cx="465455" cy="257810"/>
    <xdr:sp macro="" textlink="">
      <xdr:nvSpPr>
        <xdr:cNvPr id="794" name="テキスト ボックス 793"/>
        <xdr:cNvSpPr txBox="1"/>
      </xdr:nvSpPr>
      <xdr:spPr>
        <a:xfrm>
          <a:off x="17820640" y="909320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95" name="直線コネクタ 794"/>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51</xdr:row>
      <xdr:rowOff>22225</xdr:rowOff>
    </xdr:from>
    <xdr:ext cx="465455" cy="258445"/>
    <xdr:sp macro="" textlink="">
      <xdr:nvSpPr>
        <xdr:cNvPr id="796" name="テキスト ボックス 795"/>
        <xdr:cNvSpPr txBox="1"/>
      </xdr:nvSpPr>
      <xdr:spPr>
        <a:xfrm>
          <a:off x="17820640" y="8766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97" name="直線コネクタ 796"/>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98" name="テキスト ボックス 797"/>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7810"/>
    <xdr:sp macro="" textlink="">
      <xdr:nvSpPr>
        <xdr:cNvPr id="800" name="テキスト ボックス 79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96520</xdr:rowOff>
    </xdr:from>
    <xdr:to>
      <xdr:col>32</xdr:col>
      <xdr:colOff>186055</xdr:colOff>
      <xdr:row>59</xdr:row>
      <xdr:rowOff>99060</xdr:rowOff>
    </xdr:to>
    <xdr:cxnSp macro="">
      <xdr:nvCxnSpPr>
        <xdr:cNvPr id="802" name="直線コネクタ 801"/>
        <xdr:cNvCxnSpPr/>
      </xdr:nvCxnSpPr>
      <xdr:spPr>
        <a:xfrm flipV="1">
          <a:off x="22159595" y="8669020"/>
          <a:ext cx="635"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144145</xdr:rowOff>
    </xdr:from>
    <xdr:ext cx="249555" cy="257810"/>
    <xdr:sp macro="" textlink="">
      <xdr:nvSpPr>
        <xdr:cNvPr id="803" name="前年度繰上充用金最小値テキスト"/>
        <xdr:cNvSpPr txBox="1"/>
      </xdr:nvSpPr>
      <xdr:spPr>
        <a:xfrm>
          <a:off x="22212300" y="1025969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804" name="直線コネクタ 803"/>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43180</xdr:rowOff>
    </xdr:from>
    <xdr:ext cx="468630" cy="257810"/>
    <xdr:sp macro="" textlink="">
      <xdr:nvSpPr>
        <xdr:cNvPr id="805" name="前年度繰上充用金最大値テキスト"/>
        <xdr:cNvSpPr txBox="1"/>
      </xdr:nvSpPr>
      <xdr:spPr>
        <a:xfrm>
          <a:off x="22212300" y="8444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96520</xdr:rowOff>
    </xdr:from>
    <xdr:to>
      <xdr:col>32</xdr:col>
      <xdr:colOff>276225</xdr:colOff>
      <xdr:row>50</xdr:row>
      <xdr:rowOff>96520</xdr:rowOff>
    </xdr:to>
    <xdr:cxnSp macro="">
      <xdr:nvCxnSpPr>
        <xdr:cNvPr id="806" name="直線コネクタ 805"/>
        <xdr:cNvCxnSpPr/>
      </xdr:nvCxnSpPr>
      <xdr:spPr>
        <a:xfrm>
          <a:off x="22072600" y="866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99060</xdr:rowOff>
    </xdr:from>
    <xdr:to>
      <xdr:col>32</xdr:col>
      <xdr:colOff>187325</xdr:colOff>
      <xdr:row>59</xdr:row>
      <xdr:rowOff>99060</xdr:rowOff>
    </xdr:to>
    <xdr:cxnSp macro="">
      <xdr:nvCxnSpPr>
        <xdr:cNvPr id="807" name="直線コネクタ 806"/>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61595</xdr:rowOff>
    </xdr:from>
    <xdr:ext cx="312420" cy="259080"/>
    <xdr:sp macro="" textlink="">
      <xdr:nvSpPr>
        <xdr:cNvPr id="808" name="前年度繰上充用金平均値テキスト"/>
        <xdr:cNvSpPr txBox="1"/>
      </xdr:nvSpPr>
      <xdr:spPr>
        <a:xfrm>
          <a:off x="22212300" y="10005695"/>
          <a:ext cx="3124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38735</xdr:rowOff>
    </xdr:from>
    <xdr:to>
      <xdr:col>32</xdr:col>
      <xdr:colOff>238125</xdr:colOff>
      <xdr:row>59</xdr:row>
      <xdr:rowOff>140335</xdr:rowOff>
    </xdr:to>
    <xdr:sp macro="" textlink="">
      <xdr:nvSpPr>
        <xdr:cNvPr id="809" name="フローチャート : 判断 808"/>
        <xdr:cNvSpPr/>
      </xdr:nvSpPr>
      <xdr:spPr>
        <a:xfrm>
          <a:off x="22110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99060</xdr:rowOff>
    </xdr:from>
    <xdr:to>
      <xdr:col>31</xdr:col>
      <xdr:colOff>34925</xdr:colOff>
      <xdr:row>59</xdr:row>
      <xdr:rowOff>99060</xdr:rowOff>
    </xdr:to>
    <xdr:cxnSp macro="">
      <xdr:nvCxnSpPr>
        <xdr:cNvPr id="810" name="直線コネクタ 809"/>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42545</xdr:rowOff>
    </xdr:from>
    <xdr:to>
      <xdr:col>31</xdr:col>
      <xdr:colOff>85725</xdr:colOff>
      <xdr:row>59</xdr:row>
      <xdr:rowOff>144145</xdr:rowOff>
    </xdr:to>
    <xdr:sp macro="" textlink="">
      <xdr:nvSpPr>
        <xdr:cNvPr id="811" name="フローチャート : 判断 810"/>
        <xdr:cNvSpPr/>
      </xdr:nvSpPr>
      <xdr:spPr>
        <a:xfrm>
          <a:off x="2127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57</xdr:row>
      <xdr:rowOff>160655</xdr:rowOff>
    </xdr:from>
    <xdr:ext cx="312420" cy="259080"/>
    <xdr:sp macro="" textlink="">
      <xdr:nvSpPr>
        <xdr:cNvPr id="812" name="テキスト ボックス 811"/>
        <xdr:cNvSpPr txBox="1"/>
      </xdr:nvSpPr>
      <xdr:spPr>
        <a:xfrm>
          <a:off x="21166455" y="993330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99060</xdr:rowOff>
    </xdr:from>
    <xdr:to>
      <xdr:col>29</xdr:col>
      <xdr:colOff>517525</xdr:colOff>
      <xdr:row>59</xdr:row>
      <xdr:rowOff>99060</xdr:rowOff>
    </xdr:to>
    <xdr:cxnSp macro="">
      <xdr:nvCxnSpPr>
        <xdr:cNvPr id="813" name="直線コネクタ 812"/>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43815</xdr:rowOff>
    </xdr:from>
    <xdr:to>
      <xdr:col>29</xdr:col>
      <xdr:colOff>568325</xdr:colOff>
      <xdr:row>59</xdr:row>
      <xdr:rowOff>145415</xdr:rowOff>
    </xdr:to>
    <xdr:sp macro="" textlink="">
      <xdr:nvSpPr>
        <xdr:cNvPr id="814" name="フローチャート : 判断 813"/>
        <xdr:cNvSpPr/>
      </xdr:nvSpPr>
      <xdr:spPr>
        <a:xfrm>
          <a:off x="2038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57</xdr:row>
      <xdr:rowOff>161925</xdr:rowOff>
    </xdr:from>
    <xdr:ext cx="312420" cy="259080"/>
    <xdr:sp macro="" textlink="">
      <xdr:nvSpPr>
        <xdr:cNvPr id="815" name="テキスト ボックス 814"/>
        <xdr:cNvSpPr txBox="1"/>
      </xdr:nvSpPr>
      <xdr:spPr>
        <a:xfrm>
          <a:off x="20277455" y="993457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99060</xdr:rowOff>
    </xdr:from>
    <xdr:to>
      <xdr:col>28</xdr:col>
      <xdr:colOff>314325</xdr:colOff>
      <xdr:row>59</xdr:row>
      <xdr:rowOff>99060</xdr:rowOff>
    </xdr:to>
    <xdr:cxnSp macro="">
      <xdr:nvCxnSpPr>
        <xdr:cNvPr id="816" name="直線コネクタ 815"/>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45720</xdr:rowOff>
    </xdr:from>
    <xdr:to>
      <xdr:col>28</xdr:col>
      <xdr:colOff>365125</xdr:colOff>
      <xdr:row>59</xdr:row>
      <xdr:rowOff>147320</xdr:rowOff>
    </xdr:to>
    <xdr:sp macro="" textlink="">
      <xdr:nvSpPr>
        <xdr:cNvPr id="817" name="フローチャート : 判断 816"/>
        <xdr:cNvSpPr/>
      </xdr:nvSpPr>
      <xdr:spPr>
        <a:xfrm>
          <a:off x="19494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57</xdr:row>
      <xdr:rowOff>163830</xdr:rowOff>
    </xdr:from>
    <xdr:ext cx="313690" cy="259080"/>
    <xdr:sp macro="" textlink="">
      <xdr:nvSpPr>
        <xdr:cNvPr id="818" name="テキスト ボックス 817"/>
        <xdr:cNvSpPr txBox="1"/>
      </xdr:nvSpPr>
      <xdr:spPr>
        <a:xfrm>
          <a:off x="19388455" y="9936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40640</xdr:rowOff>
    </xdr:from>
    <xdr:to>
      <xdr:col>27</xdr:col>
      <xdr:colOff>161925</xdr:colOff>
      <xdr:row>59</xdr:row>
      <xdr:rowOff>142240</xdr:rowOff>
    </xdr:to>
    <xdr:sp macro="" textlink="">
      <xdr:nvSpPr>
        <xdr:cNvPr id="819" name="フローチャート : 判断 818"/>
        <xdr:cNvSpPr/>
      </xdr:nvSpPr>
      <xdr:spPr>
        <a:xfrm>
          <a:off x="18605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57</xdr:row>
      <xdr:rowOff>158750</xdr:rowOff>
    </xdr:from>
    <xdr:ext cx="313690" cy="259080"/>
    <xdr:sp macro="" textlink="">
      <xdr:nvSpPr>
        <xdr:cNvPr id="820" name="テキスト ボックス 819"/>
        <xdr:cNvSpPr txBox="1"/>
      </xdr:nvSpPr>
      <xdr:spPr>
        <a:xfrm>
          <a:off x="18499455" y="99314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821" name="テキスト ボックス 820"/>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23" name="テキスト ボックス 82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48260</xdr:rowOff>
    </xdr:from>
    <xdr:to>
      <xdr:col>32</xdr:col>
      <xdr:colOff>238125</xdr:colOff>
      <xdr:row>59</xdr:row>
      <xdr:rowOff>149860</xdr:rowOff>
    </xdr:to>
    <xdr:sp macro="" textlink="">
      <xdr:nvSpPr>
        <xdr:cNvPr id="826" name="円/楕円 825"/>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17780</xdr:rowOff>
    </xdr:from>
    <xdr:ext cx="249555" cy="257810"/>
    <xdr:sp macro="" textlink="">
      <xdr:nvSpPr>
        <xdr:cNvPr id="827" name="前年度繰上充用金該当値テキスト"/>
        <xdr:cNvSpPr txBox="1"/>
      </xdr:nvSpPr>
      <xdr:spPr>
        <a:xfrm>
          <a:off x="22212300" y="101333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48260</xdr:rowOff>
    </xdr:from>
    <xdr:to>
      <xdr:col>31</xdr:col>
      <xdr:colOff>85725</xdr:colOff>
      <xdr:row>59</xdr:row>
      <xdr:rowOff>149860</xdr:rowOff>
    </xdr:to>
    <xdr:sp macro="" textlink="">
      <xdr:nvSpPr>
        <xdr:cNvPr id="828" name="円/楕円 827"/>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140970</xdr:rowOff>
    </xdr:from>
    <xdr:ext cx="248285" cy="259080"/>
    <xdr:sp macro="" textlink="">
      <xdr:nvSpPr>
        <xdr:cNvPr id="829" name="テキスト ボックス 828"/>
        <xdr:cNvSpPr txBox="1"/>
      </xdr:nvSpPr>
      <xdr:spPr>
        <a:xfrm>
          <a:off x="21198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48260</xdr:rowOff>
    </xdr:from>
    <xdr:to>
      <xdr:col>29</xdr:col>
      <xdr:colOff>568325</xdr:colOff>
      <xdr:row>59</xdr:row>
      <xdr:rowOff>149860</xdr:rowOff>
    </xdr:to>
    <xdr:sp macro="" textlink="">
      <xdr:nvSpPr>
        <xdr:cNvPr id="830" name="円/楕円 829"/>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140970</xdr:rowOff>
    </xdr:from>
    <xdr:ext cx="248285" cy="259080"/>
    <xdr:sp macro="" textlink="">
      <xdr:nvSpPr>
        <xdr:cNvPr id="831" name="テキスト ボックス 830"/>
        <xdr:cNvSpPr txBox="1"/>
      </xdr:nvSpPr>
      <xdr:spPr>
        <a:xfrm>
          <a:off x="20309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48260</xdr:rowOff>
    </xdr:from>
    <xdr:to>
      <xdr:col>28</xdr:col>
      <xdr:colOff>365125</xdr:colOff>
      <xdr:row>59</xdr:row>
      <xdr:rowOff>149860</xdr:rowOff>
    </xdr:to>
    <xdr:sp macro="" textlink="">
      <xdr:nvSpPr>
        <xdr:cNvPr id="832" name="円/楕円 831"/>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140970</xdr:rowOff>
    </xdr:from>
    <xdr:ext cx="248285" cy="259080"/>
    <xdr:sp macro="" textlink="">
      <xdr:nvSpPr>
        <xdr:cNvPr id="833" name="テキスト ボックス 832"/>
        <xdr:cNvSpPr txBox="1"/>
      </xdr:nvSpPr>
      <xdr:spPr>
        <a:xfrm>
          <a:off x="19420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48260</xdr:rowOff>
    </xdr:from>
    <xdr:to>
      <xdr:col>27</xdr:col>
      <xdr:colOff>161925</xdr:colOff>
      <xdr:row>59</xdr:row>
      <xdr:rowOff>149860</xdr:rowOff>
    </xdr:to>
    <xdr:sp macro="" textlink="">
      <xdr:nvSpPr>
        <xdr:cNvPr id="834" name="円/楕円 833"/>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140970</xdr:rowOff>
    </xdr:from>
    <xdr:ext cx="248285" cy="259080"/>
    <xdr:sp macro="" textlink="">
      <xdr:nvSpPr>
        <xdr:cNvPr id="835" name="テキスト ボックス 834"/>
        <xdr:cNvSpPr txBox="1"/>
      </xdr:nvSpPr>
      <xdr:spPr>
        <a:xfrm>
          <a:off x="18531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教育費が住民一人当たり７８千円となっており、類似団体と比較して一人当たり１８千円増となっている。また前年度との比較でも、３８千円の増となっているのは、飯山市立城南中学校移転事業・給食センター移転事業に伴う普通建設事業費の増による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総務費は住民一人当たり１８１千円と類似団体と比較して９８千円高くなっており、前年度との比較でも７７千円の増となっている。これはふるさと納税に要する物件費の増によることが、主な要因である。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標準財政規模に対する財政調整基金残高比率は平成２７年度のふるさと寄附金の増による基金の積み立てにより前年度に比べ５．７２％上昇した。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実質収支額比率及び実質単年度収支比率は、それぞれ収支額の増加により上昇した。</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連結実質赤字比率については、構成する会計全てにおいて黒字であり、標準規模構成比では、一般会計と水道事業会計で全体の約９１％を占めている。今後も、連結実質赤字が発生する見込みはない。</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8" t="s">
        <v>25</v>
      </c>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c r="CI1" s="528"/>
      <c r="CJ1" s="528"/>
      <c r="CK1" s="528"/>
      <c r="CL1" s="528"/>
      <c r="CM1" s="528"/>
      <c r="CN1" s="528"/>
      <c r="CO1" s="528"/>
      <c r="CP1" s="528"/>
      <c r="CQ1" s="528"/>
      <c r="CR1" s="528"/>
      <c r="CS1" s="528"/>
      <c r="CT1" s="528"/>
      <c r="CU1" s="528"/>
      <c r="CV1" s="528"/>
      <c r="CW1" s="528"/>
      <c r="CX1" s="528"/>
      <c r="CY1" s="528"/>
      <c r="CZ1" s="528"/>
      <c r="DA1" s="528"/>
      <c r="DB1" s="528"/>
      <c r="DC1" s="528"/>
      <c r="DD1" s="528"/>
      <c r="DE1" s="528"/>
      <c r="DF1" s="528"/>
      <c r="DG1" s="528"/>
      <c r="DH1" s="528"/>
      <c r="DI1" s="528"/>
      <c r="DJ1" s="2"/>
      <c r="DK1" s="2"/>
      <c r="DL1" s="2"/>
      <c r="DM1" s="2"/>
      <c r="DN1" s="2"/>
      <c r="DO1" s="2"/>
    </row>
    <row r="2" spans="1:119" ht="24">
      <c r="B2" s="3" t="s">
        <v>69</v>
      </c>
      <c r="C2" s="3"/>
      <c r="D2" s="12"/>
    </row>
    <row r="3" spans="1:119" ht="18.75" customHeight="1">
      <c r="A3" s="2"/>
      <c r="B3" s="372" t="s">
        <v>78</v>
      </c>
      <c r="C3" s="373"/>
      <c r="D3" s="373"/>
      <c r="E3" s="374"/>
      <c r="F3" s="374"/>
      <c r="G3" s="374"/>
      <c r="H3" s="374"/>
      <c r="I3" s="374"/>
      <c r="J3" s="374"/>
      <c r="K3" s="374"/>
      <c r="L3" s="374" t="s">
        <v>101</v>
      </c>
      <c r="M3" s="374"/>
      <c r="N3" s="374"/>
      <c r="O3" s="374"/>
      <c r="P3" s="374"/>
      <c r="Q3" s="374"/>
      <c r="R3" s="380"/>
      <c r="S3" s="380"/>
      <c r="T3" s="380"/>
      <c r="U3" s="380"/>
      <c r="V3" s="381"/>
      <c r="W3" s="323" t="s">
        <v>57</v>
      </c>
      <c r="X3" s="324"/>
      <c r="Y3" s="324"/>
      <c r="Z3" s="324"/>
      <c r="AA3" s="324"/>
      <c r="AB3" s="373"/>
      <c r="AC3" s="380" t="s">
        <v>17</v>
      </c>
      <c r="AD3" s="324"/>
      <c r="AE3" s="324"/>
      <c r="AF3" s="324"/>
      <c r="AG3" s="324"/>
      <c r="AH3" s="324"/>
      <c r="AI3" s="324"/>
      <c r="AJ3" s="324"/>
      <c r="AK3" s="324"/>
      <c r="AL3" s="388"/>
      <c r="AM3" s="323" t="s">
        <v>116</v>
      </c>
      <c r="AN3" s="324"/>
      <c r="AO3" s="324"/>
      <c r="AP3" s="324"/>
      <c r="AQ3" s="324"/>
      <c r="AR3" s="324"/>
      <c r="AS3" s="324"/>
      <c r="AT3" s="324"/>
      <c r="AU3" s="324"/>
      <c r="AV3" s="324"/>
      <c r="AW3" s="324"/>
      <c r="AX3" s="388"/>
      <c r="AY3" s="409" t="s">
        <v>2</v>
      </c>
      <c r="AZ3" s="410"/>
      <c r="BA3" s="410"/>
      <c r="BB3" s="410"/>
      <c r="BC3" s="410"/>
      <c r="BD3" s="410"/>
      <c r="BE3" s="410"/>
      <c r="BF3" s="410"/>
      <c r="BG3" s="410"/>
      <c r="BH3" s="410"/>
      <c r="BI3" s="410"/>
      <c r="BJ3" s="410"/>
      <c r="BK3" s="410"/>
      <c r="BL3" s="410"/>
      <c r="BM3" s="529"/>
      <c r="BN3" s="323" t="s">
        <v>117</v>
      </c>
      <c r="BO3" s="324"/>
      <c r="BP3" s="324"/>
      <c r="BQ3" s="324"/>
      <c r="BR3" s="324"/>
      <c r="BS3" s="324"/>
      <c r="BT3" s="324"/>
      <c r="BU3" s="388"/>
      <c r="BV3" s="323" t="s">
        <v>120</v>
      </c>
      <c r="BW3" s="324"/>
      <c r="BX3" s="324"/>
      <c r="BY3" s="324"/>
      <c r="BZ3" s="324"/>
      <c r="CA3" s="324"/>
      <c r="CB3" s="324"/>
      <c r="CC3" s="388"/>
      <c r="CD3" s="409" t="s">
        <v>2</v>
      </c>
      <c r="CE3" s="410"/>
      <c r="CF3" s="410"/>
      <c r="CG3" s="410"/>
      <c r="CH3" s="410"/>
      <c r="CI3" s="410"/>
      <c r="CJ3" s="410"/>
      <c r="CK3" s="410"/>
      <c r="CL3" s="410"/>
      <c r="CM3" s="410"/>
      <c r="CN3" s="410"/>
      <c r="CO3" s="410"/>
      <c r="CP3" s="410"/>
      <c r="CQ3" s="410"/>
      <c r="CR3" s="410"/>
      <c r="CS3" s="529"/>
      <c r="CT3" s="323" t="s">
        <v>109</v>
      </c>
      <c r="CU3" s="324"/>
      <c r="CV3" s="324"/>
      <c r="CW3" s="324"/>
      <c r="CX3" s="324"/>
      <c r="CY3" s="324"/>
      <c r="CZ3" s="324"/>
      <c r="DA3" s="388"/>
      <c r="DB3" s="323" t="s">
        <v>64</v>
      </c>
      <c r="DC3" s="324"/>
      <c r="DD3" s="324"/>
      <c r="DE3" s="324"/>
      <c r="DF3" s="324"/>
      <c r="DG3" s="324"/>
      <c r="DH3" s="324"/>
      <c r="DI3" s="388"/>
    </row>
    <row r="4" spans="1:119" ht="18.75" customHeight="1">
      <c r="A4" s="2"/>
      <c r="B4" s="375"/>
      <c r="C4" s="376"/>
      <c r="D4" s="376"/>
      <c r="E4" s="377"/>
      <c r="F4" s="377"/>
      <c r="G4" s="377"/>
      <c r="H4" s="377"/>
      <c r="I4" s="377"/>
      <c r="J4" s="377"/>
      <c r="K4" s="377"/>
      <c r="L4" s="377"/>
      <c r="M4" s="377"/>
      <c r="N4" s="377"/>
      <c r="O4" s="377"/>
      <c r="P4" s="377"/>
      <c r="Q4" s="377"/>
      <c r="R4" s="382"/>
      <c r="S4" s="382"/>
      <c r="T4" s="382"/>
      <c r="U4" s="382"/>
      <c r="V4" s="383"/>
      <c r="W4" s="385"/>
      <c r="X4" s="386"/>
      <c r="Y4" s="386"/>
      <c r="Z4" s="386"/>
      <c r="AA4" s="386"/>
      <c r="AB4" s="376"/>
      <c r="AC4" s="382"/>
      <c r="AD4" s="386"/>
      <c r="AE4" s="386"/>
      <c r="AF4" s="386"/>
      <c r="AG4" s="386"/>
      <c r="AH4" s="386"/>
      <c r="AI4" s="386"/>
      <c r="AJ4" s="386"/>
      <c r="AK4" s="386"/>
      <c r="AL4" s="389"/>
      <c r="AM4" s="387"/>
      <c r="AN4" s="331"/>
      <c r="AO4" s="331"/>
      <c r="AP4" s="331"/>
      <c r="AQ4" s="331"/>
      <c r="AR4" s="331"/>
      <c r="AS4" s="331"/>
      <c r="AT4" s="331"/>
      <c r="AU4" s="331"/>
      <c r="AV4" s="331"/>
      <c r="AW4" s="331"/>
      <c r="AX4" s="390"/>
      <c r="AY4" s="447" t="s">
        <v>121</v>
      </c>
      <c r="AZ4" s="448"/>
      <c r="BA4" s="448"/>
      <c r="BB4" s="448"/>
      <c r="BC4" s="448"/>
      <c r="BD4" s="448"/>
      <c r="BE4" s="448"/>
      <c r="BF4" s="448"/>
      <c r="BG4" s="448"/>
      <c r="BH4" s="448"/>
      <c r="BI4" s="448"/>
      <c r="BJ4" s="448"/>
      <c r="BK4" s="448"/>
      <c r="BL4" s="448"/>
      <c r="BM4" s="449"/>
      <c r="BN4" s="444">
        <v>19195453</v>
      </c>
      <c r="BO4" s="445"/>
      <c r="BP4" s="445"/>
      <c r="BQ4" s="445"/>
      <c r="BR4" s="445"/>
      <c r="BS4" s="445"/>
      <c r="BT4" s="445"/>
      <c r="BU4" s="446"/>
      <c r="BV4" s="444">
        <v>16691291</v>
      </c>
      <c r="BW4" s="445"/>
      <c r="BX4" s="445"/>
      <c r="BY4" s="445"/>
      <c r="BZ4" s="445"/>
      <c r="CA4" s="445"/>
      <c r="CB4" s="445"/>
      <c r="CC4" s="446"/>
      <c r="CD4" s="499" t="s">
        <v>123</v>
      </c>
      <c r="CE4" s="500"/>
      <c r="CF4" s="500"/>
      <c r="CG4" s="500"/>
      <c r="CH4" s="500"/>
      <c r="CI4" s="500"/>
      <c r="CJ4" s="500"/>
      <c r="CK4" s="500"/>
      <c r="CL4" s="500"/>
      <c r="CM4" s="500"/>
      <c r="CN4" s="500"/>
      <c r="CO4" s="500"/>
      <c r="CP4" s="500"/>
      <c r="CQ4" s="500"/>
      <c r="CR4" s="500"/>
      <c r="CS4" s="501"/>
      <c r="CT4" s="530">
        <v>12</v>
      </c>
      <c r="CU4" s="531"/>
      <c r="CV4" s="531"/>
      <c r="CW4" s="531"/>
      <c r="CX4" s="531"/>
      <c r="CY4" s="531"/>
      <c r="CZ4" s="531"/>
      <c r="DA4" s="532"/>
      <c r="DB4" s="530">
        <v>11.9</v>
      </c>
      <c r="DC4" s="531"/>
      <c r="DD4" s="531"/>
      <c r="DE4" s="531"/>
      <c r="DF4" s="531"/>
      <c r="DG4" s="531"/>
      <c r="DH4" s="531"/>
      <c r="DI4" s="532"/>
    </row>
    <row r="5" spans="1:119" ht="18.75" customHeight="1">
      <c r="A5" s="2"/>
      <c r="B5" s="378"/>
      <c r="C5" s="332"/>
      <c r="D5" s="332"/>
      <c r="E5" s="379"/>
      <c r="F5" s="379"/>
      <c r="G5" s="379"/>
      <c r="H5" s="379"/>
      <c r="I5" s="379"/>
      <c r="J5" s="379"/>
      <c r="K5" s="379"/>
      <c r="L5" s="379"/>
      <c r="M5" s="379"/>
      <c r="N5" s="379"/>
      <c r="O5" s="379"/>
      <c r="P5" s="379"/>
      <c r="Q5" s="379"/>
      <c r="R5" s="330"/>
      <c r="S5" s="330"/>
      <c r="T5" s="330"/>
      <c r="U5" s="330"/>
      <c r="V5" s="384"/>
      <c r="W5" s="387"/>
      <c r="X5" s="331"/>
      <c r="Y5" s="331"/>
      <c r="Z5" s="331"/>
      <c r="AA5" s="331"/>
      <c r="AB5" s="332"/>
      <c r="AC5" s="330"/>
      <c r="AD5" s="331"/>
      <c r="AE5" s="331"/>
      <c r="AF5" s="331"/>
      <c r="AG5" s="331"/>
      <c r="AH5" s="331"/>
      <c r="AI5" s="331"/>
      <c r="AJ5" s="331"/>
      <c r="AK5" s="331"/>
      <c r="AL5" s="390"/>
      <c r="AM5" s="472" t="s">
        <v>125</v>
      </c>
      <c r="AN5" s="367"/>
      <c r="AO5" s="367"/>
      <c r="AP5" s="367"/>
      <c r="AQ5" s="367"/>
      <c r="AR5" s="367"/>
      <c r="AS5" s="367"/>
      <c r="AT5" s="368"/>
      <c r="AU5" s="473" t="s">
        <v>126</v>
      </c>
      <c r="AV5" s="474"/>
      <c r="AW5" s="474"/>
      <c r="AX5" s="474"/>
      <c r="AY5" s="360" t="s">
        <v>41</v>
      </c>
      <c r="AZ5" s="361"/>
      <c r="BA5" s="361"/>
      <c r="BB5" s="361"/>
      <c r="BC5" s="361"/>
      <c r="BD5" s="361"/>
      <c r="BE5" s="361"/>
      <c r="BF5" s="361"/>
      <c r="BG5" s="361"/>
      <c r="BH5" s="361"/>
      <c r="BI5" s="361"/>
      <c r="BJ5" s="361"/>
      <c r="BK5" s="361"/>
      <c r="BL5" s="361"/>
      <c r="BM5" s="362"/>
      <c r="BN5" s="363">
        <v>18192906</v>
      </c>
      <c r="BO5" s="364"/>
      <c r="BP5" s="364"/>
      <c r="BQ5" s="364"/>
      <c r="BR5" s="364"/>
      <c r="BS5" s="364"/>
      <c r="BT5" s="364"/>
      <c r="BU5" s="365"/>
      <c r="BV5" s="363">
        <v>15401297</v>
      </c>
      <c r="BW5" s="364"/>
      <c r="BX5" s="364"/>
      <c r="BY5" s="364"/>
      <c r="BZ5" s="364"/>
      <c r="CA5" s="364"/>
      <c r="CB5" s="364"/>
      <c r="CC5" s="365"/>
      <c r="CD5" s="455" t="s">
        <v>50</v>
      </c>
      <c r="CE5" s="456"/>
      <c r="CF5" s="456"/>
      <c r="CG5" s="456"/>
      <c r="CH5" s="456"/>
      <c r="CI5" s="456"/>
      <c r="CJ5" s="456"/>
      <c r="CK5" s="456"/>
      <c r="CL5" s="456"/>
      <c r="CM5" s="456"/>
      <c r="CN5" s="456"/>
      <c r="CO5" s="456"/>
      <c r="CP5" s="456"/>
      <c r="CQ5" s="456"/>
      <c r="CR5" s="456"/>
      <c r="CS5" s="457"/>
      <c r="CT5" s="311">
        <v>89.5</v>
      </c>
      <c r="CU5" s="312"/>
      <c r="CV5" s="312"/>
      <c r="CW5" s="312"/>
      <c r="CX5" s="312"/>
      <c r="CY5" s="312"/>
      <c r="CZ5" s="312"/>
      <c r="DA5" s="313"/>
      <c r="DB5" s="311">
        <v>91.1</v>
      </c>
      <c r="DC5" s="312"/>
      <c r="DD5" s="312"/>
      <c r="DE5" s="312"/>
      <c r="DF5" s="312"/>
      <c r="DG5" s="312"/>
      <c r="DH5" s="312"/>
      <c r="DI5" s="313"/>
    </row>
    <row r="6" spans="1:119" ht="18.75" customHeight="1">
      <c r="A6" s="2"/>
      <c r="B6" s="391" t="s">
        <v>128</v>
      </c>
      <c r="C6" s="329"/>
      <c r="D6" s="329"/>
      <c r="E6" s="392"/>
      <c r="F6" s="392"/>
      <c r="G6" s="392"/>
      <c r="H6" s="392"/>
      <c r="I6" s="392"/>
      <c r="J6" s="392"/>
      <c r="K6" s="392"/>
      <c r="L6" s="392" t="s">
        <v>129</v>
      </c>
      <c r="M6" s="392"/>
      <c r="N6" s="392"/>
      <c r="O6" s="392"/>
      <c r="P6" s="392"/>
      <c r="Q6" s="392"/>
      <c r="R6" s="327"/>
      <c r="S6" s="327"/>
      <c r="T6" s="327"/>
      <c r="U6" s="327"/>
      <c r="V6" s="396"/>
      <c r="W6" s="399" t="s">
        <v>132</v>
      </c>
      <c r="X6" s="328"/>
      <c r="Y6" s="328"/>
      <c r="Z6" s="328"/>
      <c r="AA6" s="328"/>
      <c r="AB6" s="329"/>
      <c r="AC6" s="400" t="s">
        <v>133</v>
      </c>
      <c r="AD6" s="401"/>
      <c r="AE6" s="401"/>
      <c r="AF6" s="401"/>
      <c r="AG6" s="401"/>
      <c r="AH6" s="401"/>
      <c r="AI6" s="401"/>
      <c r="AJ6" s="401"/>
      <c r="AK6" s="401"/>
      <c r="AL6" s="402"/>
      <c r="AM6" s="472" t="s">
        <v>134</v>
      </c>
      <c r="AN6" s="367"/>
      <c r="AO6" s="367"/>
      <c r="AP6" s="367"/>
      <c r="AQ6" s="367"/>
      <c r="AR6" s="367"/>
      <c r="AS6" s="367"/>
      <c r="AT6" s="368"/>
      <c r="AU6" s="473" t="s">
        <v>126</v>
      </c>
      <c r="AV6" s="474"/>
      <c r="AW6" s="474"/>
      <c r="AX6" s="474"/>
      <c r="AY6" s="360" t="s">
        <v>136</v>
      </c>
      <c r="AZ6" s="361"/>
      <c r="BA6" s="361"/>
      <c r="BB6" s="361"/>
      <c r="BC6" s="361"/>
      <c r="BD6" s="361"/>
      <c r="BE6" s="361"/>
      <c r="BF6" s="361"/>
      <c r="BG6" s="361"/>
      <c r="BH6" s="361"/>
      <c r="BI6" s="361"/>
      <c r="BJ6" s="361"/>
      <c r="BK6" s="361"/>
      <c r="BL6" s="361"/>
      <c r="BM6" s="362"/>
      <c r="BN6" s="363">
        <v>1002547</v>
      </c>
      <c r="BO6" s="364"/>
      <c r="BP6" s="364"/>
      <c r="BQ6" s="364"/>
      <c r="BR6" s="364"/>
      <c r="BS6" s="364"/>
      <c r="BT6" s="364"/>
      <c r="BU6" s="365"/>
      <c r="BV6" s="363">
        <v>1289994</v>
      </c>
      <c r="BW6" s="364"/>
      <c r="BX6" s="364"/>
      <c r="BY6" s="364"/>
      <c r="BZ6" s="364"/>
      <c r="CA6" s="364"/>
      <c r="CB6" s="364"/>
      <c r="CC6" s="365"/>
      <c r="CD6" s="455" t="s">
        <v>137</v>
      </c>
      <c r="CE6" s="456"/>
      <c r="CF6" s="456"/>
      <c r="CG6" s="456"/>
      <c r="CH6" s="456"/>
      <c r="CI6" s="456"/>
      <c r="CJ6" s="456"/>
      <c r="CK6" s="456"/>
      <c r="CL6" s="456"/>
      <c r="CM6" s="456"/>
      <c r="CN6" s="456"/>
      <c r="CO6" s="456"/>
      <c r="CP6" s="456"/>
      <c r="CQ6" s="456"/>
      <c r="CR6" s="456"/>
      <c r="CS6" s="457"/>
      <c r="CT6" s="525">
        <v>94.5</v>
      </c>
      <c r="CU6" s="526"/>
      <c r="CV6" s="526"/>
      <c r="CW6" s="526"/>
      <c r="CX6" s="526"/>
      <c r="CY6" s="526"/>
      <c r="CZ6" s="526"/>
      <c r="DA6" s="527"/>
      <c r="DB6" s="525">
        <v>96.6</v>
      </c>
      <c r="DC6" s="526"/>
      <c r="DD6" s="526"/>
      <c r="DE6" s="526"/>
      <c r="DF6" s="526"/>
      <c r="DG6" s="526"/>
      <c r="DH6" s="526"/>
      <c r="DI6" s="527"/>
    </row>
    <row r="7" spans="1:119" ht="18.75" customHeight="1">
      <c r="A7" s="2"/>
      <c r="B7" s="375"/>
      <c r="C7" s="376"/>
      <c r="D7" s="376"/>
      <c r="E7" s="377"/>
      <c r="F7" s="377"/>
      <c r="G7" s="377"/>
      <c r="H7" s="377"/>
      <c r="I7" s="377"/>
      <c r="J7" s="377"/>
      <c r="K7" s="377"/>
      <c r="L7" s="377"/>
      <c r="M7" s="377"/>
      <c r="N7" s="377"/>
      <c r="O7" s="377"/>
      <c r="P7" s="377"/>
      <c r="Q7" s="377"/>
      <c r="R7" s="382"/>
      <c r="S7" s="382"/>
      <c r="T7" s="382"/>
      <c r="U7" s="382"/>
      <c r="V7" s="383"/>
      <c r="W7" s="385"/>
      <c r="X7" s="386"/>
      <c r="Y7" s="386"/>
      <c r="Z7" s="386"/>
      <c r="AA7" s="386"/>
      <c r="AB7" s="376"/>
      <c r="AC7" s="403"/>
      <c r="AD7" s="404"/>
      <c r="AE7" s="404"/>
      <c r="AF7" s="404"/>
      <c r="AG7" s="404"/>
      <c r="AH7" s="404"/>
      <c r="AI7" s="404"/>
      <c r="AJ7" s="404"/>
      <c r="AK7" s="404"/>
      <c r="AL7" s="405"/>
      <c r="AM7" s="472" t="s">
        <v>138</v>
      </c>
      <c r="AN7" s="367"/>
      <c r="AO7" s="367"/>
      <c r="AP7" s="367"/>
      <c r="AQ7" s="367"/>
      <c r="AR7" s="367"/>
      <c r="AS7" s="367"/>
      <c r="AT7" s="368"/>
      <c r="AU7" s="473" t="s">
        <v>126</v>
      </c>
      <c r="AV7" s="474"/>
      <c r="AW7" s="474"/>
      <c r="AX7" s="474"/>
      <c r="AY7" s="360" t="s">
        <v>76</v>
      </c>
      <c r="AZ7" s="361"/>
      <c r="BA7" s="361"/>
      <c r="BB7" s="361"/>
      <c r="BC7" s="361"/>
      <c r="BD7" s="361"/>
      <c r="BE7" s="361"/>
      <c r="BF7" s="361"/>
      <c r="BG7" s="361"/>
      <c r="BH7" s="361"/>
      <c r="BI7" s="361"/>
      <c r="BJ7" s="361"/>
      <c r="BK7" s="361"/>
      <c r="BL7" s="361"/>
      <c r="BM7" s="362"/>
      <c r="BN7" s="363">
        <v>66131</v>
      </c>
      <c r="BO7" s="364"/>
      <c r="BP7" s="364"/>
      <c r="BQ7" s="364"/>
      <c r="BR7" s="364"/>
      <c r="BS7" s="364"/>
      <c r="BT7" s="364"/>
      <c r="BU7" s="365"/>
      <c r="BV7" s="363">
        <v>373093</v>
      </c>
      <c r="BW7" s="364"/>
      <c r="BX7" s="364"/>
      <c r="BY7" s="364"/>
      <c r="BZ7" s="364"/>
      <c r="CA7" s="364"/>
      <c r="CB7" s="364"/>
      <c r="CC7" s="365"/>
      <c r="CD7" s="455" t="s">
        <v>140</v>
      </c>
      <c r="CE7" s="456"/>
      <c r="CF7" s="456"/>
      <c r="CG7" s="456"/>
      <c r="CH7" s="456"/>
      <c r="CI7" s="456"/>
      <c r="CJ7" s="456"/>
      <c r="CK7" s="456"/>
      <c r="CL7" s="456"/>
      <c r="CM7" s="456"/>
      <c r="CN7" s="456"/>
      <c r="CO7" s="456"/>
      <c r="CP7" s="456"/>
      <c r="CQ7" s="456"/>
      <c r="CR7" s="456"/>
      <c r="CS7" s="457"/>
      <c r="CT7" s="363">
        <v>7771488</v>
      </c>
      <c r="CU7" s="364"/>
      <c r="CV7" s="364"/>
      <c r="CW7" s="364"/>
      <c r="CX7" s="364"/>
      <c r="CY7" s="364"/>
      <c r="CZ7" s="364"/>
      <c r="DA7" s="365"/>
      <c r="DB7" s="363">
        <v>7698276</v>
      </c>
      <c r="DC7" s="364"/>
      <c r="DD7" s="364"/>
      <c r="DE7" s="364"/>
      <c r="DF7" s="364"/>
      <c r="DG7" s="364"/>
      <c r="DH7" s="364"/>
      <c r="DI7" s="365"/>
    </row>
    <row r="8" spans="1:119" ht="18.75" customHeight="1">
      <c r="A8" s="2"/>
      <c r="B8" s="393"/>
      <c r="C8" s="394"/>
      <c r="D8" s="394"/>
      <c r="E8" s="395"/>
      <c r="F8" s="395"/>
      <c r="G8" s="395"/>
      <c r="H8" s="395"/>
      <c r="I8" s="395"/>
      <c r="J8" s="395"/>
      <c r="K8" s="395"/>
      <c r="L8" s="395"/>
      <c r="M8" s="395"/>
      <c r="N8" s="395"/>
      <c r="O8" s="395"/>
      <c r="P8" s="395"/>
      <c r="Q8" s="395"/>
      <c r="R8" s="397"/>
      <c r="S8" s="397"/>
      <c r="T8" s="397"/>
      <c r="U8" s="397"/>
      <c r="V8" s="398"/>
      <c r="W8" s="325"/>
      <c r="X8" s="326"/>
      <c r="Y8" s="326"/>
      <c r="Z8" s="326"/>
      <c r="AA8" s="326"/>
      <c r="AB8" s="394"/>
      <c r="AC8" s="406"/>
      <c r="AD8" s="407"/>
      <c r="AE8" s="407"/>
      <c r="AF8" s="407"/>
      <c r="AG8" s="407"/>
      <c r="AH8" s="407"/>
      <c r="AI8" s="407"/>
      <c r="AJ8" s="407"/>
      <c r="AK8" s="407"/>
      <c r="AL8" s="408"/>
      <c r="AM8" s="472" t="s">
        <v>142</v>
      </c>
      <c r="AN8" s="367"/>
      <c r="AO8" s="367"/>
      <c r="AP8" s="367"/>
      <c r="AQ8" s="367"/>
      <c r="AR8" s="367"/>
      <c r="AS8" s="367"/>
      <c r="AT8" s="368"/>
      <c r="AU8" s="473" t="s">
        <v>126</v>
      </c>
      <c r="AV8" s="474"/>
      <c r="AW8" s="474"/>
      <c r="AX8" s="474"/>
      <c r="AY8" s="360" t="s">
        <v>143</v>
      </c>
      <c r="AZ8" s="361"/>
      <c r="BA8" s="361"/>
      <c r="BB8" s="361"/>
      <c r="BC8" s="361"/>
      <c r="BD8" s="361"/>
      <c r="BE8" s="361"/>
      <c r="BF8" s="361"/>
      <c r="BG8" s="361"/>
      <c r="BH8" s="361"/>
      <c r="BI8" s="361"/>
      <c r="BJ8" s="361"/>
      <c r="BK8" s="361"/>
      <c r="BL8" s="361"/>
      <c r="BM8" s="362"/>
      <c r="BN8" s="363">
        <v>936416</v>
      </c>
      <c r="BO8" s="364"/>
      <c r="BP8" s="364"/>
      <c r="BQ8" s="364"/>
      <c r="BR8" s="364"/>
      <c r="BS8" s="364"/>
      <c r="BT8" s="364"/>
      <c r="BU8" s="365"/>
      <c r="BV8" s="363">
        <v>916901</v>
      </c>
      <c r="BW8" s="364"/>
      <c r="BX8" s="364"/>
      <c r="BY8" s="364"/>
      <c r="BZ8" s="364"/>
      <c r="CA8" s="364"/>
      <c r="CB8" s="364"/>
      <c r="CC8" s="365"/>
      <c r="CD8" s="455" t="s">
        <v>146</v>
      </c>
      <c r="CE8" s="456"/>
      <c r="CF8" s="456"/>
      <c r="CG8" s="456"/>
      <c r="CH8" s="456"/>
      <c r="CI8" s="456"/>
      <c r="CJ8" s="456"/>
      <c r="CK8" s="456"/>
      <c r="CL8" s="456"/>
      <c r="CM8" s="456"/>
      <c r="CN8" s="456"/>
      <c r="CO8" s="456"/>
      <c r="CP8" s="456"/>
      <c r="CQ8" s="456"/>
      <c r="CR8" s="456"/>
      <c r="CS8" s="457"/>
      <c r="CT8" s="504">
        <v>0.33</v>
      </c>
      <c r="CU8" s="505"/>
      <c r="CV8" s="505"/>
      <c r="CW8" s="505"/>
      <c r="CX8" s="505"/>
      <c r="CY8" s="505"/>
      <c r="CZ8" s="505"/>
      <c r="DA8" s="506"/>
      <c r="DB8" s="504">
        <v>0.32</v>
      </c>
      <c r="DC8" s="505"/>
      <c r="DD8" s="505"/>
      <c r="DE8" s="505"/>
      <c r="DF8" s="505"/>
      <c r="DG8" s="505"/>
      <c r="DH8" s="505"/>
      <c r="DI8" s="506"/>
    </row>
    <row r="9" spans="1:119" ht="18.75" customHeight="1">
      <c r="A9" s="2"/>
      <c r="B9" s="409" t="s">
        <v>148</v>
      </c>
      <c r="C9" s="410"/>
      <c r="D9" s="410"/>
      <c r="E9" s="410"/>
      <c r="F9" s="410"/>
      <c r="G9" s="410"/>
      <c r="H9" s="410"/>
      <c r="I9" s="410"/>
      <c r="J9" s="410"/>
      <c r="K9" s="411"/>
      <c r="L9" s="519" t="s">
        <v>152</v>
      </c>
      <c r="M9" s="520"/>
      <c r="N9" s="520"/>
      <c r="O9" s="520"/>
      <c r="P9" s="520"/>
      <c r="Q9" s="521"/>
      <c r="R9" s="522">
        <v>21438</v>
      </c>
      <c r="S9" s="523"/>
      <c r="T9" s="523"/>
      <c r="U9" s="523"/>
      <c r="V9" s="524"/>
      <c r="W9" s="323" t="s">
        <v>154</v>
      </c>
      <c r="X9" s="324"/>
      <c r="Y9" s="324"/>
      <c r="Z9" s="324"/>
      <c r="AA9" s="324"/>
      <c r="AB9" s="324"/>
      <c r="AC9" s="324"/>
      <c r="AD9" s="324"/>
      <c r="AE9" s="324"/>
      <c r="AF9" s="324"/>
      <c r="AG9" s="324"/>
      <c r="AH9" s="324"/>
      <c r="AI9" s="324"/>
      <c r="AJ9" s="324"/>
      <c r="AK9" s="324"/>
      <c r="AL9" s="388"/>
      <c r="AM9" s="472" t="s">
        <v>157</v>
      </c>
      <c r="AN9" s="367"/>
      <c r="AO9" s="367"/>
      <c r="AP9" s="367"/>
      <c r="AQ9" s="367"/>
      <c r="AR9" s="367"/>
      <c r="AS9" s="367"/>
      <c r="AT9" s="368"/>
      <c r="AU9" s="473" t="s">
        <v>126</v>
      </c>
      <c r="AV9" s="474"/>
      <c r="AW9" s="474"/>
      <c r="AX9" s="474"/>
      <c r="AY9" s="360" t="s">
        <v>160</v>
      </c>
      <c r="AZ9" s="361"/>
      <c r="BA9" s="361"/>
      <c r="BB9" s="361"/>
      <c r="BC9" s="361"/>
      <c r="BD9" s="361"/>
      <c r="BE9" s="361"/>
      <c r="BF9" s="361"/>
      <c r="BG9" s="361"/>
      <c r="BH9" s="361"/>
      <c r="BI9" s="361"/>
      <c r="BJ9" s="361"/>
      <c r="BK9" s="361"/>
      <c r="BL9" s="361"/>
      <c r="BM9" s="362"/>
      <c r="BN9" s="363">
        <v>19515</v>
      </c>
      <c r="BO9" s="364"/>
      <c r="BP9" s="364"/>
      <c r="BQ9" s="364"/>
      <c r="BR9" s="364"/>
      <c r="BS9" s="364"/>
      <c r="BT9" s="364"/>
      <c r="BU9" s="365"/>
      <c r="BV9" s="363">
        <v>324077</v>
      </c>
      <c r="BW9" s="364"/>
      <c r="BX9" s="364"/>
      <c r="BY9" s="364"/>
      <c r="BZ9" s="364"/>
      <c r="CA9" s="364"/>
      <c r="CB9" s="364"/>
      <c r="CC9" s="365"/>
      <c r="CD9" s="455" t="s">
        <v>163</v>
      </c>
      <c r="CE9" s="456"/>
      <c r="CF9" s="456"/>
      <c r="CG9" s="456"/>
      <c r="CH9" s="456"/>
      <c r="CI9" s="456"/>
      <c r="CJ9" s="456"/>
      <c r="CK9" s="456"/>
      <c r="CL9" s="456"/>
      <c r="CM9" s="456"/>
      <c r="CN9" s="456"/>
      <c r="CO9" s="456"/>
      <c r="CP9" s="456"/>
      <c r="CQ9" s="456"/>
      <c r="CR9" s="456"/>
      <c r="CS9" s="457"/>
      <c r="CT9" s="311">
        <v>9.4</v>
      </c>
      <c r="CU9" s="312"/>
      <c r="CV9" s="312"/>
      <c r="CW9" s="312"/>
      <c r="CX9" s="312"/>
      <c r="CY9" s="312"/>
      <c r="CZ9" s="312"/>
      <c r="DA9" s="313"/>
      <c r="DB9" s="311">
        <v>9.5</v>
      </c>
      <c r="DC9" s="312"/>
      <c r="DD9" s="312"/>
      <c r="DE9" s="312"/>
      <c r="DF9" s="312"/>
      <c r="DG9" s="312"/>
      <c r="DH9" s="312"/>
      <c r="DI9" s="313"/>
    </row>
    <row r="10" spans="1:119" ht="18.75" customHeight="1">
      <c r="A10" s="2"/>
      <c r="B10" s="409"/>
      <c r="C10" s="410"/>
      <c r="D10" s="410"/>
      <c r="E10" s="410"/>
      <c r="F10" s="410"/>
      <c r="G10" s="410"/>
      <c r="H10" s="410"/>
      <c r="I10" s="410"/>
      <c r="J10" s="410"/>
      <c r="K10" s="411"/>
      <c r="L10" s="366" t="s">
        <v>164</v>
      </c>
      <c r="M10" s="367"/>
      <c r="N10" s="367"/>
      <c r="O10" s="367"/>
      <c r="P10" s="367"/>
      <c r="Q10" s="368"/>
      <c r="R10" s="356">
        <v>23545</v>
      </c>
      <c r="S10" s="357"/>
      <c r="T10" s="357"/>
      <c r="U10" s="357"/>
      <c r="V10" s="359"/>
      <c r="W10" s="385"/>
      <c r="X10" s="386"/>
      <c r="Y10" s="386"/>
      <c r="Z10" s="386"/>
      <c r="AA10" s="386"/>
      <c r="AB10" s="386"/>
      <c r="AC10" s="386"/>
      <c r="AD10" s="386"/>
      <c r="AE10" s="386"/>
      <c r="AF10" s="386"/>
      <c r="AG10" s="386"/>
      <c r="AH10" s="386"/>
      <c r="AI10" s="386"/>
      <c r="AJ10" s="386"/>
      <c r="AK10" s="386"/>
      <c r="AL10" s="389"/>
      <c r="AM10" s="472" t="s">
        <v>165</v>
      </c>
      <c r="AN10" s="367"/>
      <c r="AO10" s="367"/>
      <c r="AP10" s="367"/>
      <c r="AQ10" s="367"/>
      <c r="AR10" s="367"/>
      <c r="AS10" s="367"/>
      <c r="AT10" s="368"/>
      <c r="AU10" s="473" t="s">
        <v>168</v>
      </c>
      <c r="AV10" s="474"/>
      <c r="AW10" s="474"/>
      <c r="AX10" s="474"/>
      <c r="AY10" s="360" t="s">
        <v>169</v>
      </c>
      <c r="AZ10" s="361"/>
      <c r="BA10" s="361"/>
      <c r="BB10" s="361"/>
      <c r="BC10" s="361"/>
      <c r="BD10" s="361"/>
      <c r="BE10" s="361"/>
      <c r="BF10" s="361"/>
      <c r="BG10" s="361"/>
      <c r="BH10" s="361"/>
      <c r="BI10" s="361"/>
      <c r="BJ10" s="361"/>
      <c r="BK10" s="361"/>
      <c r="BL10" s="361"/>
      <c r="BM10" s="362"/>
      <c r="BN10" s="363">
        <v>450969</v>
      </c>
      <c r="BO10" s="364"/>
      <c r="BP10" s="364"/>
      <c r="BQ10" s="364"/>
      <c r="BR10" s="364"/>
      <c r="BS10" s="364"/>
      <c r="BT10" s="364"/>
      <c r="BU10" s="365"/>
      <c r="BV10" s="363">
        <v>1102</v>
      </c>
      <c r="BW10" s="364"/>
      <c r="BX10" s="364"/>
      <c r="BY10" s="364"/>
      <c r="BZ10" s="364"/>
      <c r="CA10" s="364"/>
      <c r="CB10" s="364"/>
      <c r="CC10" s="365"/>
      <c r="CD10" s="25" t="s">
        <v>170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09"/>
      <c r="C11" s="410"/>
      <c r="D11" s="410"/>
      <c r="E11" s="410"/>
      <c r="F11" s="410"/>
      <c r="G11" s="410"/>
      <c r="H11" s="410"/>
      <c r="I11" s="410"/>
      <c r="J11" s="410"/>
      <c r="K11" s="411"/>
      <c r="L11" s="421" t="s">
        <v>36</v>
      </c>
      <c r="M11" s="422"/>
      <c r="N11" s="422"/>
      <c r="O11" s="422"/>
      <c r="P11" s="422"/>
      <c r="Q11" s="423"/>
      <c r="R11" s="516" t="s">
        <v>166</v>
      </c>
      <c r="S11" s="517"/>
      <c r="T11" s="517"/>
      <c r="U11" s="517"/>
      <c r="V11" s="518"/>
      <c r="W11" s="385"/>
      <c r="X11" s="386"/>
      <c r="Y11" s="386"/>
      <c r="Z11" s="386"/>
      <c r="AA11" s="386"/>
      <c r="AB11" s="386"/>
      <c r="AC11" s="386"/>
      <c r="AD11" s="386"/>
      <c r="AE11" s="386"/>
      <c r="AF11" s="386"/>
      <c r="AG11" s="386"/>
      <c r="AH11" s="386"/>
      <c r="AI11" s="386"/>
      <c r="AJ11" s="386"/>
      <c r="AK11" s="386"/>
      <c r="AL11" s="389"/>
      <c r="AM11" s="472" t="s">
        <v>172</v>
      </c>
      <c r="AN11" s="367"/>
      <c r="AO11" s="367"/>
      <c r="AP11" s="367"/>
      <c r="AQ11" s="367"/>
      <c r="AR11" s="367"/>
      <c r="AS11" s="367"/>
      <c r="AT11" s="368"/>
      <c r="AU11" s="473" t="s">
        <v>168</v>
      </c>
      <c r="AV11" s="474"/>
      <c r="AW11" s="474"/>
      <c r="AX11" s="474"/>
      <c r="AY11" s="360" t="s">
        <v>173</v>
      </c>
      <c r="AZ11" s="361"/>
      <c r="BA11" s="361"/>
      <c r="BB11" s="361"/>
      <c r="BC11" s="361"/>
      <c r="BD11" s="361"/>
      <c r="BE11" s="361"/>
      <c r="BF11" s="361"/>
      <c r="BG11" s="361"/>
      <c r="BH11" s="361"/>
      <c r="BI11" s="361"/>
      <c r="BJ11" s="361"/>
      <c r="BK11" s="361"/>
      <c r="BL11" s="361"/>
      <c r="BM11" s="362"/>
      <c r="BN11" s="363" t="s">
        <v>147</v>
      </c>
      <c r="BO11" s="364"/>
      <c r="BP11" s="364"/>
      <c r="BQ11" s="364"/>
      <c r="BR11" s="364"/>
      <c r="BS11" s="364"/>
      <c r="BT11" s="364"/>
      <c r="BU11" s="365"/>
      <c r="BV11" s="363" t="s">
        <v>147</v>
      </c>
      <c r="BW11" s="364"/>
      <c r="BX11" s="364"/>
      <c r="BY11" s="364"/>
      <c r="BZ11" s="364"/>
      <c r="CA11" s="364"/>
      <c r="CB11" s="364"/>
      <c r="CC11" s="365"/>
      <c r="CD11" s="455" t="s">
        <v>175</v>
      </c>
      <c r="CE11" s="456"/>
      <c r="CF11" s="456"/>
      <c r="CG11" s="456"/>
      <c r="CH11" s="456"/>
      <c r="CI11" s="456"/>
      <c r="CJ11" s="456"/>
      <c r="CK11" s="456"/>
      <c r="CL11" s="456"/>
      <c r="CM11" s="456"/>
      <c r="CN11" s="456"/>
      <c r="CO11" s="456"/>
      <c r="CP11" s="456"/>
      <c r="CQ11" s="456"/>
      <c r="CR11" s="456"/>
      <c r="CS11" s="457"/>
      <c r="CT11" s="504" t="s">
        <v>147</v>
      </c>
      <c r="CU11" s="505"/>
      <c r="CV11" s="505"/>
      <c r="CW11" s="505"/>
      <c r="CX11" s="505"/>
      <c r="CY11" s="505"/>
      <c r="CZ11" s="505"/>
      <c r="DA11" s="506"/>
      <c r="DB11" s="504" t="s">
        <v>147</v>
      </c>
      <c r="DC11" s="505"/>
      <c r="DD11" s="505"/>
      <c r="DE11" s="505"/>
      <c r="DF11" s="505"/>
      <c r="DG11" s="505"/>
      <c r="DH11" s="505"/>
      <c r="DI11" s="506"/>
    </row>
    <row r="12" spans="1:119" ht="18.75" customHeight="1">
      <c r="A12" s="2"/>
      <c r="B12" s="412" t="s">
        <v>176</v>
      </c>
      <c r="C12" s="413"/>
      <c r="D12" s="413"/>
      <c r="E12" s="413"/>
      <c r="F12" s="413"/>
      <c r="G12" s="413"/>
      <c r="H12" s="413"/>
      <c r="I12" s="413"/>
      <c r="J12" s="413"/>
      <c r="K12" s="414"/>
      <c r="L12" s="507" t="s">
        <v>178</v>
      </c>
      <c r="M12" s="508"/>
      <c r="N12" s="508"/>
      <c r="O12" s="508"/>
      <c r="P12" s="508"/>
      <c r="Q12" s="509"/>
      <c r="R12" s="510">
        <v>22331</v>
      </c>
      <c r="S12" s="511"/>
      <c r="T12" s="511"/>
      <c r="U12" s="511"/>
      <c r="V12" s="512"/>
      <c r="W12" s="513" t="s">
        <v>2</v>
      </c>
      <c r="X12" s="474"/>
      <c r="Y12" s="474"/>
      <c r="Z12" s="474"/>
      <c r="AA12" s="474"/>
      <c r="AB12" s="514"/>
      <c r="AC12" s="473" t="s">
        <v>179</v>
      </c>
      <c r="AD12" s="474"/>
      <c r="AE12" s="474"/>
      <c r="AF12" s="474"/>
      <c r="AG12" s="514"/>
      <c r="AH12" s="473" t="s">
        <v>180</v>
      </c>
      <c r="AI12" s="474"/>
      <c r="AJ12" s="474"/>
      <c r="AK12" s="474"/>
      <c r="AL12" s="515"/>
      <c r="AM12" s="472" t="s">
        <v>81</v>
      </c>
      <c r="AN12" s="367"/>
      <c r="AO12" s="367"/>
      <c r="AP12" s="367"/>
      <c r="AQ12" s="367"/>
      <c r="AR12" s="367"/>
      <c r="AS12" s="367"/>
      <c r="AT12" s="368"/>
      <c r="AU12" s="473" t="s">
        <v>126</v>
      </c>
      <c r="AV12" s="474"/>
      <c r="AW12" s="474"/>
      <c r="AX12" s="474"/>
      <c r="AY12" s="360" t="s">
        <v>181</v>
      </c>
      <c r="AZ12" s="361"/>
      <c r="BA12" s="361"/>
      <c r="BB12" s="361"/>
      <c r="BC12" s="361"/>
      <c r="BD12" s="361"/>
      <c r="BE12" s="361"/>
      <c r="BF12" s="361"/>
      <c r="BG12" s="361"/>
      <c r="BH12" s="361"/>
      <c r="BI12" s="361"/>
      <c r="BJ12" s="361"/>
      <c r="BK12" s="361"/>
      <c r="BL12" s="361"/>
      <c r="BM12" s="362"/>
      <c r="BN12" s="363" t="s">
        <v>147</v>
      </c>
      <c r="BO12" s="364"/>
      <c r="BP12" s="364"/>
      <c r="BQ12" s="364"/>
      <c r="BR12" s="364"/>
      <c r="BS12" s="364"/>
      <c r="BT12" s="364"/>
      <c r="BU12" s="365"/>
      <c r="BV12" s="363">
        <v>190000</v>
      </c>
      <c r="BW12" s="364"/>
      <c r="BX12" s="364"/>
      <c r="BY12" s="364"/>
      <c r="BZ12" s="364"/>
      <c r="CA12" s="364"/>
      <c r="CB12" s="364"/>
      <c r="CC12" s="365"/>
      <c r="CD12" s="455" t="s">
        <v>183</v>
      </c>
      <c r="CE12" s="456"/>
      <c r="CF12" s="456"/>
      <c r="CG12" s="456"/>
      <c r="CH12" s="456"/>
      <c r="CI12" s="456"/>
      <c r="CJ12" s="456"/>
      <c r="CK12" s="456"/>
      <c r="CL12" s="456"/>
      <c r="CM12" s="456"/>
      <c r="CN12" s="456"/>
      <c r="CO12" s="456"/>
      <c r="CP12" s="456"/>
      <c r="CQ12" s="456"/>
      <c r="CR12" s="456"/>
      <c r="CS12" s="457"/>
      <c r="CT12" s="504" t="s">
        <v>147</v>
      </c>
      <c r="CU12" s="505"/>
      <c r="CV12" s="505"/>
      <c r="CW12" s="505"/>
      <c r="CX12" s="505"/>
      <c r="CY12" s="505"/>
      <c r="CZ12" s="505"/>
      <c r="DA12" s="506"/>
      <c r="DB12" s="504" t="s">
        <v>147</v>
      </c>
      <c r="DC12" s="505"/>
      <c r="DD12" s="505"/>
      <c r="DE12" s="505"/>
      <c r="DF12" s="505"/>
      <c r="DG12" s="505"/>
      <c r="DH12" s="505"/>
      <c r="DI12" s="506"/>
    </row>
    <row r="13" spans="1:119" ht="18.75" customHeight="1">
      <c r="A13" s="2"/>
      <c r="B13" s="415"/>
      <c r="C13" s="416"/>
      <c r="D13" s="416"/>
      <c r="E13" s="416"/>
      <c r="F13" s="416"/>
      <c r="G13" s="416"/>
      <c r="H13" s="416"/>
      <c r="I13" s="416"/>
      <c r="J13" s="416"/>
      <c r="K13" s="417"/>
      <c r="L13" s="16"/>
      <c r="M13" s="493" t="s">
        <v>186</v>
      </c>
      <c r="N13" s="494"/>
      <c r="O13" s="494"/>
      <c r="P13" s="494"/>
      <c r="Q13" s="495"/>
      <c r="R13" s="496">
        <v>22115</v>
      </c>
      <c r="S13" s="497"/>
      <c r="T13" s="497"/>
      <c r="U13" s="497"/>
      <c r="V13" s="498"/>
      <c r="W13" s="399" t="s">
        <v>188</v>
      </c>
      <c r="X13" s="328"/>
      <c r="Y13" s="328"/>
      <c r="Z13" s="328"/>
      <c r="AA13" s="328"/>
      <c r="AB13" s="329"/>
      <c r="AC13" s="356">
        <v>2511</v>
      </c>
      <c r="AD13" s="357"/>
      <c r="AE13" s="357"/>
      <c r="AF13" s="357"/>
      <c r="AG13" s="358"/>
      <c r="AH13" s="356">
        <v>3538</v>
      </c>
      <c r="AI13" s="357"/>
      <c r="AJ13" s="357"/>
      <c r="AK13" s="357"/>
      <c r="AL13" s="359"/>
      <c r="AM13" s="472" t="s">
        <v>190</v>
      </c>
      <c r="AN13" s="367"/>
      <c r="AO13" s="367"/>
      <c r="AP13" s="367"/>
      <c r="AQ13" s="367"/>
      <c r="AR13" s="367"/>
      <c r="AS13" s="367"/>
      <c r="AT13" s="368"/>
      <c r="AU13" s="473" t="s">
        <v>168</v>
      </c>
      <c r="AV13" s="474"/>
      <c r="AW13" s="474"/>
      <c r="AX13" s="474"/>
      <c r="AY13" s="360" t="s">
        <v>193</v>
      </c>
      <c r="AZ13" s="361"/>
      <c r="BA13" s="361"/>
      <c r="BB13" s="361"/>
      <c r="BC13" s="361"/>
      <c r="BD13" s="361"/>
      <c r="BE13" s="361"/>
      <c r="BF13" s="361"/>
      <c r="BG13" s="361"/>
      <c r="BH13" s="361"/>
      <c r="BI13" s="361"/>
      <c r="BJ13" s="361"/>
      <c r="BK13" s="361"/>
      <c r="BL13" s="361"/>
      <c r="BM13" s="362"/>
      <c r="BN13" s="363">
        <v>470484</v>
      </c>
      <c r="BO13" s="364"/>
      <c r="BP13" s="364"/>
      <c r="BQ13" s="364"/>
      <c r="BR13" s="364"/>
      <c r="BS13" s="364"/>
      <c r="BT13" s="364"/>
      <c r="BU13" s="365"/>
      <c r="BV13" s="363">
        <v>135179</v>
      </c>
      <c r="BW13" s="364"/>
      <c r="BX13" s="364"/>
      <c r="BY13" s="364"/>
      <c r="BZ13" s="364"/>
      <c r="CA13" s="364"/>
      <c r="CB13" s="364"/>
      <c r="CC13" s="365"/>
      <c r="CD13" s="455" t="s">
        <v>35</v>
      </c>
      <c r="CE13" s="456"/>
      <c r="CF13" s="456"/>
      <c r="CG13" s="456"/>
      <c r="CH13" s="456"/>
      <c r="CI13" s="456"/>
      <c r="CJ13" s="456"/>
      <c r="CK13" s="456"/>
      <c r="CL13" s="456"/>
      <c r="CM13" s="456"/>
      <c r="CN13" s="456"/>
      <c r="CO13" s="456"/>
      <c r="CP13" s="456"/>
      <c r="CQ13" s="456"/>
      <c r="CR13" s="456"/>
      <c r="CS13" s="457"/>
      <c r="CT13" s="311">
        <v>11.1</v>
      </c>
      <c r="CU13" s="312"/>
      <c r="CV13" s="312"/>
      <c r="CW13" s="312"/>
      <c r="CX13" s="312"/>
      <c r="CY13" s="312"/>
      <c r="CZ13" s="312"/>
      <c r="DA13" s="313"/>
      <c r="DB13" s="311">
        <v>11.9</v>
      </c>
      <c r="DC13" s="312"/>
      <c r="DD13" s="312"/>
      <c r="DE13" s="312"/>
      <c r="DF13" s="312"/>
      <c r="DG13" s="312"/>
      <c r="DH13" s="312"/>
      <c r="DI13" s="313"/>
    </row>
    <row r="14" spans="1:119" ht="18.75" customHeight="1">
      <c r="A14" s="2"/>
      <c r="B14" s="415"/>
      <c r="C14" s="416"/>
      <c r="D14" s="416"/>
      <c r="E14" s="416"/>
      <c r="F14" s="416"/>
      <c r="G14" s="416"/>
      <c r="H14" s="416"/>
      <c r="I14" s="416"/>
      <c r="J14" s="416"/>
      <c r="K14" s="417"/>
      <c r="L14" s="485" t="s">
        <v>196</v>
      </c>
      <c r="M14" s="502"/>
      <c r="N14" s="502"/>
      <c r="O14" s="502"/>
      <c r="P14" s="502"/>
      <c r="Q14" s="503"/>
      <c r="R14" s="496">
        <v>22764</v>
      </c>
      <c r="S14" s="497"/>
      <c r="T14" s="497"/>
      <c r="U14" s="497"/>
      <c r="V14" s="498"/>
      <c r="W14" s="387"/>
      <c r="X14" s="331"/>
      <c r="Y14" s="331"/>
      <c r="Z14" s="331"/>
      <c r="AA14" s="331"/>
      <c r="AB14" s="332"/>
      <c r="AC14" s="488">
        <v>20.7</v>
      </c>
      <c r="AD14" s="489"/>
      <c r="AE14" s="489"/>
      <c r="AF14" s="489"/>
      <c r="AG14" s="490"/>
      <c r="AH14" s="488">
        <v>25.5</v>
      </c>
      <c r="AI14" s="489"/>
      <c r="AJ14" s="489"/>
      <c r="AK14" s="489"/>
      <c r="AL14" s="491"/>
      <c r="AM14" s="472"/>
      <c r="AN14" s="367"/>
      <c r="AO14" s="367"/>
      <c r="AP14" s="367"/>
      <c r="AQ14" s="367"/>
      <c r="AR14" s="367"/>
      <c r="AS14" s="367"/>
      <c r="AT14" s="368"/>
      <c r="AU14" s="473"/>
      <c r="AV14" s="474"/>
      <c r="AW14" s="474"/>
      <c r="AX14" s="474"/>
      <c r="AY14" s="360"/>
      <c r="AZ14" s="361"/>
      <c r="BA14" s="361"/>
      <c r="BB14" s="361"/>
      <c r="BC14" s="361"/>
      <c r="BD14" s="361"/>
      <c r="BE14" s="361"/>
      <c r="BF14" s="361"/>
      <c r="BG14" s="361"/>
      <c r="BH14" s="361"/>
      <c r="BI14" s="361"/>
      <c r="BJ14" s="361"/>
      <c r="BK14" s="361"/>
      <c r="BL14" s="361"/>
      <c r="BM14" s="362"/>
      <c r="BN14" s="363"/>
      <c r="BO14" s="364"/>
      <c r="BP14" s="364"/>
      <c r="BQ14" s="364"/>
      <c r="BR14" s="364"/>
      <c r="BS14" s="364"/>
      <c r="BT14" s="364"/>
      <c r="BU14" s="365"/>
      <c r="BV14" s="363"/>
      <c r="BW14" s="364"/>
      <c r="BX14" s="364"/>
      <c r="BY14" s="364"/>
      <c r="BZ14" s="364"/>
      <c r="CA14" s="364"/>
      <c r="CB14" s="364"/>
      <c r="CC14" s="365"/>
      <c r="CD14" s="450" t="s">
        <v>197</v>
      </c>
      <c r="CE14" s="451"/>
      <c r="CF14" s="451"/>
      <c r="CG14" s="451"/>
      <c r="CH14" s="451"/>
      <c r="CI14" s="451"/>
      <c r="CJ14" s="451"/>
      <c r="CK14" s="451"/>
      <c r="CL14" s="451"/>
      <c r="CM14" s="451"/>
      <c r="CN14" s="451"/>
      <c r="CO14" s="451"/>
      <c r="CP14" s="451"/>
      <c r="CQ14" s="451"/>
      <c r="CR14" s="451"/>
      <c r="CS14" s="452"/>
      <c r="CT14" s="492">
        <v>55.9</v>
      </c>
      <c r="CU14" s="466"/>
      <c r="CV14" s="466"/>
      <c r="CW14" s="466"/>
      <c r="CX14" s="466"/>
      <c r="CY14" s="466"/>
      <c r="CZ14" s="466"/>
      <c r="DA14" s="467"/>
      <c r="DB14" s="492">
        <v>81</v>
      </c>
      <c r="DC14" s="466"/>
      <c r="DD14" s="466"/>
      <c r="DE14" s="466"/>
      <c r="DF14" s="466"/>
      <c r="DG14" s="466"/>
      <c r="DH14" s="466"/>
      <c r="DI14" s="467"/>
    </row>
    <row r="15" spans="1:119" ht="18.75" customHeight="1">
      <c r="A15" s="2"/>
      <c r="B15" s="415"/>
      <c r="C15" s="416"/>
      <c r="D15" s="416"/>
      <c r="E15" s="416"/>
      <c r="F15" s="416"/>
      <c r="G15" s="416"/>
      <c r="H15" s="416"/>
      <c r="I15" s="416"/>
      <c r="J15" s="416"/>
      <c r="K15" s="417"/>
      <c r="L15" s="16"/>
      <c r="M15" s="493" t="s">
        <v>186</v>
      </c>
      <c r="N15" s="494"/>
      <c r="O15" s="494"/>
      <c r="P15" s="494"/>
      <c r="Q15" s="495"/>
      <c r="R15" s="496">
        <v>22541</v>
      </c>
      <c r="S15" s="497"/>
      <c r="T15" s="497"/>
      <c r="U15" s="497"/>
      <c r="V15" s="498"/>
      <c r="W15" s="399" t="s">
        <v>198</v>
      </c>
      <c r="X15" s="328"/>
      <c r="Y15" s="328"/>
      <c r="Z15" s="328"/>
      <c r="AA15" s="328"/>
      <c r="AB15" s="329"/>
      <c r="AC15" s="356">
        <v>2759</v>
      </c>
      <c r="AD15" s="357"/>
      <c r="AE15" s="357"/>
      <c r="AF15" s="357"/>
      <c r="AG15" s="358"/>
      <c r="AH15" s="356">
        <v>3032</v>
      </c>
      <c r="AI15" s="357"/>
      <c r="AJ15" s="357"/>
      <c r="AK15" s="357"/>
      <c r="AL15" s="359"/>
      <c r="AM15" s="472"/>
      <c r="AN15" s="367"/>
      <c r="AO15" s="367"/>
      <c r="AP15" s="367"/>
      <c r="AQ15" s="367"/>
      <c r="AR15" s="367"/>
      <c r="AS15" s="367"/>
      <c r="AT15" s="368"/>
      <c r="AU15" s="473"/>
      <c r="AV15" s="474"/>
      <c r="AW15" s="474"/>
      <c r="AX15" s="474"/>
      <c r="AY15" s="447" t="s">
        <v>199</v>
      </c>
      <c r="AZ15" s="448"/>
      <c r="BA15" s="448"/>
      <c r="BB15" s="448"/>
      <c r="BC15" s="448"/>
      <c r="BD15" s="448"/>
      <c r="BE15" s="448"/>
      <c r="BF15" s="448"/>
      <c r="BG15" s="448"/>
      <c r="BH15" s="448"/>
      <c r="BI15" s="448"/>
      <c r="BJ15" s="448"/>
      <c r="BK15" s="448"/>
      <c r="BL15" s="448"/>
      <c r="BM15" s="449"/>
      <c r="BN15" s="444">
        <v>2313962</v>
      </c>
      <c r="BO15" s="445"/>
      <c r="BP15" s="445"/>
      <c r="BQ15" s="445"/>
      <c r="BR15" s="445"/>
      <c r="BS15" s="445"/>
      <c r="BT15" s="445"/>
      <c r="BU15" s="446"/>
      <c r="BV15" s="444">
        <v>2185420</v>
      </c>
      <c r="BW15" s="445"/>
      <c r="BX15" s="445"/>
      <c r="BY15" s="445"/>
      <c r="BZ15" s="445"/>
      <c r="CA15" s="445"/>
      <c r="CB15" s="445"/>
      <c r="CC15" s="446"/>
      <c r="CD15" s="499" t="s">
        <v>202</v>
      </c>
      <c r="CE15" s="500"/>
      <c r="CF15" s="500"/>
      <c r="CG15" s="500"/>
      <c r="CH15" s="500"/>
      <c r="CI15" s="500"/>
      <c r="CJ15" s="500"/>
      <c r="CK15" s="500"/>
      <c r="CL15" s="500"/>
      <c r="CM15" s="500"/>
      <c r="CN15" s="500"/>
      <c r="CO15" s="500"/>
      <c r="CP15" s="500"/>
      <c r="CQ15" s="500"/>
      <c r="CR15" s="500"/>
      <c r="CS15" s="501"/>
      <c r="CT15" s="31"/>
      <c r="CU15" s="34"/>
      <c r="CV15" s="34"/>
      <c r="CW15" s="34"/>
      <c r="CX15" s="34"/>
      <c r="CY15" s="34"/>
      <c r="CZ15" s="34"/>
      <c r="DA15" s="37"/>
      <c r="DB15" s="31"/>
      <c r="DC15" s="34"/>
      <c r="DD15" s="34"/>
      <c r="DE15" s="34"/>
      <c r="DF15" s="34"/>
      <c r="DG15" s="34"/>
      <c r="DH15" s="34"/>
      <c r="DI15" s="37"/>
    </row>
    <row r="16" spans="1:119" ht="18.75" customHeight="1">
      <c r="A16" s="2"/>
      <c r="B16" s="415"/>
      <c r="C16" s="416"/>
      <c r="D16" s="416"/>
      <c r="E16" s="416"/>
      <c r="F16" s="416"/>
      <c r="G16" s="416"/>
      <c r="H16" s="416"/>
      <c r="I16" s="416"/>
      <c r="J16" s="416"/>
      <c r="K16" s="417"/>
      <c r="L16" s="485" t="s">
        <v>203</v>
      </c>
      <c r="M16" s="486"/>
      <c r="N16" s="486"/>
      <c r="O16" s="486"/>
      <c r="P16" s="486"/>
      <c r="Q16" s="487"/>
      <c r="R16" s="482" t="s">
        <v>49</v>
      </c>
      <c r="S16" s="483"/>
      <c r="T16" s="483"/>
      <c r="U16" s="483"/>
      <c r="V16" s="484"/>
      <c r="W16" s="387"/>
      <c r="X16" s="331"/>
      <c r="Y16" s="331"/>
      <c r="Z16" s="331"/>
      <c r="AA16" s="331"/>
      <c r="AB16" s="332"/>
      <c r="AC16" s="488">
        <v>22.8</v>
      </c>
      <c r="AD16" s="489"/>
      <c r="AE16" s="489"/>
      <c r="AF16" s="489"/>
      <c r="AG16" s="490"/>
      <c r="AH16" s="488">
        <v>21.8</v>
      </c>
      <c r="AI16" s="489"/>
      <c r="AJ16" s="489"/>
      <c r="AK16" s="489"/>
      <c r="AL16" s="491"/>
      <c r="AM16" s="472"/>
      <c r="AN16" s="367"/>
      <c r="AO16" s="367"/>
      <c r="AP16" s="367"/>
      <c r="AQ16" s="367"/>
      <c r="AR16" s="367"/>
      <c r="AS16" s="367"/>
      <c r="AT16" s="368"/>
      <c r="AU16" s="473"/>
      <c r="AV16" s="474"/>
      <c r="AW16" s="474"/>
      <c r="AX16" s="474"/>
      <c r="AY16" s="360" t="s">
        <v>204</v>
      </c>
      <c r="AZ16" s="361"/>
      <c r="BA16" s="361"/>
      <c r="BB16" s="361"/>
      <c r="BC16" s="361"/>
      <c r="BD16" s="361"/>
      <c r="BE16" s="361"/>
      <c r="BF16" s="361"/>
      <c r="BG16" s="361"/>
      <c r="BH16" s="361"/>
      <c r="BI16" s="361"/>
      <c r="BJ16" s="361"/>
      <c r="BK16" s="361"/>
      <c r="BL16" s="361"/>
      <c r="BM16" s="362"/>
      <c r="BN16" s="363">
        <v>6773285</v>
      </c>
      <c r="BO16" s="364"/>
      <c r="BP16" s="364"/>
      <c r="BQ16" s="364"/>
      <c r="BR16" s="364"/>
      <c r="BS16" s="364"/>
      <c r="BT16" s="364"/>
      <c r="BU16" s="365"/>
      <c r="BV16" s="363">
        <v>6675454</v>
      </c>
      <c r="BW16" s="364"/>
      <c r="BX16" s="364"/>
      <c r="BY16" s="364"/>
      <c r="BZ16" s="364"/>
      <c r="CA16" s="364"/>
      <c r="CB16" s="364"/>
      <c r="CC16" s="365"/>
      <c r="CD16" s="24"/>
      <c r="CE16" s="309"/>
      <c r="CF16" s="309"/>
      <c r="CG16" s="309"/>
      <c r="CH16" s="309"/>
      <c r="CI16" s="309"/>
      <c r="CJ16" s="309"/>
      <c r="CK16" s="309"/>
      <c r="CL16" s="309"/>
      <c r="CM16" s="309"/>
      <c r="CN16" s="309"/>
      <c r="CO16" s="309"/>
      <c r="CP16" s="309"/>
      <c r="CQ16" s="309"/>
      <c r="CR16" s="309"/>
      <c r="CS16" s="310"/>
      <c r="CT16" s="311"/>
      <c r="CU16" s="312"/>
      <c r="CV16" s="312"/>
      <c r="CW16" s="312"/>
      <c r="CX16" s="312"/>
      <c r="CY16" s="312"/>
      <c r="CZ16" s="312"/>
      <c r="DA16" s="313"/>
      <c r="DB16" s="311"/>
      <c r="DC16" s="312"/>
      <c r="DD16" s="312"/>
      <c r="DE16" s="312"/>
      <c r="DF16" s="312"/>
      <c r="DG16" s="312"/>
      <c r="DH16" s="312"/>
      <c r="DI16" s="313"/>
    </row>
    <row r="17" spans="1:113" ht="18.75" customHeight="1">
      <c r="A17" s="2"/>
      <c r="B17" s="418"/>
      <c r="C17" s="419"/>
      <c r="D17" s="419"/>
      <c r="E17" s="419"/>
      <c r="F17" s="419"/>
      <c r="G17" s="419"/>
      <c r="H17" s="419"/>
      <c r="I17" s="419"/>
      <c r="J17" s="419"/>
      <c r="K17" s="420"/>
      <c r="L17" s="17"/>
      <c r="M17" s="479" t="s">
        <v>206</v>
      </c>
      <c r="N17" s="480"/>
      <c r="O17" s="480"/>
      <c r="P17" s="480"/>
      <c r="Q17" s="481"/>
      <c r="R17" s="482" t="s">
        <v>49</v>
      </c>
      <c r="S17" s="483"/>
      <c r="T17" s="483"/>
      <c r="U17" s="483"/>
      <c r="V17" s="484"/>
      <c r="W17" s="399" t="s">
        <v>207</v>
      </c>
      <c r="X17" s="328"/>
      <c r="Y17" s="328"/>
      <c r="Z17" s="328"/>
      <c r="AA17" s="328"/>
      <c r="AB17" s="329"/>
      <c r="AC17" s="356">
        <v>6855</v>
      </c>
      <c r="AD17" s="357"/>
      <c r="AE17" s="357"/>
      <c r="AF17" s="357"/>
      <c r="AG17" s="358"/>
      <c r="AH17" s="356">
        <v>7156</v>
      </c>
      <c r="AI17" s="357"/>
      <c r="AJ17" s="357"/>
      <c r="AK17" s="357"/>
      <c r="AL17" s="359"/>
      <c r="AM17" s="472"/>
      <c r="AN17" s="367"/>
      <c r="AO17" s="367"/>
      <c r="AP17" s="367"/>
      <c r="AQ17" s="367"/>
      <c r="AR17" s="367"/>
      <c r="AS17" s="367"/>
      <c r="AT17" s="368"/>
      <c r="AU17" s="473"/>
      <c r="AV17" s="474"/>
      <c r="AW17" s="474"/>
      <c r="AX17" s="474"/>
      <c r="AY17" s="360" t="s">
        <v>159</v>
      </c>
      <c r="AZ17" s="361"/>
      <c r="BA17" s="361"/>
      <c r="BB17" s="361"/>
      <c r="BC17" s="361"/>
      <c r="BD17" s="361"/>
      <c r="BE17" s="361"/>
      <c r="BF17" s="361"/>
      <c r="BG17" s="361"/>
      <c r="BH17" s="361"/>
      <c r="BI17" s="361"/>
      <c r="BJ17" s="361"/>
      <c r="BK17" s="361"/>
      <c r="BL17" s="361"/>
      <c r="BM17" s="362"/>
      <c r="BN17" s="363">
        <v>2892823</v>
      </c>
      <c r="BO17" s="364"/>
      <c r="BP17" s="364"/>
      <c r="BQ17" s="364"/>
      <c r="BR17" s="364"/>
      <c r="BS17" s="364"/>
      <c r="BT17" s="364"/>
      <c r="BU17" s="365"/>
      <c r="BV17" s="363">
        <v>2763819</v>
      </c>
      <c r="BW17" s="364"/>
      <c r="BX17" s="364"/>
      <c r="BY17" s="364"/>
      <c r="BZ17" s="364"/>
      <c r="CA17" s="364"/>
      <c r="CB17" s="364"/>
      <c r="CC17" s="365"/>
      <c r="CD17" s="24"/>
      <c r="CE17" s="309"/>
      <c r="CF17" s="309"/>
      <c r="CG17" s="309"/>
      <c r="CH17" s="309"/>
      <c r="CI17" s="309"/>
      <c r="CJ17" s="309"/>
      <c r="CK17" s="309"/>
      <c r="CL17" s="309"/>
      <c r="CM17" s="309"/>
      <c r="CN17" s="309"/>
      <c r="CO17" s="309"/>
      <c r="CP17" s="309"/>
      <c r="CQ17" s="309"/>
      <c r="CR17" s="309"/>
      <c r="CS17" s="310"/>
      <c r="CT17" s="311"/>
      <c r="CU17" s="312"/>
      <c r="CV17" s="312"/>
      <c r="CW17" s="312"/>
      <c r="CX17" s="312"/>
      <c r="CY17" s="312"/>
      <c r="CZ17" s="312"/>
      <c r="DA17" s="313"/>
      <c r="DB17" s="311"/>
      <c r="DC17" s="312"/>
      <c r="DD17" s="312"/>
      <c r="DE17" s="312"/>
      <c r="DF17" s="312"/>
      <c r="DG17" s="312"/>
      <c r="DH17" s="312"/>
      <c r="DI17" s="313"/>
    </row>
    <row r="18" spans="1:113" ht="18.75" customHeight="1">
      <c r="A18" s="2"/>
      <c r="B18" s="461" t="s">
        <v>208</v>
      </c>
      <c r="C18" s="411"/>
      <c r="D18" s="411"/>
      <c r="E18" s="462"/>
      <c r="F18" s="462"/>
      <c r="G18" s="462"/>
      <c r="H18" s="462"/>
      <c r="I18" s="462"/>
      <c r="J18" s="462"/>
      <c r="K18" s="462"/>
      <c r="L18" s="475">
        <v>202.43</v>
      </c>
      <c r="M18" s="475"/>
      <c r="N18" s="475"/>
      <c r="O18" s="475"/>
      <c r="P18" s="475"/>
      <c r="Q18" s="475"/>
      <c r="R18" s="476"/>
      <c r="S18" s="476"/>
      <c r="T18" s="476"/>
      <c r="U18" s="476"/>
      <c r="V18" s="477"/>
      <c r="W18" s="325"/>
      <c r="X18" s="326"/>
      <c r="Y18" s="326"/>
      <c r="Z18" s="326"/>
      <c r="AA18" s="326"/>
      <c r="AB18" s="394"/>
      <c r="AC18" s="430">
        <v>56.5</v>
      </c>
      <c r="AD18" s="431"/>
      <c r="AE18" s="431"/>
      <c r="AF18" s="431"/>
      <c r="AG18" s="478"/>
      <c r="AH18" s="430">
        <v>51.5</v>
      </c>
      <c r="AI18" s="431"/>
      <c r="AJ18" s="431"/>
      <c r="AK18" s="431"/>
      <c r="AL18" s="432"/>
      <c r="AM18" s="472"/>
      <c r="AN18" s="367"/>
      <c r="AO18" s="367"/>
      <c r="AP18" s="367"/>
      <c r="AQ18" s="367"/>
      <c r="AR18" s="367"/>
      <c r="AS18" s="367"/>
      <c r="AT18" s="368"/>
      <c r="AU18" s="473"/>
      <c r="AV18" s="474"/>
      <c r="AW18" s="474"/>
      <c r="AX18" s="474"/>
      <c r="AY18" s="360" t="s">
        <v>209</v>
      </c>
      <c r="AZ18" s="361"/>
      <c r="BA18" s="361"/>
      <c r="BB18" s="361"/>
      <c r="BC18" s="361"/>
      <c r="BD18" s="361"/>
      <c r="BE18" s="361"/>
      <c r="BF18" s="361"/>
      <c r="BG18" s="361"/>
      <c r="BH18" s="361"/>
      <c r="BI18" s="361"/>
      <c r="BJ18" s="361"/>
      <c r="BK18" s="361"/>
      <c r="BL18" s="361"/>
      <c r="BM18" s="362"/>
      <c r="BN18" s="363">
        <v>7109742</v>
      </c>
      <c r="BO18" s="364"/>
      <c r="BP18" s="364"/>
      <c r="BQ18" s="364"/>
      <c r="BR18" s="364"/>
      <c r="BS18" s="364"/>
      <c r="BT18" s="364"/>
      <c r="BU18" s="365"/>
      <c r="BV18" s="363">
        <v>7137330</v>
      </c>
      <c r="BW18" s="364"/>
      <c r="BX18" s="364"/>
      <c r="BY18" s="364"/>
      <c r="BZ18" s="364"/>
      <c r="CA18" s="364"/>
      <c r="CB18" s="364"/>
      <c r="CC18" s="365"/>
      <c r="CD18" s="24"/>
      <c r="CE18" s="309"/>
      <c r="CF18" s="309"/>
      <c r="CG18" s="309"/>
      <c r="CH18" s="309"/>
      <c r="CI18" s="309"/>
      <c r="CJ18" s="309"/>
      <c r="CK18" s="309"/>
      <c r="CL18" s="309"/>
      <c r="CM18" s="309"/>
      <c r="CN18" s="309"/>
      <c r="CO18" s="309"/>
      <c r="CP18" s="309"/>
      <c r="CQ18" s="309"/>
      <c r="CR18" s="309"/>
      <c r="CS18" s="310"/>
      <c r="CT18" s="311"/>
      <c r="CU18" s="312"/>
      <c r="CV18" s="312"/>
      <c r="CW18" s="312"/>
      <c r="CX18" s="312"/>
      <c r="CY18" s="312"/>
      <c r="CZ18" s="312"/>
      <c r="DA18" s="313"/>
      <c r="DB18" s="311"/>
      <c r="DC18" s="312"/>
      <c r="DD18" s="312"/>
      <c r="DE18" s="312"/>
      <c r="DF18" s="312"/>
      <c r="DG18" s="312"/>
      <c r="DH18" s="312"/>
      <c r="DI18" s="313"/>
    </row>
    <row r="19" spans="1:113" ht="18.75" customHeight="1">
      <c r="A19" s="2"/>
      <c r="B19" s="461" t="s">
        <v>212</v>
      </c>
      <c r="C19" s="411"/>
      <c r="D19" s="411"/>
      <c r="E19" s="462"/>
      <c r="F19" s="462"/>
      <c r="G19" s="462"/>
      <c r="H19" s="462"/>
      <c r="I19" s="462"/>
      <c r="J19" s="462"/>
      <c r="K19" s="462"/>
      <c r="L19" s="463">
        <v>106</v>
      </c>
      <c r="M19" s="463"/>
      <c r="N19" s="463"/>
      <c r="O19" s="463"/>
      <c r="P19" s="463"/>
      <c r="Q19" s="463"/>
      <c r="R19" s="464"/>
      <c r="S19" s="464"/>
      <c r="T19" s="464"/>
      <c r="U19" s="464"/>
      <c r="V19" s="465"/>
      <c r="W19" s="323"/>
      <c r="X19" s="324"/>
      <c r="Y19" s="324"/>
      <c r="Z19" s="324"/>
      <c r="AA19" s="324"/>
      <c r="AB19" s="324"/>
      <c r="AC19" s="445"/>
      <c r="AD19" s="445"/>
      <c r="AE19" s="445"/>
      <c r="AF19" s="445"/>
      <c r="AG19" s="445"/>
      <c r="AH19" s="445"/>
      <c r="AI19" s="445"/>
      <c r="AJ19" s="445"/>
      <c r="AK19" s="445"/>
      <c r="AL19" s="446"/>
      <c r="AM19" s="472"/>
      <c r="AN19" s="367"/>
      <c r="AO19" s="367"/>
      <c r="AP19" s="367"/>
      <c r="AQ19" s="367"/>
      <c r="AR19" s="367"/>
      <c r="AS19" s="367"/>
      <c r="AT19" s="368"/>
      <c r="AU19" s="473"/>
      <c r="AV19" s="474"/>
      <c r="AW19" s="474"/>
      <c r="AX19" s="474"/>
      <c r="AY19" s="360" t="s">
        <v>213</v>
      </c>
      <c r="AZ19" s="361"/>
      <c r="BA19" s="361"/>
      <c r="BB19" s="361"/>
      <c r="BC19" s="361"/>
      <c r="BD19" s="361"/>
      <c r="BE19" s="361"/>
      <c r="BF19" s="361"/>
      <c r="BG19" s="361"/>
      <c r="BH19" s="361"/>
      <c r="BI19" s="361"/>
      <c r="BJ19" s="361"/>
      <c r="BK19" s="361"/>
      <c r="BL19" s="361"/>
      <c r="BM19" s="362"/>
      <c r="BN19" s="363">
        <v>10190822</v>
      </c>
      <c r="BO19" s="364"/>
      <c r="BP19" s="364"/>
      <c r="BQ19" s="364"/>
      <c r="BR19" s="364"/>
      <c r="BS19" s="364"/>
      <c r="BT19" s="364"/>
      <c r="BU19" s="365"/>
      <c r="BV19" s="363">
        <v>9773870</v>
      </c>
      <c r="BW19" s="364"/>
      <c r="BX19" s="364"/>
      <c r="BY19" s="364"/>
      <c r="BZ19" s="364"/>
      <c r="CA19" s="364"/>
      <c r="CB19" s="364"/>
      <c r="CC19" s="365"/>
      <c r="CD19" s="24"/>
      <c r="CE19" s="309"/>
      <c r="CF19" s="309"/>
      <c r="CG19" s="309"/>
      <c r="CH19" s="309"/>
      <c r="CI19" s="309"/>
      <c r="CJ19" s="309"/>
      <c r="CK19" s="309"/>
      <c r="CL19" s="309"/>
      <c r="CM19" s="309"/>
      <c r="CN19" s="309"/>
      <c r="CO19" s="309"/>
      <c r="CP19" s="309"/>
      <c r="CQ19" s="309"/>
      <c r="CR19" s="309"/>
      <c r="CS19" s="310"/>
      <c r="CT19" s="311"/>
      <c r="CU19" s="312"/>
      <c r="CV19" s="312"/>
      <c r="CW19" s="312"/>
      <c r="CX19" s="312"/>
      <c r="CY19" s="312"/>
      <c r="CZ19" s="312"/>
      <c r="DA19" s="313"/>
      <c r="DB19" s="311"/>
      <c r="DC19" s="312"/>
      <c r="DD19" s="312"/>
      <c r="DE19" s="312"/>
      <c r="DF19" s="312"/>
      <c r="DG19" s="312"/>
      <c r="DH19" s="312"/>
      <c r="DI19" s="313"/>
    </row>
    <row r="20" spans="1:113" ht="18.75" customHeight="1">
      <c r="A20" s="2"/>
      <c r="B20" s="461" t="s">
        <v>214</v>
      </c>
      <c r="C20" s="411"/>
      <c r="D20" s="411"/>
      <c r="E20" s="462"/>
      <c r="F20" s="462"/>
      <c r="G20" s="462"/>
      <c r="H20" s="462"/>
      <c r="I20" s="462"/>
      <c r="J20" s="462"/>
      <c r="K20" s="462"/>
      <c r="L20" s="463">
        <v>7423</v>
      </c>
      <c r="M20" s="463"/>
      <c r="N20" s="463"/>
      <c r="O20" s="463"/>
      <c r="P20" s="463"/>
      <c r="Q20" s="463"/>
      <c r="R20" s="464"/>
      <c r="S20" s="464"/>
      <c r="T20" s="464"/>
      <c r="U20" s="464"/>
      <c r="V20" s="465"/>
      <c r="W20" s="325"/>
      <c r="X20" s="326"/>
      <c r="Y20" s="326"/>
      <c r="Z20" s="326"/>
      <c r="AA20" s="326"/>
      <c r="AB20" s="326"/>
      <c r="AC20" s="466"/>
      <c r="AD20" s="466"/>
      <c r="AE20" s="466"/>
      <c r="AF20" s="466"/>
      <c r="AG20" s="466"/>
      <c r="AH20" s="466"/>
      <c r="AI20" s="466"/>
      <c r="AJ20" s="466"/>
      <c r="AK20" s="466"/>
      <c r="AL20" s="467"/>
      <c r="AM20" s="468"/>
      <c r="AN20" s="422"/>
      <c r="AO20" s="422"/>
      <c r="AP20" s="422"/>
      <c r="AQ20" s="422"/>
      <c r="AR20" s="422"/>
      <c r="AS20" s="422"/>
      <c r="AT20" s="423"/>
      <c r="AU20" s="469"/>
      <c r="AV20" s="470"/>
      <c r="AW20" s="470"/>
      <c r="AX20" s="471"/>
      <c r="AY20" s="360"/>
      <c r="AZ20" s="361"/>
      <c r="BA20" s="361"/>
      <c r="BB20" s="361"/>
      <c r="BC20" s="361"/>
      <c r="BD20" s="361"/>
      <c r="BE20" s="361"/>
      <c r="BF20" s="361"/>
      <c r="BG20" s="361"/>
      <c r="BH20" s="361"/>
      <c r="BI20" s="361"/>
      <c r="BJ20" s="361"/>
      <c r="BK20" s="361"/>
      <c r="BL20" s="361"/>
      <c r="BM20" s="362"/>
      <c r="BN20" s="363"/>
      <c r="BO20" s="364"/>
      <c r="BP20" s="364"/>
      <c r="BQ20" s="364"/>
      <c r="BR20" s="364"/>
      <c r="BS20" s="364"/>
      <c r="BT20" s="364"/>
      <c r="BU20" s="365"/>
      <c r="BV20" s="363"/>
      <c r="BW20" s="364"/>
      <c r="BX20" s="364"/>
      <c r="BY20" s="364"/>
      <c r="BZ20" s="364"/>
      <c r="CA20" s="364"/>
      <c r="CB20" s="364"/>
      <c r="CC20" s="365"/>
      <c r="CD20" s="24"/>
      <c r="CE20" s="309"/>
      <c r="CF20" s="309"/>
      <c r="CG20" s="309"/>
      <c r="CH20" s="309"/>
      <c r="CI20" s="309"/>
      <c r="CJ20" s="309"/>
      <c r="CK20" s="309"/>
      <c r="CL20" s="309"/>
      <c r="CM20" s="309"/>
      <c r="CN20" s="309"/>
      <c r="CO20" s="309"/>
      <c r="CP20" s="309"/>
      <c r="CQ20" s="309"/>
      <c r="CR20" s="309"/>
      <c r="CS20" s="310"/>
      <c r="CT20" s="311"/>
      <c r="CU20" s="312"/>
      <c r="CV20" s="312"/>
      <c r="CW20" s="312"/>
      <c r="CX20" s="312"/>
      <c r="CY20" s="312"/>
      <c r="CZ20" s="312"/>
      <c r="DA20" s="313"/>
      <c r="DB20" s="311"/>
      <c r="DC20" s="312"/>
      <c r="DD20" s="312"/>
      <c r="DE20" s="312"/>
      <c r="DF20" s="312"/>
      <c r="DG20" s="312"/>
      <c r="DH20" s="312"/>
      <c r="DI20" s="313"/>
    </row>
    <row r="21" spans="1:113" ht="18.75" customHeight="1">
      <c r="A21" s="2"/>
      <c r="B21" s="458" t="s">
        <v>215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0"/>
      <c r="AZ21" s="361"/>
      <c r="BA21" s="361"/>
      <c r="BB21" s="361"/>
      <c r="BC21" s="361"/>
      <c r="BD21" s="361"/>
      <c r="BE21" s="361"/>
      <c r="BF21" s="361"/>
      <c r="BG21" s="361"/>
      <c r="BH21" s="361"/>
      <c r="BI21" s="361"/>
      <c r="BJ21" s="361"/>
      <c r="BK21" s="361"/>
      <c r="BL21" s="361"/>
      <c r="BM21" s="362"/>
      <c r="BN21" s="363"/>
      <c r="BO21" s="364"/>
      <c r="BP21" s="364"/>
      <c r="BQ21" s="364"/>
      <c r="BR21" s="364"/>
      <c r="BS21" s="364"/>
      <c r="BT21" s="364"/>
      <c r="BU21" s="365"/>
      <c r="BV21" s="363"/>
      <c r="BW21" s="364"/>
      <c r="BX21" s="364"/>
      <c r="BY21" s="364"/>
      <c r="BZ21" s="364"/>
      <c r="CA21" s="364"/>
      <c r="CB21" s="364"/>
      <c r="CC21" s="365"/>
      <c r="CD21" s="24"/>
      <c r="CE21" s="309"/>
      <c r="CF21" s="309"/>
      <c r="CG21" s="309"/>
      <c r="CH21" s="309"/>
      <c r="CI21" s="309"/>
      <c r="CJ21" s="309"/>
      <c r="CK21" s="309"/>
      <c r="CL21" s="309"/>
      <c r="CM21" s="309"/>
      <c r="CN21" s="309"/>
      <c r="CO21" s="309"/>
      <c r="CP21" s="309"/>
      <c r="CQ21" s="309"/>
      <c r="CR21" s="309"/>
      <c r="CS21" s="310"/>
      <c r="CT21" s="311"/>
      <c r="CU21" s="312"/>
      <c r="CV21" s="312"/>
      <c r="CW21" s="312"/>
      <c r="CX21" s="312"/>
      <c r="CY21" s="312"/>
      <c r="CZ21" s="312"/>
      <c r="DA21" s="313"/>
      <c r="DB21" s="311"/>
      <c r="DC21" s="312"/>
      <c r="DD21" s="312"/>
      <c r="DE21" s="312"/>
      <c r="DF21" s="312"/>
      <c r="DG21" s="312"/>
      <c r="DH21" s="312"/>
      <c r="DI21" s="313"/>
    </row>
    <row r="22" spans="1:113" ht="18.75" customHeight="1">
      <c r="A22" s="2"/>
      <c r="B22" s="439" t="s">
        <v>216</v>
      </c>
      <c r="C22" s="348"/>
      <c r="D22" s="349"/>
      <c r="E22" s="327" t="s">
        <v>2</v>
      </c>
      <c r="F22" s="328"/>
      <c r="G22" s="328"/>
      <c r="H22" s="328"/>
      <c r="I22" s="328"/>
      <c r="J22" s="328"/>
      <c r="K22" s="329"/>
      <c r="L22" s="327" t="s">
        <v>218</v>
      </c>
      <c r="M22" s="328"/>
      <c r="N22" s="328"/>
      <c r="O22" s="328"/>
      <c r="P22" s="329"/>
      <c r="Q22" s="333" t="s">
        <v>221</v>
      </c>
      <c r="R22" s="334"/>
      <c r="S22" s="334"/>
      <c r="T22" s="334"/>
      <c r="U22" s="334"/>
      <c r="V22" s="335"/>
      <c r="W22" s="347" t="s">
        <v>222</v>
      </c>
      <c r="X22" s="348"/>
      <c r="Y22" s="349"/>
      <c r="Z22" s="327" t="s">
        <v>2</v>
      </c>
      <c r="AA22" s="328"/>
      <c r="AB22" s="328"/>
      <c r="AC22" s="328"/>
      <c r="AD22" s="328"/>
      <c r="AE22" s="328"/>
      <c r="AF22" s="328"/>
      <c r="AG22" s="329"/>
      <c r="AH22" s="339" t="s">
        <v>223</v>
      </c>
      <c r="AI22" s="328"/>
      <c r="AJ22" s="328"/>
      <c r="AK22" s="328"/>
      <c r="AL22" s="329"/>
      <c r="AM22" s="339" t="s">
        <v>226</v>
      </c>
      <c r="AN22" s="340"/>
      <c r="AO22" s="340"/>
      <c r="AP22" s="340"/>
      <c r="AQ22" s="340"/>
      <c r="AR22" s="341"/>
      <c r="AS22" s="333" t="s">
        <v>221</v>
      </c>
      <c r="AT22" s="334"/>
      <c r="AU22" s="334"/>
      <c r="AV22" s="334"/>
      <c r="AW22" s="334"/>
      <c r="AX22" s="345"/>
      <c r="AY22" s="433"/>
      <c r="AZ22" s="434"/>
      <c r="BA22" s="434"/>
      <c r="BB22" s="434"/>
      <c r="BC22" s="434"/>
      <c r="BD22" s="434"/>
      <c r="BE22" s="434"/>
      <c r="BF22" s="434"/>
      <c r="BG22" s="434"/>
      <c r="BH22" s="434"/>
      <c r="BI22" s="434"/>
      <c r="BJ22" s="434"/>
      <c r="BK22" s="434"/>
      <c r="BL22" s="434"/>
      <c r="BM22" s="435"/>
      <c r="BN22" s="436"/>
      <c r="BO22" s="437"/>
      <c r="BP22" s="437"/>
      <c r="BQ22" s="437"/>
      <c r="BR22" s="437"/>
      <c r="BS22" s="437"/>
      <c r="BT22" s="437"/>
      <c r="BU22" s="438"/>
      <c r="BV22" s="436"/>
      <c r="BW22" s="437"/>
      <c r="BX22" s="437"/>
      <c r="BY22" s="437"/>
      <c r="BZ22" s="437"/>
      <c r="CA22" s="437"/>
      <c r="CB22" s="437"/>
      <c r="CC22" s="438"/>
      <c r="CD22" s="24"/>
      <c r="CE22" s="309"/>
      <c r="CF22" s="309"/>
      <c r="CG22" s="309"/>
      <c r="CH22" s="309"/>
      <c r="CI22" s="309"/>
      <c r="CJ22" s="309"/>
      <c r="CK22" s="309"/>
      <c r="CL22" s="309"/>
      <c r="CM22" s="309"/>
      <c r="CN22" s="309"/>
      <c r="CO22" s="309"/>
      <c r="CP22" s="309"/>
      <c r="CQ22" s="309"/>
      <c r="CR22" s="309"/>
      <c r="CS22" s="310"/>
      <c r="CT22" s="311"/>
      <c r="CU22" s="312"/>
      <c r="CV22" s="312"/>
      <c r="CW22" s="312"/>
      <c r="CX22" s="312"/>
      <c r="CY22" s="312"/>
      <c r="CZ22" s="312"/>
      <c r="DA22" s="313"/>
      <c r="DB22" s="311"/>
      <c r="DC22" s="312"/>
      <c r="DD22" s="312"/>
      <c r="DE22" s="312"/>
      <c r="DF22" s="312"/>
      <c r="DG22" s="312"/>
      <c r="DH22" s="312"/>
      <c r="DI22" s="313"/>
    </row>
    <row r="23" spans="1:113" ht="18.75" customHeight="1">
      <c r="A23" s="2"/>
      <c r="B23" s="440"/>
      <c r="C23" s="351"/>
      <c r="D23" s="352"/>
      <c r="E23" s="330"/>
      <c r="F23" s="331"/>
      <c r="G23" s="331"/>
      <c r="H23" s="331"/>
      <c r="I23" s="331"/>
      <c r="J23" s="331"/>
      <c r="K23" s="332"/>
      <c r="L23" s="330"/>
      <c r="M23" s="331"/>
      <c r="N23" s="331"/>
      <c r="O23" s="331"/>
      <c r="P23" s="332"/>
      <c r="Q23" s="336"/>
      <c r="R23" s="337"/>
      <c r="S23" s="337"/>
      <c r="T23" s="337"/>
      <c r="U23" s="337"/>
      <c r="V23" s="338"/>
      <c r="W23" s="350"/>
      <c r="X23" s="351"/>
      <c r="Y23" s="352"/>
      <c r="Z23" s="330"/>
      <c r="AA23" s="331"/>
      <c r="AB23" s="331"/>
      <c r="AC23" s="331"/>
      <c r="AD23" s="331"/>
      <c r="AE23" s="331"/>
      <c r="AF23" s="331"/>
      <c r="AG23" s="332"/>
      <c r="AH23" s="330"/>
      <c r="AI23" s="331"/>
      <c r="AJ23" s="331"/>
      <c r="AK23" s="331"/>
      <c r="AL23" s="332"/>
      <c r="AM23" s="342"/>
      <c r="AN23" s="343"/>
      <c r="AO23" s="343"/>
      <c r="AP23" s="343"/>
      <c r="AQ23" s="343"/>
      <c r="AR23" s="344"/>
      <c r="AS23" s="336"/>
      <c r="AT23" s="337"/>
      <c r="AU23" s="337"/>
      <c r="AV23" s="337"/>
      <c r="AW23" s="337"/>
      <c r="AX23" s="346"/>
      <c r="AY23" s="447" t="s">
        <v>227</v>
      </c>
      <c r="AZ23" s="448"/>
      <c r="BA23" s="448"/>
      <c r="BB23" s="448"/>
      <c r="BC23" s="448"/>
      <c r="BD23" s="448"/>
      <c r="BE23" s="448"/>
      <c r="BF23" s="448"/>
      <c r="BG23" s="448"/>
      <c r="BH23" s="448"/>
      <c r="BI23" s="448"/>
      <c r="BJ23" s="448"/>
      <c r="BK23" s="448"/>
      <c r="BL23" s="448"/>
      <c r="BM23" s="449"/>
      <c r="BN23" s="363">
        <v>11834921</v>
      </c>
      <c r="BO23" s="364"/>
      <c r="BP23" s="364"/>
      <c r="BQ23" s="364"/>
      <c r="BR23" s="364"/>
      <c r="BS23" s="364"/>
      <c r="BT23" s="364"/>
      <c r="BU23" s="365"/>
      <c r="BV23" s="363">
        <v>9226378</v>
      </c>
      <c r="BW23" s="364"/>
      <c r="BX23" s="364"/>
      <c r="BY23" s="364"/>
      <c r="BZ23" s="364"/>
      <c r="CA23" s="364"/>
      <c r="CB23" s="364"/>
      <c r="CC23" s="365"/>
      <c r="CD23" s="24"/>
      <c r="CE23" s="309"/>
      <c r="CF23" s="309"/>
      <c r="CG23" s="309"/>
      <c r="CH23" s="309"/>
      <c r="CI23" s="309"/>
      <c r="CJ23" s="309"/>
      <c r="CK23" s="309"/>
      <c r="CL23" s="309"/>
      <c r="CM23" s="309"/>
      <c r="CN23" s="309"/>
      <c r="CO23" s="309"/>
      <c r="CP23" s="309"/>
      <c r="CQ23" s="309"/>
      <c r="CR23" s="309"/>
      <c r="CS23" s="310"/>
      <c r="CT23" s="311"/>
      <c r="CU23" s="312"/>
      <c r="CV23" s="312"/>
      <c r="CW23" s="312"/>
      <c r="CX23" s="312"/>
      <c r="CY23" s="312"/>
      <c r="CZ23" s="312"/>
      <c r="DA23" s="313"/>
      <c r="DB23" s="311"/>
      <c r="DC23" s="312"/>
      <c r="DD23" s="312"/>
      <c r="DE23" s="312"/>
      <c r="DF23" s="312"/>
      <c r="DG23" s="312"/>
      <c r="DH23" s="312"/>
      <c r="DI23" s="313"/>
    </row>
    <row r="24" spans="1:113" ht="18.75" customHeight="1">
      <c r="A24" s="2"/>
      <c r="B24" s="440"/>
      <c r="C24" s="351"/>
      <c r="D24" s="352"/>
      <c r="E24" s="366" t="s">
        <v>32</v>
      </c>
      <c r="F24" s="367"/>
      <c r="G24" s="367"/>
      <c r="H24" s="367"/>
      <c r="I24" s="367"/>
      <c r="J24" s="367"/>
      <c r="K24" s="368"/>
      <c r="L24" s="356">
        <v>1</v>
      </c>
      <c r="M24" s="357"/>
      <c r="N24" s="357"/>
      <c r="O24" s="357"/>
      <c r="P24" s="358"/>
      <c r="Q24" s="356">
        <v>7140</v>
      </c>
      <c r="R24" s="357"/>
      <c r="S24" s="357"/>
      <c r="T24" s="357"/>
      <c r="U24" s="357"/>
      <c r="V24" s="358"/>
      <c r="W24" s="350"/>
      <c r="X24" s="351"/>
      <c r="Y24" s="352"/>
      <c r="Z24" s="366" t="s">
        <v>228</v>
      </c>
      <c r="AA24" s="367"/>
      <c r="AB24" s="367"/>
      <c r="AC24" s="367"/>
      <c r="AD24" s="367"/>
      <c r="AE24" s="367"/>
      <c r="AF24" s="367"/>
      <c r="AG24" s="368"/>
      <c r="AH24" s="356">
        <v>210</v>
      </c>
      <c r="AI24" s="357"/>
      <c r="AJ24" s="357"/>
      <c r="AK24" s="357"/>
      <c r="AL24" s="358"/>
      <c r="AM24" s="356">
        <v>675150</v>
      </c>
      <c r="AN24" s="357"/>
      <c r="AO24" s="357"/>
      <c r="AP24" s="357"/>
      <c r="AQ24" s="357"/>
      <c r="AR24" s="358"/>
      <c r="AS24" s="356">
        <v>3215</v>
      </c>
      <c r="AT24" s="357"/>
      <c r="AU24" s="357"/>
      <c r="AV24" s="357"/>
      <c r="AW24" s="357"/>
      <c r="AX24" s="359"/>
      <c r="AY24" s="433" t="s">
        <v>230</v>
      </c>
      <c r="AZ24" s="434"/>
      <c r="BA24" s="434"/>
      <c r="BB24" s="434"/>
      <c r="BC24" s="434"/>
      <c r="BD24" s="434"/>
      <c r="BE24" s="434"/>
      <c r="BF24" s="434"/>
      <c r="BG24" s="434"/>
      <c r="BH24" s="434"/>
      <c r="BI24" s="434"/>
      <c r="BJ24" s="434"/>
      <c r="BK24" s="434"/>
      <c r="BL24" s="434"/>
      <c r="BM24" s="435"/>
      <c r="BN24" s="363">
        <v>8302254</v>
      </c>
      <c r="BO24" s="364"/>
      <c r="BP24" s="364"/>
      <c r="BQ24" s="364"/>
      <c r="BR24" s="364"/>
      <c r="BS24" s="364"/>
      <c r="BT24" s="364"/>
      <c r="BU24" s="365"/>
      <c r="BV24" s="363">
        <v>5665229</v>
      </c>
      <c r="BW24" s="364"/>
      <c r="BX24" s="364"/>
      <c r="BY24" s="364"/>
      <c r="BZ24" s="364"/>
      <c r="CA24" s="364"/>
      <c r="CB24" s="364"/>
      <c r="CC24" s="365"/>
      <c r="CD24" s="24"/>
      <c r="CE24" s="309"/>
      <c r="CF24" s="309"/>
      <c r="CG24" s="309"/>
      <c r="CH24" s="309"/>
      <c r="CI24" s="309"/>
      <c r="CJ24" s="309"/>
      <c r="CK24" s="309"/>
      <c r="CL24" s="309"/>
      <c r="CM24" s="309"/>
      <c r="CN24" s="309"/>
      <c r="CO24" s="309"/>
      <c r="CP24" s="309"/>
      <c r="CQ24" s="309"/>
      <c r="CR24" s="309"/>
      <c r="CS24" s="310"/>
      <c r="CT24" s="311"/>
      <c r="CU24" s="312"/>
      <c r="CV24" s="312"/>
      <c r="CW24" s="312"/>
      <c r="CX24" s="312"/>
      <c r="CY24" s="312"/>
      <c r="CZ24" s="312"/>
      <c r="DA24" s="313"/>
      <c r="DB24" s="311"/>
      <c r="DC24" s="312"/>
      <c r="DD24" s="312"/>
      <c r="DE24" s="312"/>
      <c r="DF24" s="312"/>
      <c r="DG24" s="312"/>
      <c r="DH24" s="312"/>
      <c r="DI24" s="313"/>
    </row>
    <row r="25" spans="1:113" ht="18.75" customHeight="1">
      <c r="A25" s="2"/>
      <c r="B25" s="440"/>
      <c r="C25" s="351"/>
      <c r="D25" s="352"/>
      <c r="E25" s="366" t="s">
        <v>232</v>
      </c>
      <c r="F25" s="367"/>
      <c r="G25" s="367"/>
      <c r="H25" s="367"/>
      <c r="I25" s="367"/>
      <c r="J25" s="367"/>
      <c r="K25" s="368"/>
      <c r="L25" s="356">
        <v>1</v>
      </c>
      <c r="M25" s="357"/>
      <c r="N25" s="357"/>
      <c r="O25" s="357"/>
      <c r="P25" s="358"/>
      <c r="Q25" s="356">
        <v>5850</v>
      </c>
      <c r="R25" s="357"/>
      <c r="S25" s="357"/>
      <c r="T25" s="357"/>
      <c r="U25" s="357"/>
      <c r="V25" s="358"/>
      <c r="W25" s="350"/>
      <c r="X25" s="351"/>
      <c r="Y25" s="352"/>
      <c r="Z25" s="366" t="s">
        <v>43</v>
      </c>
      <c r="AA25" s="367"/>
      <c r="AB25" s="367"/>
      <c r="AC25" s="367"/>
      <c r="AD25" s="367"/>
      <c r="AE25" s="367"/>
      <c r="AF25" s="367"/>
      <c r="AG25" s="368"/>
      <c r="AH25" s="356" t="s">
        <v>147</v>
      </c>
      <c r="AI25" s="357"/>
      <c r="AJ25" s="357"/>
      <c r="AK25" s="357"/>
      <c r="AL25" s="358"/>
      <c r="AM25" s="356" t="s">
        <v>147</v>
      </c>
      <c r="AN25" s="357"/>
      <c r="AO25" s="357"/>
      <c r="AP25" s="357"/>
      <c r="AQ25" s="357"/>
      <c r="AR25" s="358"/>
      <c r="AS25" s="356" t="s">
        <v>147</v>
      </c>
      <c r="AT25" s="357"/>
      <c r="AU25" s="357"/>
      <c r="AV25" s="357"/>
      <c r="AW25" s="357"/>
      <c r="AX25" s="359"/>
      <c r="AY25" s="447" t="s">
        <v>233</v>
      </c>
      <c r="AZ25" s="448"/>
      <c r="BA25" s="448"/>
      <c r="BB25" s="448"/>
      <c r="BC25" s="448"/>
      <c r="BD25" s="448"/>
      <c r="BE25" s="448"/>
      <c r="BF25" s="448"/>
      <c r="BG25" s="448"/>
      <c r="BH25" s="448"/>
      <c r="BI25" s="448"/>
      <c r="BJ25" s="448"/>
      <c r="BK25" s="448"/>
      <c r="BL25" s="448"/>
      <c r="BM25" s="449"/>
      <c r="BN25" s="444">
        <v>2215796</v>
      </c>
      <c r="BO25" s="445"/>
      <c r="BP25" s="445"/>
      <c r="BQ25" s="445"/>
      <c r="BR25" s="445"/>
      <c r="BS25" s="445"/>
      <c r="BT25" s="445"/>
      <c r="BU25" s="446"/>
      <c r="BV25" s="444">
        <v>5238554</v>
      </c>
      <c r="BW25" s="445"/>
      <c r="BX25" s="445"/>
      <c r="BY25" s="445"/>
      <c r="BZ25" s="445"/>
      <c r="CA25" s="445"/>
      <c r="CB25" s="445"/>
      <c r="CC25" s="446"/>
      <c r="CD25" s="24"/>
      <c r="CE25" s="309"/>
      <c r="CF25" s="309"/>
      <c r="CG25" s="309"/>
      <c r="CH25" s="309"/>
      <c r="CI25" s="309"/>
      <c r="CJ25" s="309"/>
      <c r="CK25" s="309"/>
      <c r="CL25" s="309"/>
      <c r="CM25" s="309"/>
      <c r="CN25" s="309"/>
      <c r="CO25" s="309"/>
      <c r="CP25" s="309"/>
      <c r="CQ25" s="309"/>
      <c r="CR25" s="309"/>
      <c r="CS25" s="310"/>
      <c r="CT25" s="311"/>
      <c r="CU25" s="312"/>
      <c r="CV25" s="312"/>
      <c r="CW25" s="312"/>
      <c r="CX25" s="312"/>
      <c r="CY25" s="312"/>
      <c r="CZ25" s="312"/>
      <c r="DA25" s="313"/>
      <c r="DB25" s="311"/>
      <c r="DC25" s="312"/>
      <c r="DD25" s="312"/>
      <c r="DE25" s="312"/>
      <c r="DF25" s="312"/>
      <c r="DG25" s="312"/>
      <c r="DH25" s="312"/>
      <c r="DI25" s="313"/>
    </row>
    <row r="26" spans="1:113" ht="18.75" customHeight="1">
      <c r="A26" s="2"/>
      <c r="B26" s="440"/>
      <c r="C26" s="351"/>
      <c r="D26" s="352"/>
      <c r="E26" s="366" t="s">
        <v>235</v>
      </c>
      <c r="F26" s="367"/>
      <c r="G26" s="367"/>
      <c r="H26" s="367"/>
      <c r="I26" s="367"/>
      <c r="J26" s="367"/>
      <c r="K26" s="368"/>
      <c r="L26" s="356">
        <v>1</v>
      </c>
      <c r="M26" s="357"/>
      <c r="N26" s="357"/>
      <c r="O26" s="357"/>
      <c r="P26" s="358"/>
      <c r="Q26" s="356">
        <v>5080</v>
      </c>
      <c r="R26" s="357"/>
      <c r="S26" s="357"/>
      <c r="T26" s="357"/>
      <c r="U26" s="357"/>
      <c r="V26" s="358"/>
      <c r="W26" s="350"/>
      <c r="X26" s="351"/>
      <c r="Y26" s="352"/>
      <c r="Z26" s="366" t="s">
        <v>236</v>
      </c>
      <c r="AA26" s="453"/>
      <c r="AB26" s="453"/>
      <c r="AC26" s="453"/>
      <c r="AD26" s="453"/>
      <c r="AE26" s="453"/>
      <c r="AF26" s="453"/>
      <c r="AG26" s="454"/>
      <c r="AH26" s="356">
        <v>18</v>
      </c>
      <c r="AI26" s="357"/>
      <c r="AJ26" s="357"/>
      <c r="AK26" s="357"/>
      <c r="AL26" s="358"/>
      <c r="AM26" s="356">
        <v>59454</v>
      </c>
      <c r="AN26" s="357"/>
      <c r="AO26" s="357"/>
      <c r="AP26" s="357"/>
      <c r="AQ26" s="357"/>
      <c r="AR26" s="358"/>
      <c r="AS26" s="356">
        <v>3303</v>
      </c>
      <c r="AT26" s="357"/>
      <c r="AU26" s="357"/>
      <c r="AV26" s="357"/>
      <c r="AW26" s="357"/>
      <c r="AX26" s="359"/>
      <c r="AY26" s="455" t="s">
        <v>8</v>
      </c>
      <c r="AZ26" s="456"/>
      <c r="BA26" s="456"/>
      <c r="BB26" s="456"/>
      <c r="BC26" s="456"/>
      <c r="BD26" s="456"/>
      <c r="BE26" s="456"/>
      <c r="BF26" s="456"/>
      <c r="BG26" s="456"/>
      <c r="BH26" s="456"/>
      <c r="BI26" s="456"/>
      <c r="BJ26" s="456"/>
      <c r="BK26" s="456"/>
      <c r="BL26" s="456"/>
      <c r="BM26" s="457"/>
      <c r="BN26" s="363" t="s">
        <v>147</v>
      </c>
      <c r="BO26" s="364"/>
      <c r="BP26" s="364"/>
      <c r="BQ26" s="364"/>
      <c r="BR26" s="364"/>
      <c r="BS26" s="364"/>
      <c r="BT26" s="364"/>
      <c r="BU26" s="365"/>
      <c r="BV26" s="363" t="s">
        <v>147</v>
      </c>
      <c r="BW26" s="364"/>
      <c r="BX26" s="364"/>
      <c r="BY26" s="364"/>
      <c r="BZ26" s="364"/>
      <c r="CA26" s="364"/>
      <c r="CB26" s="364"/>
      <c r="CC26" s="365"/>
      <c r="CD26" s="24"/>
      <c r="CE26" s="309"/>
      <c r="CF26" s="309"/>
      <c r="CG26" s="309"/>
      <c r="CH26" s="309"/>
      <c r="CI26" s="309"/>
      <c r="CJ26" s="309"/>
      <c r="CK26" s="309"/>
      <c r="CL26" s="309"/>
      <c r="CM26" s="309"/>
      <c r="CN26" s="309"/>
      <c r="CO26" s="309"/>
      <c r="CP26" s="309"/>
      <c r="CQ26" s="309"/>
      <c r="CR26" s="309"/>
      <c r="CS26" s="310"/>
      <c r="CT26" s="311"/>
      <c r="CU26" s="312"/>
      <c r="CV26" s="312"/>
      <c r="CW26" s="312"/>
      <c r="CX26" s="312"/>
      <c r="CY26" s="312"/>
      <c r="CZ26" s="312"/>
      <c r="DA26" s="313"/>
      <c r="DB26" s="311"/>
      <c r="DC26" s="312"/>
      <c r="DD26" s="312"/>
      <c r="DE26" s="312"/>
      <c r="DF26" s="312"/>
      <c r="DG26" s="312"/>
      <c r="DH26" s="312"/>
      <c r="DI26" s="313"/>
    </row>
    <row r="27" spans="1:113" ht="18.75" customHeight="1">
      <c r="A27" s="2"/>
      <c r="B27" s="440"/>
      <c r="C27" s="351"/>
      <c r="D27" s="352"/>
      <c r="E27" s="366" t="s">
        <v>240</v>
      </c>
      <c r="F27" s="367"/>
      <c r="G27" s="367"/>
      <c r="H27" s="367"/>
      <c r="I27" s="367"/>
      <c r="J27" s="367"/>
      <c r="K27" s="368"/>
      <c r="L27" s="356">
        <v>1</v>
      </c>
      <c r="M27" s="357"/>
      <c r="N27" s="357"/>
      <c r="O27" s="357"/>
      <c r="P27" s="358"/>
      <c r="Q27" s="356">
        <v>3280</v>
      </c>
      <c r="R27" s="357"/>
      <c r="S27" s="357"/>
      <c r="T27" s="357"/>
      <c r="U27" s="357"/>
      <c r="V27" s="358"/>
      <c r="W27" s="350"/>
      <c r="X27" s="351"/>
      <c r="Y27" s="352"/>
      <c r="Z27" s="366" t="s">
        <v>47</v>
      </c>
      <c r="AA27" s="367"/>
      <c r="AB27" s="367"/>
      <c r="AC27" s="367"/>
      <c r="AD27" s="367"/>
      <c r="AE27" s="367"/>
      <c r="AF27" s="367"/>
      <c r="AG27" s="368"/>
      <c r="AH27" s="356" t="s">
        <v>147</v>
      </c>
      <c r="AI27" s="357"/>
      <c r="AJ27" s="357"/>
      <c r="AK27" s="357"/>
      <c r="AL27" s="358"/>
      <c r="AM27" s="356" t="s">
        <v>147</v>
      </c>
      <c r="AN27" s="357"/>
      <c r="AO27" s="357"/>
      <c r="AP27" s="357"/>
      <c r="AQ27" s="357"/>
      <c r="AR27" s="358"/>
      <c r="AS27" s="356" t="s">
        <v>147</v>
      </c>
      <c r="AT27" s="357"/>
      <c r="AU27" s="357"/>
      <c r="AV27" s="357"/>
      <c r="AW27" s="357"/>
      <c r="AX27" s="359"/>
      <c r="AY27" s="450" t="s">
        <v>242</v>
      </c>
      <c r="AZ27" s="451"/>
      <c r="BA27" s="451"/>
      <c r="BB27" s="451"/>
      <c r="BC27" s="451"/>
      <c r="BD27" s="451"/>
      <c r="BE27" s="451"/>
      <c r="BF27" s="451"/>
      <c r="BG27" s="451"/>
      <c r="BH27" s="451"/>
      <c r="BI27" s="451"/>
      <c r="BJ27" s="451"/>
      <c r="BK27" s="451"/>
      <c r="BL27" s="451"/>
      <c r="BM27" s="452"/>
      <c r="BN27" s="436">
        <v>802342</v>
      </c>
      <c r="BO27" s="437"/>
      <c r="BP27" s="437"/>
      <c r="BQ27" s="437"/>
      <c r="BR27" s="437"/>
      <c r="BS27" s="437"/>
      <c r="BT27" s="437"/>
      <c r="BU27" s="438"/>
      <c r="BV27" s="436">
        <v>802342</v>
      </c>
      <c r="BW27" s="437"/>
      <c r="BX27" s="437"/>
      <c r="BY27" s="437"/>
      <c r="BZ27" s="437"/>
      <c r="CA27" s="437"/>
      <c r="CB27" s="437"/>
      <c r="CC27" s="438"/>
      <c r="CD27" s="19"/>
      <c r="CE27" s="309"/>
      <c r="CF27" s="309"/>
      <c r="CG27" s="309"/>
      <c r="CH27" s="309"/>
      <c r="CI27" s="309"/>
      <c r="CJ27" s="309"/>
      <c r="CK27" s="309"/>
      <c r="CL27" s="309"/>
      <c r="CM27" s="309"/>
      <c r="CN27" s="309"/>
      <c r="CO27" s="309"/>
      <c r="CP27" s="309"/>
      <c r="CQ27" s="309"/>
      <c r="CR27" s="309"/>
      <c r="CS27" s="310"/>
      <c r="CT27" s="311"/>
      <c r="CU27" s="312"/>
      <c r="CV27" s="312"/>
      <c r="CW27" s="312"/>
      <c r="CX27" s="312"/>
      <c r="CY27" s="312"/>
      <c r="CZ27" s="312"/>
      <c r="DA27" s="313"/>
      <c r="DB27" s="311"/>
      <c r="DC27" s="312"/>
      <c r="DD27" s="312"/>
      <c r="DE27" s="312"/>
      <c r="DF27" s="312"/>
      <c r="DG27" s="312"/>
      <c r="DH27" s="312"/>
      <c r="DI27" s="313"/>
    </row>
    <row r="28" spans="1:113" ht="18.75" customHeight="1">
      <c r="A28" s="2"/>
      <c r="B28" s="440"/>
      <c r="C28" s="351"/>
      <c r="D28" s="352"/>
      <c r="E28" s="366" t="s">
        <v>244</v>
      </c>
      <c r="F28" s="367"/>
      <c r="G28" s="367"/>
      <c r="H28" s="367"/>
      <c r="I28" s="367"/>
      <c r="J28" s="367"/>
      <c r="K28" s="368"/>
      <c r="L28" s="356">
        <v>1</v>
      </c>
      <c r="M28" s="357"/>
      <c r="N28" s="357"/>
      <c r="O28" s="357"/>
      <c r="P28" s="358"/>
      <c r="Q28" s="356">
        <v>2810</v>
      </c>
      <c r="R28" s="357"/>
      <c r="S28" s="357"/>
      <c r="T28" s="357"/>
      <c r="U28" s="357"/>
      <c r="V28" s="358"/>
      <c r="W28" s="350"/>
      <c r="X28" s="351"/>
      <c r="Y28" s="352"/>
      <c r="Z28" s="366" t="s">
        <v>246</v>
      </c>
      <c r="AA28" s="367"/>
      <c r="AB28" s="367"/>
      <c r="AC28" s="367"/>
      <c r="AD28" s="367"/>
      <c r="AE28" s="367"/>
      <c r="AF28" s="367"/>
      <c r="AG28" s="368"/>
      <c r="AH28" s="356" t="s">
        <v>147</v>
      </c>
      <c r="AI28" s="357"/>
      <c r="AJ28" s="357"/>
      <c r="AK28" s="357"/>
      <c r="AL28" s="358"/>
      <c r="AM28" s="356" t="s">
        <v>147</v>
      </c>
      <c r="AN28" s="357"/>
      <c r="AO28" s="357"/>
      <c r="AP28" s="357"/>
      <c r="AQ28" s="357"/>
      <c r="AR28" s="358"/>
      <c r="AS28" s="356" t="s">
        <v>147</v>
      </c>
      <c r="AT28" s="357"/>
      <c r="AU28" s="357"/>
      <c r="AV28" s="357"/>
      <c r="AW28" s="357"/>
      <c r="AX28" s="359"/>
      <c r="AY28" s="314" t="s">
        <v>248</v>
      </c>
      <c r="AZ28" s="315"/>
      <c r="BA28" s="315"/>
      <c r="BB28" s="316"/>
      <c r="BC28" s="447" t="s">
        <v>250</v>
      </c>
      <c r="BD28" s="448"/>
      <c r="BE28" s="448"/>
      <c r="BF28" s="448"/>
      <c r="BG28" s="448"/>
      <c r="BH28" s="448"/>
      <c r="BI28" s="448"/>
      <c r="BJ28" s="448"/>
      <c r="BK28" s="448"/>
      <c r="BL28" s="448"/>
      <c r="BM28" s="449"/>
      <c r="BN28" s="444">
        <v>1064247</v>
      </c>
      <c r="BO28" s="445"/>
      <c r="BP28" s="445"/>
      <c r="BQ28" s="445"/>
      <c r="BR28" s="445"/>
      <c r="BS28" s="445"/>
      <c r="BT28" s="445"/>
      <c r="BU28" s="446"/>
      <c r="BV28" s="444">
        <v>613278</v>
      </c>
      <c r="BW28" s="445"/>
      <c r="BX28" s="445"/>
      <c r="BY28" s="445"/>
      <c r="BZ28" s="445"/>
      <c r="CA28" s="445"/>
      <c r="CB28" s="445"/>
      <c r="CC28" s="446"/>
      <c r="CD28" s="24"/>
      <c r="CE28" s="309"/>
      <c r="CF28" s="309"/>
      <c r="CG28" s="309"/>
      <c r="CH28" s="309"/>
      <c r="CI28" s="309"/>
      <c r="CJ28" s="309"/>
      <c r="CK28" s="309"/>
      <c r="CL28" s="309"/>
      <c r="CM28" s="309"/>
      <c r="CN28" s="309"/>
      <c r="CO28" s="309"/>
      <c r="CP28" s="309"/>
      <c r="CQ28" s="309"/>
      <c r="CR28" s="309"/>
      <c r="CS28" s="310"/>
      <c r="CT28" s="311"/>
      <c r="CU28" s="312"/>
      <c r="CV28" s="312"/>
      <c r="CW28" s="312"/>
      <c r="CX28" s="312"/>
      <c r="CY28" s="312"/>
      <c r="CZ28" s="312"/>
      <c r="DA28" s="313"/>
      <c r="DB28" s="311"/>
      <c r="DC28" s="312"/>
      <c r="DD28" s="312"/>
      <c r="DE28" s="312"/>
      <c r="DF28" s="312"/>
      <c r="DG28" s="312"/>
      <c r="DH28" s="312"/>
      <c r="DI28" s="313"/>
    </row>
    <row r="29" spans="1:113" ht="18.75" customHeight="1">
      <c r="A29" s="2"/>
      <c r="B29" s="440"/>
      <c r="C29" s="351"/>
      <c r="D29" s="352"/>
      <c r="E29" s="366" t="s">
        <v>251</v>
      </c>
      <c r="F29" s="367"/>
      <c r="G29" s="367"/>
      <c r="H29" s="367"/>
      <c r="I29" s="367"/>
      <c r="J29" s="367"/>
      <c r="K29" s="368"/>
      <c r="L29" s="356">
        <v>14</v>
      </c>
      <c r="M29" s="357"/>
      <c r="N29" s="357"/>
      <c r="O29" s="357"/>
      <c r="P29" s="358"/>
      <c r="Q29" s="356">
        <v>2630</v>
      </c>
      <c r="R29" s="357"/>
      <c r="S29" s="357"/>
      <c r="T29" s="357"/>
      <c r="U29" s="357"/>
      <c r="V29" s="358"/>
      <c r="W29" s="353"/>
      <c r="X29" s="354"/>
      <c r="Y29" s="355"/>
      <c r="Z29" s="366" t="s">
        <v>253</v>
      </c>
      <c r="AA29" s="367"/>
      <c r="AB29" s="367"/>
      <c r="AC29" s="367"/>
      <c r="AD29" s="367"/>
      <c r="AE29" s="367"/>
      <c r="AF29" s="367"/>
      <c r="AG29" s="368"/>
      <c r="AH29" s="356">
        <v>210</v>
      </c>
      <c r="AI29" s="357"/>
      <c r="AJ29" s="357"/>
      <c r="AK29" s="357"/>
      <c r="AL29" s="358"/>
      <c r="AM29" s="356">
        <v>675150</v>
      </c>
      <c r="AN29" s="357"/>
      <c r="AO29" s="357"/>
      <c r="AP29" s="357"/>
      <c r="AQ29" s="357"/>
      <c r="AR29" s="358"/>
      <c r="AS29" s="356">
        <v>3215</v>
      </c>
      <c r="AT29" s="357"/>
      <c r="AU29" s="357"/>
      <c r="AV29" s="357"/>
      <c r="AW29" s="357"/>
      <c r="AX29" s="359"/>
      <c r="AY29" s="317"/>
      <c r="AZ29" s="318"/>
      <c r="BA29" s="318"/>
      <c r="BB29" s="319"/>
      <c r="BC29" s="360" t="s">
        <v>256</v>
      </c>
      <c r="BD29" s="361"/>
      <c r="BE29" s="361"/>
      <c r="BF29" s="361"/>
      <c r="BG29" s="361"/>
      <c r="BH29" s="361"/>
      <c r="BI29" s="361"/>
      <c r="BJ29" s="361"/>
      <c r="BK29" s="361"/>
      <c r="BL29" s="361"/>
      <c r="BM29" s="362"/>
      <c r="BN29" s="363">
        <v>546544</v>
      </c>
      <c r="BO29" s="364"/>
      <c r="BP29" s="364"/>
      <c r="BQ29" s="364"/>
      <c r="BR29" s="364"/>
      <c r="BS29" s="364"/>
      <c r="BT29" s="364"/>
      <c r="BU29" s="365"/>
      <c r="BV29" s="363">
        <v>345525</v>
      </c>
      <c r="BW29" s="364"/>
      <c r="BX29" s="364"/>
      <c r="BY29" s="364"/>
      <c r="BZ29" s="364"/>
      <c r="CA29" s="364"/>
      <c r="CB29" s="364"/>
      <c r="CC29" s="365"/>
      <c r="CD29" s="19"/>
      <c r="CE29" s="309"/>
      <c r="CF29" s="309"/>
      <c r="CG29" s="309"/>
      <c r="CH29" s="309"/>
      <c r="CI29" s="309"/>
      <c r="CJ29" s="309"/>
      <c r="CK29" s="309"/>
      <c r="CL29" s="309"/>
      <c r="CM29" s="309"/>
      <c r="CN29" s="309"/>
      <c r="CO29" s="309"/>
      <c r="CP29" s="309"/>
      <c r="CQ29" s="309"/>
      <c r="CR29" s="309"/>
      <c r="CS29" s="310"/>
      <c r="CT29" s="311"/>
      <c r="CU29" s="312"/>
      <c r="CV29" s="312"/>
      <c r="CW29" s="312"/>
      <c r="CX29" s="312"/>
      <c r="CY29" s="312"/>
      <c r="CZ29" s="312"/>
      <c r="DA29" s="313"/>
      <c r="DB29" s="311"/>
      <c r="DC29" s="312"/>
      <c r="DD29" s="312"/>
      <c r="DE29" s="312"/>
      <c r="DF29" s="312"/>
      <c r="DG29" s="312"/>
      <c r="DH29" s="312"/>
      <c r="DI29" s="313"/>
    </row>
    <row r="30" spans="1:113" ht="18.75" customHeight="1">
      <c r="A30" s="2"/>
      <c r="B30" s="441"/>
      <c r="C30" s="442"/>
      <c r="D30" s="443"/>
      <c r="E30" s="421"/>
      <c r="F30" s="422"/>
      <c r="G30" s="422"/>
      <c r="H30" s="422"/>
      <c r="I30" s="422"/>
      <c r="J30" s="422"/>
      <c r="K30" s="423"/>
      <c r="L30" s="424"/>
      <c r="M30" s="425"/>
      <c r="N30" s="425"/>
      <c r="O30" s="425"/>
      <c r="P30" s="426"/>
      <c r="Q30" s="424"/>
      <c r="R30" s="425"/>
      <c r="S30" s="425"/>
      <c r="T30" s="425"/>
      <c r="U30" s="425"/>
      <c r="V30" s="426"/>
      <c r="W30" s="427" t="s">
        <v>259</v>
      </c>
      <c r="X30" s="428"/>
      <c r="Y30" s="428"/>
      <c r="Z30" s="428"/>
      <c r="AA30" s="428"/>
      <c r="AB30" s="428"/>
      <c r="AC30" s="428"/>
      <c r="AD30" s="428"/>
      <c r="AE30" s="428"/>
      <c r="AF30" s="428"/>
      <c r="AG30" s="429"/>
      <c r="AH30" s="430">
        <v>96.7</v>
      </c>
      <c r="AI30" s="431"/>
      <c r="AJ30" s="431"/>
      <c r="AK30" s="431"/>
      <c r="AL30" s="431"/>
      <c r="AM30" s="431"/>
      <c r="AN30" s="431"/>
      <c r="AO30" s="431"/>
      <c r="AP30" s="431"/>
      <c r="AQ30" s="431"/>
      <c r="AR30" s="431"/>
      <c r="AS30" s="431"/>
      <c r="AT30" s="431"/>
      <c r="AU30" s="431"/>
      <c r="AV30" s="431"/>
      <c r="AW30" s="431"/>
      <c r="AX30" s="432"/>
      <c r="AY30" s="320"/>
      <c r="AZ30" s="321"/>
      <c r="BA30" s="321"/>
      <c r="BB30" s="322"/>
      <c r="BC30" s="433" t="s">
        <v>257</v>
      </c>
      <c r="BD30" s="434"/>
      <c r="BE30" s="434"/>
      <c r="BF30" s="434"/>
      <c r="BG30" s="434"/>
      <c r="BH30" s="434"/>
      <c r="BI30" s="434"/>
      <c r="BJ30" s="434"/>
      <c r="BK30" s="434"/>
      <c r="BL30" s="434"/>
      <c r="BM30" s="435"/>
      <c r="BN30" s="436">
        <v>2143716</v>
      </c>
      <c r="BO30" s="437"/>
      <c r="BP30" s="437"/>
      <c r="BQ30" s="437"/>
      <c r="BR30" s="437"/>
      <c r="BS30" s="437"/>
      <c r="BT30" s="437"/>
      <c r="BU30" s="438"/>
      <c r="BV30" s="436">
        <v>1810834</v>
      </c>
      <c r="BW30" s="437"/>
      <c r="BX30" s="437"/>
      <c r="BY30" s="437"/>
      <c r="BZ30" s="437"/>
      <c r="CA30" s="437"/>
      <c r="CB30" s="437"/>
      <c r="CC30" s="43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241</v>
      </c>
      <c r="D32" s="9"/>
      <c r="E32" s="9"/>
      <c r="F32" s="8"/>
      <c r="G32" s="8"/>
      <c r="H32" s="8"/>
      <c r="I32" s="8"/>
      <c r="J32" s="8"/>
      <c r="K32" s="8"/>
      <c r="L32" s="8"/>
      <c r="M32" s="8"/>
      <c r="N32" s="8"/>
      <c r="O32" s="8"/>
      <c r="P32" s="8"/>
      <c r="Q32" s="8"/>
      <c r="R32" s="8"/>
      <c r="S32" s="8"/>
      <c r="T32" s="8"/>
      <c r="U32" s="8" t="s">
        <v>130</v>
      </c>
      <c r="V32" s="8"/>
      <c r="W32" s="8"/>
      <c r="X32" s="8"/>
      <c r="Y32" s="8"/>
      <c r="Z32" s="8"/>
      <c r="AA32" s="8"/>
      <c r="AB32" s="8"/>
      <c r="AC32" s="8"/>
      <c r="AD32" s="8"/>
      <c r="AE32" s="8"/>
      <c r="AF32" s="8"/>
      <c r="AG32" s="8"/>
      <c r="AH32" s="8"/>
      <c r="AI32" s="8"/>
      <c r="AJ32" s="8"/>
      <c r="AK32" s="8"/>
      <c r="AL32" s="8"/>
      <c r="AM32" s="22" t="s">
        <v>260</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262</v>
      </c>
      <c r="BX32" s="8"/>
      <c r="BY32" s="8"/>
      <c r="BZ32" s="8"/>
      <c r="CA32" s="8"/>
      <c r="CB32" s="22"/>
      <c r="CC32" s="22"/>
      <c r="CD32" s="22"/>
      <c r="CE32" s="22"/>
      <c r="CF32" s="22"/>
      <c r="CG32" s="22"/>
      <c r="CH32" s="22"/>
      <c r="CI32" s="22"/>
      <c r="CJ32" s="22"/>
      <c r="CK32" s="22"/>
      <c r="CL32" s="22"/>
      <c r="CM32" s="22"/>
      <c r="CN32" s="22"/>
      <c r="CO32" s="22" t="s">
        <v>263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4" t="s">
        <v>237</v>
      </c>
      <c r="D33" s="404"/>
      <c r="E33" s="386" t="s">
        <v>264</v>
      </c>
      <c r="F33" s="386"/>
      <c r="G33" s="386"/>
      <c r="H33" s="386"/>
      <c r="I33" s="386"/>
      <c r="J33" s="386"/>
      <c r="K33" s="386"/>
      <c r="L33" s="386"/>
      <c r="M33" s="386"/>
      <c r="N33" s="386"/>
      <c r="O33" s="386"/>
      <c r="P33" s="386"/>
      <c r="Q33" s="386"/>
      <c r="R33" s="386"/>
      <c r="S33" s="386"/>
      <c r="T33" s="14"/>
      <c r="U33" s="404" t="s">
        <v>237</v>
      </c>
      <c r="V33" s="404"/>
      <c r="W33" s="386" t="s">
        <v>264</v>
      </c>
      <c r="X33" s="386"/>
      <c r="Y33" s="386"/>
      <c r="Z33" s="386"/>
      <c r="AA33" s="386"/>
      <c r="AB33" s="386"/>
      <c r="AC33" s="386"/>
      <c r="AD33" s="386"/>
      <c r="AE33" s="386"/>
      <c r="AF33" s="386"/>
      <c r="AG33" s="386"/>
      <c r="AH33" s="386"/>
      <c r="AI33" s="386"/>
      <c r="AJ33" s="386"/>
      <c r="AK33" s="386"/>
      <c r="AL33" s="14"/>
      <c r="AM33" s="404" t="s">
        <v>237</v>
      </c>
      <c r="AN33" s="404"/>
      <c r="AO33" s="386" t="s">
        <v>264</v>
      </c>
      <c r="AP33" s="386"/>
      <c r="AQ33" s="386"/>
      <c r="AR33" s="386"/>
      <c r="AS33" s="386"/>
      <c r="AT33" s="386"/>
      <c r="AU33" s="386"/>
      <c r="AV33" s="386"/>
      <c r="AW33" s="386"/>
      <c r="AX33" s="386"/>
      <c r="AY33" s="386"/>
      <c r="AZ33" s="386"/>
      <c r="BA33" s="386"/>
      <c r="BB33" s="386"/>
      <c r="BC33" s="386"/>
      <c r="BD33" s="10"/>
      <c r="BE33" s="386" t="s">
        <v>93</v>
      </c>
      <c r="BF33" s="386"/>
      <c r="BG33" s="386" t="s">
        <v>265</v>
      </c>
      <c r="BH33" s="386"/>
      <c r="BI33" s="386"/>
      <c r="BJ33" s="386"/>
      <c r="BK33" s="386"/>
      <c r="BL33" s="386"/>
      <c r="BM33" s="386"/>
      <c r="BN33" s="386"/>
      <c r="BO33" s="386"/>
      <c r="BP33" s="386"/>
      <c r="BQ33" s="386"/>
      <c r="BR33" s="386"/>
      <c r="BS33" s="386"/>
      <c r="BT33" s="386"/>
      <c r="BU33" s="386"/>
      <c r="BV33" s="10"/>
      <c r="BW33" s="404" t="s">
        <v>93</v>
      </c>
      <c r="BX33" s="404"/>
      <c r="BY33" s="386" t="s">
        <v>266</v>
      </c>
      <c r="BZ33" s="386"/>
      <c r="CA33" s="386"/>
      <c r="CB33" s="386"/>
      <c r="CC33" s="386"/>
      <c r="CD33" s="386"/>
      <c r="CE33" s="386"/>
      <c r="CF33" s="386"/>
      <c r="CG33" s="386"/>
      <c r="CH33" s="386"/>
      <c r="CI33" s="386"/>
      <c r="CJ33" s="386"/>
      <c r="CK33" s="386"/>
      <c r="CL33" s="386"/>
      <c r="CM33" s="386"/>
      <c r="CN33" s="14"/>
      <c r="CO33" s="404" t="s">
        <v>237</v>
      </c>
      <c r="CP33" s="404"/>
      <c r="CQ33" s="386" t="s">
        <v>243</v>
      </c>
      <c r="CR33" s="386"/>
      <c r="CS33" s="386"/>
      <c r="CT33" s="386"/>
      <c r="CU33" s="386"/>
      <c r="CV33" s="386"/>
      <c r="CW33" s="386"/>
      <c r="CX33" s="386"/>
      <c r="CY33" s="386"/>
      <c r="CZ33" s="386"/>
      <c r="DA33" s="386"/>
      <c r="DB33" s="386"/>
      <c r="DC33" s="386"/>
      <c r="DD33" s="386"/>
      <c r="DE33" s="386"/>
      <c r="DF33" s="14"/>
      <c r="DG33" s="386" t="s">
        <v>268</v>
      </c>
      <c r="DH33" s="386"/>
      <c r="DI33" s="21"/>
    </row>
    <row r="34" spans="1:113" ht="32.25" customHeight="1">
      <c r="A34" s="2"/>
      <c r="B34" s="5"/>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9"/>
      <c r="U34" s="370">
        <f>IF(W34="","",MAX(C34:D43)+1)</f>
        <v>4</v>
      </c>
      <c r="V34" s="370"/>
      <c r="W34" s="369" t="str">
        <f>IF('各会計、関係団体の財政状況及び健全化判断比率'!B28="","",'各会計、関係団体の財政状況及び健全化判断比率'!B28)</f>
        <v>飯山市国民健康保険特別会計</v>
      </c>
      <c r="X34" s="369"/>
      <c r="Y34" s="369"/>
      <c r="Z34" s="369"/>
      <c r="AA34" s="369"/>
      <c r="AB34" s="369"/>
      <c r="AC34" s="369"/>
      <c r="AD34" s="369"/>
      <c r="AE34" s="369"/>
      <c r="AF34" s="369"/>
      <c r="AG34" s="369"/>
      <c r="AH34" s="369"/>
      <c r="AI34" s="369"/>
      <c r="AJ34" s="369"/>
      <c r="AK34" s="369"/>
      <c r="AL34" s="9"/>
      <c r="AM34" s="370">
        <f>IF(AO34="","",MAX(C34:D43,U34:V43)+1)</f>
        <v>9</v>
      </c>
      <c r="AN34" s="370"/>
      <c r="AO34" s="369" t="str">
        <f>IF('各会計、関係団体の財政状況及び健全化判断比率'!B33="","",'各会計、関係団体の財政状況及び健全化判断比率'!B33)</f>
        <v>飯山市水道事業会計</v>
      </c>
      <c r="AP34" s="369"/>
      <c r="AQ34" s="369"/>
      <c r="AR34" s="369"/>
      <c r="AS34" s="369"/>
      <c r="AT34" s="369"/>
      <c r="AU34" s="369"/>
      <c r="AV34" s="369"/>
      <c r="AW34" s="369"/>
      <c r="AX34" s="369"/>
      <c r="AY34" s="369"/>
      <c r="AZ34" s="369"/>
      <c r="BA34" s="369"/>
      <c r="BB34" s="369"/>
      <c r="BC34" s="369"/>
      <c r="BD34" s="9"/>
      <c r="BE34" s="370">
        <f>IF(BG34="","",MAX(C34:D43,U34:V43,AM34:AN43)+1)</f>
        <v>10</v>
      </c>
      <c r="BF34" s="370"/>
      <c r="BG34" s="369" t="str">
        <f>IF('各会計、関係団体の財政状況及び健全化判断比率'!B34="","",'各会計、関係団体の財政状況及び健全化判断比率'!B34)</f>
        <v>飯山市簡易水道等特別会計</v>
      </c>
      <c r="BH34" s="369"/>
      <c r="BI34" s="369"/>
      <c r="BJ34" s="369"/>
      <c r="BK34" s="369"/>
      <c r="BL34" s="369"/>
      <c r="BM34" s="369"/>
      <c r="BN34" s="369"/>
      <c r="BO34" s="369"/>
      <c r="BP34" s="369"/>
      <c r="BQ34" s="369"/>
      <c r="BR34" s="369"/>
      <c r="BS34" s="369"/>
      <c r="BT34" s="369"/>
      <c r="BU34" s="369"/>
      <c r="BV34" s="9"/>
      <c r="BW34" s="370">
        <f>IF(BY34="","",MAX(C34:D43,U34:V43,AM34:AN43,BE34:BF43)+1)</f>
        <v>14</v>
      </c>
      <c r="BX34" s="370"/>
      <c r="BY34" s="369" t="str">
        <f>IF('各会計、関係団体の財政状況及び健全化判断比率'!B68="","",'各会計、関係団体の財政状況及び健全化判断比率'!B68)</f>
        <v>北信広域連合（一般会計）</v>
      </c>
      <c r="BZ34" s="369"/>
      <c r="CA34" s="369"/>
      <c r="CB34" s="369"/>
      <c r="CC34" s="369"/>
      <c r="CD34" s="369"/>
      <c r="CE34" s="369"/>
      <c r="CF34" s="369"/>
      <c r="CG34" s="369"/>
      <c r="CH34" s="369"/>
      <c r="CI34" s="369"/>
      <c r="CJ34" s="369"/>
      <c r="CK34" s="369"/>
      <c r="CL34" s="369"/>
      <c r="CM34" s="369"/>
      <c r="CN34" s="9"/>
      <c r="CO34" s="370">
        <f>IF(CQ34="","",MAX(C34:D43,U34:V43,AM34:AN43,BE34:BF43,BW34:BX43)+1)</f>
        <v>24</v>
      </c>
      <c r="CP34" s="370"/>
      <c r="CQ34" s="369" t="str">
        <f>IF('各会計、関係団体の財政状況及び健全化判断比率'!BS7="","",'各会計、関係団体の財政状況及び健全化判断比率'!BS7)</f>
        <v>㈱テレビ飯山</v>
      </c>
      <c r="CR34" s="369"/>
      <c r="CS34" s="369"/>
      <c r="CT34" s="369"/>
      <c r="CU34" s="369"/>
      <c r="CV34" s="369"/>
      <c r="CW34" s="369"/>
      <c r="CX34" s="369"/>
      <c r="CY34" s="369"/>
      <c r="CZ34" s="369"/>
      <c r="DA34" s="369"/>
      <c r="DB34" s="369"/>
      <c r="DC34" s="369"/>
      <c r="DD34" s="369"/>
      <c r="DE34" s="369"/>
      <c r="DF34" s="8"/>
      <c r="DG34" s="371" t="str">
        <f>IF('各会計、関係団体の財政状況及び健全化判断比率'!BR7="","",'各会計、関係団体の財政状況及び健全化判断比率'!BR7)</f>
        <v/>
      </c>
      <c r="DH34" s="371"/>
      <c r="DI34" s="21"/>
    </row>
    <row r="35" spans="1:113" ht="32.25" customHeight="1">
      <c r="A35" s="2"/>
      <c r="B35" s="5"/>
      <c r="C35" s="370">
        <f t="shared" ref="C35:C43" si="0">IF(E35="","",C34+1)</f>
        <v>2</v>
      </c>
      <c r="D35" s="370"/>
      <c r="E35" s="369" t="str">
        <f>IF('各会計、関係団体の財政状況及び健全化判断比率'!B8="","",'各会計、関係団体の財政状況及び健全化判断比率'!B8)</f>
        <v>飯山市福祉企業センター特別会計</v>
      </c>
      <c r="F35" s="369"/>
      <c r="G35" s="369"/>
      <c r="H35" s="369"/>
      <c r="I35" s="369"/>
      <c r="J35" s="369"/>
      <c r="K35" s="369"/>
      <c r="L35" s="369"/>
      <c r="M35" s="369"/>
      <c r="N35" s="369"/>
      <c r="O35" s="369"/>
      <c r="P35" s="369"/>
      <c r="Q35" s="369"/>
      <c r="R35" s="369"/>
      <c r="S35" s="369"/>
      <c r="T35" s="9"/>
      <c r="U35" s="370">
        <f t="shared" ref="U35:U43" si="1">IF(W35="","",U34+1)</f>
        <v>5</v>
      </c>
      <c r="V35" s="370"/>
      <c r="W35" s="369" t="str">
        <f>IF('各会計、関係団体の財政状況及び健全化判断比率'!B29="","",'各会計、関係団体の財政状況及び健全化判断比率'!B29)</f>
        <v>飯山市介護保険特別会計</v>
      </c>
      <c r="X35" s="369"/>
      <c r="Y35" s="369"/>
      <c r="Z35" s="369"/>
      <c r="AA35" s="369"/>
      <c r="AB35" s="369"/>
      <c r="AC35" s="369"/>
      <c r="AD35" s="369"/>
      <c r="AE35" s="369"/>
      <c r="AF35" s="369"/>
      <c r="AG35" s="369"/>
      <c r="AH35" s="369"/>
      <c r="AI35" s="369"/>
      <c r="AJ35" s="369"/>
      <c r="AK35" s="369"/>
      <c r="AL35" s="9"/>
      <c r="AM35" s="370" t="str">
        <f t="shared" ref="AM35:AM43" si="2">IF(AO35="","",AM34+1)</f>
        <v/>
      </c>
      <c r="AN35" s="370"/>
      <c r="AO35" s="369"/>
      <c r="AP35" s="369"/>
      <c r="AQ35" s="369"/>
      <c r="AR35" s="369"/>
      <c r="AS35" s="369"/>
      <c r="AT35" s="369"/>
      <c r="AU35" s="369"/>
      <c r="AV35" s="369"/>
      <c r="AW35" s="369"/>
      <c r="AX35" s="369"/>
      <c r="AY35" s="369"/>
      <c r="AZ35" s="369"/>
      <c r="BA35" s="369"/>
      <c r="BB35" s="369"/>
      <c r="BC35" s="369"/>
      <c r="BD35" s="9"/>
      <c r="BE35" s="370">
        <f t="shared" ref="BE35:BE43" si="3">IF(BG35="","",BE34+1)</f>
        <v>11</v>
      </c>
      <c r="BF35" s="370"/>
      <c r="BG35" s="369" t="str">
        <f>IF('各会計、関係団体の財政状況及び健全化判断比率'!B35="","",'各会計、関係団体の財政状況及び健全化判断比率'!B35)</f>
        <v>飯山市公共下水道事業特別会計</v>
      </c>
      <c r="BH35" s="369"/>
      <c r="BI35" s="369"/>
      <c r="BJ35" s="369"/>
      <c r="BK35" s="369"/>
      <c r="BL35" s="369"/>
      <c r="BM35" s="369"/>
      <c r="BN35" s="369"/>
      <c r="BO35" s="369"/>
      <c r="BP35" s="369"/>
      <c r="BQ35" s="369"/>
      <c r="BR35" s="369"/>
      <c r="BS35" s="369"/>
      <c r="BT35" s="369"/>
      <c r="BU35" s="369"/>
      <c r="BV35" s="9"/>
      <c r="BW35" s="370">
        <f t="shared" ref="BW35:BW43" si="4">IF(BY35="","",BW34+1)</f>
        <v>15</v>
      </c>
      <c r="BX35" s="370"/>
      <c r="BY35" s="369" t="str">
        <f>IF('各会計、関係団体の財政状況及び健全化判断比率'!B69="","",'各会計、関係団体の財政状況及び健全化判断比率'!B69)</f>
        <v>（養護老人ホーム高社寮事業特別会計）</v>
      </c>
      <c r="BZ35" s="369"/>
      <c r="CA35" s="369"/>
      <c r="CB35" s="369"/>
      <c r="CC35" s="369"/>
      <c r="CD35" s="369"/>
      <c r="CE35" s="369"/>
      <c r="CF35" s="369"/>
      <c r="CG35" s="369"/>
      <c r="CH35" s="369"/>
      <c r="CI35" s="369"/>
      <c r="CJ35" s="369"/>
      <c r="CK35" s="369"/>
      <c r="CL35" s="369"/>
      <c r="CM35" s="369"/>
      <c r="CN35" s="9"/>
      <c r="CO35" s="370">
        <f t="shared" ref="CO35:CO43" si="5">IF(CQ35="","",CO34+1)</f>
        <v>25</v>
      </c>
      <c r="CP35" s="370"/>
      <c r="CQ35" s="369" t="str">
        <f>IF('各会計、関係団体の財政状況及び健全化判断比率'!BS8="","",'各会計、関係団体の財政状況及び健全化判断比率'!BS8)</f>
        <v>飯山市土地開発公社</v>
      </c>
      <c r="CR35" s="369"/>
      <c r="CS35" s="369"/>
      <c r="CT35" s="369"/>
      <c r="CU35" s="369"/>
      <c r="CV35" s="369"/>
      <c r="CW35" s="369"/>
      <c r="CX35" s="369"/>
      <c r="CY35" s="369"/>
      <c r="CZ35" s="369"/>
      <c r="DA35" s="369"/>
      <c r="DB35" s="369"/>
      <c r="DC35" s="369"/>
      <c r="DD35" s="369"/>
      <c r="DE35" s="369"/>
      <c r="DF35" s="8"/>
      <c r="DG35" s="371" t="str">
        <f>IF('各会計、関係団体の財政状況及び健全化判断比率'!BR8="","",'各会計、関係団体の財政状況及び健全化判断比率'!BR8)</f>
        <v/>
      </c>
      <c r="DH35" s="371"/>
      <c r="DI35" s="21"/>
    </row>
    <row r="36" spans="1:113" ht="32.25" customHeight="1">
      <c r="A36" s="2"/>
      <c r="B36" s="5"/>
      <c r="C36" s="370">
        <f t="shared" si="0"/>
        <v>3</v>
      </c>
      <c r="D36" s="370"/>
      <c r="E36" s="369" t="str">
        <f>IF('各会計、関係団体の財政状況及び健全化判断比率'!B9="","",'各会計、関係団体の財政状況及び健全化判断比率'!B9)</f>
        <v>飯山市ケーブルテレビ事業特別会計</v>
      </c>
      <c r="F36" s="369"/>
      <c r="G36" s="369"/>
      <c r="H36" s="369"/>
      <c r="I36" s="369"/>
      <c r="J36" s="369"/>
      <c r="K36" s="369"/>
      <c r="L36" s="369"/>
      <c r="M36" s="369"/>
      <c r="N36" s="369"/>
      <c r="O36" s="369"/>
      <c r="P36" s="369"/>
      <c r="Q36" s="369"/>
      <c r="R36" s="369"/>
      <c r="S36" s="369"/>
      <c r="T36" s="9"/>
      <c r="U36" s="370">
        <f t="shared" si="1"/>
        <v>6</v>
      </c>
      <c r="V36" s="370"/>
      <c r="W36" s="369" t="str">
        <f>IF('各会計、関係団体の財政状況及び健全化判断比率'!B30="","",'各会計、関係団体の財政状況及び健全化判断比率'!B30)</f>
        <v>飯山市後期高齢者医療特別会計</v>
      </c>
      <c r="X36" s="369"/>
      <c r="Y36" s="369"/>
      <c r="Z36" s="369"/>
      <c r="AA36" s="369"/>
      <c r="AB36" s="369"/>
      <c r="AC36" s="369"/>
      <c r="AD36" s="369"/>
      <c r="AE36" s="369"/>
      <c r="AF36" s="369"/>
      <c r="AG36" s="369"/>
      <c r="AH36" s="369"/>
      <c r="AI36" s="369"/>
      <c r="AJ36" s="369"/>
      <c r="AK36" s="369"/>
      <c r="AL36" s="9"/>
      <c r="AM36" s="370" t="str">
        <f t="shared" si="2"/>
        <v/>
      </c>
      <c r="AN36" s="370"/>
      <c r="AO36" s="369"/>
      <c r="AP36" s="369"/>
      <c r="AQ36" s="369"/>
      <c r="AR36" s="369"/>
      <c r="AS36" s="369"/>
      <c r="AT36" s="369"/>
      <c r="AU36" s="369"/>
      <c r="AV36" s="369"/>
      <c r="AW36" s="369"/>
      <c r="AX36" s="369"/>
      <c r="AY36" s="369"/>
      <c r="AZ36" s="369"/>
      <c r="BA36" s="369"/>
      <c r="BB36" s="369"/>
      <c r="BC36" s="369"/>
      <c r="BD36" s="9"/>
      <c r="BE36" s="370">
        <f t="shared" si="3"/>
        <v>12</v>
      </c>
      <c r="BF36" s="370"/>
      <c r="BG36" s="369" t="str">
        <f>IF('各会計、関係団体の財政状況及び健全化判断比率'!B36="","",'各会計、関係団体の財政状況及び健全化判断比率'!B36)</f>
        <v>飯山市特定環境保全公共下水道事業特別会計</v>
      </c>
      <c r="BH36" s="369"/>
      <c r="BI36" s="369"/>
      <c r="BJ36" s="369"/>
      <c r="BK36" s="369"/>
      <c r="BL36" s="369"/>
      <c r="BM36" s="369"/>
      <c r="BN36" s="369"/>
      <c r="BO36" s="369"/>
      <c r="BP36" s="369"/>
      <c r="BQ36" s="369"/>
      <c r="BR36" s="369"/>
      <c r="BS36" s="369"/>
      <c r="BT36" s="369"/>
      <c r="BU36" s="369"/>
      <c r="BV36" s="9"/>
      <c r="BW36" s="370">
        <f t="shared" si="4"/>
        <v>16</v>
      </c>
      <c r="BX36" s="370"/>
      <c r="BY36" s="369" t="str">
        <f>IF('各会計、関係団体の財政状況及び健全化判断比率'!B70="","",'各会計、関係団体の財政状況及び健全化判断比率'!B70)</f>
        <v>（養護老人ホーム千曲荘事業特別会計）</v>
      </c>
      <c r="BZ36" s="369"/>
      <c r="CA36" s="369"/>
      <c r="CB36" s="369"/>
      <c r="CC36" s="369"/>
      <c r="CD36" s="369"/>
      <c r="CE36" s="369"/>
      <c r="CF36" s="369"/>
      <c r="CG36" s="369"/>
      <c r="CH36" s="369"/>
      <c r="CI36" s="369"/>
      <c r="CJ36" s="369"/>
      <c r="CK36" s="369"/>
      <c r="CL36" s="369"/>
      <c r="CM36" s="369"/>
      <c r="CN36" s="9"/>
      <c r="CO36" s="370" t="str">
        <f t="shared" si="5"/>
        <v/>
      </c>
      <c r="CP36" s="370"/>
      <c r="CQ36" s="369" t="str">
        <f>IF('各会計、関係団体の財政状況及び健全化判断比率'!BS9="","",'各会計、関係団体の財政状況及び健全化判断比率'!BS9)</f>
        <v/>
      </c>
      <c r="CR36" s="369"/>
      <c r="CS36" s="369"/>
      <c r="CT36" s="369"/>
      <c r="CU36" s="369"/>
      <c r="CV36" s="369"/>
      <c r="CW36" s="369"/>
      <c r="CX36" s="369"/>
      <c r="CY36" s="369"/>
      <c r="CZ36" s="369"/>
      <c r="DA36" s="369"/>
      <c r="DB36" s="369"/>
      <c r="DC36" s="369"/>
      <c r="DD36" s="369"/>
      <c r="DE36" s="369"/>
      <c r="DF36" s="8"/>
      <c r="DG36" s="371" t="str">
        <f>IF('各会計、関係団体の財政状況及び健全化判断比率'!BR9="","",'各会計、関係団体の財政状況及び健全化判断比率'!BR9)</f>
        <v/>
      </c>
      <c r="DH36" s="371"/>
      <c r="DI36" s="21"/>
    </row>
    <row r="37" spans="1:113" ht="32.25" customHeight="1">
      <c r="A37" s="2"/>
      <c r="B37" s="5"/>
      <c r="C37" s="370" t="str">
        <f t="shared" si="0"/>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9"/>
      <c r="U37" s="370">
        <f t="shared" si="1"/>
        <v>7</v>
      </c>
      <c r="V37" s="370"/>
      <c r="W37" s="369" t="str">
        <f>IF('各会計、関係団体の財政状況及び健全化判断比率'!B31="","",'各会計、関係団体の財政状況及び健全化判断比率'!B31)</f>
        <v>飯山市介護サービス事業特別会計</v>
      </c>
      <c r="X37" s="369"/>
      <c r="Y37" s="369"/>
      <c r="Z37" s="369"/>
      <c r="AA37" s="369"/>
      <c r="AB37" s="369"/>
      <c r="AC37" s="369"/>
      <c r="AD37" s="369"/>
      <c r="AE37" s="369"/>
      <c r="AF37" s="369"/>
      <c r="AG37" s="369"/>
      <c r="AH37" s="369"/>
      <c r="AI37" s="369"/>
      <c r="AJ37" s="369"/>
      <c r="AK37" s="369"/>
      <c r="AL37" s="9"/>
      <c r="AM37" s="370" t="str">
        <f t="shared" si="2"/>
        <v/>
      </c>
      <c r="AN37" s="370"/>
      <c r="AO37" s="369"/>
      <c r="AP37" s="369"/>
      <c r="AQ37" s="369"/>
      <c r="AR37" s="369"/>
      <c r="AS37" s="369"/>
      <c r="AT37" s="369"/>
      <c r="AU37" s="369"/>
      <c r="AV37" s="369"/>
      <c r="AW37" s="369"/>
      <c r="AX37" s="369"/>
      <c r="AY37" s="369"/>
      <c r="AZ37" s="369"/>
      <c r="BA37" s="369"/>
      <c r="BB37" s="369"/>
      <c r="BC37" s="369"/>
      <c r="BD37" s="9"/>
      <c r="BE37" s="370">
        <f t="shared" si="3"/>
        <v>13</v>
      </c>
      <c r="BF37" s="370"/>
      <c r="BG37" s="369" t="str">
        <f>IF('各会計、関係団体の財政状況及び健全化判断比率'!B37="","",'各会計、関係団体の財政状況及び健全化判断比率'!B37)</f>
        <v>飯山市農業集落排水事業特別会計</v>
      </c>
      <c r="BH37" s="369"/>
      <c r="BI37" s="369"/>
      <c r="BJ37" s="369"/>
      <c r="BK37" s="369"/>
      <c r="BL37" s="369"/>
      <c r="BM37" s="369"/>
      <c r="BN37" s="369"/>
      <c r="BO37" s="369"/>
      <c r="BP37" s="369"/>
      <c r="BQ37" s="369"/>
      <c r="BR37" s="369"/>
      <c r="BS37" s="369"/>
      <c r="BT37" s="369"/>
      <c r="BU37" s="369"/>
      <c r="BV37" s="9"/>
      <c r="BW37" s="370">
        <f t="shared" si="4"/>
        <v>17</v>
      </c>
      <c r="BX37" s="370"/>
      <c r="BY37" s="369" t="str">
        <f>IF('各会計、関係団体の財政状況及び健全化判断比率'!B71="","",'各会計、関係団体の財政状況及び健全化判断比率'!B71)</f>
        <v>（特別養護老人ホーム望岳荘事業特別会計）</v>
      </c>
      <c r="BZ37" s="369"/>
      <c r="CA37" s="369"/>
      <c r="CB37" s="369"/>
      <c r="CC37" s="369"/>
      <c r="CD37" s="369"/>
      <c r="CE37" s="369"/>
      <c r="CF37" s="369"/>
      <c r="CG37" s="369"/>
      <c r="CH37" s="369"/>
      <c r="CI37" s="369"/>
      <c r="CJ37" s="369"/>
      <c r="CK37" s="369"/>
      <c r="CL37" s="369"/>
      <c r="CM37" s="369"/>
      <c r="CN37" s="9"/>
      <c r="CO37" s="370" t="str">
        <f t="shared" si="5"/>
        <v/>
      </c>
      <c r="CP37" s="370"/>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F37" s="8"/>
      <c r="DG37" s="371" t="str">
        <f>IF('各会計、関係団体の財政状況及び健全化判断比率'!BR10="","",'各会計、関係団体の財政状況及び健全化判断比率'!BR10)</f>
        <v/>
      </c>
      <c r="DH37" s="371"/>
      <c r="DI37" s="21"/>
    </row>
    <row r="38" spans="1:113" ht="32.25" customHeight="1">
      <c r="A38" s="2"/>
      <c r="B38" s="5"/>
      <c r="C38" s="370" t="str">
        <f t="shared" si="0"/>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9"/>
      <c r="U38" s="370">
        <f t="shared" si="1"/>
        <v>8</v>
      </c>
      <c r="V38" s="370"/>
      <c r="W38" s="369" t="str">
        <f>IF('各会計、関係団体の財政状況及び健全化判断比率'!B32="","",'各会計、関係団体の財政状況及び健全化判断比率'!B32)</f>
        <v>飯山市駐車場事業特別会計</v>
      </c>
      <c r="X38" s="369"/>
      <c r="Y38" s="369"/>
      <c r="Z38" s="369"/>
      <c r="AA38" s="369"/>
      <c r="AB38" s="369"/>
      <c r="AC38" s="369"/>
      <c r="AD38" s="369"/>
      <c r="AE38" s="369"/>
      <c r="AF38" s="369"/>
      <c r="AG38" s="369"/>
      <c r="AH38" s="369"/>
      <c r="AI38" s="369"/>
      <c r="AJ38" s="369"/>
      <c r="AK38" s="369"/>
      <c r="AL38" s="9"/>
      <c r="AM38" s="370" t="str">
        <f t="shared" si="2"/>
        <v/>
      </c>
      <c r="AN38" s="370"/>
      <c r="AO38" s="369"/>
      <c r="AP38" s="369"/>
      <c r="AQ38" s="369"/>
      <c r="AR38" s="369"/>
      <c r="AS38" s="369"/>
      <c r="AT38" s="369"/>
      <c r="AU38" s="369"/>
      <c r="AV38" s="369"/>
      <c r="AW38" s="369"/>
      <c r="AX38" s="369"/>
      <c r="AY38" s="369"/>
      <c r="AZ38" s="369"/>
      <c r="BA38" s="369"/>
      <c r="BB38" s="369"/>
      <c r="BC38" s="369"/>
      <c r="BD38" s="9"/>
      <c r="BE38" s="370" t="str">
        <f t="shared" si="3"/>
        <v/>
      </c>
      <c r="BF38" s="370"/>
      <c r="BG38" s="369"/>
      <c r="BH38" s="369"/>
      <c r="BI38" s="369"/>
      <c r="BJ38" s="369"/>
      <c r="BK38" s="369"/>
      <c r="BL38" s="369"/>
      <c r="BM38" s="369"/>
      <c r="BN38" s="369"/>
      <c r="BO38" s="369"/>
      <c r="BP38" s="369"/>
      <c r="BQ38" s="369"/>
      <c r="BR38" s="369"/>
      <c r="BS38" s="369"/>
      <c r="BT38" s="369"/>
      <c r="BU38" s="369"/>
      <c r="BV38" s="9"/>
      <c r="BW38" s="370">
        <f t="shared" si="4"/>
        <v>18</v>
      </c>
      <c r="BX38" s="370"/>
      <c r="BY38" s="369" t="str">
        <f>IF('各会計、関係団体の財政状況及び健全化判断比率'!B72="","",'各会計、関係団体の財政状況及び健全化判断比率'!B72)</f>
        <v>（特別養護老人ホーム高社寮事業特別会計）</v>
      </c>
      <c r="BZ38" s="369"/>
      <c r="CA38" s="369"/>
      <c r="CB38" s="369"/>
      <c r="CC38" s="369"/>
      <c r="CD38" s="369"/>
      <c r="CE38" s="369"/>
      <c r="CF38" s="369"/>
      <c r="CG38" s="369"/>
      <c r="CH38" s="369"/>
      <c r="CI38" s="369"/>
      <c r="CJ38" s="369"/>
      <c r="CK38" s="369"/>
      <c r="CL38" s="369"/>
      <c r="CM38" s="369"/>
      <c r="CN38" s="9"/>
      <c r="CO38" s="370" t="str">
        <f t="shared" si="5"/>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8"/>
      <c r="DG38" s="371" t="str">
        <f>IF('各会計、関係団体の財政状況及び健全化判断比率'!BR11="","",'各会計、関係団体の財政状況及び健全化判断比率'!BR11)</f>
        <v/>
      </c>
      <c r="DH38" s="371"/>
      <c r="DI38" s="21"/>
    </row>
    <row r="39" spans="1:113" ht="32.25" customHeight="1">
      <c r="A39" s="2"/>
      <c r="B39" s="5"/>
      <c r="C39" s="370" t="str">
        <f t="shared" si="0"/>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9"/>
      <c r="U39" s="370" t="str">
        <f t="shared" si="1"/>
        <v/>
      </c>
      <c r="V39" s="370"/>
      <c r="W39" s="369"/>
      <c r="X39" s="369"/>
      <c r="Y39" s="369"/>
      <c r="Z39" s="369"/>
      <c r="AA39" s="369"/>
      <c r="AB39" s="369"/>
      <c r="AC39" s="369"/>
      <c r="AD39" s="369"/>
      <c r="AE39" s="369"/>
      <c r="AF39" s="369"/>
      <c r="AG39" s="369"/>
      <c r="AH39" s="369"/>
      <c r="AI39" s="369"/>
      <c r="AJ39" s="369"/>
      <c r="AK39" s="369"/>
      <c r="AL39" s="9"/>
      <c r="AM39" s="370" t="str">
        <f t="shared" si="2"/>
        <v/>
      </c>
      <c r="AN39" s="370"/>
      <c r="AO39" s="369"/>
      <c r="AP39" s="369"/>
      <c r="AQ39" s="369"/>
      <c r="AR39" s="369"/>
      <c r="AS39" s="369"/>
      <c r="AT39" s="369"/>
      <c r="AU39" s="369"/>
      <c r="AV39" s="369"/>
      <c r="AW39" s="369"/>
      <c r="AX39" s="369"/>
      <c r="AY39" s="369"/>
      <c r="AZ39" s="369"/>
      <c r="BA39" s="369"/>
      <c r="BB39" s="369"/>
      <c r="BC39" s="369"/>
      <c r="BD39" s="9"/>
      <c r="BE39" s="370" t="str">
        <f t="shared" si="3"/>
        <v/>
      </c>
      <c r="BF39" s="370"/>
      <c r="BG39" s="369"/>
      <c r="BH39" s="369"/>
      <c r="BI39" s="369"/>
      <c r="BJ39" s="369"/>
      <c r="BK39" s="369"/>
      <c r="BL39" s="369"/>
      <c r="BM39" s="369"/>
      <c r="BN39" s="369"/>
      <c r="BO39" s="369"/>
      <c r="BP39" s="369"/>
      <c r="BQ39" s="369"/>
      <c r="BR39" s="369"/>
      <c r="BS39" s="369"/>
      <c r="BT39" s="369"/>
      <c r="BU39" s="369"/>
      <c r="BV39" s="9"/>
      <c r="BW39" s="370">
        <f t="shared" si="4"/>
        <v>19</v>
      </c>
      <c r="BX39" s="370"/>
      <c r="BY39" s="369" t="str">
        <f>IF('各会計、関係団体の財政状況及び健全化判断比率'!B73="","",'各会計、関係団体の財政状況及び健全化判断比率'!B73)</f>
        <v>（特別養護老人ホーム千曲荘事業特別会計）</v>
      </c>
      <c r="BZ39" s="369"/>
      <c r="CA39" s="369"/>
      <c r="CB39" s="369"/>
      <c r="CC39" s="369"/>
      <c r="CD39" s="369"/>
      <c r="CE39" s="369"/>
      <c r="CF39" s="369"/>
      <c r="CG39" s="369"/>
      <c r="CH39" s="369"/>
      <c r="CI39" s="369"/>
      <c r="CJ39" s="369"/>
      <c r="CK39" s="369"/>
      <c r="CL39" s="369"/>
      <c r="CM39" s="369"/>
      <c r="CN39" s="9"/>
      <c r="CO39" s="370" t="str">
        <f t="shared" si="5"/>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8"/>
      <c r="DG39" s="371" t="str">
        <f>IF('各会計、関係団体の財政状況及び健全化判断比率'!BR12="","",'各会計、関係団体の財政状況及び健全化判断比率'!BR12)</f>
        <v/>
      </c>
      <c r="DH39" s="371"/>
      <c r="DI39" s="21"/>
    </row>
    <row r="40" spans="1:113" ht="32.25" customHeight="1">
      <c r="A40" s="2"/>
      <c r="B40" s="5"/>
      <c r="C40" s="370" t="str">
        <f t="shared" si="0"/>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9"/>
      <c r="U40" s="370" t="str">
        <f t="shared" si="1"/>
        <v/>
      </c>
      <c r="V40" s="370"/>
      <c r="W40" s="369"/>
      <c r="X40" s="369"/>
      <c r="Y40" s="369"/>
      <c r="Z40" s="369"/>
      <c r="AA40" s="369"/>
      <c r="AB40" s="369"/>
      <c r="AC40" s="369"/>
      <c r="AD40" s="369"/>
      <c r="AE40" s="369"/>
      <c r="AF40" s="369"/>
      <c r="AG40" s="369"/>
      <c r="AH40" s="369"/>
      <c r="AI40" s="369"/>
      <c r="AJ40" s="369"/>
      <c r="AK40" s="369"/>
      <c r="AL40" s="9"/>
      <c r="AM40" s="370" t="str">
        <f t="shared" si="2"/>
        <v/>
      </c>
      <c r="AN40" s="370"/>
      <c r="AO40" s="369"/>
      <c r="AP40" s="369"/>
      <c r="AQ40" s="369"/>
      <c r="AR40" s="369"/>
      <c r="AS40" s="369"/>
      <c r="AT40" s="369"/>
      <c r="AU40" s="369"/>
      <c r="AV40" s="369"/>
      <c r="AW40" s="369"/>
      <c r="AX40" s="369"/>
      <c r="AY40" s="369"/>
      <c r="AZ40" s="369"/>
      <c r="BA40" s="369"/>
      <c r="BB40" s="369"/>
      <c r="BC40" s="369"/>
      <c r="BD40" s="9"/>
      <c r="BE40" s="370" t="str">
        <f t="shared" si="3"/>
        <v/>
      </c>
      <c r="BF40" s="370"/>
      <c r="BG40" s="369"/>
      <c r="BH40" s="369"/>
      <c r="BI40" s="369"/>
      <c r="BJ40" s="369"/>
      <c r="BK40" s="369"/>
      <c r="BL40" s="369"/>
      <c r="BM40" s="369"/>
      <c r="BN40" s="369"/>
      <c r="BO40" s="369"/>
      <c r="BP40" s="369"/>
      <c r="BQ40" s="369"/>
      <c r="BR40" s="369"/>
      <c r="BS40" s="369"/>
      <c r="BT40" s="369"/>
      <c r="BU40" s="369"/>
      <c r="BV40" s="9"/>
      <c r="BW40" s="370">
        <f t="shared" si="4"/>
        <v>20</v>
      </c>
      <c r="BX40" s="370"/>
      <c r="BY40" s="369" t="str">
        <f>IF('各会計、関係団体の財政状況及び健全化判断比率'!B74="","",'各会計、関係団体の財政状況及び健全化判断比率'!B74)</f>
        <v>（特別養護老人ホームいで湯の里事業特別会計）</v>
      </c>
      <c r="BZ40" s="369"/>
      <c r="CA40" s="369"/>
      <c r="CB40" s="369"/>
      <c r="CC40" s="369"/>
      <c r="CD40" s="369"/>
      <c r="CE40" s="369"/>
      <c r="CF40" s="369"/>
      <c r="CG40" s="369"/>
      <c r="CH40" s="369"/>
      <c r="CI40" s="369"/>
      <c r="CJ40" s="369"/>
      <c r="CK40" s="369"/>
      <c r="CL40" s="369"/>
      <c r="CM40" s="369"/>
      <c r="CN40" s="9"/>
      <c r="CO40" s="370" t="str">
        <f t="shared" si="5"/>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8"/>
      <c r="DG40" s="371" t="str">
        <f>IF('各会計、関係団体の財政状況及び健全化判断比率'!BR13="","",'各会計、関係団体の財政状況及び健全化判断比率'!BR13)</f>
        <v/>
      </c>
      <c r="DH40" s="371"/>
      <c r="DI40" s="21"/>
    </row>
    <row r="41" spans="1:113" ht="32.25" customHeight="1">
      <c r="A41" s="2"/>
      <c r="B41" s="5"/>
      <c r="C41" s="370" t="str">
        <f t="shared" si="0"/>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9"/>
      <c r="U41" s="370" t="str">
        <f t="shared" si="1"/>
        <v/>
      </c>
      <c r="V41" s="370"/>
      <c r="W41" s="369"/>
      <c r="X41" s="369"/>
      <c r="Y41" s="369"/>
      <c r="Z41" s="369"/>
      <c r="AA41" s="369"/>
      <c r="AB41" s="369"/>
      <c r="AC41" s="369"/>
      <c r="AD41" s="369"/>
      <c r="AE41" s="369"/>
      <c r="AF41" s="369"/>
      <c r="AG41" s="369"/>
      <c r="AH41" s="369"/>
      <c r="AI41" s="369"/>
      <c r="AJ41" s="369"/>
      <c r="AK41" s="369"/>
      <c r="AL41" s="9"/>
      <c r="AM41" s="370" t="str">
        <f t="shared" si="2"/>
        <v/>
      </c>
      <c r="AN41" s="370"/>
      <c r="AO41" s="369"/>
      <c r="AP41" s="369"/>
      <c r="AQ41" s="369"/>
      <c r="AR41" s="369"/>
      <c r="AS41" s="369"/>
      <c r="AT41" s="369"/>
      <c r="AU41" s="369"/>
      <c r="AV41" s="369"/>
      <c r="AW41" s="369"/>
      <c r="AX41" s="369"/>
      <c r="AY41" s="369"/>
      <c r="AZ41" s="369"/>
      <c r="BA41" s="369"/>
      <c r="BB41" s="369"/>
      <c r="BC41" s="369"/>
      <c r="BD41" s="9"/>
      <c r="BE41" s="370" t="str">
        <f t="shared" si="3"/>
        <v/>
      </c>
      <c r="BF41" s="370"/>
      <c r="BG41" s="369"/>
      <c r="BH41" s="369"/>
      <c r="BI41" s="369"/>
      <c r="BJ41" s="369"/>
      <c r="BK41" s="369"/>
      <c r="BL41" s="369"/>
      <c r="BM41" s="369"/>
      <c r="BN41" s="369"/>
      <c r="BO41" s="369"/>
      <c r="BP41" s="369"/>
      <c r="BQ41" s="369"/>
      <c r="BR41" s="369"/>
      <c r="BS41" s="369"/>
      <c r="BT41" s="369"/>
      <c r="BU41" s="369"/>
      <c r="BV41" s="9"/>
      <c r="BW41" s="370">
        <f t="shared" si="4"/>
        <v>21</v>
      </c>
      <c r="BX41" s="370"/>
      <c r="BY41" s="369" t="str">
        <f>IF('各会計、関係団体の財政状況及び健全化判断比率'!B75="","",'各会計、関係団体の財政状況及び健全化判断比率'!B75)</f>
        <v>（特別養護老人ホーム菜の花苑事業特別会計）</v>
      </c>
      <c r="BZ41" s="369"/>
      <c r="CA41" s="369"/>
      <c r="CB41" s="369"/>
      <c r="CC41" s="369"/>
      <c r="CD41" s="369"/>
      <c r="CE41" s="369"/>
      <c r="CF41" s="369"/>
      <c r="CG41" s="369"/>
      <c r="CH41" s="369"/>
      <c r="CI41" s="369"/>
      <c r="CJ41" s="369"/>
      <c r="CK41" s="369"/>
      <c r="CL41" s="369"/>
      <c r="CM41" s="369"/>
      <c r="CN41" s="9"/>
      <c r="CO41" s="370" t="str">
        <f t="shared" si="5"/>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8"/>
      <c r="DG41" s="371" t="str">
        <f>IF('各会計、関係団体の財政状況及び健全化判断比率'!BR14="","",'各会計、関係団体の財政状況及び健全化判断比率'!BR14)</f>
        <v/>
      </c>
      <c r="DH41" s="371"/>
      <c r="DI41" s="21"/>
    </row>
    <row r="42" spans="1:113" ht="32.25" customHeight="1">
      <c r="B42" s="5"/>
      <c r="C42" s="370" t="str">
        <f t="shared" si="0"/>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9"/>
      <c r="U42" s="370" t="str">
        <f t="shared" si="1"/>
        <v/>
      </c>
      <c r="V42" s="370"/>
      <c r="W42" s="369"/>
      <c r="X42" s="369"/>
      <c r="Y42" s="369"/>
      <c r="Z42" s="369"/>
      <c r="AA42" s="369"/>
      <c r="AB42" s="369"/>
      <c r="AC42" s="369"/>
      <c r="AD42" s="369"/>
      <c r="AE42" s="369"/>
      <c r="AF42" s="369"/>
      <c r="AG42" s="369"/>
      <c r="AH42" s="369"/>
      <c r="AI42" s="369"/>
      <c r="AJ42" s="369"/>
      <c r="AK42" s="369"/>
      <c r="AL42" s="9"/>
      <c r="AM42" s="370" t="str">
        <f t="shared" si="2"/>
        <v/>
      </c>
      <c r="AN42" s="370"/>
      <c r="AO42" s="369"/>
      <c r="AP42" s="369"/>
      <c r="AQ42" s="369"/>
      <c r="AR42" s="369"/>
      <c r="AS42" s="369"/>
      <c r="AT42" s="369"/>
      <c r="AU42" s="369"/>
      <c r="AV42" s="369"/>
      <c r="AW42" s="369"/>
      <c r="AX42" s="369"/>
      <c r="AY42" s="369"/>
      <c r="AZ42" s="369"/>
      <c r="BA42" s="369"/>
      <c r="BB42" s="369"/>
      <c r="BC42" s="369"/>
      <c r="BD42" s="9"/>
      <c r="BE42" s="370" t="str">
        <f t="shared" si="3"/>
        <v/>
      </c>
      <c r="BF42" s="370"/>
      <c r="BG42" s="369"/>
      <c r="BH42" s="369"/>
      <c r="BI42" s="369"/>
      <c r="BJ42" s="369"/>
      <c r="BK42" s="369"/>
      <c r="BL42" s="369"/>
      <c r="BM42" s="369"/>
      <c r="BN42" s="369"/>
      <c r="BO42" s="369"/>
      <c r="BP42" s="369"/>
      <c r="BQ42" s="369"/>
      <c r="BR42" s="369"/>
      <c r="BS42" s="369"/>
      <c r="BT42" s="369"/>
      <c r="BU42" s="369"/>
      <c r="BV42" s="9"/>
      <c r="BW42" s="370">
        <f t="shared" si="4"/>
        <v>22</v>
      </c>
      <c r="BX42" s="370"/>
      <c r="BY42" s="369" t="str">
        <f>IF('各会計、関係団体の財政状況及び健全化判断比率'!B76="","",'各会計、関係団体の財政状況及び健全化判断比率'!B76)</f>
        <v>（特別養護老人ホームふるさと苑事業特別会計）</v>
      </c>
      <c r="BZ42" s="369"/>
      <c r="CA42" s="369"/>
      <c r="CB42" s="369"/>
      <c r="CC42" s="369"/>
      <c r="CD42" s="369"/>
      <c r="CE42" s="369"/>
      <c r="CF42" s="369"/>
      <c r="CG42" s="369"/>
      <c r="CH42" s="369"/>
      <c r="CI42" s="369"/>
      <c r="CJ42" s="369"/>
      <c r="CK42" s="369"/>
      <c r="CL42" s="369"/>
      <c r="CM42" s="369"/>
      <c r="CN42" s="9"/>
      <c r="CO42" s="370" t="str">
        <f t="shared" si="5"/>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8"/>
      <c r="DG42" s="371" t="str">
        <f>IF('各会計、関係団体の財政状況及び健全化判断比率'!BR15="","",'各会計、関係団体の財政状況及び健全化判断比率'!BR15)</f>
        <v/>
      </c>
      <c r="DH42" s="371"/>
      <c r="DI42" s="21"/>
    </row>
    <row r="43" spans="1:113" ht="32.25" customHeight="1">
      <c r="B43" s="5"/>
      <c r="C43" s="370" t="str">
        <f t="shared" si="0"/>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9"/>
      <c r="U43" s="370" t="str">
        <f t="shared" si="1"/>
        <v/>
      </c>
      <c r="V43" s="370"/>
      <c r="W43" s="369"/>
      <c r="X43" s="369"/>
      <c r="Y43" s="369"/>
      <c r="Z43" s="369"/>
      <c r="AA43" s="369"/>
      <c r="AB43" s="369"/>
      <c r="AC43" s="369"/>
      <c r="AD43" s="369"/>
      <c r="AE43" s="369"/>
      <c r="AF43" s="369"/>
      <c r="AG43" s="369"/>
      <c r="AH43" s="369"/>
      <c r="AI43" s="369"/>
      <c r="AJ43" s="369"/>
      <c r="AK43" s="369"/>
      <c r="AL43" s="9"/>
      <c r="AM43" s="370" t="str">
        <f t="shared" si="2"/>
        <v/>
      </c>
      <c r="AN43" s="370"/>
      <c r="AO43" s="369"/>
      <c r="AP43" s="369"/>
      <c r="AQ43" s="369"/>
      <c r="AR43" s="369"/>
      <c r="AS43" s="369"/>
      <c r="AT43" s="369"/>
      <c r="AU43" s="369"/>
      <c r="AV43" s="369"/>
      <c r="AW43" s="369"/>
      <c r="AX43" s="369"/>
      <c r="AY43" s="369"/>
      <c r="AZ43" s="369"/>
      <c r="BA43" s="369"/>
      <c r="BB43" s="369"/>
      <c r="BC43" s="369"/>
      <c r="BD43" s="9"/>
      <c r="BE43" s="370" t="str">
        <f t="shared" si="3"/>
        <v/>
      </c>
      <c r="BF43" s="370"/>
      <c r="BG43" s="369"/>
      <c r="BH43" s="369"/>
      <c r="BI43" s="369"/>
      <c r="BJ43" s="369"/>
      <c r="BK43" s="369"/>
      <c r="BL43" s="369"/>
      <c r="BM43" s="369"/>
      <c r="BN43" s="369"/>
      <c r="BO43" s="369"/>
      <c r="BP43" s="369"/>
      <c r="BQ43" s="369"/>
      <c r="BR43" s="369"/>
      <c r="BS43" s="369"/>
      <c r="BT43" s="369"/>
      <c r="BU43" s="369"/>
      <c r="BV43" s="9"/>
      <c r="BW43" s="370">
        <f t="shared" si="4"/>
        <v>23</v>
      </c>
      <c r="BX43" s="370"/>
      <c r="BY43" s="369" t="str">
        <f>IF('各会計、関係団体の財政状況及び健全化判断比率'!B77="","",'各会計、関係団体の財政状況及び健全化判断比率'!B77)</f>
        <v>岳北広域行政組合</v>
      </c>
      <c r="BZ43" s="369"/>
      <c r="CA43" s="369"/>
      <c r="CB43" s="369"/>
      <c r="CC43" s="369"/>
      <c r="CD43" s="369"/>
      <c r="CE43" s="369"/>
      <c r="CF43" s="369"/>
      <c r="CG43" s="369"/>
      <c r="CH43" s="369"/>
      <c r="CI43" s="369"/>
      <c r="CJ43" s="369"/>
      <c r="CK43" s="369"/>
      <c r="CL43" s="369"/>
      <c r="CM43" s="369"/>
      <c r="CN43" s="9"/>
      <c r="CO43" s="370" t="str">
        <f t="shared" si="5"/>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8"/>
      <c r="DG43" s="371" t="str">
        <f>IF('各会計、関係団体の財政状況及び健全化判断比率'!BR16="","",'各会計、関係団体の財政状況及び健全化判断比率'!BR16)</f>
        <v/>
      </c>
      <c r="DH43" s="37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269</v>
      </c>
      <c r="E46" s="1" t="s">
        <v>194</v>
      </c>
    </row>
    <row r="47" spans="1:113">
      <c r="E47" s="1" t="s">
        <v>270</v>
      </c>
    </row>
    <row r="48" spans="1:113">
      <c r="E48" s="1" t="s">
        <v>271</v>
      </c>
    </row>
    <row r="49" spans="5:5">
      <c r="E49" s="1" t="s">
        <v>274</v>
      </c>
    </row>
    <row r="50" spans="5:5">
      <c r="E50" s="1" t="s">
        <v>200</v>
      </c>
    </row>
    <row r="51" spans="5:5">
      <c r="E51" s="1" t="s">
        <v>275</v>
      </c>
    </row>
    <row r="52" spans="5:5">
      <c r="E52" s="1" t="s">
        <v>217</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21</v>
      </c>
      <c r="C33" s="215"/>
      <c r="D33" s="215"/>
      <c r="E33" s="217" t="s">
        <v>6</v>
      </c>
      <c r="F33" s="218" t="s">
        <v>506</v>
      </c>
      <c r="G33" s="223" t="s">
        <v>507</v>
      </c>
      <c r="H33" s="223" t="s">
        <v>377</v>
      </c>
      <c r="I33" s="223" t="s">
        <v>189</v>
      </c>
      <c r="J33" s="227" t="s">
        <v>508</v>
      </c>
      <c r="K33" s="208"/>
      <c r="L33" s="208"/>
      <c r="M33" s="208"/>
      <c r="N33" s="208"/>
      <c r="O33" s="208"/>
      <c r="P33" s="208"/>
    </row>
    <row r="34" spans="1:16" ht="39" customHeight="1">
      <c r="A34" s="208"/>
      <c r="B34" s="210"/>
      <c r="C34" s="1012" t="s">
        <v>371</v>
      </c>
      <c r="D34" s="1012"/>
      <c r="E34" s="1013"/>
      <c r="F34" s="219">
        <v>7.12</v>
      </c>
      <c r="G34" s="224">
        <v>7.53</v>
      </c>
      <c r="H34" s="224">
        <v>7.36</v>
      </c>
      <c r="I34" s="224">
        <v>11.84</v>
      </c>
      <c r="J34" s="228">
        <v>11.68</v>
      </c>
      <c r="K34" s="208"/>
      <c r="L34" s="208"/>
      <c r="M34" s="208"/>
      <c r="N34" s="208"/>
      <c r="O34" s="208"/>
      <c r="P34" s="208"/>
    </row>
    <row r="35" spans="1:16" ht="39" customHeight="1">
      <c r="A35" s="208"/>
      <c r="B35" s="211"/>
      <c r="C35" s="1008" t="s">
        <v>432</v>
      </c>
      <c r="D35" s="1008"/>
      <c r="E35" s="1009"/>
      <c r="F35" s="220">
        <v>2.19</v>
      </c>
      <c r="G35" s="225">
        <v>2.2599999999999998</v>
      </c>
      <c r="H35" s="225">
        <v>2.37</v>
      </c>
      <c r="I35" s="225">
        <v>3.92</v>
      </c>
      <c r="J35" s="229">
        <v>5.82</v>
      </c>
      <c r="K35" s="208"/>
      <c r="L35" s="208"/>
      <c r="M35" s="208"/>
      <c r="N35" s="208"/>
      <c r="O35" s="208"/>
      <c r="P35" s="208"/>
    </row>
    <row r="36" spans="1:16" ht="39" customHeight="1">
      <c r="A36" s="208"/>
      <c r="B36" s="211"/>
      <c r="C36" s="1008" t="s">
        <v>3</v>
      </c>
      <c r="D36" s="1008"/>
      <c r="E36" s="1009"/>
      <c r="F36" s="220">
        <v>0.17</v>
      </c>
      <c r="G36" s="225">
        <v>0.24</v>
      </c>
      <c r="H36" s="225">
        <v>0.54</v>
      </c>
      <c r="I36" s="225">
        <v>0.46</v>
      </c>
      <c r="J36" s="229">
        <v>0.56000000000000005</v>
      </c>
      <c r="K36" s="208"/>
      <c r="L36" s="208"/>
      <c r="M36" s="208"/>
      <c r="N36" s="208"/>
      <c r="O36" s="208"/>
      <c r="P36" s="208"/>
    </row>
    <row r="37" spans="1:16" ht="39" customHeight="1">
      <c r="A37" s="208"/>
      <c r="B37" s="211"/>
      <c r="C37" s="1008" t="s">
        <v>419</v>
      </c>
      <c r="D37" s="1008"/>
      <c r="E37" s="1009"/>
      <c r="F37" s="220">
        <v>0.05</v>
      </c>
      <c r="G37" s="225">
        <v>0.02</v>
      </c>
      <c r="H37" s="225">
        <v>0.02</v>
      </c>
      <c r="I37" s="225">
        <v>0.04</v>
      </c>
      <c r="J37" s="229">
        <v>0.33</v>
      </c>
      <c r="K37" s="208"/>
      <c r="L37" s="208"/>
      <c r="M37" s="208"/>
      <c r="N37" s="208"/>
      <c r="O37" s="208"/>
      <c r="P37" s="208"/>
    </row>
    <row r="38" spans="1:16" ht="39" customHeight="1">
      <c r="A38" s="208"/>
      <c r="B38" s="211"/>
      <c r="C38" s="1008" t="s">
        <v>59</v>
      </c>
      <c r="D38" s="1008"/>
      <c r="E38" s="1009"/>
      <c r="F38" s="220">
        <v>0.08</v>
      </c>
      <c r="G38" s="225">
        <v>0.13</v>
      </c>
      <c r="H38" s="225">
        <v>0.08</v>
      </c>
      <c r="I38" s="225">
        <v>7.0000000000000007E-2</v>
      </c>
      <c r="J38" s="229">
        <v>0.2</v>
      </c>
      <c r="K38" s="208"/>
      <c r="L38" s="208"/>
      <c r="M38" s="208"/>
      <c r="N38" s="208"/>
      <c r="O38" s="208"/>
      <c r="P38" s="208"/>
    </row>
    <row r="39" spans="1:16" ht="39" customHeight="1">
      <c r="A39" s="208"/>
      <c r="B39" s="211"/>
      <c r="C39" s="1008" t="s">
        <v>295</v>
      </c>
      <c r="D39" s="1008"/>
      <c r="E39" s="1009"/>
      <c r="F39" s="220">
        <v>0.09</v>
      </c>
      <c r="G39" s="225">
        <v>0.49</v>
      </c>
      <c r="H39" s="225">
        <v>0.14000000000000001</v>
      </c>
      <c r="I39" s="225">
        <v>0.24</v>
      </c>
      <c r="J39" s="229">
        <v>0.19</v>
      </c>
      <c r="K39" s="208"/>
      <c r="L39" s="208"/>
      <c r="M39" s="208"/>
      <c r="N39" s="208"/>
      <c r="O39" s="208"/>
      <c r="P39" s="208"/>
    </row>
    <row r="40" spans="1:16" ht="39" customHeight="1">
      <c r="A40" s="208"/>
      <c r="B40" s="211"/>
      <c r="C40" s="1008" t="s">
        <v>437</v>
      </c>
      <c r="D40" s="1008"/>
      <c r="E40" s="1009"/>
      <c r="F40" s="220">
        <v>0.08</v>
      </c>
      <c r="G40" s="225">
        <v>0.06</v>
      </c>
      <c r="H40" s="225">
        <v>0.05</v>
      </c>
      <c r="I40" s="225">
        <v>0.06</v>
      </c>
      <c r="J40" s="229">
        <v>0.09</v>
      </c>
      <c r="K40" s="208"/>
      <c r="L40" s="208"/>
      <c r="M40" s="208"/>
      <c r="N40" s="208"/>
      <c r="O40" s="208"/>
      <c r="P40" s="208"/>
    </row>
    <row r="41" spans="1:16" ht="39" customHeight="1">
      <c r="A41" s="208"/>
      <c r="B41" s="211"/>
      <c r="C41" s="1008" t="s">
        <v>326</v>
      </c>
      <c r="D41" s="1008"/>
      <c r="E41" s="1009"/>
      <c r="F41" s="220">
        <v>0.05</v>
      </c>
      <c r="G41" s="225">
        <v>0.09</v>
      </c>
      <c r="H41" s="225">
        <v>0.06</v>
      </c>
      <c r="I41" s="225">
        <v>0.06</v>
      </c>
      <c r="J41" s="229">
        <v>7.0000000000000007E-2</v>
      </c>
      <c r="K41" s="208"/>
      <c r="L41" s="208"/>
      <c r="M41" s="208"/>
      <c r="N41" s="208"/>
      <c r="O41" s="208"/>
      <c r="P41" s="208"/>
    </row>
    <row r="42" spans="1:16" ht="39" customHeight="1">
      <c r="A42" s="208"/>
      <c r="B42" s="212"/>
      <c r="C42" s="1008" t="s">
        <v>51</v>
      </c>
      <c r="D42" s="1008"/>
      <c r="E42" s="1009"/>
      <c r="F42" s="220" t="s">
        <v>147</v>
      </c>
      <c r="G42" s="225" t="s">
        <v>147</v>
      </c>
      <c r="H42" s="225" t="s">
        <v>147</v>
      </c>
      <c r="I42" s="225" t="s">
        <v>147</v>
      </c>
      <c r="J42" s="229" t="s">
        <v>147</v>
      </c>
      <c r="K42" s="208"/>
      <c r="L42" s="208"/>
      <c r="M42" s="208"/>
      <c r="N42" s="208"/>
      <c r="O42" s="208"/>
      <c r="P42" s="208"/>
    </row>
    <row r="43" spans="1:16" ht="39" customHeight="1">
      <c r="A43" s="208"/>
      <c r="B43" s="213"/>
      <c r="C43" s="1010" t="s">
        <v>509</v>
      </c>
      <c r="D43" s="1010"/>
      <c r="E43" s="1011"/>
      <c r="F43" s="221">
        <v>0.1</v>
      </c>
      <c r="G43" s="226">
        <v>7.0000000000000007E-2</v>
      </c>
      <c r="H43" s="226">
        <v>0.08</v>
      </c>
      <c r="I43" s="226">
        <v>0.13</v>
      </c>
      <c r="J43" s="230">
        <v>0.19</v>
      </c>
      <c r="K43" s="208"/>
      <c r="L43" s="208"/>
      <c r="M43" s="208"/>
      <c r="N43" s="208"/>
      <c r="O43" s="208"/>
      <c r="P43" s="208"/>
    </row>
    <row r="44" spans="1:16" ht="39" customHeight="1">
      <c r="A44" s="208"/>
      <c r="B44" s="214" t="s">
        <v>11</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c r="A44" s="188"/>
      <c r="B44" s="231" t="s">
        <v>24</v>
      </c>
      <c r="C44" s="233"/>
      <c r="D44" s="233"/>
      <c r="E44" s="238"/>
      <c r="F44" s="238"/>
      <c r="G44" s="238"/>
      <c r="H44" s="238"/>
      <c r="I44" s="238"/>
      <c r="J44" s="239" t="s">
        <v>6</v>
      </c>
      <c r="K44" s="240" t="s">
        <v>506</v>
      </c>
      <c r="L44" s="244" t="s">
        <v>507</v>
      </c>
      <c r="M44" s="244" t="s">
        <v>377</v>
      </c>
      <c r="N44" s="244" t="s">
        <v>189</v>
      </c>
      <c r="O44" s="249" t="s">
        <v>508</v>
      </c>
      <c r="P44" s="188"/>
      <c r="Q44" s="188"/>
      <c r="R44" s="188"/>
      <c r="S44" s="188"/>
      <c r="T44" s="188"/>
      <c r="U44" s="188"/>
    </row>
    <row r="45" spans="1:21" ht="30.75" customHeight="1">
      <c r="A45" s="188"/>
      <c r="B45" s="1022" t="s">
        <v>27</v>
      </c>
      <c r="C45" s="1023"/>
      <c r="D45" s="234"/>
      <c r="E45" s="1028" t="s">
        <v>29</v>
      </c>
      <c r="F45" s="1028"/>
      <c r="G45" s="1028"/>
      <c r="H45" s="1028"/>
      <c r="I45" s="1028"/>
      <c r="J45" s="1029"/>
      <c r="K45" s="241">
        <v>1543</v>
      </c>
      <c r="L45" s="245">
        <v>1344</v>
      </c>
      <c r="M45" s="245">
        <v>1208</v>
      </c>
      <c r="N45" s="245">
        <v>1051</v>
      </c>
      <c r="O45" s="250">
        <v>1011</v>
      </c>
      <c r="P45" s="188"/>
      <c r="Q45" s="188"/>
      <c r="R45" s="188"/>
      <c r="S45" s="188"/>
      <c r="T45" s="188"/>
      <c r="U45" s="188"/>
    </row>
    <row r="46" spans="1:21" ht="30.75" customHeight="1">
      <c r="A46" s="188"/>
      <c r="B46" s="1024"/>
      <c r="C46" s="1025"/>
      <c r="D46" s="235"/>
      <c r="E46" s="1014" t="s">
        <v>33</v>
      </c>
      <c r="F46" s="1014"/>
      <c r="G46" s="1014"/>
      <c r="H46" s="1014"/>
      <c r="I46" s="1014"/>
      <c r="J46" s="1015"/>
      <c r="K46" s="242" t="s">
        <v>147</v>
      </c>
      <c r="L46" s="246" t="s">
        <v>147</v>
      </c>
      <c r="M46" s="246" t="s">
        <v>147</v>
      </c>
      <c r="N46" s="246" t="s">
        <v>147</v>
      </c>
      <c r="O46" s="251" t="s">
        <v>147</v>
      </c>
      <c r="P46" s="188"/>
      <c r="Q46" s="188"/>
      <c r="R46" s="188"/>
      <c r="S46" s="188"/>
      <c r="T46" s="188"/>
      <c r="U46" s="188"/>
    </row>
    <row r="47" spans="1:21" ht="30.75" customHeight="1">
      <c r="A47" s="188"/>
      <c r="B47" s="1024"/>
      <c r="C47" s="1025"/>
      <c r="D47" s="235"/>
      <c r="E47" s="1014" t="s">
        <v>37</v>
      </c>
      <c r="F47" s="1014"/>
      <c r="G47" s="1014"/>
      <c r="H47" s="1014"/>
      <c r="I47" s="1014"/>
      <c r="J47" s="1015"/>
      <c r="K47" s="242" t="s">
        <v>147</v>
      </c>
      <c r="L47" s="246" t="s">
        <v>147</v>
      </c>
      <c r="M47" s="246" t="s">
        <v>147</v>
      </c>
      <c r="N47" s="246" t="s">
        <v>147</v>
      </c>
      <c r="O47" s="251" t="s">
        <v>147</v>
      </c>
      <c r="P47" s="188"/>
      <c r="Q47" s="188"/>
      <c r="R47" s="188"/>
      <c r="S47" s="188"/>
      <c r="T47" s="188"/>
      <c r="U47" s="188"/>
    </row>
    <row r="48" spans="1:21" ht="30.75" customHeight="1">
      <c r="A48" s="188"/>
      <c r="B48" s="1024"/>
      <c r="C48" s="1025"/>
      <c r="D48" s="235"/>
      <c r="E48" s="1014" t="s">
        <v>12</v>
      </c>
      <c r="F48" s="1014"/>
      <c r="G48" s="1014"/>
      <c r="H48" s="1014"/>
      <c r="I48" s="1014"/>
      <c r="J48" s="1015"/>
      <c r="K48" s="242">
        <v>1027</v>
      </c>
      <c r="L48" s="246">
        <v>992</v>
      </c>
      <c r="M48" s="246">
        <v>967</v>
      </c>
      <c r="N48" s="246">
        <v>951</v>
      </c>
      <c r="O48" s="251">
        <v>921</v>
      </c>
      <c r="P48" s="188"/>
      <c r="Q48" s="188"/>
      <c r="R48" s="188"/>
      <c r="S48" s="188"/>
      <c r="T48" s="188"/>
      <c r="U48" s="188"/>
    </row>
    <row r="49" spans="1:21" ht="30.75" customHeight="1">
      <c r="A49" s="188"/>
      <c r="B49" s="1024"/>
      <c r="C49" s="1025"/>
      <c r="D49" s="235"/>
      <c r="E49" s="1014" t="s">
        <v>42</v>
      </c>
      <c r="F49" s="1014"/>
      <c r="G49" s="1014"/>
      <c r="H49" s="1014"/>
      <c r="I49" s="1014"/>
      <c r="J49" s="1015"/>
      <c r="K49" s="242">
        <v>154</v>
      </c>
      <c r="L49" s="246">
        <v>216</v>
      </c>
      <c r="M49" s="246">
        <v>253</v>
      </c>
      <c r="N49" s="246">
        <v>194</v>
      </c>
      <c r="O49" s="251">
        <v>149</v>
      </c>
      <c r="P49" s="188"/>
      <c r="Q49" s="188"/>
      <c r="R49" s="188"/>
      <c r="S49" s="188"/>
      <c r="T49" s="188"/>
      <c r="U49" s="188"/>
    </row>
    <row r="50" spans="1:21" ht="30.75" customHeight="1">
      <c r="A50" s="188"/>
      <c r="B50" s="1024"/>
      <c r="C50" s="1025"/>
      <c r="D50" s="235"/>
      <c r="E50" s="1014" t="s">
        <v>44</v>
      </c>
      <c r="F50" s="1014"/>
      <c r="G50" s="1014"/>
      <c r="H50" s="1014"/>
      <c r="I50" s="1014"/>
      <c r="J50" s="1015"/>
      <c r="K50" s="242">
        <v>15</v>
      </c>
      <c r="L50" s="246">
        <v>2</v>
      </c>
      <c r="M50" s="246">
        <v>0</v>
      </c>
      <c r="N50" s="246">
        <v>0</v>
      </c>
      <c r="O50" s="251">
        <v>0</v>
      </c>
      <c r="P50" s="188"/>
      <c r="Q50" s="188"/>
      <c r="R50" s="188"/>
      <c r="S50" s="188"/>
      <c r="T50" s="188"/>
      <c r="U50" s="188"/>
    </row>
    <row r="51" spans="1:21" ht="30.75" customHeight="1">
      <c r="A51" s="188"/>
      <c r="B51" s="1026"/>
      <c r="C51" s="1027"/>
      <c r="D51" s="236"/>
      <c r="E51" s="1014" t="s">
        <v>46</v>
      </c>
      <c r="F51" s="1014"/>
      <c r="G51" s="1014"/>
      <c r="H51" s="1014"/>
      <c r="I51" s="1014"/>
      <c r="J51" s="1015"/>
      <c r="K51" s="242" t="s">
        <v>147</v>
      </c>
      <c r="L51" s="246" t="s">
        <v>147</v>
      </c>
      <c r="M51" s="246" t="s">
        <v>147</v>
      </c>
      <c r="N51" s="246">
        <v>0</v>
      </c>
      <c r="O51" s="251" t="s">
        <v>147</v>
      </c>
      <c r="P51" s="188"/>
      <c r="Q51" s="188"/>
      <c r="R51" s="188"/>
      <c r="S51" s="188"/>
      <c r="T51" s="188"/>
      <c r="U51" s="188"/>
    </row>
    <row r="52" spans="1:21" ht="30.75" customHeight="1">
      <c r="A52" s="188"/>
      <c r="B52" s="1016" t="s">
        <v>48</v>
      </c>
      <c r="C52" s="1017"/>
      <c r="D52" s="236"/>
      <c r="E52" s="1014" t="s">
        <v>54</v>
      </c>
      <c r="F52" s="1014"/>
      <c r="G52" s="1014"/>
      <c r="H52" s="1014"/>
      <c r="I52" s="1014"/>
      <c r="J52" s="1015"/>
      <c r="K52" s="242">
        <v>1817</v>
      </c>
      <c r="L52" s="246">
        <v>1715</v>
      </c>
      <c r="M52" s="246">
        <v>1637</v>
      </c>
      <c r="N52" s="246">
        <v>1525</v>
      </c>
      <c r="O52" s="251">
        <v>1404</v>
      </c>
      <c r="P52" s="188"/>
      <c r="Q52" s="188"/>
      <c r="R52" s="188"/>
      <c r="S52" s="188"/>
      <c r="T52" s="188"/>
      <c r="U52" s="188"/>
    </row>
    <row r="53" spans="1:21" ht="30.75" customHeight="1">
      <c r="A53" s="188"/>
      <c r="B53" s="1018" t="s">
        <v>58</v>
      </c>
      <c r="C53" s="1019"/>
      <c r="D53" s="237"/>
      <c r="E53" s="1020" t="s">
        <v>61</v>
      </c>
      <c r="F53" s="1020"/>
      <c r="G53" s="1020"/>
      <c r="H53" s="1020"/>
      <c r="I53" s="1020"/>
      <c r="J53" s="1021"/>
      <c r="K53" s="243">
        <v>922</v>
      </c>
      <c r="L53" s="247">
        <v>839</v>
      </c>
      <c r="M53" s="247">
        <v>791</v>
      </c>
      <c r="N53" s="247">
        <v>671</v>
      </c>
      <c r="O53" s="252">
        <v>677</v>
      </c>
      <c r="P53" s="188"/>
      <c r="Q53" s="188"/>
      <c r="R53" s="188"/>
      <c r="S53" s="188"/>
      <c r="T53" s="188"/>
      <c r="U53" s="188"/>
    </row>
    <row r="54" spans="1:21" ht="24" customHeight="1">
      <c r="A54" s="188"/>
      <c r="B54" s="232" t="s">
        <v>30</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23</v>
      </c>
    </row>
    <row r="40" spans="2:13" ht="27.75" customHeight="1">
      <c r="B40" s="231" t="s">
        <v>24</v>
      </c>
      <c r="C40" s="233"/>
      <c r="D40" s="233"/>
      <c r="E40" s="238"/>
      <c r="F40" s="238"/>
      <c r="G40" s="238"/>
      <c r="H40" s="239" t="s">
        <v>6</v>
      </c>
      <c r="I40" s="240" t="s">
        <v>506</v>
      </c>
      <c r="J40" s="244" t="s">
        <v>507</v>
      </c>
      <c r="K40" s="244" t="s">
        <v>377</v>
      </c>
      <c r="L40" s="244" t="s">
        <v>189</v>
      </c>
      <c r="M40" s="257" t="s">
        <v>508</v>
      </c>
    </row>
    <row r="41" spans="2:13" ht="27.75" customHeight="1">
      <c r="B41" s="1022" t="s">
        <v>22</v>
      </c>
      <c r="C41" s="1023"/>
      <c r="D41" s="234"/>
      <c r="E41" s="1036" t="s">
        <v>4</v>
      </c>
      <c r="F41" s="1036"/>
      <c r="G41" s="1036"/>
      <c r="H41" s="1037"/>
      <c r="I41" s="241">
        <v>7685</v>
      </c>
      <c r="J41" s="245">
        <v>7857</v>
      </c>
      <c r="K41" s="245">
        <v>8510</v>
      </c>
      <c r="L41" s="245">
        <v>9826</v>
      </c>
      <c r="M41" s="250">
        <v>11835</v>
      </c>
    </row>
    <row r="42" spans="2:13" ht="27.75" customHeight="1">
      <c r="B42" s="1024"/>
      <c r="C42" s="1025"/>
      <c r="D42" s="235"/>
      <c r="E42" s="1030" t="s">
        <v>68</v>
      </c>
      <c r="F42" s="1030"/>
      <c r="G42" s="1030"/>
      <c r="H42" s="1031"/>
      <c r="I42" s="242">
        <v>1531</v>
      </c>
      <c r="J42" s="246">
        <v>1381</v>
      </c>
      <c r="K42" s="246">
        <v>1261</v>
      </c>
      <c r="L42" s="246">
        <v>1055</v>
      </c>
      <c r="M42" s="251">
        <v>971</v>
      </c>
    </row>
    <row r="43" spans="2:13" ht="27.75" customHeight="1">
      <c r="B43" s="1024"/>
      <c r="C43" s="1025"/>
      <c r="D43" s="235"/>
      <c r="E43" s="1030" t="s">
        <v>70</v>
      </c>
      <c r="F43" s="1030"/>
      <c r="G43" s="1030"/>
      <c r="H43" s="1031"/>
      <c r="I43" s="242">
        <v>12339</v>
      </c>
      <c r="J43" s="246">
        <v>11612</v>
      </c>
      <c r="K43" s="246">
        <v>10999</v>
      </c>
      <c r="L43" s="246">
        <v>10283</v>
      </c>
      <c r="M43" s="251">
        <v>9545</v>
      </c>
    </row>
    <row r="44" spans="2:13" ht="27.75" customHeight="1">
      <c r="B44" s="1024"/>
      <c r="C44" s="1025"/>
      <c r="D44" s="235"/>
      <c r="E44" s="1030" t="s">
        <v>75</v>
      </c>
      <c r="F44" s="1030"/>
      <c r="G44" s="1030"/>
      <c r="H44" s="1031"/>
      <c r="I44" s="242">
        <v>1970</v>
      </c>
      <c r="J44" s="246">
        <v>1764</v>
      </c>
      <c r="K44" s="246">
        <v>1582</v>
      </c>
      <c r="L44" s="246">
        <v>1855</v>
      </c>
      <c r="M44" s="251">
        <v>1699</v>
      </c>
    </row>
    <row r="45" spans="2:13" ht="27.75" customHeight="1">
      <c r="B45" s="1024"/>
      <c r="C45" s="1025"/>
      <c r="D45" s="235"/>
      <c r="E45" s="1030" t="s">
        <v>74</v>
      </c>
      <c r="F45" s="1030"/>
      <c r="G45" s="1030"/>
      <c r="H45" s="1031"/>
      <c r="I45" s="242">
        <v>2551</v>
      </c>
      <c r="J45" s="246">
        <v>2764</v>
      </c>
      <c r="K45" s="246">
        <v>2462</v>
      </c>
      <c r="L45" s="246">
        <v>2271</v>
      </c>
      <c r="M45" s="251">
        <v>2136</v>
      </c>
    </row>
    <row r="46" spans="2:13" ht="27.75" customHeight="1">
      <c r="B46" s="1024"/>
      <c r="C46" s="1025"/>
      <c r="D46" s="235"/>
      <c r="E46" s="1030" t="s">
        <v>80</v>
      </c>
      <c r="F46" s="1030"/>
      <c r="G46" s="1030"/>
      <c r="H46" s="1031"/>
      <c r="I46" s="242" t="s">
        <v>147</v>
      </c>
      <c r="J46" s="246" t="s">
        <v>147</v>
      </c>
      <c r="K46" s="246" t="s">
        <v>147</v>
      </c>
      <c r="L46" s="246" t="s">
        <v>147</v>
      </c>
      <c r="M46" s="251" t="s">
        <v>147</v>
      </c>
    </row>
    <row r="47" spans="2:13" ht="27.75" customHeight="1">
      <c r="B47" s="1024"/>
      <c r="C47" s="1025"/>
      <c r="D47" s="235"/>
      <c r="E47" s="1030" t="s">
        <v>63</v>
      </c>
      <c r="F47" s="1030"/>
      <c r="G47" s="1030"/>
      <c r="H47" s="1031"/>
      <c r="I47" s="242" t="s">
        <v>147</v>
      </c>
      <c r="J47" s="246" t="s">
        <v>147</v>
      </c>
      <c r="K47" s="246" t="s">
        <v>147</v>
      </c>
      <c r="L47" s="246" t="s">
        <v>147</v>
      </c>
      <c r="M47" s="251" t="s">
        <v>147</v>
      </c>
    </row>
    <row r="48" spans="2:13" ht="27.75" customHeight="1">
      <c r="B48" s="1026"/>
      <c r="C48" s="1027"/>
      <c r="D48" s="235"/>
      <c r="E48" s="1030" t="s">
        <v>45</v>
      </c>
      <c r="F48" s="1030"/>
      <c r="G48" s="1030"/>
      <c r="H48" s="1031"/>
      <c r="I48" s="242" t="s">
        <v>147</v>
      </c>
      <c r="J48" s="246" t="s">
        <v>147</v>
      </c>
      <c r="K48" s="246" t="s">
        <v>147</v>
      </c>
      <c r="L48" s="246" t="s">
        <v>147</v>
      </c>
      <c r="M48" s="251" t="s">
        <v>147</v>
      </c>
    </row>
    <row r="49" spans="2:13" ht="27.75" customHeight="1">
      <c r="B49" s="1034" t="s">
        <v>82</v>
      </c>
      <c r="C49" s="1035"/>
      <c r="D49" s="254"/>
      <c r="E49" s="1030" t="s">
        <v>84</v>
      </c>
      <c r="F49" s="1030"/>
      <c r="G49" s="1030"/>
      <c r="H49" s="1031"/>
      <c r="I49" s="242">
        <v>4426</v>
      </c>
      <c r="J49" s="246">
        <v>4624</v>
      </c>
      <c r="K49" s="246">
        <v>4591</v>
      </c>
      <c r="L49" s="246">
        <v>3293</v>
      </c>
      <c r="M49" s="251">
        <v>4216</v>
      </c>
    </row>
    <row r="50" spans="2:13" ht="27.75" customHeight="1">
      <c r="B50" s="1024"/>
      <c r="C50" s="1025"/>
      <c r="D50" s="235"/>
      <c r="E50" s="1030" t="s">
        <v>86</v>
      </c>
      <c r="F50" s="1030"/>
      <c r="G50" s="1030"/>
      <c r="H50" s="1031"/>
      <c r="I50" s="242">
        <v>1171</v>
      </c>
      <c r="J50" s="246">
        <v>1106</v>
      </c>
      <c r="K50" s="246">
        <v>1264</v>
      </c>
      <c r="L50" s="246">
        <v>1103</v>
      </c>
      <c r="M50" s="251">
        <v>1013</v>
      </c>
    </row>
    <row r="51" spans="2:13" ht="27.75" customHeight="1">
      <c r="B51" s="1026"/>
      <c r="C51" s="1027"/>
      <c r="D51" s="235"/>
      <c r="E51" s="1030" t="s">
        <v>87</v>
      </c>
      <c r="F51" s="1030"/>
      <c r="G51" s="1030"/>
      <c r="H51" s="1031"/>
      <c r="I51" s="242">
        <v>15530</v>
      </c>
      <c r="J51" s="246">
        <v>15349</v>
      </c>
      <c r="K51" s="246">
        <v>15177</v>
      </c>
      <c r="L51" s="246">
        <v>15814</v>
      </c>
      <c r="M51" s="251">
        <v>17340</v>
      </c>
    </row>
    <row r="52" spans="2:13" ht="27.75" customHeight="1">
      <c r="B52" s="1018" t="s">
        <v>58</v>
      </c>
      <c r="C52" s="1019"/>
      <c r="D52" s="237"/>
      <c r="E52" s="1032" t="s">
        <v>90</v>
      </c>
      <c r="F52" s="1032"/>
      <c r="G52" s="1032"/>
      <c r="H52" s="1033"/>
      <c r="I52" s="243">
        <v>4947</v>
      </c>
      <c r="J52" s="247">
        <v>4299</v>
      </c>
      <c r="K52" s="247">
        <v>3781</v>
      </c>
      <c r="L52" s="247">
        <v>5080</v>
      </c>
      <c r="M52" s="252">
        <v>3618</v>
      </c>
    </row>
    <row r="53" spans="2:13" ht="27.75" customHeight="1">
      <c r="B53" s="214" t="s">
        <v>98</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c r="A1" s="278"/>
      <c r="B1" s="279"/>
      <c r="P1" s="106"/>
      <c r="Q1" s="106"/>
    </row>
    <row r="2" spans="1:51" ht="25.5">
      <c r="A2" s="278"/>
      <c r="C2" s="281"/>
      <c r="P2" s="106"/>
      <c r="Q2" s="106"/>
    </row>
    <row r="3" spans="1:51" ht="25.5">
      <c r="A3" s="278"/>
      <c r="C3" s="281"/>
      <c r="P3" s="106"/>
      <c r="Q3" s="106"/>
    </row>
    <row r="4" spans="1:51" s="282" customForma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521</v>
      </c>
    </row>
    <row r="11" spans="1:51" s="282" customForma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521</v>
      </c>
    </row>
    <row r="13" spans="1:51" s="282" customFormat="1">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c r="P19" s="106"/>
      <c r="Q19" s="106"/>
    </row>
    <row r="20" spans="1:259">
      <c r="P20" s="106"/>
      <c r="Q20" s="106"/>
    </row>
    <row r="21" spans="1:259" ht="17.25">
      <c r="B21" s="283"/>
      <c r="C21" s="102"/>
      <c r="D21" s="102"/>
      <c r="E21" s="102"/>
      <c r="F21" s="102"/>
      <c r="G21" s="102"/>
      <c r="H21" s="102"/>
      <c r="I21" s="102"/>
      <c r="J21" s="102"/>
      <c r="K21" s="102"/>
      <c r="L21" s="102"/>
      <c r="M21" s="102"/>
      <c r="N21" s="284"/>
      <c r="O21" s="102"/>
      <c r="P21" s="182"/>
      <c r="Q21" s="106"/>
      <c r="IY21" s="285"/>
    </row>
    <row r="22" spans="1:259" ht="17.25">
      <c r="B22" s="96"/>
      <c r="IY22" s="28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7"/>
      <c r="C40" s="106"/>
      <c r="D40" s="106"/>
      <c r="E40" s="106"/>
      <c r="F40" s="106"/>
      <c r="G40" s="106"/>
      <c r="H40" s="106"/>
      <c r="I40" s="106"/>
      <c r="J40" s="106"/>
      <c r="K40" s="106"/>
      <c r="L40" s="106"/>
      <c r="M40" s="106"/>
      <c r="N40" s="106"/>
      <c r="O40" s="106"/>
      <c r="P40" s="287"/>
      <c r="Q40" s="106"/>
    </row>
    <row r="41" spans="2:17" ht="17.25">
      <c r="B41" s="98" t="s">
        <v>522</v>
      </c>
      <c r="C41" s="102"/>
      <c r="D41" s="102"/>
      <c r="E41" s="102"/>
      <c r="F41" s="102"/>
      <c r="G41" s="102"/>
      <c r="H41" s="102"/>
      <c r="I41" s="102"/>
      <c r="J41" s="102"/>
      <c r="K41" s="102"/>
      <c r="L41" s="102"/>
      <c r="M41" s="102"/>
      <c r="N41" s="102"/>
      <c r="O41" s="102"/>
      <c r="P41" s="182"/>
    </row>
    <row r="42" spans="2:17">
      <c r="B42" s="96"/>
      <c r="C42" s="106"/>
      <c r="D42" s="106"/>
      <c r="E42" s="106"/>
      <c r="F42" s="106"/>
      <c r="G42" s="288" t="s">
        <v>523</v>
      </c>
      <c r="I42" s="289"/>
      <c r="J42" s="289"/>
      <c r="K42" s="289"/>
      <c r="L42" s="106"/>
      <c r="M42" s="106"/>
      <c r="N42" s="106"/>
      <c r="O42" s="106"/>
    </row>
    <row r="43" spans="2:17">
      <c r="B43" s="96"/>
      <c r="C43" s="106"/>
      <c r="D43" s="106"/>
      <c r="E43" s="106"/>
      <c r="F43" s="106"/>
      <c r="G43" s="1038"/>
      <c r="H43" s="1039"/>
      <c r="I43" s="1039"/>
      <c r="J43" s="1039"/>
      <c r="K43" s="1039"/>
      <c r="L43" s="1039"/>
      <c r="M43" s="1039"/>
      <c r="N43" s="1039"/>
      <c r="O43" s="1040"/>
    </row>
    <row r="44" spans="2:17">
      <c r="B44" s="96"/>
      <c r="C44" s="106"/>
      <c r="D44" s="106"/>
      <c r="E44" s="106"/>
      <c r="F44" s="106"/>
      <c r="G44" s="1041"/>
      <c r="H44" s="1042"/>
      <c r="I44" s="1042"/>
      <c r="J44" s="1042"/>
      <c r="K44" s="1042"/>
      <c r="L44" s="1042"/>
      <c r="M44" s="1042"/>
      <c r="N44" s="1042"/>
      <c r="O44" s="1043"/>
    </row>
    <row r="45" spans="2:17">
      <c r="B45" s="96"/>
      <c r="C45" s="106"/>
      <c r="D45" s="106"/>
      <c r="E45" s="106"/>
      <c r="F45" s="106"/>
      <c r="G45" s="1041"/>
      <c r="H45" s="1042"/>
      <c r="I45" s="1042"/>
      <c r="J45" s="1042"/>
      <c r="K45" s="1042"/>
      <c r="L45" s="1042"/>
      <c r="M45" s="1042"/>
      <c r="N45" s="1042"/>
      <c r="O45" s="1043"/>
    </row>
    <row r="46" spans="2:17">
      <c r="B46" s="96"/>
      <c r="C46" s="106"/>
      <c r="D46" s="106"/>
      <c r="E46" s="106"/>
      <c r="F46" s="106"/>
      <c r="G46" s="1041"/>
      <c r="H46" s="1042"/>
      <c r="I46" s="1042"/>
      <c r="J46" s="1042"/>
      <c r="K46" s="1042"/>
      <c r="L46" s="1042"/>
      <c r="M46" s="1042"/>
      <c r="N46" s="1042"/>
      <c r="O46" s="1043"/>
    </row>
    <row r="47" spans="2:17">
      <c r="B47" s="96"/>
      <c r="C47" s="106"/>
      <c r="D47" s="106"/>
      <c r="E47" s="106"/>
      <c r="F47" s="106"/>
      <c r="G47" s="1044"/>
      <c r="H47" s="1045"/>
      <c r="I47" s="1045"/>
      <c r="J47" s="1045"/>
      <c r="K47" s="1045"/>
      <c r="L47" s="1045"/>
      <c r="M47" s="1045"/>
      <c r="N47" s="1045"/>
      <c r="O47" s="1046"/>
    </row>
    <row r="48" spans="2:17">
      <c r="B48" s="96"/>
      <c r="C48" s="106"/>
      <c r="D48" s="106"/>
      <c r="E48" s="106"/>
      <c r="F48" s="106"/>
      <c r="G48" s="106"/>
      <c r="H48" s="290"/>
      <c r="I48" s="290"/>
      <c r="J48" s="290"/>
    </row>
    <row r="49" spans="1:17">
      <c r="B49" s="96"/>
      <c r="C49" s="106"/>
      <c r="D49" s="106"/>
      <c r="E49" s="106"/>
      <c r="F49" s="106"/>
      <c r="G49" s="280" t="s">
        <v>524</v>
      </c>
    </row>
    <row r="50" spans="1:17">
      <c r="B50" s="96"/>
      <c r="C50" s="106"/>
      <c r="D50" s="106"/>
      <c r="E50" s="106"/>
      <c r="F50" s="106"/>
      <c r="G50" s="1047"/>
      <c r="H50" s="1048"/>
      <c r="I50" s="1048"/>
      <c r="J50" s="1049"/>
      <c r="K50" s="291" t="s">
        <v>506</v>
      </c>
      <c r="L50" s="291" t="s">
        <v>507</v>
      </c>
      <c r="M50" s="291" t="s">
        <v>377</v>
      </c>
      <c r="N50" s="291" t="s">
        <v>189</v>
      </c>
      <c r="O50" s="291" t="s">
        <v>508</v>
      </c>
    </row>
    <row r="51" spans="1:17">
      <c r="B51" s="96"/>
      <c r="C51" s="106"/>
      <c r="D51" s="106"/>
      <c r="E51" s="106"/>
      <c r="F51" s="106"/>
      <c r="G51" s="1050" t="s">
        <v>525</v>
      </c>
      <c r="H51" s="1051"/>
      <c r="I51" s="1056" t="s">
        <v>526</v>
      </c>
      <c r="J51" s="1056"/>
      <c r="K51" s="1058"/>
      <c r="L51" s="1058"/>
      <c r="M51" s="1058"/>
      <c r="N51" s="1058"/>
      <c r="O51" s="1058"/>
    </row>
    <row r="52" spans="1:17">
      <c r="B52" s="96"/>
      <c r="C52" s="106"/>
      <c r="D52" s="106"/>
      <c r="E52" s="106"/>
      <c r="F52" s="106"/>
      <c r="G52" s="1052"/>
      <c r="H52" s="1053"/>
      <c r="I52" s="1057"/>
      <c r="J52" s="1057"/>
      <c r="K52" s="1059"/>
      <c r="L52" s="1059"/>
      <c r="M52" s="1059"/>
      <c r="N52" s="1059"/>
      <c r="O52" s="1059"/>
    </row>
    <row r="53" spans="1:17">
      <c r="A53" s="292"/>
      <c r="B53" s="96"/>
      <c r="C53" s="106"/>
      <c r="D53" s="106"/>
      <c r="E53" s="106"/>
      <c r="F53" s="106"/>
      <c r="G53" s="1052"/>
      <c r="H53" s="1053"/>
      <c r="I53" s="1060" t="s">
        <v>527</v>
      </c>
      <c r="J53" s="1060"/>
      <c r="K53" s="1067"/>
      <c r="L53" s="1067"/>
      <c r="M53" s="1067"/>
      <c r="N53" s="1067"/>
      <c r="O53" s="1067"/>
    </row>
    <row r="54" spans="1:17">
      <c r="A54" s="292"/>
      <c r="B54" s="96"/>
      <c r="C54" s="106"/>
      <c r="D54" s="106"/>
      <c r="E54" s="106"/>
      <c r="F54" s="106"/>
      <c r="G54" s="1054"/>
      <c r="H54" s="1055"/>
      <c r="I54" s="1060"/>
      <c r="J54" s="1060"/>
      <c r="K54" s="1068"/>
      <c r="L54" s="1068"/>
      <c r="M54" s="1068"/>
      <c r="N54" s="1068"/>
      <c r="O54" s="1068"/>
    </row>
    <row r="55" spans="1:17">
      <c r="A55" s="292"/>
      <c r="B55" s="96"/>
      <c r="C55" s="106"/>
      <c r="D55" s="106"/>
      <c r="E55" s="106"/>
      <c r="F55" s="106"/>
      <c r="G55" s="1061" t="s">
        <v>528</v>
      </c>
      <c r="H55" s="1062"/>
      <c r="I55" s="1060" t="s">
        <v>526</v>
      </c>
      <c r="J55" s="1060"/>
      <c r="K55" s="1058"/>
      <c r="L55" s="1058"/>
      <c r="M55" s="1058"/>
      <c r="N55" s="1058"/>
      <c r="O55" s="1058"/>
    </row>
    <row r="56" spans="1:17">
      <c r="A56" s="292"/>
      <c r="B56" s="96"/>
      <c r="C56" s="106"/>
      <c r="D56" s="106"/>
      <c r="E56" s="106"/>
      <c r="F56" s="106"/>
      <c r="G56" s="1063"/>
      <c r="H56" s="1064"/>
      <c r="I56" s="1060"/>
      <c r="J56" s="1060"/>
      <c r="K56" s="1059"/>
      <c r="L56" s="1059"/>
      <c r="M56" s="1059"/>
      <c r="N56" s="1059"/>
      <c r="O56" s="1059"/>
    </row>
    <row r="57" spans="1:17" s="292" customFormat="1">
      <c r="B57" s="293"/>
      <c r="C57" s="289"/>
      <c r="D57" s="289"/>
      <c r="E57" s="289"/>
      <c r="F57" s="289"/>
      <c r="G57" s="1063"/>
      <c r="H57" s="1064"/>
      <c r="I57" s="1069" t="s">
        <v>527</v>
      </c>
      <c r="J57" s="1069"/>
      <c r="K57" s="1067"/>
      <c r="L57" s="1067"/>
      <c r="M57" s="1067"/>
      <c r="N57" s="1067"/>
      <c r="O57" s="1067"/>
      <c r="P57" s="294"/>
      <c r="Q57" s="293"/>
    </row>
    <row r="58" spans="1:17" s="292" customFormat="1">
      <c r="A58" s="280"/>
      <c r="B58" s="293"/>
      <c r="C58" s="289"/>
      <c r="D58" s="289"/>
      <c r="E58" s="289"/>
      <c r="F58" s="289"/>
      <c r="G58" s="1065"/>
      <c r="H58" s="1066"/>
      <c r="I58" s="1069"/>
      <c r="J58" s="1069"/>
      <c r="K58" s="1068"/>
      <c r="L58" s="1068"/>
      <c r="M58" s="1068"/>
      <c r="N58" s="1068"/>
      <c r="O58" s="1068"/>
      <c r="P58" s="294"/>
      <c r="Q58" s="293"/>
    </row>
    <row r="59" spans="1:17" s="292" customFormat="1">
      <c r="A59" s="280"/>
      <c r="B59" s="293"/>
      <c r="C59" s="289"/>
      <c r="D59" s="289"/>
      <c r="E59" s="289"/>
      <c r="F59" s="289"/>
      <c r="G59" s="289"/>
      <c r="H59" s="289"/>
      <c r="I59" s="289"/>
      <c r="J59" s="289"/>
      <c r="K59" s="295"/>
      <c r="L59" s="295"/>
      <c r="M59" s="295"/>
      <c r="N59" s="295"/>
      <c r="O59" s="295"/>
      <c r="P59" s="294"/>
      <c r="Q59" s="293"/>
    </row>
    <row r="60" spans="1:17" s="292" customFormat="1">
      <c r="A60" s="280"/>
      <c r="B60" s="293"/>
      <c r="C60" s="289"/>
      <c r="D60" s="289"/>
      <c r="E60" s="289"/>
      <c r="F60" s="289"/>
      <c r="G60" s="289"/>
      <c r="H60" s="289"/>
      <c r="I60" s="289"/>
      <c r="J60" s="289"/>
      <c r="K60" s="295"/>
      <c r="L60" s="295"/>
      <c r="M60" s="295"/>
      <c r="N60" s="295"/>
      <c r="O60" s="295"/>
      <c r="P60" s="294"/>
      <c r="Q60" s="293"/>
    </row>
    <row r="61" spans="1:17" s="292" customFormat="1">
      <c r="A61" s="280"/>
      <c r="B61" s="296"/>
      <c r="C61" s="297"/>
      <c r="D61" s="297"/>
      <c r="E61" s="297"/>
      <c r="F61" s="297"/>
      <c r="G61" s="297"/>
      <c r="H61" s="297"/>
      <c r="I61" s="297"/>
      <c r="J61" s="297"/>
      <c r="K61" s="297"/>
      <c r="L61" s="297"/>
      <c r="M61" s="298"/>
      <c r="N61" s="298"/>
      <c r="O61" s="298"/>
      <c r="P61" s="299"/>
      <c r="Q61" s="293"/>
    </row>
    <row r="62" spans="1:17">
      <c r="B62" s="287"/>
      <c r="C62" s="287"/>
      <c r="D62" s="287"/>
      <c r="E62" s="287"/>
      <c r="F62" s="287"/>
      <c r="G62" s="287"/>
      <c r="H62" s="287"/>
      <c r="I62" s="287"/>
      <c r="J62" s="287"/>
      <c r="K62" s="287"/>
      <c r="L62" s="287"/>
      <c r="M62" s="287"/>
      <c r="N62" s="287"/>
      <c r="O62" s="287"/>
      <c r="P62" s="287"/>
      <c r="Q62" s="106"/>
    </row>
    <row r="63" spans="1:17" ht="17.25">
      <c r="B63" s="104" t="s">
        <v>529</v>
      </c>
      <c r="C63" s="106"/>
      <c r="D63" s="106"/>
      <c r="E63" s="106"/>
      <c r="F63" s="106"/>
      <c r="G63" s="106"/>
      <c r="H63" s="106"/>
      <c r="I63" s="106"/>
      <c r="J63" s="106"/>
      <c r="K63" s="106"/>
      <c r="L63" s="106"/>
      <c r="M63" s="106"/>
      <c r="N63" s="106"/>
      <c r="O63" s="106"/>
    </row>
    <row r="64" spans="1:17">
      <c r="B64" s="96"/>
      <c r="C64" s="106"/>
      <c r="D64" s="106"/>
      <c r="E64" s="106"/>
      <c r="F64" s="106"/>
      <c r="G64" s="288" t="s">
        <v>523</v>
      </c>
      <c r="I64" s="289"/>
      <c r="J64" s="289"/>
      <c r="K64" s="289"/>
      <c r="L64" s="106"/>
      <c r="M64" s="106"/>
      <c r="N64" s="106"/>
      <c r="O64" s="106"/>
    </row>
    <row r="65" spans="2:30">
      <c r="B65" s="96"/>
      <c r="C65" s="106"/>
      <c r="D65" s="106"/>
      <c r="E65" s="106"/>
      <c r="F65" s="106"/>
      <c r="G65" s="1070" t="s">
        <v>532</v>
      </c>
      <c r="H65" s="1039"/>
      <c r="I65" s="1039"/>
      <c r="J65" s="1039"/>
      <c r="K65" s="1039"/>
      <c r="L65" s="1039"/>
      <c r="M65" s="1039"/>
      <c r="N65" s="1039"/>
      <c r="O65" s="1040"/>
    </row>
    <row r="66" spans="2:30">
      <c r="B66" s="96"/>
      <c r="C66" s="106"/>
      <c r="D66" s="106"/>
      <c r="E66" s="106"/>
      <c r="F66" s="106"/>
      <c r="G66" s="1041"/>
      <c r="H66" s="1042"/>
      <c r="I66" s="1042"/>
      <c r="J66" s="1042"/>
      <c r="K66" s="1042"/>
      <c r="L66" s="1042"/>
      <c r="M66" s="1042"/>
      <c r="N66" s="1042"/>
      <c r="O66" s="1043"/>
    </row>
    <row r="67" spans="2:30">
      <c r="B67" s="96"/>
      <c r="C67" s="106"/>
      <c r="D67" s="106"/>
      <c r="E67" s="106"/>
      <c r="F67" s="106"/>
      <c r="G67" s="1041"/>
      <c r="H67" s="1042"/>
      <c r="I67" s="1042"/>
      <c r="J67" s="1042"/>
      <c r="K67" s="1042"/>
      <c r="L67" s="1042"/>
      <c r="M67" s="1042"/>
      <c r="N67" s="1042"/>
      <c r="O67" s="1043"/>
    </row>
    <row r="68" spans="2:30">
      <c r="B68" s="96"/>
      <c r="C68" s="106"/>
      <c r="D68" s="106"/>
      <c r="E68" s="106"/>
      <c r="F68" s="106"/>
      <c r="G68" s="1041"/>
      <c r="H68" s="1042"/>
      <c r="I68" s="1042"/>
      <c r="J68" s="1042"/>
      <c r="K68" s="1042"/>
      <c r="L68" s="1042"/>
      <c r="M68" s="1042"/>
      <c r="N68" s="1042"/>
      <c r="O68" s="1043"/>
    </row>
    <row r="69" spans="2:30">
      <c r="B69" s="96"/>
      <c r="C69" s="106"/>
      <c r="D69" s="106"/>
      <c r="E69" s="106"/>
      <c r="F69" s="106"/>
      <c r="G69" s="1044"/>
      <c r="H69" s="1045"/>
      <c r="I69" s="1045"/>
      <c r="J69" s="1045"/>
      <c r="K69" s="1045"/>
      <c r="L69" s="1045"/>
      <c r="M69" s="1045"/>
      <c r="N69" s="1045"/>
      <c r="O69" s="1046"/>
    </row>
    <row r="70" spans="2:30">
      <c r="B70" s="96"/>
      <c r="C70" s="106"/>
      <c r="D70" s="106"/>
      <c r="E70" s="106"/>
      <c r="F70" s="106"/>
      <c r="G70" s="106"/>
      <c r="H70" s="300"/>
      <c r="I70" s="300"/>
      <c r="J70" s="301"/>
      <c r="K70" s="301"/>
      <c r="L70" s="302"/>
      <c r="M70" s="301"/>
      <c r="N70" s="302"/>
      <c r="O70" s="303"/>
    </row>
    <row r="71" spans="2:30">
      <c r="B71" s="96"/>
      <c r="C71" s="106"/>
      <c r="D71" s="106"/>
      <c r="E71" s="106"/>
      <c r="F71" s="106"/>
      <c r="G71" s="304" t="s">
        <v>530</v>
      </c>
      <c r="I71" s="305"/>
      <c r="J71" s="301"/>
      <c r="K71" s="301"/>
      <c r="L71" s="302"/>
      <c r="M71" s="301"/>
      <c r="N71" s="302"/>
      <c r="O71" s="303"/>
    </row>
    <row r="72" spans="2:30">
      <c r="B72" s="96"/>
      <c r="C72" s="106"/>
      <c r="D72" s="106"/>
      <c r="E72" s="106"/>
      <c r="F72" s="106"/>
      <c r="G72" s="1047"/>
      <c r="H72" s="1048"/>
      <c r="I72" s="1048"/>
      <c r="J72" s="1049"/>
      <c r="K72" s="291" t="s">
        <v>506</v>
      </c>
      <c r="L72" s="291" t="s">
        <v>507</v>
      </c>
      <c r="M72" s="291" t="s">
        <v>377</v>
      </c>
      <c r="N72" s="291" t="s">
        <v>189</v>
      </c>
      <c r="O72" s="291" t="s">
        <v>508</v>
      </c>
    </row>
    <row r="73" spans="2:30">
      <c r="B73" s="96"/>
      <c r="C73" s="106"/>
      <c r="D73" s="106"/>
      <c r="E73" s="106"/>
      <c r="F73" s="106"/>
      <c r="G73" s="1050" t="s">
        <v>525</v>
      </c>
      <c r="H73" s="1051"/>
      <c r="I73" s="1056" t="s">
        <v>526</v>
      </c>
      <c r="J73" s="1056"/>
      <c r="K73" s="1071">
        <v>75.400000000000006</v>
      </c>
      <c r="L73" s="1071">
        <v>66.7</v>
      </c>
      <c r="M73" s="1059">
        <v>58.5</v>
      </c>
      <c r="N73" s="1059">
        <v>81</v>
      </c>
      <c r="O73" s="1059">
        <v>55.9</v>
      </c>
      <c r="S73" s="280">
        <v>9.9</v>
      </c>
    </row>
    <row r="74" spans="2:30">
      <c r="B74" s="96"/>
      <c r="C74" s="106"/>
      <c r="D74" s="106"/>
      <c r="E74" s="106"/>
      <c r="F74" s="106"/>
      <c r="G74" s="1052"/>
      <c r="H74" s="1053"/>
      <c r="I74" s="1057"/>
      <c r="J74" s="1057"/>
      <c r="K74" s="1071"/>
      <c r="L74" s="1071"/>
      <c r="M74" s="1059"/>
      <c r="N74" s="1059"/>
      <c r="O74" s="1059"/>
    </row>
    <row r="75" spans="2:30">
      <c r="B75" s="96"/>
      <c r="C75" s="106"/>
      <c r="D75" s="106"/>
      <c r="E75" s="106"/>
      <c r="F75" s="106"/>
      <c r="G75" s="1052"/>
      <c r="H75" s="1053"/>
      <c r="I75" s="1060" t="s">
        <v>531</v>
      </c>
      <c r="J75" s="1060"/>
      <c r="K75" s="1072">
        <v>14.7</v>
      </c>
      <c r="L75" s="1072">
        <v>13.7</v>
      </c>
      <c r="M75" s="1072">
        <v>13.1</v>
      </c>
      <c r="N75" s="1072">
        <v>11.9</v>
      </c>
      <c r="O75" s="1072">
        <v>11.1</v>
      </c>
      <c r="U75" s="280">
        <v>81.2</v>
      </c>
      <c r="W75" s="280">
        <v>87.2</v>
      </c>
      <c r="Y75" s="280">
        <v>99.8</v>
      </c>
      <c r="AA75" s="280">
        <v>109.5</v>
      </c>
      <c r="AC75" s="280">
        <v>115.2</v>
      </c>
    </row>
    <row r="76" spans="2:30">
      <c r="B76" s="96"/>
      <c r="C76" s="106"/>
      <c r="D76" s="106"/>
      <c r="E76" s="106"/>
      <c r="F76" s="106"/>
      <c r="G76" s="1054"/>
      <c r="H76" s="1055"/>
      <c r="I76" s="1060"/>
      <c r="J76" s="1060"/>
      <c r="K76" s="1068"/>
      <c r="L76" s="1068"/>
      <c r="M76" s="1068"/>
      <c r="N76" s="1068"/>
      <c r="O76" s="1068"/>
    </row>
    <row r="77" spans="2:30">
      <c r="B77" s="96"/>
      <c r="C77" s="106"/>
      <c r="D77" s="106"/>
      <c r="E77" s="106"/>
      <c r="F77" s="106"/>
      <c r="G77" s="1061" t="s">
        <v>528</v>
      </c>
      <c r="H77" s="1062"/>
      <c r="I77" s="1060" t="s">
        <v>526</v>
      </c>
      <c r="J77" s="1060"/>
      <c r="K77" s="1071">
        <v>88.3</v>
      </c>
      <c r="L77" s="1071">
        <v>76.2</v>
      </c>
      <c r="M77" s="1059">
        <v>65.3</v>
      </c>
      <c r="N77" s="1059">
        <v>60.8</v>
      </c>
      <c r="O77" s="1059">
        <v>58.5</v>
      </c>
      <c r="R77" s="280">
        <v>12.3</v>
      </c>
      <c r="T77" s="280">
        <v>11.1</v>
      </c>
    </row>
    <row r="78" spans="2:30">
      <c r="B78" s="96"/>
      <c r="C78" s="106"/>
      <c r="D78" s="106"/>
      <c r="E78" s="106"/>
      <c r="F78" s="106"/>
      <c r="G78" s="1063"/>
      <c r="H78" s="1064"/>
      <c r="I78" s="1060"/>
      <c r="J78" s="1060"/>
      <c r="K78" s="1071"/>
      <c r="L78" s="1071"/>
      <c r="M78" s="1059"/>
      <c r="N78" s="1059"/>
      <c r="O78" s="1059"/>
    </row>
    <row r="79" spans="2:30">
      <c r="B79" s="96"/>
      <c r="C79" s="106"/>
      <c r="D79" s="106"/>
      <c r="E79" s="106"/>
      <c r="F79" s="106"/>
      <c r="G79" s="1063"/>
      <c r="H79" s="1064"/>
      <c r="I79" s="1073" t="s">
        <v>531</v>
      </c>
      <c r="J79" s="1069"/>
      <c r="K79" s="1074">
        <v>13.8</v>
      </c>
      <c r="L79" s="1074">
        <v>12.8</v>
      </c>
      <c r="M79" s="1074">
        <v>12</v>
      </c>
      <c r="N79" s="1074">
        <v>11.1</v>
      </c>
      <c r="O79" s="1074">
        <v>10.7</v>
      </c>
      <c r="V79" s="280">
        <v>53.5</v>
      </c>
      <c r="X79" s="280">
        <v>48.2</v>
      </c>
      <c r="Z79" s="280">
        <v>34.200000000000003</v>
      </c>
      <c r="AB79" s="280">
        <v>30.3</v>
      </c>
      <c r="AD79" s="280">
        <v>28.9</v>
      </c>
    </row>
    <row r="80" spans="2:30">
      <c r="B80" s="96"/>
      <c r="C80" s="106"/>
      <c r="D80" s="106"/>
      <c r="E80" s="106"/>
      <c r="F80" s="106"/>
      <c r="G80" s="1065"/>
      <c r="H80" s="1066"/>
      <c r="I80" s="1069"/>
      <c r="J80" s="1069"/>
      <c r="K80" s="1074"/>
      <c r="L80" s="1074"/>
      <c r="M80" s="1074"/>
      <c r="N80" s="1074"/>
      <c r="O80" s="1074"/>
    </row>
    <row r="81" spans="2:17">
      <c r="B81" s="96"/>
      <c r="C81" s="106"/>
      <c r="D81" s="106"/>
      <c r="E81" s="106"/>
      <c r="F81" s="106"/>
      <c r="G81" s="106"/>
      <c r="H81" s="106"/>
      <c r="I81" s="106"/>
      <c r="J81" s="106"/>
      <c r="K81" s="306"/>
      <c r="L81" s="106"/>
      <c r="M81" s="106"/>
      <c r="N81" s="106"/>
      <c r="O81" s="106"/>
    </row>
    <row r="82" spans="2:17" ht="17.25">
      <c r="B82" s="96"/>
      <c r="C82" s="106"/>
      <c r="D82" s="106"/>
      <c r="E82" s="106"/>
      <c r="F82" s="106"/>
      <c r="G82" s="106"/>
      <c r="H82" s="106"/>
      <c r="I82" s="106"/>
      <c r="J82" s="106"/>
      <c r="K82" s="307"/>
      <c r="L82" s="307"/>
      <c r="M82" s="307"/>
      <c r="N82" s="307"/>
      <c r="O82" s="30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40</v>
      </c>
      <c r="E2" s="141"/>
      <c r="F2" s="270" t="s">
        <v>332</v>
      </c>
      <c r="G2" s="167"/>
      <c r="H2" s="179"/>
    </row>
    <row r="3" spans="1:8">
      <c r="A3" s="130" t="s">
        <v>425</v>
      </c>
      <c r="B3" s="121"/>
      <c r="C3" s="263"/>
      <c r="D3" s="266">
        <v>88343</v>
      </c>
      <c r="E3" s="268"/>
      <c r="F3" s="271">
        <v>67201</v>
      </c>
      <c r="G3" s="273"/>
      <c r="H3" s="276"/>
    </row>
    <row r="4" spans="1:8">
      <c r="A4" s="114"/>
      <c r="B4" s="120"/>
      <c r="C4" s="264"/>
      <c r="D4" s="267">
        <v>53676</v>
      </c>
      <c r="E4" s="269"/>
      <c r="F4" s="272">
        <v>35210</v>
      </c>
      <c r="G4" s="274"/>
      <c r="H4" s="277"/>
    </row>
    <row r="5" spans="1:8">
      <c r="A5" s="130" t="s">
        <v>55</v>
      </c>
      <c r="B5" s="121"/>
      <c r="C5" s="263"/>
      <c r="D5" s="266">
        <v>79891</v>
      </c>
      <c r="E5" s="268"/>
      <c r="F5" s="271">
        <v>75709</v>
      </c>
      <c r="G5" s="273"/>
      <c r="H5" s="276"/>
    </row>
    <row r="6" spans="1:8">
      <c r="A6" s="114"/>
      <c r="B6" s="120"/>
      <c r="C6" s="264"/>
      <c r="D6" s="267">
        <v>50132</v>
      </c>
      <c r="E6" s="269"/>
      <c r="F6" s="272">
        <v>35212</v>
      </c>
      <c r="G6" s="274"/>
      <c r="H6" s="277"/>
    </row>
    <row r="7" spans="1:8">
      <c r="A7" s="130" t="s">
        <v>135</v>
      </c>
      <c r="B7" s="121"/>
      <c r="C7" s="263"/>
      <c r="D7" s="266">
        <v>156785</v>
      </c>
      <c r="E7" s="268"/>
      <c r="F7" s="271">
        <v>90961</v>
      </c>
      <c r="G7" s="273"/>
      <c r="H7" s="276"/>
    </row>
    <row r="8" spans="1:8">
      <c r="A8" s="114"/>
      <c r="B8" s="120"/>
      <c r="C8" s="264"/>
      <c r="D8" s="267">
        <v>47980</v>
      </c>
      <c r="E8" s="269"/>
      <c r="F8" s="272">
        <v>37720</v>
      </c>
      <c r="G8" s="274"/>
      <c r="H8" s="277"/>
    </row>
    <row r="9" spans="1:8">
      <c r="A9" s="130" t="s">
        <v>261</v>
      </c>
      <c r="B9" s="121"/>
      <c r="C9" s="263"/>
      <c r="D9" s="266">
        <v>174460</v>
      </c>
      <c r="E9" s="268"/>
      <c r="F9" s="271">
        <v>106614</v>
      </c>
      <c r="G9" s="273"/>
      <c r="H9" s="276"/>
    </row>
    <row r="10" spans="1:8">
      <c r="A10" s="114"/>
      <c r="B10" s="120"/>
      <c r="C10" s="264"/>
      <c r="D10" s="267">
        <v>31343</v>
      </c>
      <c r="E10" s="269"/>
      <c r="F10" s="272">
        <v>45545</v>
      </c>
      <c r="G10" s="274"/>
      <c r="H10" s="277"/>
    </row>
    <row r="11" spans="1:8">
      <c r="A11" s="130" t="s">
        <v>413</v>
      </c>
      <c r="B11" s="121"/>
      <c r="C11" s="263"/>
      <c r="D11" s="266">
        <v>234643</v>
      </c>
      <c r="E11" s="268"/>
      <c r="F11" s="271">
        <v>85459</v>
      </c>
      <c r="G11" s="273"/>
      <c r="H11" s="276"/>
    </row>
    <row r="12" spans="1:8">
      <c r="A12" s="114"/>
      <c r="B12" s="120"/>
      <c r="C12" s="265"/>
      <c r="D12" s="267">
        <v>118272</v>
      </c>
      <c r="E12" s="269"/>
      <c r="F12" s="272">
        <v>44378</v>
      </c>
      <c r="G12" s="274"/>
      <c r="H12" s="277"/>
    </row>
    <row r="13" spans="1:8">
      <c r="A13" s="130"/>
      <c r="B13" s="121"/>
      <c r="C13" s="263"/>
      <c r="D13" s="266">
        <v>146824</v>
      </c>
      <c r="E13" s="268"/>
      <c r="F13" s="271">
        <v>85189</v>
      </c>
      <c r="G13" s="275"/>
      <c r="H13" s="276"/>
    </row>
    <row r="14" spans="1:8">
      <c r="A14" s="114"/>
      <c r="B14" s="120"/>
      <c r="C14" s="264"/>
      <c r="D14" s="267">
        <v>60281</v>
      </c>
      <c r="E14" s="269"/>
      <c r="F14" s="272">
        <v>39613</v>
      </c>
      <c r="G14" s="274"/>
      <c r="H14" s="277"/>
    </row>
    <row r="17" spans="1:11">
      <c r="A17" s="258" t="s">
        <v>89</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99</v>
      </c>
      <c r="B19" s="259">
        <f>ROUND(VALUE(SUBSTITUTE(実質収支比率等に係る経年分析!F$48,"▲","-")),2)</f>
        <v>7.21</v>
      </c>
      <c r="C19" s="259">
        <f>ROUND(VALUE(SUBSTITUTE(実質収支比率等に係る経年分析!G$48,"▲","-")),2)</f>
        <v>7.57</v>
      </c>
      <c r="D19" s="259">
        <f>ROUND(VALUE(SUBSTITUTE(実質収支比率等に係る経年分析!H$48,"▲","-")),2)</f>
        <v>7.41</v>
      </c>
      <c r="E19" s="259">
        <f>ROUND(VALUE(SUBSTITUTE(実質収支比率等に係る経年分析!I$48,"▲","-")),2)</f>
        <v>11.91</v>
      </c>
      <c r="F19" s="259">
        <f>ROUND(VALUE(SUBSTITUTE(実質収支比率等に係る経年分析!J$48,"▲","-")),2)</f>
        <v>12.05</v>
      </c>
    </row>
    <row r="20" spans="1:11">
      <c r="A20" s="259" t="s">
        <v>103</v>
      </c>
      <c r="B20" s="259">
        <f>ROUND(VALUE(SUBSTITUTE(実質収支比率等に係る経年分析!F$47,"▲","-")),2)</f>
        <v>8.4600000000000009</v>
      </c>
      <c r="C20" s="259">
        <f>ROUND(VALUE(SUBSTITUTE(実質収支比率等に係る経年分析!G$47,"▲","-")),2)</f>
        <v>9.94</v>
      </c>
      <c r="D20" s="259">
        <f>ROUND(VALUE(SUBSTITUTE(実質収支比率等に係る経年分析!H$47,"▲","-")),2)</f>
        <v>10.029999999999999</v>
      </c>
      <c r="E20" s="259">
        <f>ROUND(VALUE(SUBSTITUTE(実質収支比率等に係る経年分析!I$47,"▲","-")),2)</f>
        <v>7.97</v>
      </c>
      <c r="F20" s="259">
        <f>ROUND(VALUE(SUBSTITUTE(実質収支比率等に係る経年分析!J$47,"▲","-")),2)</f>
        <v>13.69</v>
      </c>
    </row>
    <row r="21" spans="1:11">
      <c r="A21" s="259" t="s">
        <v>105</v>
      </c>
      <c r="B21" s="259">
        <f>IF(ISNUMBER(VALUE(SUBSTITUTE(実質収支比率等に係る経年分析!F$49,"▲","-"))),ROUND(VALUE(SUBSTITUTE(実質収支比率等に係る経年分析!F$49,"▲","-")),2),NA())</f>
        <v>0.76</v>
      </c>
      <c r="C21" s="259">
        <f>IF(ISNUMBER(VALUE(SUBSTITUTE(実質収支比率等に係る経年分析!G$49,"▲","-"))),ROUND(VALUE(SUBSTITUTE(実質収支比率等に係る経年分析!G$49,"▲","-")),2),NA())</f>
        <v>1.41</v>
      </c>
      <c r="D21" s="259">
        <f>IF(ISNUMBER(VALUE(SUBSTITUTE(実質収支比率等に係る経年分析!H$49,"▲","-"))),ROUND(VALUE(SUBSTITUTE(実質収支比率等に係る経年分析!H$49,"▲","-")),2),NA())</f>
        <v>-0.2</v>
      </c>
      <c r="E21" s="259">
        <f>IF(ISNUMBER(VALUE(SUBSTITUTE(実質収支比率等に係る経年分析!I$49,"▲","-"))),ROUND(VALUE(SUBSTITUTE(実質収支比率等に係る経年分析!I$49,"▲","-")),2),NA())</f>
        <v>1.76</v>
      </c>
      <c r="F21" s="259">
        <f>IF(ISNUMBER(VALUE(SUBSTITUTE(実質収支比率等に係る経年分析!J$49,"▲","-"))),ROUND(VALUE(SUBSTITUTE(実質収支比率等に係る経年分析!J$49,"▲","-")),2),NA())</f>
        <v>6.05</v>
      </c>
    </row>
    <row r="24" spans="1:11">
      <c r="A24" s="258" t="s">
        <v>107</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111</v>
      </c>
      <c r="C26" s="260" t="s">
        <v>56</v>
      </c>
      <c r="D26" s="260" t="s">
        <v>111</v>
      </c>
      <c r="E26" s="260" t="s">
        <v>56</v>
      </c>
      <c r="F26" s="260" t="s">
        <v>111</v>
      </c>
      <c r="G26" s="260" t="s">
        <v>56</v>
      </c>
      <c r="H26" s="260" t="s">
        <v>111</v>
      </c>
      <c r="I26" s="260" t="s">
        <v>56</v>
      </c>
      <c r="J26" s="260" t="s">
        <v>111</v>
      </c>
      <c r="K26" s="260" t="s">
        <v>56</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0.1</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7.0000000000000007E-2</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0.08</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0.13</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0.19</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飯山市特定環境保全公共下水道事業特別会計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0.05</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0.09</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0.06</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0.06</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7.0000000000000007E-2</v>
      </c>
    </row>
    <row r="30" spans="1:11">
      <c r="A30" s="260" t="str">
        <f>IF(連結実質赤字比率に係る赤字・黒字の構成分析!C$40="",NA(),連結実質赤字比率に係る赤字・黒字の構成分析!C$40)</f>
        <v>飯山市農業集落排水事業特別会計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0.08</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0.06</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0.05</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0.06</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0.09</v>
      </c>
    </row>
    <row r="31" spans="1:11">
      <c r="A31" s="260" t="str">
        <f>IF(連結実質赤字比率に係る赤字・黒字の構成分析!C$39="",NA(),連結実質赤字比率に係る赤字・黒字の構成分析!C$39)</f>
        <v>飯山市国民健康保険特別会計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0.09</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0.49</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0.14000000000000001</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0.24</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0.19</v>
      </c>
    </row>
    <row r="32" spans="1:11">
      <c r="A32" s="260" t="str">
        <f>IF(連結実質赤字比率に係る赤字・黒字の構成分析!C$38="",NA(),連結実質赤字比率に係る赤字・黒字の構成分析!C$38)</f>
        <v>飯山市公共下水道事業特別会計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0.08</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0.13</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0.08</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7.0000000000000007E-2</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0.2</v>
      </c>
    </row>
    <row r="33" spans="1:16">
      <c r="A33" s="260" t="str">
        <f>IF(連結実質赤字比率に係る赤字・黒字の構成分析!C$37="",NA(),連結実質赤字比率に係る赤字・黒字の構成分析!C$37)</f>
        <v>飯山市ケーブルテレビ事業特別会計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0.05</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0.02</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0.02</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0.04</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0.33</v>
      </c>
    </row>
    <row r="34" spans="1:16">
      <c r="A34" s="260" t="str">
        <f>IF(連結実質赤字比率に係る赤字・黒字の構成分析!C$36="",NA(),連結実質赤字比率に係る赤字・黒字の構成分析!C$36)</f>
        <v>飯山市介護保険特別会計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0.17</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0.24</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0.54</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0.46</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0.56000000000000005</v>
      </c>
    </row>
    <row r="35" spans="1:16">
      <c r="A35" s="260" t="str">
        <f>IF(連結実質赤字比率に係る赤字・黒字の構成分析!C$35="",NA(),連結実質赤字比率に係る赤字・黒字の構成分析!C$35)</f>
        <v>飯山市水道事業会計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2.19</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2.2599999999999998</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2.37</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3.92</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5.82</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7.12</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7.53</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7.36</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11.84</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11.68</v>
      </c>
    </row>
    <row r="39" spans="1:16">
      <c r="A39" s="258" t="s">
        <v>14</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112</v>
      </c>
      <c r="C41" s="261"/>
      <c r="D41" s="261" t="s">
        <v>92</v>
      </c>
      <c r="E41" s="261" t="s">
        <v>112</v>
      </c>
      <c r="F41" s="261"/>
      <c r="G41" s="261" t="s">
        <v>92</v>
      </c>
      <c r="H41" s="261" t="s">
        <v>112</v>
      </c>
      <c r="I41" s="261"/>
      <c r="J41" s="261" t="s">
        <v>92</v>
      </c>
      <c r="K41" s="261" t="s">
        <v>112</v>
      </c>
      <c r="L41" s="261"/>
      <c r="M41" s="261" t="s">
        <v>92</v>
      </c>
      <c r="N41" s="261" t="s">
        <v>112</v>
      </c>
      <c r="O41" s="261"/>
      <c r="P41" s="261" t="s">
        <v>92</v>
      </c>
    </row>
    <row r="42" spans="1:16">
      <c r="A42" s="261" t="s">
        <v>20</v>
      </c>
      <c r="B42" s="261"/>
      <c r="C42" s="261"/>
      <c r="D42" s="261">
        <f>'実質公債費比率（分子）の構造'!K$52</f>
        <v>1817</v>
      </c>
      <c r="E42" s="261"/>
      <c r="F42" s="261"/>
      <c r="G42" s="261">
        <f>'実質公債費比率（分子）の構造'!L$52</f>
        <v>1715</v>
      </c>
      <c r="H42" s="261"/>
      <c r="I42" s="261"/>
      <c r="J42" s="261">
        <f>'実質公債費比率（分子）の構造'!M$52</f>
        <v>1637</v>
      </c>
      <c r="K42" s="261"/>
      <c r="L42" s="261"/>
      <c r="M42" s="261">
        <f>'実質公債費比率（分子）の構造'!N$52</f>
        <v>1525</v>
      </c>
      <c r="N42" s="261"/>
      <c r="O42" s="261"/>
      <c r="P42" s="261">
        <f>'実質公債費比率（分子）の構造'!O$52</f>
        <v>1404</v>
      </c>
    </row>
    <row r="43" spans="1:16">
      <c r="A43" s="261" t="s">
        <v>46</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f>'実質公債費比率（分子）の構造'!N$51</f>
        <v>0</v>
      </c>
      <c r="L43" s="261"/>
      <c r="M43" s="261"/>
      <c r="N43" s="261" t="str">
        <f>'実質公債費比率（分子）の構造'!O$51</f>
        <v>-</v>
      </c>
      <c r="O43" s="261"/>
      <c r="P43" s="261"/>
    </row>
    <row r="44" spans="1:16">
      <c r="A44" s="261" t="s">
        <v>44</v>
      </c>
      <c r="B44" s="261">
        <f>'実質公債費比率（分子）の構造'!K$50</f>
        <v>15</v>
      </c>
      <c r="C44" s="261"/>
      <c r="D44" s="261"/>
      <c r="E44" s="261">
        <f>'実質公債費比率（分子）の構造'!L$50</f>
        <v>2</v>
      </c>
      <c r="F44" s="261"/>
      <c r="G44" s="261"/>
      <c r="H44" s="261">
        <f>'実質公債費比率（分子）の構造'!M$50</f>
        <v>0</v>
      </c>
      <c r="I44" s="261"/>
      <c r="J44" s="261"/>
      <c r="K44" s="261">
        <f>'実質公債費比率（分子）の構造'!N$50</f>
        <v>0</v>
      </c>
      <c r="L44" s="261"/>
      <c r="M44" s="261"/>
      <c r="N44" s="261">
        <f>'実質公債費比率（分子）の構造'!O$50</f>
        <v>0</v>
      </c>
      <c r="O44" s="261"/>
      <c r="P44" s="261"/>
    </row>
    <row r="45" spans="1:16">
      <c r="A45" s="261" t="s">
        <v>42</v>
      </c>
      <c r="B45" s="261">
        <f>'実質公債費比率（分子）の構造'!K$49</f>
        <v>154</v>
      </c>
      <c r="C45" s="261"/>
      <c r="D45" s="261"/>
      <c r="E45" s="261">
        <f>'実質公債費比率（分子）の構造'!L$49</f>
        <v>216</v>
      </c>
      <c r="F45" s="261"/>
      <c r="G45" s="261"/>
      <c r="H45" s="261">
        <f>'実質公債費比率（分子）の構造'!M$49</f>
        <v>253</v>
      </c>
      <c r="I45" s="261"/>
      <c r="J45" s="261"/>
      <c r="K45" s="261">
        <f>'実質公債費比率（分子）の構造'!N$49</f>
        <v>194</v>
      </c>
      <c r="L45" s="261"/>
      <c r="M45" s="261"/>
      <c r="N45" s="261">
        <f>'実質公債費比率（分子）の構造'!O$49</f>
        <v>149</v>
      </c>
      <c r="O45" s="261"/>
      <c r="P45" s="261"/>
    </row>
    <row r="46" spans="1:16">
      <c r="A46" s="261" t="s">
        <v>12</v>
      </c>
      <c r="B46" s="261">
        <f>'実質公債費比率（分子）の構造'!K$48</f>
        <v>1027</v>
      </c>
      <c r="C46" s="261"/>
      <c r="D46" s="261"/>
      <c r="E46" s="261">
        <f>'実質公債費比率（分子）の構造'!L$48</f>
        <v>992</v>
      </c>
      <c r="F46" s="261"/>
      <c r="G46" s="261"/>
      <c r="H46" s="261">
        <f>'実質公債費比率（分子）の構造'!M$48</f>
        <v>967</v>
      </c>
      <c r="I46" s="261"/>
      <c r="J46" s="261"/>
      <c r="K46" s="261">
        <f>'実質公債費比率（分子）の構造'!N$48</f>
        <v>951</v>
      </c>
      <c r="L46" s="261"/>
      <c r="M46" s="261"/>
      <c r="N46" s="261">
        <f>'実質公債費比率（分子）の構造'!O$48</f>
        <v>921</v>
      </c>
      <c r="O46" s="261"/>
      <c r="P46" s="261"/>
    </row>
    <row r="47" spans="1:16">
      <c r="A47" s="261" t="s">
        <v>37</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29</v>
      </c>
      <c r="B49" s="261">
        <f>'実質公債費比率（分子）の構造'!K$45</f>
        <v>1543</v>
      </c>
      <c r="C49" s="261"/>
      <c r="D49" s="261"/>
      <c r="E49" s="261">
        <f>'実質公債費比率（分子）の構造'!L$45</f>
        <v>1344</v>
      </c>
      <c r="F49" s="261"/>
      <c r="G49" s="261"/>
      <c r="H49" s="261">
        <f>'実質公債費比率（分子）の構造'!M$45</f>
        <v>1208</v>
      </c>
      <c r="I49" s="261"/>
      <c r="J49" s="261"/>
      <c r="K49" s="261">
        <f>'実質公債費比率（分子）の構造'!N$45</f>
        <v>1051</v>
      </c>
      <c r="L49" s="261"/>
      <c r="M49" s="261"/>
      <c r="N49" s="261">
        <f>'実質公債費比率（分子）の構造'!O$45</f>
        <v>1011</v>
      </c>
      <c r="O49" s="261"/>
      <c r="P49" s="261"/>
    </row>
    <row r="50" spans="1:16">
      <c r="A50" s="261" t="s">
        <v>61</v>
      </c>
      <c r="B50" s="261" t="e">
        <f>NA()</f>
        <v>#N/A</v>
      </c>
      <c r="C50" s="261">
        <f>IF(ISNUMBER('実質公債費比率（分子）の構造'!K$53),'実質公債費比率（分子）の構造'!K$53,NA())</f>
        <v>922</v>
      </c>
      <c r="D50" s="261" t="e">
        <f>NA()</f>
        <v>#N/A</v>
      </c>
      <c r="E50" s="261" t="e">
        <f>NA()</f>
        <v>#N/A</v>
      </c>
      <c r="F50" s="261">
        <f>IF(ISNUMBER('実質公債費比率（分子）の構造'!L$53),'実質公債費比率（分子）の構造'!L$53,NA())</f>
        <v>839</v>
      </c>
      <c r="G50" s="261" t="e">
        <f>NA()</f>
        <v>#N/A</v>
      </c>
      <c r="H50" s="261" t="e">
        <f>NA()</f>
        <v>#N/A</v>
      </c>
      <c r="I50" s="261">
        <f>IF(ISNUMBER('実質公債費比率（分子）の構造'!M$53),'実質公債費比率（分子）の構造'!M$53,NA())</f>
        <v>791</v>
      </c>
      <c r="J50" s="261" t="e">
        <f>NA()</f>
        <v>#N/A</v>
      </c>
      <c r="K50" s="261" t="e">
        <f>NA()</f>
        <v>#N/A</v>
      </c>
      <c r="L50" s="261">
        <f>IF(ISNUMBER('実質公債費比率（分子）の構造'!N$53),'実質公債費比率（分子）の構造'!N$53,NA())</f>
        <v>671</v>
      </c>
      <c r="M50" s="261" t="e">
        <f>NA()</f>
        <v>#N/A</v>
      </c>
      <c r="N50" s="261" t="e">
        <f>NA()</f>
        <v>#N/A</v>
      </c>
      <c r="O50" s="261">
        <f>IF(ISNUMBER('実質公債費比率（分子）の構造'!O$53),'実質公債費比率（分子）の構造'!O$53,NA())</f>
        <v>677</v>
      </c>
      <c r="P50" s="261" t="e">
        <f>NA()</f>
        <v>#N/A</v>
      </c>
    </row>
    <row r="53" spans="1:16">
      <c r="A53" s="258" t="s">
        <v>53</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72</v>
      </c>
      <c r="C55" s="260"/>
      <c r="D55" s="260" t="s">
        <v>83</v>
      </c>
      <c r="E55" s="260" t="s">
        <v>72</v>
      </c>
      <c r="F55" s="260"/>
      <c r="G55" s="260" t="s">
        <v>83</v>
      </c>
      <c r="H55" s="260" t="s">
        <v>72</v>
      </c>
      <c r="I55" s="260"/>
      <c r="J55" s="260" t="s">
        <v>83</v>
      </c>
      <c r="K55" s="260" t="s">
        <v>72</v>
      </c>
      <c r="L55" s="260"/>
      <c r="M55" s="260" t="s">
        <v>83</v>
      </c>
      <c r="N55" s="260" t="s">
        <v>72</v>
      </c>
      <c r="O55" s="260"/>
      <c r="P55" s="260" t="s">
        <v>83</v>
      </c>
    </row>
    <row r="56" spans="1:16">
      <c r="A56" s="260" t="s">
        <v>87</v>
      </c>
      <c r="B56" s="260"/>
      <c r="C56" s="260"/>
      <c r="D56" s="260">
        <f>'将来負担比率（分子）の構造'!I$51</f>
        <v>15530</v>
      </c>
      <c r="E56" s="260"/>
      <c r="F56" s="260"/>
      <c r="G56" s="260">
        <f>'将来負担比率（分子）の構造'!J$51</f>
        <v>15349</v>
      </c>
      <c r="H56" s="260"/>
      <c r="I56" s="260"/>
      <c r="J56" s="260">
        <f>'将来負担比率（分子）の構造'!K$51</f>
        <v>15177</v>
      </c>
      <c r="K56" s="260"/>
      <c r="L56" s="260"/>
      <c r="M56" s="260">
        <f>'将来負担比率（分子）の構造'!L$51</f>
        <v>15814</v>
      </c>
      <c r="N56" s="260"/>
      <c r="O56" s="260"/>
      <c r="P56" s="260">
        <f>'将来負担比率（分子）の構造'!M$51</f>
        <v>17340</v>
      </c>
    </row>
    <row r="57" spans="1:16">
      <c r="A57" s="260" t="s">
        <v>86</v>
      </c>
      <c r="B57" s="260"/>
      <c r="C57" s="260"/>
      <c r="D57" s="260">
        <f>'将来負担比率（分子）の構造'!I$50</f>
        <v>1171</v>
      </c>
      <c r="E57" s="260"/>
      <c r="F57" s="260"/>
      <c r="G57" s="260">
        <f>'将来負担比率（分子）の構造'!J$50</f>
        <v>1106</v>
      </c>
      <c r="H57" s="260"/>
      <c r="I57" s="260"/>
      <c r="J57" s="260">
        <f>'将来負担比率（分子）の構造'!K$50</f>
        <v>1264</v>
      </c>
      <c r="K57" s="260"/>
      <c r="L57" s="260"/>
      <c r="M57" s="260">
        <f>'将来負担比率（分子）の構造'!L$50</f>
        <v>1103</v>
      </c>
      <c r="N57" s="260"/>
      <c r="O57" s="260"/>
      <c r="P57" s="260">
        <f>'将来負担比率（分子）の構造'!M$50</f>
        <v>1013</v>
      </c>
    </row>
    <row r="58" spans="1:16">
      <c r="A58" s="260" t="s">
        <v>84</v>
      </c>
      <c r="B58" s="260"/>
      <c r="C58" s="260"/>
      <c r="D58" s="260">
        <f>'将来負担比率（分子）の構造'!I$49</f>
        <v>4426</v>
      </c>
      <c r="E58" s="260"/>
      <c r="F58" s="260"/>
      <c r="G58" s="260">
        <f>'将来負担比率（分子）の構造'!J$49</f>
        <v>4624</v>
      </c>
      <c r="H58" s="260"/>
      <c r="I58" s="260"/>
      <c r="J58" s="260">
        <f>'将来負担比率（分子）の構造'!K$49</f>
        <v>4591</v>
      </c>
      <c r="K58" s="260"/>
      <c r="L58" s="260"/>
      <c r="M58" s="260">
        <f>'将来負担比率（分子）の構造'!L$49</f>
        <v>3293</v>
      </c>
      <c r="N58" s="260"/>
      <c r="O58" s="260"/>
      <c r="P58" s="260">
        <f>'将来負担比率（分子）の構造'!M$49</f>
        <v>4216</v>
      </c>
    </row>
    <row r="59" spans="1:16">
      <c r="A59" s="260" t="s">
        <v>45</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63</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80</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74</v>
      </c>
      <c r="B62" s="260">
        <f>'将来負担比率（分子）の構造'!I$45</f>
        <v>2551</v>
      </c>
      <c r="C62" s="260"/>
      <c r="D62" s="260"/>
      <c r="E62" s="260">
        <f>'将来負担比率（分子）の構造'!J$45</f>
        <v>2764</v>
      </c>
      <c r="F62" s="260"/>
      <c r="G62" s="260"/>
      <c r="H62" s="260">
        <f>'将来負担比率（分子）の構造'!K$45</f>
        <v>2462</v>
      </c>
      <c r="I62" s="260"/>
      <c r="J62" s="260"/>
      <c r="K62" s="260">
        <f>'将来負担比率（分子）の構造'!L$45</f>
        <v>2271</v>
      </c>
      <c r="L62" s="260"/>
      <c r="M62" s="260"/>
      <c r="N62" s="260">
        <f>'将来負担比率（分子）の構造'!M$45</f>
        <v>2136</v>
      </c>
      <c r="O62" s="260"/>
      <c r="P62" s="260"/>
    </row>
    <row r="63" spans="1:16">
      <c r="A63" s="260" t="s">
        <v>75</v>
      </c>
      <c r="B63" s="260">
        <f>'将来負担比率（分子）の構造'!I$44</f>
        <v>1970</v>
      </c>
      <c r="C63" s="260"/>
      <c r="D63" s="260"/>
      <c r="E63" s="260">
        <f>'将来負担比率（分子）の構造'!J$44</f>
        <v>1764</v>
      </c>
      <c r="F63" s="260"/>
      <c r="G63" s="260"/>
      <c r="H63" s="260">
        <f>'将来負担比率（分子）の構造'!K$44</f>
        <v>1582</v>
      </c>
      <c r="I63" s="260"/>
      <c r="J63" s="260"/>
      <c r="K63" s="260">
        <f>'将来負担比率（分子）の構造'!L$44</f>
        <v>1855</v>
      </c>
      <c r="L63" s="260"/>
      <c r="M63" s="260"/>
      <c r="N63" s="260">
        <f>'将来負担比率（分子）の構造'!M$44</f>
        <v>1699</v>
      </c>
      <c r="O63" s="260"/>
      <c r="P63" s="260"/>
    </row>
    <row r="64" spans="1:16">
      <c r="A64" s="260" t="s">
        <v>70</v>
      </c>
      <c r="B64" s="260">
        <f>'将来負担比率（分子）の構造'!I$43</f>
        <v>12339</v>
      </c>
      <c r="C64" s="260"/>
      <c r="D64" s="260"/>
      <c r="E64" s="260">
        <f>'将来負担比率（分子）の構造'!J$43</f>
        <v>11612</v>
      </c>
      <c r="F64" s="260"/>
      <c r="G64" s="260"/>
      <c r="H64" s="260">
        <f>'将来負担比率（分子）の構造'!K$43</f>
        <v>10999</v>
      </c>
      <c r="I64" s="260"/>
      <c r="J64" s="260"/>
      <c r="K64" s="260">
        <f>'将来負担比率（分子）の構造'!L$43</f>
        <v>10283</v>
      </c>
      <c r="L64" s="260"/>
      <c r="M64" s="260"/>
      <c r="N64" s="260">
        <f>'将来負担比率（分子）の構造'!M$43</f>
        <v>9545</v>
      </c>
      <c r="O64" s="260"/>
      <c r="P64" s="260"/>
    </row>
    <row r="65" spans="1:16">
      <c r="A65" s="260" t="s">
        <v>68</v>
      </c>
      <c r="B65" s="260">
        <f>'将来負担比率（分子）の構造'!I$42</f>
        <v>1531</v>
      </c>
      <c r="C65" s="260"/>
      <c r="D65" s="260"/>
      <c r="E65" s="260">
        <f>'将来負担比率（分子）の構造'!J$42</f>
        <v>1381</v>
      </c>
      <c r="F65" s="260"/>
      <c r="G65" s="260"/>
      <c r="H65" s="260">
        <f>'将来負担比率（分子）の構造'!K$42</f>
        <v>1261</v>
      </c>
      <c r="I65" s="260"/>
      <c r="J65" s="260"/>
      <c r="K65" s="260">
        <f>'将来負担比率（分子）の構造'!L$42</f>
        <v>1055</v>
      </c>
      <c r="L65" s="260"/>
      <c r="M65" s="260"/>
      <c r="N65" s="260">
        <f>'将来負担比率（分子）の構造'!M$42</f>
        <v>971</v>
      </c>
      <c r="O65" s="260"/>
      <c r="P65" s="260"/>
    </row>
    <row r="66" spans="1:16">
      <c r="A66" s="260" t="s">
        <v>4</v>
      </c>
      <c r="B66" s="260">
        <f>'将来負担比率（分子）の構造'!I$41</f>
        <v>7685</v>
      </c>
      <c r="C66" s="260"/>
      <c r="D66" s="260"/>
      <c r="E66" s="260">
        <f>'将来負担比率（分子）の構造'!J$41</f>
        <v>7857</v>
      </c>
      <c r="F66" s="260"/>
      <c r="G66" s="260"/>
      <c r="H66" s="260">
        <f>'将来負担比率（分子）の構造'!K$41</f>
        <v>8510</v>
      </c>
      <c r="I66" s="260"/>
      <c r="J66" s="260"/>
      <c r="K66" s="260">
        <f>'将来負担比率（分子）の構造'!L$41</f>
        <v>9826</v>
      </c>
      <c r="L66" s="260"/>
      <c r="M66" s="260"/>
      <c r="N66" s="260">
        <f>'将来負担比率（分子）の構造'!M$41</f>
        <v>11835</v>
      </c>
      <c r="O66" s="260"/>
      <c r="P66" s="260"/>
    </row>
    <row r="67" spans="1:16">
      <c r="A67" s="260" t="s">
        <v>90</v>
      </c>
      <c r="B67" s="260" t="e">
        <f>NA()</f>
        <v>#N/A</v>
      </c>
      <c r="C67" s="260">
        <f>IF(ISNUMBER('将来負担比率（分子）の構造'!I$52),IF('将来負担比率（分子）の構造'!I$52&lt;0,0,'将来負担比率（分子）の構造'!I$52),NA())</f>
        <v>4947</v>
      </c>
      <c r="D67" s="260" t="e">
        <f>NA()</f>
        <v>#N/A</v>
      </c>
      <c r="E67" s="260" t="e">
        <f>NA()</f>
        <v>#N/A</v>
      </c>
      <c r="F67" s="260">
        <f>IF(ISNUMBER('将来負担比率（分子）の構造'!J$52),IF('将来負担比率（分子）の構造'!J$52&lt;0,0,'将来負担比率（分子）の構造'!J$52),NA())</f>
        <v>4299</v>
      </c>
      <c r="G67" s="260" t="e">
        <f>NA()</f>
        <v>#N/A</v>
      </c>
      <c r="H67" s="260" t="e">
        <f>NA()</f>
        <v>#N/A</v>
      </c>
      <c r="I67" s="260">
        <f>IF(ISNUMBER('将来負担比率（分子）の構造'!K$52),IF('将来負担比率（分子）の構造'!K$52&lt;0,0,'将来負担比率（分子）の構造'!K$52),NA())</f>
        <v>3781</v>
      </c>
      <c r="J67" s="260" t="e">
        <f>NA()</f>
        <v>#N/A</v>
      </c>
      <c r="K67" s="260" t="e">
        <f>NA()</f>
        <v>#N/A</v>
      </c>
      <c r="L67" s="260">
        <f>IF(ISNUMBER('将来負担比率（分子）の構造'!L$52),IF('将来負担比率（分子）の構造'!L$52&lt;0,0,'将来負担比率（分子）の構造'!L$52),NA())</f>
        <v>5080</v>
      </c>
      <c r="M67" s="260" t="e">
        <f>NA()</f>
        <v>#N/A</v>
      </c>
      <c r="N67" s="260" t="e">
        <f>NA()</f>
        <v>#N/A</v>
      </c>
      <c r="O67" s="260">
        <f>IF(ISNUMBER('将来負担比率（分子）の構造'!M$52),IF('将来負担比率（分子）の構造'!M$52&lt;0,0,'将来負担比率（分子）の構造'!M$52),NA())</f>
        <v>3618</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6" t="s">
        <v>110</v>
      </c>
      <c r="DI1" s="627"/>
      <c r="DJ1" s="627"/>
      <c r="DK1" s="627"/>
      <c r="DL1" s="627"/>
      <c r="DM1" s="627"/>
      <c r="DN1" s="628"/>
      <c r="DP1" s="626" t="s">
        <v>278</v>
      </c>
      <c r="DQ1" s="627"/>
      <c r="DR1" s="627"/>
      <c r="DS1" s="627"/>
      <c r="DT1" s="627"/>
      <c r="DU1" s="627"/>
      <c r="DV1" s="627"/>
      <c r="DW1" s="627"/>
      <c r="DX1" s="627"/>
      <c r="DY1" s="627"/>
      <c r="DZ1" s="627"/>
      <c r="EA1" s="627"/>
      <c r="EB1" s="627"/>
      <c r="EC1" s="628"/>
      <c r="ED1" s="2"/>
      <c r="EE1" s="2"/>
      <c r="EF1" s="2"/>
      <c r="EG1" s="2"/>
      <c r="EH1" s="2"/>
      <c r="EI1" s="2"/>
      <c r="EJ1" s="2"/>
      <c r="EK1" s="2"/>
      <c r="EL1" s="2"/>
      <c r="EM1" s="2"/>
    </row>
    <row r="2" spans="2:143" ht="22.5" customHeight="1">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3" t="s">
        <v>167</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3" t="s">
        <v>279</v>
      </c>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514"/>
      <c r="CD3" s="473" t="s">
        <v>94</v>
      </c>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514"/>
    </row>
    <row r="4" spans="2:143" ht="11.25" customHeight="1">
      <c r="B4" s="473" t="s">
        <v>2</v>
      </c>
      <c r="C4" s="474"/>
      <c r="D4" s="474"/>
      <c r="E4" s="474"/>
      <c r="F4" s="474"/>
      <c r="G4" s="474"/>
      <c r="H4" s="474"/>
      <c r="I4" s="474"/>
      <c r="J4" s="474"/>
      <c r="K4" s="474"/>
      <c r="L4" s="474"/>
      <c r="M4" s="474"/>
      <c r="N4" s="474"/>
      <c r="O4" s="474"/>
      <c r="P4" s="474"/>
      <c r="Q4" s="514"/>
      <c r="R4" s="473" t="s">
        <v>281</v>
      </c>
      <c r="S4" s="474"/>
      <c r="T4" s="474"/>
      <c r="U4" s="474"/>
      <c r="V4" s="474"/>
      <c r="W4" s="474"/>
      <c r="X4" s="474"/>
      <c r="Y4" s="514"/>
      <c r="Z4" s="473" t="s">
        <v>150</v>
      </c>
      <c r="AA4" s="474"/>
      <c r="AB4" s="474"/>
      <c r="AC4" s="514"/>
      <c r="AD4" s="473" t="s">
        <v>282</v>
      </c>
      <c r="AE4" s="474"/>
      <c r="AF4" s="474"/>
      <c r="AG4" s="474"/>
      <c r="AH4" s="474"/>
      <c r="AI4" s="474"/>
      <c r="AJ4" s="474"/>
      <c r="AK4" s="514"/>
      <c r="AL4" s="473" t="s">
        <v>150</v>
      </c>
      <c r="AM4" s="474"/>
      <c r="AN4" s="474"/>
      <c r="AO4" s="514"/>
      <c r="AP4" s="629" t="s">
        <v>284</v>
      </c>
      <c r="AQ4" s="629"/>
      <c r="AR4" s="629"/>
      <c r="AS4" s="629"/>
      <c r="AT4" s="629"/>
      <c r="AU4" s="629"/>
      <c r="AV4" s="629"/>
      <c r="AW4" s="629"/>
      <c r="AX4" s="629"/>
      <c r="AY4" s="629"/>
      <c r="AZ4" s="629"/>
      <c r="BA4" s="629"/>
      <c r="BB4" s="629"/>
      <c r="BC4" s="629"/>
      <c r="BD4" s="629"/>
      <c r="BE4" s="629"/>
      <c r="BF4" s="629"/>
      <c r="BG4" s="629" t="s">
        <v>286</v>
      </c>
      <c r="BH4" s="629"/>
      <c r="BI4" s="629"/>
      <c r="BJ4" s="629"/>
      <c r="BK4" s="629"/>
      <c r="BL4" s="629"/>
      <c r="BM4" s="629"/>
      <c r="BN4" s="629"/>
      <c r="BO4" s="629" t="s">
        <v>150</v>
      </c>
      <c r="BP4" s="629"/>
      <c r="BQ4" s="629"/>
      <c r="BR4" s="629"/>
      <c r="BS4" s="629" t="s">
        <v>290</v>
      </c>
      <c r="BT4" s="629"/>
      <c r="BU4" s="629"/>
      <c r="BV4" s="629"/>
      <c r="BW4" s="629"/>
      <c r="BX4" s="629"/>
      <c r="BY4" s="629"/>
      <c r="BZ4" s="629"/>
      <c r="CA4" s="629"/>
      <c r="CB4" s="629"/>
      <c r="CD4" s="473" t="s">
        <v>292</v>
      </c>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DU4" s="474"/>
      <c r="DV4" s="474"/>
      <c r="DW4" s="474"/>
      <c r="DX4" s="474"/>
      <c r="DY4" s="474"/>
      <c r="DZ4" s="474"/>
      <c r="EA4" s="474"/>
      <c r="EB4" s="474"/>
      <c r="EC4" s="514"/>
    </row>
    <row r="5" spans="2:143" s="8" customFormat="1" ht="11.25" customHeight="1">
      <c r="B5" s="588" t="s">
        <v>293</v>
      </c>
      <c r="C5" s="589"/>
      <c r="D5" s="589"/>
      <c r="E5" s="589"/>
      <c r="F5" s="589"/>
      <c r="G5" s="589"/>
      <c r="H5" s="589"/>
      <c r="I5" s="589"/>
      <c r="J5" s="589"/>
      <c r="K5" s="589"/>
      <c r="L5" s="589"/>
      <c r="M5" s="589"/>
      <c r="N5" s="589"/>
      <c r="O5" s="589"/>
      <c r="P5" s="589"/>
      <c r="Q5" s="590"/>
      <c r="R5" s="591">
        <v>2381181</v>
      </c>
      <c r="S5" s="592"/>
      <c r="T5" s="592"/>
      <c r="U5" s="592"/>
      <c r="V5" s="592"/>
      <c r="W5" s="592"/>
      <c r="X5" s="592"/>
      <c r="Y5" s="617"/>
      <c r="Z5" s="624">
        <v>12.4</v>
      </c>
      <c r="AA5" s="624"/>
      <c r="AB5" s="624"/>
      <c r="AC5" s="624"/>
      <c r="AD5" s="625">
        <v>2325033</v>
      </c>
      <c r="AE5" s="625"/>
      <c r="AF5" s="625"/>
      <c r="AG5" s="625"/>
      <c r="AH5" s="625"/>
      <c r="AI5" s="625"/>
      <c r="AJ5" s="625"/>
      <c r="AK5" s="625"/>
      <c r="AL5" s="622">
        <v>30.9</v>
      </c>
      <c r="AM5" s="602"/>
      <c r="AN5" s="602"/>
      <c r="AO5" s="623"/>
      <c r="AP5" s="588" t="s">
        <v>294</v>
      </c>
      <c r="AQ5" s="589"/>
      <c r="AR5" s="589"/>
      <c r="AS5" s="589"/>
      <c r="AT5" s="589"/>
      <c r="AU5" s="589"/>
      <c r="AV5" s="589"/>
      <c r="AW5" s="589"/>
      <c r="AX5" s="589"/>
      <c r="AY5" s="589"/>
      <c r="AZ5" s="589"/>
      <c r="BA5" s="589"/>
      <c r="BB5" s="589"/>
      <c r="BC5" s="589"/>
      <c r="BD5" s="589"/>
      <c r="BE5" s="589"/>
      <c r="BF5" s="590"/>
      <c r="BG5" s="536">
        <v>2314961</v>
      </c>
      <c r="BH5" s="364"/>
      <c r="BI5" s="364"/>
      <c r="BJ5" s="364"/>
      <c r="BK5" s="364"/>
      <c r="BL5" s="364"/>
      <c r="BM5" s="364"/>
      <c r="BN5" s="537"/>
      <c r="BO5" s="585">
        <v>97.2</v>
      </c>
      <c r="BP5" s="585"/>
      <c r="BQ5" s="585"/>
      <c r="BR5" s="585"/>
      <c r="BS5" s="586">
        <v>23994</v>
      </c>
      <c r="BT5" s="586"/>
      <c r="BU5" s="586"/>
      <c r="BV5" s="586"/>
      <c r="BW5" s="586"/>
      <c r="BX5" s="586"/>
      <c r="BY5" s="586"/>
      <c r="BZ5" s="586"/>
      <c r="CA5" s="586"/>
      <c r="CB5" s="606"/>
      <c r="CD5" s="473" t="s">
        <v>284</v>
      </c>
      <c r="CE5" s="474"/>
      <c r="CF5" s="474"/>
      <c r="CG5" s="474"/>
      <c r="CH5" s="474"/>
      <c r="CI5" s="474"/>
      <c r="CJ5" s="474"/>
      <c r="CK5" s="474"/>
      <c r="CL5" s="474"/>
      <c r="CM5" s="474"/>
      <c r="CN5" s="474"/>
      <c r="CO5" s="474"/>
      <c r="CP5" s="474"/>
      <c r="CQ5" s="514"/>
      <c r="CR5" s="473" t="s">
        <v>296</v>
      </c>
      <c r="CS5" s="474"/>
      <c r="CT5" s="474"/>
      <c r="CU5" s="474"/>
      <c r="CV5" s="474"/>
      <c r="CW5" s="474"/>
      <c r="CX5" s="474"/>
      <c r="CY5" s="514"/>
      <c r="CZ5" s="473" t="s">
        <v>150</v>
      </c>
      <c r="DA5" s="474"/>
      <c r="DB5" s="474"/>
      <c r="DC5" s="514"/>
      <c r="DD5" s="473" t="s">
        <v>65</v>
      </c>
      <c r="DE5" s="474"/>
      <c r="DF5" s="474"/>
      <c r="DG5" s="474"/>
      <c r="DH5" s="474"/>
      <c r="DI5" s="474"/>
      <c r="DJ5" s="474"/>
      <c r="DK5" s="474"/>
      <c r="DL5" s="474"/>
      <c r="DM5" s="474"/>
      <c r="DN5" s="474"/>
      <c r="DO5" s="474"/>
      <c r="DP5" s="514"/>
      <c r="DQ5" s="473" t="s">
        <v>299</v>
      </c>
      <c r="DR5" s="474"/>
      <c r="DS5" s="474"/>
      <c r="DT5" s="474"/>
      <c r="DU5" s="474"/>
      <c r="DV5" s="474"/>
      <c r="DW5" s="474"/>
      <c r="DX5" s="474"/>
      <c r="DY5" s="474"/>
      <c r="DZ5" s="474"/>
      <c r="EA5" s="474"/>
      <c r="EB5" s="474"/>
      <c r="EC5" s="514"/>
    </row>
    <row r="6" spans="2:143" ht="11.25" customHeight="1">
      <c r="B6" s="533" t="s">
        <v>300</v>
      </c>
      <c r="C6" s="534"/>
      <c r="D6" s="534"/>
      <c r="E6" s="534"/>
      <c r="F6" s="534"/>
      <c r="G6" s="534"/>
      <c r="H6" s="534"/>
      <c r="I6" s="534"/>
      <c r="J6" s="534"/>
      <c r="K6" s="534"/>
      <c r="L6" s="534"/>
      <c r="M6" s="534"/>
      <c r="N6" s="534"/>
      <c r="O6" s="534"/>
      <c r="P6" s="534"/>
      <c r="Q6" s="535"/>
      <c r="R6" s="536">
        <v>177299</v>
      </c>
      <c r="S6" s="364"/>
      <c r="T6" s="364"/>
      <c r="U6" s="364"/>
      <c r="V6" s="364"/>
      <c r="W6" s="364"/>
      <c r="X6" s="364"/>
      <c r="Y6" s="537"/>
      <c r="Z6" s="585">
        <v>0.9</v>
      </c>
      <c r="AA6" s="585"/>
      <c r="AB6" s="585"/>
      <c r="AC6" s="585"/>
      <c r="AD6" s="586">
        <v>177299</v>
      </c>
      <c r="AE6" s="586"/>
      <c r="AF6" s="586"/>
      <c r="AG6" s="586"/>
      <c r="AH6" s="586"/>
      <c r="AI6" s="586"/>
      <c r="AJ6" s="586"/>
      <c r="AK6" s="586"/>
      <c r="AL6" s="572">
        <v>2.4</v>
      </c>
      <c r="AM6" s="312"/>
      <c r="AN6" s="312"/>
      <c r="AO6" s="587"/>
      <c r="AP6" s="533" t="s">
        <v>302</v>
      </c>
      <c r="AQ6" s="534"/>
      <c r="AR6" s="534"/>
      <c r="AS6" s="534"/>
      <c r="AT6" s="534"/>
      <c r="AU6" s="534"/>
      <c r="AV6" s="534"/>
      <c r="AW6" s="534"/>
      <c r="AX6" s="534"/>
      <c r="AY6" s="534"/>
      <c r="AZ6" s="534"/>
      <c r="BA6" s="534"/>
      <c r="BB6" s="534"/>
      <c r="BC6" s="534"/>
      <c r="BD6" s="534"/>
      <c r="BE6" s="534"/>
      <c r="BF6" s="535"/>
      <c r="BG6" s="536">
        <v>2314961</v>
      </c>
      <c r="BH6" s="364"/>
      <c r="BI6" s="364"/>
      <c r="BJ6" s="364"/>
      <c r="BK6" s="364"/>
      <c r="BL6" s="364"/>
      <c r="BM6" s="364"/>
      <c r="BN6" s="537"/>
      <c r="BO6" s="585">
        <v>97.2</v>
      </c>
      <c r="BP6" s="585"/>
      <c r="BQ6" s="585"/>
      <c r="BR6" s="585"/>
      <c r="BS6" s="586">
        <v>23994</v>
      </c>
      <c r="BT6" s="586"/>
      <c r="BU6" s="586"/>
      <c r="BV6" s="586"/>
      <c r="BW6" s="586"/>
      <c r="BX6" s="586"/>
      <c r="BY6" s="586"/>
      <c r="BZ6" s="586"/>
      <c r="CA6" s="586"/>
      <c r="CB6" s="606"/>
      <c r="CD6" s="588" t="s">
        <v>303</v>
      </c>
      <c r="CE6" s="589"/>
      <c r="CF6" s="589"/>
      <c r="CG6" s="589"/>
      <c r="CH6" s="589"/>
      <c r="CI6" s="589"/>
      <c r="CJ6" s="589"/>
      <c r="CK6" s="589"/>
      <c r="CL6" s="589"/>
      <c r="CM6" s="589"/>
      <c r="CN6" s="589"/>
      <c r="CO6" s="589"/>
      <c r="CP6" s="589"/>
      <c r="CQ6" s="590"/>
      <c r="CR6" s="536">
        <v>134193</v>
      </c>
      <c r="CS6" s="364"/>
      <c r="CT6" s="364"/>
      <c r="CU6" s="364"/>
      <c r="CV6" s="364"/>
      <c r="CW6" s="364"/>
      <c r="CX6" s="364"/>
      <c r="CY6" s="537"/>
      <c r="CZ6" s="585">
        <v>0.7</v>
      </c>
      <c r="DA6" s="585"/>
      <c r="DB6" s="585"/>
      <c r="DC6" s="585"/>
      <c r="DD6" s="541" t="s">
        <v>147</v>
      </c>
      <c r="DE6" s="364"/>
      <c r="DF6" s="364"/>
      <c r="DG6" s="364"/>
      <c r="DH6" s="364"/>
      <c r="DI6" s="364"/>
      <c r="DJ6" s="364"/>
      <c r="DK6" s="364"/>
      <c r="DL6" s="364"/>
      <c r="DM6" s="364"/>
      <c r="DN6" s="364"/>
      <c r="DO6" s="364"/>
      <c r="DP6" s="537"/>
      <c r="DQ6" s="541">
        <v>134193</v>
      </c>
      <c r="DR6" s="364"/>
      <c r="DS6" s="364"/>
      <c r="DT6" s="364"/>
      <c r="DU6" s="364"/>
      <c r="DV6" s="364"/>
      <c r="DW6" s="364"/>
      <c r="DX6" s="364"/>
      <c r="DY6" s="364"/>
      <c r="DZ6" s="364"/>
      <c r="EA6" s="364"/>
      <c r="EB6" s="364"/>
      <c r="EC6" s="578"/>
    </row>
    <row r="7" spans="2:143" ht="11.25" customHeight="1">
      <c r="B7" s="533" t="s">
        <v>304</v>
      </c>
      <c r="C7" s="534"/>
      <c r="D7" s="534"/>
      <c r="E7" s="534"/>
      <c r="F7" s="534"/>
      <c r="G7" s="534"/>
      <c r="H7" s="534"/>
      <c r="I7" s="534"/>
      <c r="J7" s="534"/>
      <c r="K7" s="534"/>
      <c r="L7" s="534"/>
      <c r="M7" s="534"/>
      <c r="N7" s="534"/>
      <c r="O7" s="534"/>
      <c r="P7" s="534"/>
      <c r="Q7" s="535"/>
      <c r="R7" s="536">
        <v>3194</v>
      </c>
      <c r="S7" s="364"/>
      <c r="T7" s="364"/>
      <c r="U7" s="364"/>
      <c r="V7" s="364"/>
      <c r="W7" s="364"/>
      <c r="X7" s="364"/>
      <c r="Y7" s="537"/>
      <c r="Z7" s="585">
        <v>0</v>
      </c>
      <c r="AA7" s="585"/>
      <c r="AB7" s="585"/>
      <c r="AC7" s="585"/>
      <c r="AD7" s="586">
        <v>3194</v>
      </c>
      <c r="AE7" s="586"/>
      <c r="AF7" s="586"/>
      <c r="AG7" s="586"/>
      <c r="AH7" s="586"/>
      <c r="AI7" s="586"/>
      <c r="AJ7" s="586"/>
      <c r="AK7" s="586"/>
      <c r="AL7" s="572">
        <v>0</v>
      </c>
      <c r="AM7" s="312"/>
      <c r="AN7" s="312"/>
      <c r="AO7" s="587"/>
      <c r="AP7" s="533" t="s">
        <v>127</v>
      </c>
      <c r="AQ7" s="534"/>
      <c r="AR7" s="534"/>
      <c r="AS7" s="534"/>
      <c r="AT7" s="534"/>
      <c r="AU7" s="534"/>
      <c r="AV7" s="534"/>
      <c r="AW7" s="534"/>
      <c r="AX7" s="534"/>
      <c r="AY7" s="534"/>
      <c r="AZ7" s="534"/>
      <c r="BA7" s="534"/>
      <c r="BB7" s="534"/>
      <c r="BC7" s="534"/>
      <c r="BD7" s="534"/>
      <c r="BE7" s="534"/>
      <c r="BF7" s="535"/>
      <c r="BG7" s="536">
        <v>933984</v>
      </c>
      <c r="BH7" s="364"/>
      <c r="BI7" s="364"/>
      <c r="BJ7" s="364"/>
      <c r="BK7" s="364"/>
      <c r="BL7" s="364"/>
      <c r="BM7" s="364"/>
      <c r="BN7" s="537"/>
      <c r="BO7" s="585">
        <v>39.200000000000003</v>
      </c>
      <c r="BP7" s="585"/>
      <c r="BQ7" s="585"/>
      <c r="BR7" s="585"/>
      <c r="BS7" s="586">
        <v>23994</v>
      </c>
      <c r="BT7" s="586"/>
      <c r="BU7" s="586"/>
      <c r="BV7" s="586"/>
      <c r="BW7" s="586"/>
      <c r="BX7" s="586"/>
      <c r="BY7" s="586"/>
      <c r="BZ7" s="586"/>
      <c r="CA7" s="586"/>
      <c r="CB7" s="606"/>
      <c r="CD7" s="533" t="s">
        <v>13</v>
      </c>
      <c r="CE7" s="534"/>
      <c r="CF7" s="534"/>
      <c r="CG7" s="534"/>
      <c r="CH7" s="534"/>
      <c r="CI7" s="534"/>
      <c r="CJ7" s="534"/>
      <c r="CK7" s="534"/>
      <c r="CL7" s="534"/>
      <c r="CM7" s="534"/>
      <c r="CN7" s="534"/>
      <c r="CO7" s="534"/>
      <c r="CP7" s="534"/>
      <c r="CQ7" s="535"/>
      <c r="CR7" s="536">
        <v>4045341</v>
      </c>
      <c r="CS7" s="364"/>
      <c r="CT7" s="364"/>
      <c r="CU7" s="364"/>
      <c r="CV7" s="364"/>
      <c r="CW7" s="364"/>
      <c r="CX7" s="364"/>
      <c r="CY7" s="537"/>
      <c r="CZ7" s="585">
        <v>22.2</v>
      </c>
      <c r="DA7" s="585"/>
      <c r="DB7" s="585"/>
      <c r="DC7" s="585"/>
      <c r="DD7" s="541">
        <v>48298</v>
      </c>
      <c r="DE7" s="364"/>
      <c r="DF7" s="364"/>
      <c r="DG7" s="364"/>
      <c r="DH7" s="364"/>
      <c r="DI7" s="364"/>
      <c r="DJ7" s="364"/>
      <c r="DK7" s="364"/>
      <c r="DL7" s="364"/>
      <c r="DM7" s="364"/>
      <c r="DN7" s="364"/>
      <c r="DO7" s="364"/>
      <c r="DP7" s="537"/>
      <c r="DQ7" s="541">
        <v>2097188</v>
      </c>
      <c r="DR7" s="364"/>
      <c r="DS7" s="364"/>
      <c r="DT7" s="364"/>
      <c r="DU7" s="364"/>
      <c r="DV7" s="364"/>
      <c r="DW7" s="364"/>
      <c r="DX7" s="364"/>
      <c r="DY7" s="364"/>
      <c r="DZ7" s="364"/>
      <c r="EA7" s="364"/>
      <c r="EB7" s="364"/>
      <c r="EC7" s="578"/>
    </row>
    <row r="8" spans="2:143" ht="11.25" customHeight="1">
      <c r="B8" s="533" t="s">
        <v>306</v>
      </c>
      <c r="C8" s="534"/>
      <c r="D8" s="534"/>
      <c r="E8" s="534"/>
      <c r="F8" s="534"/>
      <c r="G8" s="534"/>
      <c r="H8" s="534"/>
      <c r="I8" s="534"/>
      <c r="J8" s="534"/>
      <c r="K8" s="534"/>
      <c r="L8" s="534"/>
      <c r="M8" s="534"/>
      <c r="N8" s="534"/>
      <c r="O8" s="534"/>
      <c r="P8" s="534"/>
      <c r="Q8" s="535"/>
      <c r="R8" s="536">
        <v>8919</v>
      </c>
      <c r="S8" s="364"/>
      <c r="T8" s="364"/>
      <c r="U8" s="364"/>
      <c r="V8" s="364"/>
      <c r="W8" s="364"/>
      <c r="X8" s="364"/>
      <c r="Y8" s="537"/>
      <c r="Z8" s="585">
        <v>0</v>
      </c>
      <c r="AA8" s="585"/>
      <c r="AB8" s="585"/>
      <c r="AC8" s="585"/>
      <c r="AD8" s="586">
        <v>8919</v>
      </c>
      <c r="AE8" s="586"/>
      <c r="AF8" s="586"/>
      <c r="AG8" s="586"/>
      <c r="AH8" s="586"/>
      <c r="AI8" s="586"/>
      <c r="AJ8" s="586"/>
      <c r="AK8" s="586"/>
      <c r="AL8" s="572">
        <v>0.1</v>
      </c>
      <c r="AM8" s="312"/>
      <c r="AN8" s="312"/>
      <c r="AO8" s="587"/>
      <c r="AP8" s="533" t="s">
        <v>308</v>
      </c>
      <c r="AQ8" s="534"/>
      <c r="AR8" s="534"/>
      <c r="AS8" s="534"/>
      <c r="AT8" s="534"/>
      <c r="AU8" s="534"/>
      <c r="AV8" s="534"/>
      <c r="AW8" s="534"/>
      <c r="AX8" s="534"/>
      <c r="AY8" s="534"/>
      <c r="AZ8" s="534"/>
      <c r="BA8" s="534"/>
      <c r="BB8" s="534"/>
      <c r="BC8" s="534"/>
      <c r="BD8" s="534"/>
      <c r="BE8" s="534"/>
      <c r="BF8" s="535"/>
      <c r="BG8" s="536">
        <v>36638</v>
      </c>
      <c r="BH8" s="364"/>
      <c r="BI8" s="364"/>
      <c r="BJ8" s="364"/>
      <c r="BK8" s="364"/>
      <c r="BL8" s="364"/>
      <c r="BM8" s="364"/>
      <c r="BN8" s="537"/>
      <c r="BO8" s="585">
        <v>1.5</v>
      </c>
      <c r="BP8" s="585"/>
      <c r="BQ8" s="585"/>
      <c r="BR8" s="585"/>
      <c r="BS8" s="541" t="s">
        <v>147</v>
      </c>
      <c r="BT8" s="364"/>
      <c r="BU8" s="364"/>
      <c r="BV8" s="364"/>
      <c r="BW8" s="364"/>
      <c r="BX8" s="364"/>
      <c r="BY8" s="364"/>
      <c r="BZ8" s="364"/>
      <c r="CA8" s="364"/>
      <c r="CB8" s="578"/>
      <c r="CD8" s="533" t="s">
        <v>297</v>
      </c>
      <c r="CE8" s="534"/>
      <c r="CF8" s="534"/>
      <c r="CG8" s="534"/>
      <c r="CH8" s="534"/>
      <c r="CI8" s="534"/>
      <c r="CJ8" s="534"/>
      <c r="CK8" s="534"/>
      <c r="CL8" s="534"/>
      <c r="CM8" s="534"/>
      <c r="CN8" s="534"/>
      <c r="CO8" s="534"/>
      <c r="CP8" s="534"/>
      <c r="CQ8" s="535"/>
      <c r="CR8" s="536">
        <v>3115922</v>
      </c>
      <c r="CS8" s="364"/>
      <c r="CT8" s="364"/>
      <c r="CU8" s="364"/>
      <c r="CV8" s="364"/>
      <c r="CW8" s="364"/>
      <c r="CX8" s="364"/>
      <c r="CY8" s="537"/>
      <c r="CZ8" s="585">
        <v>17.100000000000001</v>
      </c>
      <c r="DA8" s="585"/>
      <c r="DB8" s="585"/>
      <c r="DC8" s="585"/>
      <c r="DD8" s="541">
        <v>6422</v>
      </c>
      <c r="DE8" s="364"/>
      <c r="DF8" s="364"/>
      <c r="DG8" s="364"/>
      <c r="DH8" s="364"/>
      <c r="DI8" s="364"/>
      <c r="DJ8" s="364"/>
      <c r="DK8" s="364"/>
      <c r="DL8" s="364"/>
      <c r="DM8" s="364"/>
      <c r="DN8" s="364"/>
      <c r="DO8" s="364"/>
      <c r="DP8" s="537"/>
      <c r="DQ8" s="541">
        <v>1815595</v>
      </c>
      <c r="DR8" s="364"/>
      <c r="DS8" s="364"/>
      <c r="DT8" s="364"/>
      <c r="DU8" s="364"/>
      <c r="DV8" s="364"/>
      <c r="DW8" s="364"/>
      <c r="DX8" s="364"/>
      <c r="DY8" s="364"/>
      <c r="DZ8" s="364"/>
      <c r="EA8" s="364"/>
      <c r="EB8" s="364"/>
      <c r="EC8" s="578"/>
    </row>
    <row r="9" spans="2:143" ht="11.25" customHeight="1">
      <c r="B9" s="533" t="s">
        <v>309</v>
      </c>
      <c r="C9" s="534"/>
      <c r="D9" s="534"/>
      <c r="E9" s="534"/>
      <c r="F9" s="534"/>
      <c r="G9" s="534"/>
      <c r="H9" s="534"/>
      <c r="I9" s="534"/>
      <c r="J9" s="534"/>
      <c r="K9" s="534"/>
      <c r="L9" s="534"/>
      <c r="M9" s="534"/>
      <c r="N9" s="534"/>
      <c r="O9" s="534"/>
      <c r="P9" s="534"/>
      <c r="Q9" s="535"/>
      <c r="R9" s="536">
        <v>9161</v>
      </c>
      <c r="S9" s="364"/>
      <c r="T9" s="364"/>
      <c r="U9" s="364"/>
      <c r="V9" s="364"/>
      <c r="W9" s="364"/>
      <c r="X9" s="364"/>
      <c r="Y9" s="537"/>
      <c r="Z9" s="585">
        <v>0</v>
      </c>
      <c r="AA9" s="585"/>
      <c r="AB9" s="585"/>
      <c r="AC9" s="585"/>
      <c r="AD9" s="586">
        <v>9161</v>
      </c>
      <c r="AE9" s="586"/>
      <c r="AF9" s="586"/>
      <c r="AG9" s="586"/>
      <c r="AH9" s="586"/>
      <c r="AI9" s="586"/>
      <c r="AJ9" s="586"/>
      <c r="AK9" s="586"/>
      <c r="AL9" s="572">
        <v>0.1</v>
      </c>
      <c r="AM9" s="312"/>
      <c r="AN9" s="312"/>
      <c r="AO9" s="587"/>
      <c r="AP9" s="533" t="s">
        <v>311</v>
      </c>
      <c r="AQ9" s="534"/>
      <c r="AR9" s="534"/>
      <c r="AS9" s="534"/>
      <c r="AT9" s="534"/>
      <c r="AU9" s="534"/>
      <c r="AV9" s="534"/>
      <c r="AW9" s="534"/>
      <c r="AX9" s="534"/>
      <c r="AY9" s="534"/>
      <c r="AZ9" s="534"/>
      <c r="BA9" s="534"/>
      <c r="BB9" s="534"/>
      <c r="BC9" s="534"/>
      <c r="BD9" s="534"/>
      <c r="BE9" s="534"/>
      <c r="BF9" s="535"/>
      <c r="BG9" s="536">
        <v>706629</v>
      </c>
      <c r="BH9" s="364"/>
      <c r="BI9" s="364"/>
      <c r="BJ9" s="364"/>
      <c r="BK9" s="364"/>
      <c r="BL9" s="364"/>
      <c r="BM9" s="364"/>
      <c r="BN9" s="537"/>
      <c r="BO9" s="585">
        <v>29.7</v>
      </c>
      <c r="BP9" s="585"/>
      <c r="BQ9" s="585"/>
      <c r="BR9" s="585"/>
      <c r="BS9" s="541" t="s">
        <v>147</v>
      </c>
      <c r="BT9" s="364"/>
      <c r="BU9" s="364"/>
      <c r="BV9" s="364"/>
      <c r="BW9" s="364"/>
      <c r="BX9" s="364"/>
      <c r="BY9" s="364"/>
      <c r="BZ9" s="364"/>
      <c r="CA9" s="364"/>
      <c r="CB9" s="578"/>
      <c r="CD9" s="533" t="s">
        <v>141</v>
      </c>
      <c r="CE9" s="534"/>
      <c r="CF9" s="534"/>
      <c r="CG9" s="534"/>
      <c r="CH9" s="534"/>
      <c r="CI9" s="534"/>
      <c r="CJ9" s="534"/>
      <c r="CK9" s="534"/>
      <c r="CL9" s="534"/>
      <c r="CM9" s="534"/>
      <c r="CN9" s="534"/>
      <c r="CO9" s="534"/>
      <c r="CP9" s="534"/>
      <c r="CQ9" s="535"/>
      <c r="CR9" s="536">
        <v>805526</v>
      </c>
      <c r="CS9" s="364"/>
      <c r="CT9" s="364"/>
      <c r="CU9" s="364"/>
      <c r="CV9" s="364"/>
      <c r="CW9" s="364"/>
      <c r="CX9" s="364"/>
      <c r="CY9" s="537"/>
      <c r="CZ9" s="585">
        <v>4.4000000000000004</v>
      </c>
      <c r="DA9" s="585"/>
      <c r="DB9" s="585"/>
      <c r="DC9" s="585"/>
      <c r="DD9" s="541">
        <v>132593</v>
      </c>
      <c r="DE9" s="364"/>
      <c r="DF9" s="364"/>
      <c r="DG9" s="364"/>
      <c r="DH9" s="364"/>
      <c r="DI9" s="364"/>
      <c r="DJ9" s="364"/>
      <c r="DK9" s="364"/>
      <c r="DL9" s="364"/>
      <c r="DM9" s="364"/>
      <c r="DN9" s="364"/>
      <c r="DO9" s="364"/>
      <c r="DP9" s="537"/>
      <c r="DQ9" s="541">
        <v>656117</v>
      </c>
      <c r="DR9" s="364"/>
      <c r="DS9" s="364"/>
      <c r="DT9" s="364"/>
      <c r="DU9" s="364"/>
      <c r="DV9" s="364"/>
      <c r="DW9" s="364"/>
      <c r="DX9" s="364"/>
      <c r="DY9" s="364"/>
      <c r="DZ9" s="364"/>
      <c r="EA9" s="364"/>
      <c r="EB9" s="364"/>
      <c r="EC9" s="578"/>
    </row>
    <row r="10" spans="2:143" ht="11.25" customHeight="1">
      <c r="B10" s="533" t="s">
        <v>312</v>
      </c>
      <c r="C10" s="534"/>
      <c r="D10" s="534"/>
      <c r="E10" s="534"/>
      <c r="F10" s="534"/>
      <c r="G10" s="534"/>
      <c r="H10" s="534"/>
      <c r="I10" s="534"/>
      <c r="J10" s="534"/>
      <c r="K10" s="534"/>
      <c r="L10" s="534"/>
      <c r="M10" s="534"/>
      <c r="N10" s="534"/>
      <c r="O10" s="534"/>
      <c r="P10" s="534"/>
      <c r="Q10" s="535"/>
      <c r="R10" s="536">
        <v>457306</v>
      </c>
      <c r="S10" s="364"/>
      <c r="T10" s="364"/>
      <c r="U10" s="364"/>
      <c r="V10" s="364"/>
      <c r="W10" s="364"/>
      <c r="X10" s="364"/>
      <c r="Y10" s="537"/>
      <c r="Z10" s="585">
        <v>2.4</v>
      </c>
      <c r="AA10" s="585"/>
      <c r="AB10" s="585"/>
      <c r="AC10" s="585"/>
      <c r="AD10" s="586">
        <v>457306</v>
      </c>
      <c r="AE10" s="586"/>
      <c r="AF10" s="586"/>
      <c r="AG10" s="586"/>
      <c r="AH10" s="586"/>
      <c r="AI10" s="586"/>
      <c r="AJ10" s="586"/>
      <c r="AK10" s="586"/>
      <c r="AL10" s="572">
        <v>6.1</v>
      </c>
      <c r="AM10" s="312"/>
      <c r="AN10" s="312"/>
      <c r="AO10" s="587"/>
      <c r="AP10" s="533" t="s">
        <v>314</v>
      </c>
      <c r="AQ10" s="534"/>
      <c r="AR10" s="534"/>
      <c r="AS10" s="534"/>
      <c r="AT10" s="534"/>
      <c r="AU10" s="534"/>
      <c r="AV10" s="534"/>
      <c r="AW10" s="534"/>
      <c r="AX10" s="534"/>
      <c r="AY10" s="534"/>
      <c r="AZ10" s="534"/>
      <c r="BA10" s="534"/>
      <c r="BB10" s="534"/>
      <c r="BC10" s="534"/>
      <c r="BD10" s="534"/>
      <c r="BE10" s="534"/>
      <c r="BF10" s="535"/>
      <c r="BG10" s="536">
        <v>74904</v>
      </c>
      <c r="BH10" s="364"/>
      <c r="BI10" s="364"/>
      <c r="BJ10" s="364"/>
      <c r="BK10" s="364"/>
      <c r="BL10" s="364"/>
      <c r="BM10" s="364"/>
      <c r="BN10" s="537"/>
      <c r="BO10" s="585">
        <v>3.1</v>
      </c>
      <c r="BP10" s="585"/>
      <c r="BQ10" s="585"/>
      <c r="BR10" s="585"/>
      <c r="BS10" s="541">
        <v>8127</v>
      </c>
      <c r="BT10" s="364"/>
      <c r="BU10" s="364"/>
      <c r="BV10" s="364"/>
      <c r="BW10" s="364"/>
      <c r="BX10" s="364"/>
      <c r="BY10" s="364"/>
      <c r="BZ10" s="364"/>
      <c r="CA10" s="364"/>
      <c r="CB10" s="578"/>
      <c r="CD10" s="533" t="s">
        <v>310</v>
      </c>
      <c r="CE10" s="534"/>
      <c r="CF10" s="534"/>
      <c r="CG10" s="534"/>
      <c r="CH10" s="534"/>
      <c r="CI10" s="534"/>
      <c r="CJ10" s="534"/>
      <c r="CK10" s="534"/>
      <c r="CL10" s="534"/>
      <c r="CM10" s="534"/>
      <c r="CN10" s="534"/>
      <c r="CO10" s="534"/>
      <c r="CP10" s="534"/>
      <c r="CQ10" s="535"/>
      <c r="CR10" s="536">
        <v>29179</v>
      </c>
      <c r="CS10" s="364"/>
      <c r="CT10" s="364"/>
      <c r="CU10" s="364"/>
      <c r="CV10" s="364"/>
      <c r="CW10" s="364"/>
      <c r="CX10" s="364"/>
      <c r="CY10" s="537"/>
      <c r="CZ10" s="585">
        <v>0.2</v>
      </c>
      <c r="DA10" s="585"/>
      <c r="DB10" s="585"/>
      <c r="DC10" s="585"/>
      <c r="DD10" s="541" t="s">
        <v>147</v>
      </c>
      <c r="DE10" s="364"/>
      <c r="DF10" s="364"/>
      <c r="DG10" s="364"/>
      <c r="DH10" s="364"/>
      <c r="DI10" s="364"/>
      <c r="DJ10" s="364"/>
      <c r="DK10" s="364"/>
      <c r="DL10" s="364"/>
      <c r="DM10" s="364"/>
      <c r="DN10" s="364"/>
      <c r="DO10" s="364"/>
      <c r="DP10" s="537"/>
      <c r="DQ10" s="541">
        <v>12014</v>
      </c>
      <c r="DR10" s="364"/>
      <c r="DS10" s="364"/>
      <c r="DT10" s="364"/>
      <c r="DU10" s="364"/>
      <c r="DV10" s="364"/>
      <c r="DW10" s="364"/>
      <c r="DX10" s="364"/>
      <c r="DY10" s="364"/>
      <c r="DZ10" s="364"/>
      <c r="EA10" s="364"/>
      <c r="EB10" s="364"/>
      <c r="EC10" s="578"/>
    </row>
    <row r="11" spans="2:143" ht="11.25" customHeight="1">
      <c r="B11" s="533" t="s">
        <v>317</v>
      </c>
      <c r="C11" s="534"/>
      <c r="D11" s="534"/>
      <c r="E11" s="534"/>
      <c r="F11" s="534"/>
      <c r="G11" s="534"/>
      <c r="H11" s="534"/>
      <c r="I11" s="534"/>
      <c r="J11" s="534"/>
      <c r="K11" s="534"/>
      <c r="L11" s="534"/>
      <c r="M11" s="534"/>
      <c r="N11" s="534"/>
      <c r="O11" s="534"/>
      <c r="P11" s="534"/>
      <c r="Q11" s="535"/>
      <c r="R11" s="536" t="s">
        <v>147</v>
      </c>
      <c r="S11" s="364"/>
      <c r="T11" s="364"/>
      <c r="U11" s="364"/>
      <c r="V11" s="364"/>
      <c r="W11" s="364"/>
      <c r="X11" s="364"/>
      <c r="Y11" s="537"/>
      <c r="Z11" s="585" t="s">
        <v>147</v>
      </c>
      <c r="AA11" s="585"/>
      <c r="AB11" s="585"/>
      <c r="AC11" s="585"/>
      <c r="AD11" s="586" t="s">
        <v>147</v>
      </c>
      <c r="AE11" s="586"/>
      <c r="AF11" s="586"/>
      <c r="AG11" s="586"/>
      <c r="AH11" s="586"/>
      <c r="AI11" s="586"/>
      <c r="AJ11" s="586"/>
      <c r="AK11" s="586"/>
      <c r="AL11" s="572" t="s">
        <v>147</v>
      </c>
      <c r="AM11" s="312"/>
      <c r="AN11" s="312"/>
      <c r="AO11" s="587"/>
      <c r="AP11" s="533" t="s">
        <v>318</v>
      </c>
      <c r="AQ11" s="534"/>
      <c r="AR11" s="534"/>
      <c r="AS11" s="534"/>
      <c r="AT11" s="534"/>
      <c r="AU11" s="534"/>
      <c r="AV11" s="534"/>
      <c r="AW11" s="534"/>
      <c r="AX11" s="534"/>
      <c r="AY11" s="534"/>
      <c r="AZ11" s="534"/>
      <c r="BA11" s="534"/>
      <c r="BB11" s="534"/>
      <c r="BC11" s="534"/>
      <c r="BD11" s="534"/>
      <c r="BE11" s="534"/>
      <c r="BF11" s="535"/>
      <c r="BG11" s="536">
        <v>115813</v>
      </c>
      <c r="BH11" s="364"/>
      <c r="BI11" s="364"/>
      <c r="BJ11" s="364"/>
      <c r="BK11" s="364"/>
      <c r="BL11" s="364"/>
      <c r="BM11" s="364"/>
      <c r="BN11" s="537"/>
      <c r="BO11" s="585">
        <v>4.9000000000000004</v>
      </c>
      <c r="BP11" s="585"/>
      <c r="BQ11" s="585"/>
      <c r="BR11" s="585"/>
      <c r="BS11" s="541">
        <v>15867</v>
      </c>
      <c r="BT11" s="364"/>
      <c r="BU11" s="364"/>
      <c r="BV11" s="364"/>
      <c r="BW11" s="364"/>
      <c r="BX11" s="364"/>
      <c r="BY11" s="364"/>
      <c r="BZ11" s="364"/>
      <c r="CA11" s="364"/>
      <c r="CB11" s="578"/>
      <c r="CD11" s="533" t="s">
        <v>319</v>
      </c>
      <c r="CE11" s="534"/>
      <c r="CF11" s="534"/>
      <c r="CG11" s="534"/>
      <c r="CH11" s="534"/>
      <c r="CI11" s="534"/>
      <c r="CJ11" s="534"/>
      <c r="CK11" s="534"/>
      <c r="CL11" s="534"/>
      <c r="CM11" s="534"/>
      <c r="CN11" s="534"/>
      <c r="CO11" s="534"/>
      <c r="CP11" s="534"/>
      <c r="CQ11" s="535"/>
      <c r="CR11" s="536">
        <v>627834</v>
      </c>
      <c r="CS11" s="364"/>
      <c r="CT11" s="364"/>
      <c r="CU11" s="364"/>
      <c r="CV11" s="364"/>
      <c r="CW11" s="364"/>
      <c r="CX11" s="364"/>
      <c r="CY11" s="537"/>
      <c r="CZ11" s="585">
        <v>3.5</v>
      </c>
      <c r="DA11" s="585"/>
      <c r="DB11" s="585"/>
      <c r="DC11" s="585"/>
      <c r="DD11" s="541">
        <v>40798</v>
      </c>
      <c r="DE11" s="364"/>
      <c r="DF11" s="364"/>
      <c r="DG11" s="364"/>
      <c r="DH11" s="364"/>
      <c r="DI11" s="364"/>
      <c r="DJ11" s="364"/>
      <c r="DK11" s="364"/>
      <c r="DL11" s="364"/>
      <c r="DM11" s="364"/>
      <c r="DN11" s="364"/>
      <c r="DO11" s="364"/>
      <c r="DP11" s="537"/>
      <c r="DQ11" s="541">
        <v>417525</v>
      </c>
      <c r="DR11" s="364"/>
      <c r="DS11" s="364"/>
      <c r="DT11" s="364"/>
      <c r="DU11" s="364"/>
      <c r="DV11" s="364"/>
      <c r="DW11" s="364"/>
      <c r="DX11" s="364"/>
      <c r="DY11" s="364"/>
      <c r="DZ11" s="364"/>
      <c r="EA11" s="364"/>
      <c r="EB11" s="364"/>
      <c r="EC11" s="578"/>
    </row>
    <row r="12" spans="2:143" ht="11.25" customHeight="1">
      <c r="B12" s="533" t="s">
        <v>320</v>
      </c>
      <c r="C12" s="534"/>
      <c r="D12" s="534"/>
      <c r="E12" s="534"/>
      <c r="F12" s="534"/>
      <c r="G12" s="534"/>
      <c r="H12" s="534"/>
      <c r="I12" s="534"/>
      <c r="J12" s="534"/>
      <c r="K12" s="534"/>
      <c r="L12" s="534"/>
      <c r="M12" s="534"/>
      <c r="N12" s="534"/>
      <c r="O12" s="534"/>
      <c r="P12" s="534"/>
      <c r="Q12" s="535"/>
      <c r="R12" s="536" t="s">
        <v>147</v>
      </c>
      <c r="S12" s="364"/>
      <c r="T12" s="364"/>
      <c r="U12" s="364"/>
      <c r="V12" s="364"/>
      <c r="W12" s="364"/>
      <c r="X12" s="364"/>
      <c r="Y12" s="537"/>
      <c r="Z12" s="585" t="s">
        <v>147</v>
      </c>
      <c r="AA12" s="585"/>
      <c r="AB12" s="585"/>
      <c r="AC12" s="585"/>
      <c r="AD12" s="586" t="s">
        <v>147</v>
      </c>
      <c r="AE12" s="586"/>
      <c r="AF12" s="586"/>
      <c r="AG12" s="586"/>
      <c r="AH12" s="586"/>
      <c r="AI12" s="586"/>
      <c r="AJ12" s="586"/>
      <c r="AK12" s="586"/>
      <c r="AL12" s="572" t="s">
        <v>147</v>
      </c>
      <c r="AM12" s="312"/>
      <c r="AN12" s="312"/>
      <c r="AO12" s="587"/>
      <c r="AP12" s="533" t="s">
        <v>321</v>
      </c>
      <c r="AQ12" s="534"/>
      <c r="AR12" s="534"/>
      <c r="AS12" s="534"/>
      <c r="AT12" s="534"/>
      <c r="AU12" s="534"/>
      <c r="AV12" s="534"/>
      <c r="AW12" s="534"/>
      <c r="AX12" s="534"/>
      <c r="AY12" s="534"/>
      <c r="AZ12" s="534"/>
      <c r="BA12" s="534"/>
      <c r="BB12" s="534"/>
      <c r="BC12" s="534"/>
      <c r="BD12" s="534"/>
      <c r="BE12" s="534"/>
      <c r="BF12" s="535"/>
      <c r="BG12" s="536">
        <v>1138732</v>
      </c>
      <c r="BH12" s="364"/>
      <c r="BI12" s="364"/>
      <c r="BJ12" s="364"/>
      <c r="BK12" s="364"/>
      <c r="BL12" s="364"/>
      <c r="BM12" s="364"/>
      <c r="BN12" s="537"/>
      <c r="BO12" s="585">
        <v>47.8</v>
      </c>
      <c r="BP12" s="585"/>
      <c r="BQ12" s="585"/>
      <c r="BR12" s="585"/>
      <c r="BS12" s="541" t="s">
        <v>147</v>
      </c>
      <c r="BT12" s="364"/>
      <c r="BU12" s="364"/>
      <c r="BV12" s="364"/>
      <c r="BW12" s="364"/>
      <c r="BX12" s="364"/>
      <c r="BY12" s="364"/>
      <c r="BZ12" s="364"/>
      <c r="CA12" s="364"/>
      <c r="CB12" s="578"/>
      <c r="CD12" s="533" t="s">
        <v>322</v>
      </c>
      <c r="CE12" s="534"/>
      <c r="CF12" s="534"/>
      <c r="CG12" s="534"/>
      <c r="CH12" s="534"/>
      <c r="CI12" s="534"/>
      <c r="CJ12" s="534"/>
      <c r="CK12" s="534"/>
      <c r="CL12" s="534"/>
      <c r="CM12" s="534"/>
      <c r="CN12" s="534"/>
      <c r="CO12" s="534"/>
      <c r="CP12" s="534"/>
      <c r="CQ12" s="535"/>
      <c r="CR12" s="536">
        <v>898619</v>
      </c>
      <c r="CS12" s="364"/>
      <c r="CT12" s="364"/>
      <c r="CU12" s="364"/>
      <c r="CV12" s="364"/>
      <c r="CW12" s="364"/>
      <c r="CX12" s="364"/>
      <c r="CY12" s="537"/>
      <c r="CZ12" s="585">
        <v>4.9000000000000004</v>
      </c>
      <c r="DA12" s="585"/>
      <c r="DB12" s="585"/>
      <c r="DC12" s="585"/>
      <c r="DD12" s="541">
        <v>82930</v>
      </c>
      <c r="DE12" s="364"/>
      <c r="DF12" s="364"/>
      <c r="DG12" s="364"/>
      <c r="DH12" s="364"/>
      <c r="DI12" s="364"/>
      <c r="DJ12" s="364"/>
      <c r="DK12" s="364"/>
      <c r="DL12" s="364"/>
      <c r="DM12" s="364"/>
      <c r="DN12" s="364"/>
      <c r="DO12" s="364"/>
      <c r="DP12" s="537"/>
      <c r="DQ12" s="541">
        <v>410691</v>
      </c>
      <c r="DR12" s="364"/>
      <c r="DS12" s="364"/>
      <c r="DT12" s="364"/>
      <c r="DU12" s="364"/>
      <c r="DV12" s="364"/>
      <c r="DW12" s="364"/>
      <c r="DX12" s="364"/>
      <c r="DY12" s="364"/>
      <c r="DZ12" s="364"/>
      <c r="EA12" s="364"/>
      <c r="EB12" s="364"/>
      <c r="EC12" s="578"/>
    </row>
    <row r="13" spans="2:143" ht="11.25" customHeight="1">
      <c r="B13" s="533" t="s">
        <v>305</v>
      </c>
      <c r="C13" s="534"/>
      <c r="D13" s="534"/>
      <c r="E13" s="534"/>
      <c r="F13" s="534"/>
      <c r="G13" s="534"/>
      <c r="H13" s="534"/>
      <c r="I13" s="534"/>
      <c r="J13" s="534"/>
      <c r="K13" s="534"/>
      <c r="L13" s="534"/>
      <c r="M13" s="534"/>
      <c r="N13" s="534"/>
      <c r="O13" s="534"/>
      <c r="P13" s="534"/>
      <c r="Q13" s="535"/>
      <c r="R13" s="536">
        <v>33124</v>
      </c>
      <c r="S13" s="364"/>
      <c r="T13" s="364"/>
      <c r="U13" s="364"/>
      <c r="V13" s="364"/>
      <c r="W13" s="364"/>
      <c r="X13" s="364"/>
      <c r="Y13" s="537"/>
      <c r="Z13" s="585">
        <v>0.2</v>
      </c>
      <c r="AA13" s="585"/>
      <c r="AB13" s="585"/>
      <c r="AC13" s="585"/>
      <c r="AD13" s="586">
        <v>33124</v>
      </c>
      <c r="AE13" s="586"/>
      <c r="AF13" s="586"/>
      <c r="AG13" s="586"/>
      <c r="AH13" s="586"/>
      <c r="AI13" s="586"/>
      <c r="AJ13" s="586"/>
      <c r="AK13" s="586"/>
      <c r="AL13" s="572">
        <v>0.4</v>
      </c>
      <c r="AM13" s="312"/>
      <c r="AN13" s="312"/>
      <c r="AO13" s="587"/>
      <c r="AP13" s="533" t="s">
        <v>323</v>
      </c>
      <c r="AQ13" s="534"/>
      <c r="AR13" s="534"/>
      <c r="AS13" s="534"/>
      <c r="AT13" s="534"/>
      <c r="AU13" s="534"/>
      <c r="AV13" s="534"/>
      <c r="AW13" s="534"/>
      <c r="AX13" s="534"/>
      <c r="AY13" s="534"/>
      <c r="AZ13" s="534"/>
      <c r="BA13" s="534"/>
      <c r="BB13" s="534"/>
      <c r="BC13" s="534"/>
      <c r="BD13" s="534"/>
      <c r="BE13" s="534"/>
      <c r="BF13" s="535"/>
      <c r="BG13" s="536">
        <v>1122884</v>
      </c>
      <c r="BH13" s="364"/>
      <c r="BI13" s="364"/>
      <c r="BJ13" s="364"/>
      <c r="BK13" s="364"/>
      <c r="BL13" s="364"/>
      <c r="BM13" s="364"/>
      <c r="BN13" s="537"/>
      <c r="BO13" s="585">
        <v>47.2</v>
      </c>
      <c r="BP13" s="585"/>
      <c r="BQ13" s="585"/>
      <c r="BR13" s="585"/>
      <c r="BS13" s="541" t="s">
        <v>147</v>
      </c>
      <c r="BT13" s="364"/>
      <c r="BU13" s="364"/>
      <c r="BV13" s="364"/>
      <c r="BW13" s="364"/>
      <c r="BX13" s="364"/>
      <c r="BY13" s="364"/>
      <c r="BZ13" s="364"/>
      <c r="CA13" s="364"/>
      <c r="CB13" s="578"/>
      <c r="CD13" s="533" t="s">
        <v>324</v>
      </c>
      <c r="CE13" s="534"/>
      <c r="CF13" s="534"/>
      <c r="CG13" s="534"/>
      <c r="CH13" s="534"/>
      <c r="CI13" s="534"/>
      <c r="CJ13" s="534"/>
      <c r="CK13" s="534"/>
      <c r="CL13" s="534"/>
      <c r="CM13" s="534"/>
      <c r="CN13" s="534"/>
      <c r="CO13" s="534"/>
      <c r="CP13" s="534"/>
      <c r="CQ13" s="535"/>
      <c r="CR13" s="536">
        <v>5347537</v>
      </c>
      <c r="CS13" s="364"/>
      <c r="CT13" s="364"/>
      <c r="CU13" s="364"/>
      <c r="CV13" s="364"/>
      <c r="CW13" s="364"/>
      <c r="CX13" s="364"/>
      <c r="CY13" s="537"/>
      <c r="CZ13" s="585">
        <v>29.4</v>
      </c>
      <c r="DA13" s="585"/>
      <c r="DB13" s="585"/>
      <c r="DC13" s="585"/>
      <c r="DD13" s="541">
        <v>3945441</v>
      </c>
      <c r="DE13" s="364"/>
      <c r="DF13" s="364"/>
      <c r="DG13" s="364"/>
      <c r="DH13" s="364"/>
      <c r="DI13" s="364"/>
      <c r="DJ13" s="364"/>
      <c r="DK13" s="364"/>
      <c r="DL13" s="364"/>
      <c r="DM13" s="364"/>
      <c r="DN13" s="364"/>
      <c r="DO13" s="364"/>
      <c r="DP13" s="537"/>
      <c r="DQ13" s="541">
        <v>1501901</v>
      </c>
      <c r="DR13" s="364"/>
      <c r="DS13" s="364"/>
      <c r="DT13" s="364"/>
      <c r="DU13" s="364"/>
      <c r="DV13" s="364"/>
      <c r="DW13" s="364"/>
      <c r="DX13" s="364"/>
      <c r="DY13" s="364"/>
      <c r="DZ13" s="364"/>
      <c r="EA13" s="364"/>
      <c r="EB13" s="364"/>
      <c r="EC13" s="578"/>
    </row>
    <row r="14" spans="2:143" ht="11.25" customHeight="1">
      <c r="B14" s="533" t="s">
        <v>289</v>
      </c>
      <c r="C14" s="534"/>
      <c r="D14" s="534"/>
      <c r="E14" s="534"/>
      <c r="F14" s="534"/>
      <c r="G14" s="534"/>
      <c r="H14" s="534"/>
      <c r="I14" s="534"/>
      <c r="J14" s="534"/>
      <c r="K14" s="534"/>
      <c r="L14" s="534"/>
      <c r="M14" s="534"/>
      <c r="N14" s="534"/>
      <c r="O14" s="534"/>
      <c r="P14" s="534"/>
      <c r="Q14" s="535"/>
      <c r="R14" s="536" t="s">
        <v>147</v>
      </c>
      <c r="S14" s="364"/>
      <c r="T14" s="364"/>
      <c r="U14" s="364"/>
      <c r="V14" s="364"/>
      <c r="W14" s="364"/>
      <c r="X14" s="364"/>
      <c r="Y14" s="537"/>
      <c r="Z14" s="585" t="s">
        <v>147</v>
      </c>
      <c r="AA14" s="585"/>
      <c r="AB14" s="585"/>
      <c r="AC14" s="585"/>
      <c r="AD14" s="586" t="s">
        <v>147</v>
      </c>
      <c r="AE14" s="586"/>
      <c r="AF14" s="586"/>
      <c r="AG14" s="586"/>
      <c r="AH14" s="586"/>
      <c r="AI14" s="586"/>
      <c r="AJ14" s="586"/>
      <c r="AK14" s="586"/>
      <c r="AL14" s="572" t="s">
        <v>147</v>
      </c>
      <c r="AM14" s="312"/>
      <c r="AN14" s="312"/>
      <c r="AO14" s="587"/>
      <c r="AP14" s="533" t="s">
        <v>325</v>
      </c>
      <c r="AQ14" s="534"/>
      <c r="AR14" s="534"/>
      <c r="AS14" s="534"/>
      <c r="AT14" s="534"/>
      <c r="AU14" s="534"/>
      <c r="AV14" s="534"/>
      <c r="AW14" s="534"/>
      <c r="AX14" s="534"/>
      <c r="AY14" s="534"/>
      <c r="AZ14" s="534"/>
      <c r="BA14" s="534"/>
      <c r="BB14" s="534"/>
      <c r="BC14" s="534"/>
      <c r="BD14" s="534"/>
      <c r="BE14" s="534"/>
      <c r="BF14" s="535"/>
      <c r="BG14" s="536">
        <v>71718</v>
      </c>
      <c r="BH14" s="364"/>
      <c r="BI14" s="364"/>
      <c r="BJ14" s="364"/>
      <c r="BK14" s="364"/>
      <c r="BL14" s="364"/>
      <c r="BM14" s="364"/>
      <c r="BN14" s="537"/>
      <c r="BO14" s="585">
        <v>3</v>
      </c>
      <c r="BP14" s="585"/>
      <c r="BQ14" s="585"/>
      <c r="BR14" s="585"/>
      <c r="BS14" s="541" t="s">
        <v>147</v>
      </c>
      <c r="BT14" s="364"/>
      <c r="BU14" s="364"/>
      <c r="BV14" s="364"/>
      <c r="BW14" s="364"/>
      <c r="BX14" s="364"/>
      <c r="BY14" s="364"/>
      <c r="BZ14" s="364"/>
      <c r="CA14" s="364"/>
      <c r="CB14" s="578"/>
      <c r="CD14" s="533" t="s">
        <v>327</v>
      </c>
      <c r="CE14" s="534"/>
      <c r="CF14" s="534"/>
      <c r="CG14" s="534"/>
      <c r="CH14" s="534"/>
      <c r="CI14" s="534"/>
      <c r="CJ14" s="534"/>
      <c r="CK14" s="534"/>
      <c r="CL14" s="534"/>
      <c r="CM14" s="534"/>
      <c r="CN14" s="534"/>
      <c r="CO14" s="534"/>
      <c r="CP14" s="534"/>
      <c r="CQ14" s="535"/>
      <c r="CR14" s="536">
        <v>423280</v>
      </c>
      <c r="CS14" s="364"/>
      <c r="CT14" s="364"/>
      <c r="CU14" s="364"/>
      <c r="CV14" s="364"/>
      <c r="CW14" s="364"/>
      <c r="CX14" s="364"/>
      <c r="CY14" s="537"/>
      <c r="CZ14" s="585">
        <v>2.2999999999999998</v>
      </c>
      <c r="DA14" s="585"/>
      <c r="DB14" s="585"/>
      <c r="DC14" s="585"/>
      <c r="DD14" s="541">
        <v>29711</v>
      </c>
      <c r="DE14" s="364"/>
      <c r="DF14" s="364"/>
      <c r="DG14" s="364"/>
      <c r="DH14" s="364"/>
      <c r="DI14" s="364"/>
      <c r="DJ14" s="364"/>
      <c r="DK14" s="364"/>
      <c r="DL14" s="364"/>
      <c r="DM14" s="364"/>
      <c r="DN14" s="364"/>
      <c r="DO14" s="364"/>
      <c r="DP14" s="537"/>
      <c r="DQ14" s="541">
        <v>384143</v>
      </c>
      <c r="DR14" s="364"/>
      <c r="DS14" s="364"/>
      <c r="DT14" s="364"/>
      <c r="DU14" s="364"/>
      <c r="DV14" s="364"/>
      <c r="DW14" s="364"/>
      <c r="DX14" s="364"/>
      <c r="DY14" s="364"/>
      <c r="DZ14" s="364"/>
      <c r="EA14" s="364"/>
      <c r="EB14" s="364"/>
      <c r="EC14" s="578"/>
    </row>
    <row r="15" spans="2:143" ht="11.25" customHeight="1">
      <c r="B15" s="533" t="s">
        <v>328</v>
      </c>
      <c r="C15" s="534"/>
      <c r="D15" s="534"/>
      <c r="E15" s="534"/>
      <c r="F15" s="534"/>
      <c r="G15" s="534"/>
      <c r="H15" s="534"/>
      <c r="I15" s="534"/>
      <c r="J15" s="534"/>
      <c r="K15" s="534"/>
      <c r="L15" s="534"/>
      <c r="M15" s="534"/>
      <c r="N15" s="534"/>
      <c r="O15" s="534"/>
      <c r="P15" s="534"/>
      <c r="Q15" s="535"/>
      <c r="R15" s="536">
        <v>5453</v>
      </c>
      <c r="S15" s="364"/>
      <c r="T15" s="364"/>
      <c r="U15" s="364"/>
      <c r="V15" s="364"/>
      <c r="W15" s="364"/>
      <c r="X15" s="364"/>
      <c r="Y15" s="537"/>
      <c r="Z15" s="585">
        <v>0</v>
      </c>
      <c r="AA15" s="585"/>
      <c r="AB15" s="585"/>
      <c r="AC15" s="585"/>
      <c r="AD15" s="586">
        <v>5453</v>
      </c>
      <c r="AE15" s="586"/>
      <c r="AF15" s="586"/>
      <c r="AG15" s="586"/>
      <c r="AH15" s="586"/>
      <c r="AI15" s="586"/>
      <c r="AJ15" s="586"/>
      <c r="AK15" s="586"/>
      <c r="AL15" s="572">
        <v>0.1</v>
      </c>
      <c r="AM15" s="312"/>
      <c r="AN15" s="312"/>
      <c r="AO15" s="587"/>
      <c r="AP15" s="533" t="s">
        <v>329</v>
      </c>
      <c r="AQ15" s="534"/>
      <c r="AR15" s="534"/>
      <c r="AS15" s="534"/>
      <c r="AT15" s="534"/>
      <c r="AU15" s="534"/>
      <c r="AV15" s="534"/>
      <c r="AW15" s="534"/>
      <c r="AX15" s="534"/>
      <c r="AY15" s="534"/>
      <c r="AZ15" s="534"/>
      <c r="BA15" s="534"/>
      <c r="BB15" s="534"/>
      <c r="BC15" s="534"/>
      <c r="BD15" s="534"/>
      <c r="BE15" s="534"/>
      <c r="BF15" s="535"/>
      <c r="BG15" s="536">
        <v>170527</v>
      </c>
      <c r="BH15" s="364"/>
      <c r="BI15" s="364"/>
      <c r="BJ15" s="364"/>
      <c r="BK15" s="364"/>
      <c r="BL15" s="364"/>
      <c r="BM15" s="364"/>
      <c r="BN15" s="537"/>
      <c r="BO15" s="585">
        <v>7.2</v>
      </c>
      <c r="BP15" s="585"/>
      <c r="BQ15" s="585"/>
      <c r="BR15" s="585"/>
      <c r="BS15" s="541" t="s">
        <v>147</v>
      </c>
      <c r="BT15" s="364"/>
      <c r="BU15" s="364"/>
      <c r="BV15" s="364"/>
      <c r="BW15" s="364"/>
      <c r="BX15" s="364"/>
      <c r="BY15" s="364"/>
      <c r="BZ15" s="364"/>
      <c r="CA15" s="364"/>
      <c r="CB15" s="578"/>
      <c r="CD15" s="533" t="s">
        <v>331</v>
      </c>
      <c r="CE15" s="534"/>
      <c r="CF15" s="534"/>
      <c r="CG15" s="534"/>
      <c r="CH15" s="534"/>
      <c r="CI15" s="534"/>
      <c r="CJ15" s="534"/>
      <c r="CK15" s="534"/>
      <c r="CL15" s="534"/>
      <c r="CM15" s="534"/>
      <c r="CN15" s="534"/>
      <c r="CO15" s="534"/>
      <c r="CP15" s="534"/>
      <c r="CQ15" s="535"/>
      <c r="CR15" s="536">
        <v>1744132</v>
      </c>
      <c r="CS15" s="364"/>
      <c r="CT15" s="364"/>
      <c r="CU15" s="364"/>
      <c r="CV15" s="364"/>
      <c r="CW15" s="364"/>
      <c r="CX15" s="364"/>
      <c r="CY15" s="537"/>
      <c r="CZ15" s="585">
        <v>9.6</v>
      </c>
      <c r="DA15" s="585"/>
      <c r="DB15" s="585"/>
      <c r="DC15" s="585"/>
      <c r="DD15" s="541">
        <v>953612</v>
      </c>
      <c r="DE15" s="364"/>
      <c r="DF15" s="364"/>
      <c r="DG15" s="364"/>
      <c r="DH15" s="364"/>
      <c r="DI15" s="364"/>
      <c r="DJ15" s="364"/>
      <c r="DK15" s="364"/>
      <c r="DL15" s="364"/>
      <c r="DM15" s="364"/>
      <c r="DN15" s="364"/>
      <c r="DO15" s="364"/>
      <c r="DP15" s="537"/>
      <c r="DQ15" s="541">
        <v>792358</v>
      </c>
      <c r="DR15" s="364"/>
      <c r="DS15" s="364"/>
      <c r="DT15" s="364"/>
      <c r="DU15" s="364"/>
      <c r="DV15" s="364"/>
      <c r="DW15" s="364"/>
      <c r="DX15" s="364"/>
      <c r="DY15" s="364"/>
      <c r="DZ15" s="364"/>
      <c r="EA15" s="364"/>
      <c r="EB15" s="364"/>
      <c r="EC15" s="578"/>
    </row>
    <row r="16" spans="2:143" ht="11.25" customHeight="1">
      <c r="B16" s="533" t="s">
        <v>333</v>
      </c>
      <c r="C16" s="534"/>
      <c r="D16" s="534"/>
      <c r="E16" s="534"/>
      <c r="F16" s="534"/>
      <c r="G16" s="534"/>
      <c r="H16" s="534"/>
      <c r="I16" s="534"/>
      <c r="J16" s="534"/>
      <c r="K16" s="534"/>
      <c r="L16" s="534"/>
      <c r="M16" s="534"/>
      <c r="N16" s="534"/>
      <c r="O16" s="534"/>
      <c r="P16" s="534"/>
      <c r="Q16" s="535"/>
      <c r="R16" s="536">
        <v>5225618</v>
      </c>
      <c r="S16" s="364"/>
      <c r="T16" s="364"/>
      <c r="U16" s="364"/>
      <c r="V16" s="364"/>
      <c r="W16" s="364"/>
      <c r="X16" s="364"/>
      <c r="Y16" s="537"/>
      <c r="Z16" s="585">
        <v>27.2</v>
      </c>
      <c r="AA16" s="585"/>
      <c r="AB16" s="585"/>
      <c r="AC16" s="585"/>
      <c r="AD16" s="586">
        <v>4461087</v>
      </c>
      <c r="AE16" s="586"/>
      <c r="AF16" s="586"/>
      <c r="AG16" s="586"/>
      <c r="AH16" s="586"/>
      <c r="AI16" s="586"/>
      <c r="AJ16" s="586"/>
      <c r="AK16" s="586"/>
      <c r="AL16" s="572">
        <v>59.3</v>
      </c>
      <c r="AM16" s="312"/>
      <c r="AN16" s="312"/>
      <c r="AO16" s="587"/>
      <c r="AP16" s="533" t="s">
        <v>73</v>
      </c>
      <c r="AQ16" s="534"/>
      <c r="AR16" s="534"/>
      <c r="AS16" s="534"/>
      <c r="AT16" s="534"/>
      <c r="AU16" s="534"/>
      <c r="AV16" s="534"/>
      <c r="AW16" s="534"/>
      <c r="AX16" s="534"/>
      <c r="AY16" s="534"/>
      <c r="AZ16" s="534"/>
      <c r="BA16" s="534"/>
      <c r="BB16" s="534"/>
      <c r="BC16" s="534"/>
      <c r="BD16" s="534"/>
      <c r="BE16" s="534"/>
      <c r="BF16" s="535"/>
      <c r="BG16" s="536" t="s">
        <v>147</v>
      </c>
      <c r="BH16" s="364"/>
      <c r="BI16" s="364"/>
      <c r="BJ16" s="364"/>
      <c r="BK16" s="364"/>
      <c r="BL16" s="364"/>
      <c r="BM16" s="364"/>
      <c r="BN16" s="537"/>
      <c r="BO16" s="585" t="s">
        <v>147</v>
      </c>
      <c r="BP16" s="585"/>
      <c r="BQ16" s="585"/>
      <c r="BR16" s="585"/>
      <c r="BS16" s="541" t="s">
        <v>147</v>
      </c>
      <c r="BT16" s="364"/>
      <c r="BU16" s="364"/>
      <c r="BV16" s="364"/>
      <c r="BW16" s="364"/>
      <c r="BX16" s="364"/>
      <c r="BY16" s="364"/>
      <c r="BZ16" s="364"/>
      <c r="CA16" s="364"/>
      <c r="CB16" s="578"/>
      <c r="CD16" s="533" t="s">
        <v>95</v>
      </c>
      <c r="CE16" s="534"/>
      <c r="CF16" s="534"/>
      <c r="CG16" s="534"/>
      <c r="CH16" s="534"/>
      <c r="CI16" s="534"/>
      <c r="CJ16" s="534"/>
      <c r="CK16" s="534"/>
      <c r="CL16" s="534"/>
      <c r="CM16" s="534"/>
      <c r="CN16" s="534"/>
      <c r="CO16" s="534"/>
      <c r="CP16" s="534"/>
      <c r="CQ16" s="535"/>
      <c r="CR16" s="536">
        <v>10056</v>
      </c>
      <c r="CS16" s="364"/>
      <c r="CT16" s="364"/>
      <c r="CU16" s="364"/>
      <c r="CV16" s="364"/>
      <c r="CW16" s="364"/>
      <c r="CX16" s="364"/>
      <c r="CY16" s="537"/>
      <c r="CZ16" s="585">
        <v>0.1</v>
      </c>
      <c r="DA16" s="585"/>
      <c r="DB16" s="585"/>
      <c r="DC16" s="585"/>
      <c r="DD16" s="541" t="s">
        <v>147</v>
      </c>
      <c r="DE16" s="364"/>
      <c r="DF16" s="364"/>
      <c r="DG16" s="364"/>
      <c r="DH16" s="364"/>
      <c r="DI16" s="364"/>
      <c r="DJ16" s="364"/>
      <c r="DK16" s="364"/>
      <c r="DL16" s="364"/>
      <c r="DM16" s="364"/>
      <c r="DN16" s="364"/>
      <c r="DO16" s="364"/>
      <c r="DP16" s="537"/>
      <c r="DQ16" s="541">
        <v>6896</v>
      </c>
      <c r="DR16" s="364"/>
      <c r="DS16" s="364"/>
      <c r="DT16" s="364"/>
      <c r="DU16" s="364"/>
      <c r="DV16" s="364"/>
      <c r="DW16" s="364"/>
      <c r="DX16" s="364"/>
      <c r="DY16" s="364"/>
      <c r="DZ16" s="364"/>
      <c r="EA16" s="364"/>
      <c r="EB16" s="364"/>
      <c r="EC16" s="578"/>
    </row>
    <row r="17" spans="2:133" ht="11.25" customHeight="1">
      <c r="B17" s="533" t="s">
        <v>334</v>
      </c>
      <c r="C17" s="534"/>
      <c r="D17" s="534"/>
      <c r="E17" s="534"/>
      <c r="F17" s="534"/>
      <c r="G17" s="534"/>
      <c r="H17" s="534"/>
      <c r="I17" s="534"/>
      <c r="J17" s="534"/>
      <c r="K17" s="534"/>
      <c r="L17" s="534"/>
      <c r="M17" s="534"/>
      <c r="N17" s="534"/>
      <c r="O17" s="534"/>
      <c r="P17" s="534"/>
      <c r="Q17" s="535"/>
      <c r="R17" s="536">
        <v>4461087</v>
      </c>
      <c r="S17" s="364"/>
      <c r="T17" s="364"/>
      <c r="U17" s="364"/>
      <c r="V17" s="364"/>
      <c r="W17" s="364"/>
      <c r="X17" s="364"/>
      <c r="Y17" s="537"/>
      <c r="Z17" s="585">
        <v>23.2</v>
      </c>
      <c r="AA17" s="585"/>
      <c r="AB17" s="585"/>
      <c r="AC17" s="585"/>
      <c r="AD17" s="586">
        <v>4461087</v>
      </c>
      <c r="AE17" s="586"/>
      <c r="AF17" s="586"/>
      <c r="AG17" s="586"/>
      <c r="AH17" s="586"/>
      <c r="AI17" s="586"/>
      <c r="AJ17" s="586"/>
      <c r="AK17" s="586"/>
      <c r="AL17" s="572">
        <v>59.3</v>
      </c>
      <c r="AM17" s="312"/>
      <c r="AN17" s="312"/>
      <c r="AO17" s="587"/>
      <c r="AP17" s="533" t="s">
        <v>298</v>
      </c>
      <c r="AQ17" s="534"/>
      <c r="AR17" s="534"/>
      <c r="AS17" s="534"/>
      <c r="AT17" s="534"/>
      <c r="AU17" s="534"/>
      <c r="AV17" s="534"/>
      <c r="AW17" s="534"/>
      <c r="AX17" s="534"/>
      <c r="AY17" s="534"/>
      <c r="AZ17" s="534"/>
      <c r="BA17" s="534"/>
      <c r="BB17" s="534"/>
      <c r="BC17" s="534"/>
      <c r="BD17" s="534"/>
      <c r="BE17" s="534"/>
      <c r="BF17" s="535"/>
      <c r="BG17" s="536" t="s">
        <v>147</v>
      </c>
      <c r="BH17" s="364"/>
      <c r="BI17" s="364"/>
      <c r="BJ17" s="364"/>
      <c r="BK17" s="364"/>
      <c r="BL17" s="364"/>
      <c r="BM17" s="364"/>
      <c r="BN17" s="537"/>
      <c r="BO17" s="585" t="s">
        <v>147</v>
      </c>
      <c r="BP17" s="585"/>
      <c r="BQ17" s="585"/>
      <c r="BR17" s="585"/>
      <c r="BS17" s="541" t="s">
        <v>147</v>
      </c>
      <c r="BT17" s="364"/>
      <c r="BU17" s="364"/>
      <c r="BV17" s="364"/>
      <c r="BW17" s="364"/>
      <c r="BX17" s="364"/>
      <c r="BY17" s="364"/>
      <c r="BZ17" s="364"/>
      <c r="CA17" s="364"/>
      <c r="CB17" s="578"/>
      <c r="CD17" s="533" t="s">
        <v>335</v>
      </c>
      <c r="CE17" s="534"/>
      <c r="CF17" s="534"/>
      <c r="CG17" s="534"/>
      <c r="CH17" s="534"/>
      <c r="CI17" s="534"/>
      <c r="CJ17" s="534"/>
      <c r="CK17" s="534"/>
      <c r="CL17" s="534"/>
      <c r="CM17" s="534"/>
      <c r="CN17" s="534"/>
      <c r="CO17" s="534"/>
      <c r="CP17" s="534"/>
      <c r="CQ17" s="535"/>
      <c r="CR17" s="536">
        <v>1011287</v>
      </c>
      <c r="CS17" s="364"/>
      <c r="CT17" s="364"/>
      <c r="CU17" s="364"/>
      <c r="CV17" s="364"/>
      <c r="CW17" s="364"/>
      <c r="CX17" s="364"/>
      <c r="CY17" s="537"/>
      <c r="CZ17" s="585">
        <v>5.6</v>
      </c>
      <c r="DA17" s="585"/>
      <c r="DB17" s="585"/>
      <c r="DC17" s="585"/>
      <c r="DD17" s="541" t="s">
        <v>147</v>
      </c>
      <c r="DE17" s="364"/>
      <c r="DF17" s="364"/>
      <c r="DG17" s="364"/>
      <c r="DH17" s="364"/>
      <c r="DI17" s="364"/>
      <c r="DJ17" s="364"/>
      <c r="DK17" s="364"/>
      <c r="DL17" s="364"/>
      <c r="DM17" s="364"/>
      <c r="DN17" s="364"/>
      <c r="DO17" s="364"/>
      <c r="DP17" s="537"/>
      <c r="DQ17" s="541">
        <v>959654</v>
      </c>
      <c r="DR17" s="364"/>
      <c r="DS17" s="364"/>
      <c r="DT17" s="364"/>
      <c r="DU17" s="364"/>
      <c r="DV17" s="364"/>
      <c r="DW17" s="364"/>
      <c r="DX17" s="364"/>
      <c r="DY17" s="364"/>
      <c r="DZ17" s="364"/>
      <c r="EA17" s="364"/>
      <c r="EB17" s="364"/>
      <c r="EC17" s="578"/>
    </row>
    <row r="18" spans="2:133" ht="11.25" customHeight="1">
      <c r="B18" s="533" t="s">
        <v>1</v>
      </c>
      <c r="C18" s="534"/>
      <c r="D18" s="534"/>
      <c r="E18" s="534"/>
      <c r="F18" s="534"/>
      <c r="G18" s="534"/>
      <c r="H18" s="534"/>
      <c r="I18" s="534"/>
      <c r="J18" s="534"/>
      <c r="K18" s="534"/>
      <c r="L18" s="534"/>
      <c r="M18" s="534"/>
      <c r="N18" s="534"/>
      <c r="O18" s="534"/>
      <c r="P18" s="534"/>
      <c r="Q18" s="535"/>
      <c r="R18" s="536">
        <v>764531</v>
      </c>
      <c r="S18" s="364"/>
      <c r="T18" s="364"/>
      <c r="U18" s="364"/>
      <c r="V18" s="364"/>
      <c r="W18" s="364"/>
      <c r="X18" s="364"/>
      <c r="Y18" s="537"/>
      <c r="Z18" s="585">
        <v>4</v>
      </c>
      <c r="AA18" s="585"/>
      <c r="AB18" s="585"/>
      <c r="AC18" s="585"/>
      <c r="AD18" s="586" t="s">
        <v>147</v>
      </c>
      <c r="AE18" s="586"/>
      <c r="AF18" s="586"/>
      <c r="AG18" s="586"/>
      <c r="AH18" s="586"/>
      <c r="AI18" s="586"/>
      <c r="AJ18" s="586"/>
      <c r="AK18" s="586"/>
      <c r="AL18" s="572" t="s">
        <v>147</v>
      </c>
      <c r="AM18" s="312"/>
      <c r="AN18" s="312"/>
      <c r="AO18" s="587"/>
      <c r="AP18" s="533" t="s">
        <v>291</v>
      </c>
      <c r="AQ18" s="534"/>
      <c r="AR18" s="534"/>
      <c r="AS18" s="534"/>
      <c r="AT18" s="534"/>
      <c r="AU18" s="534"/>
      <c r="AV18" s="534"/>
      <c r="AW18" s="534"/>
      <c r="AX18" s="534"/>
      <c r="AY18" s="534"/>
      <c r="AZ18" s="534"/>
      <c r="BA18" s="534"/>
      <c r="BB18" s="534"/>
      <c r="BC18" s="534"/>
      <c r="BD18" s="534"/>
      <c r="BE18" s="534"/>
      <c r="BF18" s="535"/>
      <c r="BG18" s="536" t="s">
        <v>147</v>
      </c>
      <c r="BH18" s="364"/>
      <c r="BI18" s="364"/>
      <c r="BJ18" s="364"/>
      <c r="BK18" s="364"/>
      <c r="BL18" s="364"/>
      <c r="BM18" s="364"/>
      <c r="BN18" s="537"/>
      <c r="BO18" s="585" t="s">
        <v>147</v>
      </c>
      <c r="BP18" s="585"/>
      <c r="BQ18" s="585"/>
      <c r="BR18" s="585"/>
      <c r="BS18" s="541" t="s">
        <v>147</v>
      </c>
      <c r="BT18" s="364"/>
      <c r="BU18" s="364"/>
      <c r="BV18" s="364"/>
      <c r="BW18" s="364"/>
      <c r="BX18" s="364"/>
      <c r="BY18" s="364"/>
      <c r="BZ18" s="364"/>
      <c r="CA18" s="364"/>
      <c r="CB18" s="578"/>
      <c r="CD18" s="533" t="s">
        <v>336</v>
      </c>
      <c r="CE18" s="534"/>
      <c r="CF18" s="534"/>
      <c r="CG18" s="534"/>
      <c r="CH18" s="534"/>
      <c r="CI18" s="534"/>
      <c r="CJ18" s="534"/>
      <c r="CK18" s="534"/>
      <c r="CL18" s="534"/>
      <c r="CM18" s="534"/>
      <c r="CN18" s="534"/>
      <c r="CO18" s="534"/>
      <c r="CP18" s="534"/>
      <c r="CQ18" s="535"/>
      <c r="CR18" s="536" t="s">
        <v>147</v>
      </c>
      <c r="CS18" s="364"/>
      <c r="CT18" s="364"/>
      <c r="CU18" s="364"/>
      <c r="CV18" s="364"/>
      <c r="CW18" s="364"/>
      <c r="CX18" s="364"/>
      <c r="CY18" s="537"/>
      <c r="CZ18" s="585" t="s">
        <v>147</v>
      </c>
      <c r="DA18" s="585"/>
      <c r="DB18" s="585"/>
      <c r="DC18" s="585"/>
      <c r="DD18" s="541" t="s">
        <v>147</v>
      </c>
      <c r="DE18" s="364"/>
      <c r="DF18" s="364"/>
      <c r="DG18" s="364"/>
      <c r="DH18" s="364"/>
      <c r="DI18" s="364"/>
      <c r="DJ18" s="364"/>
      <c r="DK18" s="364"/>
      <c r="DL18" s="364"/>
      <c r="DM18" s="364"/>
      <c r="DN18" s="364"/>
      <c r="DO18" s="364"/>
      <c r="DP18" s="537"/>
      <c r="DQ18" s="541" t="s">
        <v>147</v>
      </c>
      <c r="DR18" s="364"/>
      <c r="DS18" s="364"/>
      <c r="DT18" s="364"/>
      <c r="DU18" s="364"/>
      <c r="DV18" s="364"/>
      <c r="DW18" s="364"/>
      <c r="DX18" s="364"/>
      <c r="DY18" s="364"/>
      <c r="DZ18" s="364"/>
      <c r="EA18" s="364"/>
      <c r="EB18" s="364"/>
      <c r="EC18" s="578"/>
    </row>
    <row r="19" spans="2:133" ht="11.25" customHeight="1">
      <c r="B19" s="533" t="s">
        <v>267</v>
      </c>
      <c r="C19" s="534"/>
      <c r="D19" s="534"/>
      <c r="E19" s="534"/>
      <c r="F19" s="534"/>
      <c r="G19" s="534"/>
      <c r="H19" s="534"/>
      <c r="I19" s="534"/>
      <c r="J19" s="534"/>
      <c r="K19" s="534"/>
      <c r="L19" s="534"/>
      <c r="M19" s="534"/>
      <c r="N19" s="534"/>
      <c r="O19" s="534"/>
      <c r="P19" s="534"/>
      <c r="Q19" s="535"/>
      <c r="R19" s="536" t="s">
        <v>147</v>
      </c>
      <c r="S19" s="364"/>
      <c r="T19" s="364"/>
      <c r="U19" s="364"/>
      <c r="V19" s="364"/>
      <c r="W19" s="364"/>
      <c r="X19" s="364"/>
      <c r="Y19" s="537"/>
      <c r="Z19" s="585" t="s">
        <v>147</v>
      </c>
      <c r="AA19" s="585"/>
      <c r="AB19" s="585"/>
      <c r="AC19" s="585"/>
      <c r="AD19" s="586" t="s">
        <v>147</v>
      </c>
      <c r="AE19" s="586"/>
      <c r="AF19" s="586"/>
      <c r="AG19" s="586"/>
      <c r="AH19" s="586"/>
      <c r="AI19" s="586"/>
      <c r="AJ19" s="586"/>
      <c r="AK19" s="586"/>
      <c r="AL19" s="572" t="s">
        <v>147</v>
      </c>
      <c r="AM19" s="312"/>
      <c r="AN19" s="312"/>
      <c r="AO19" s="587"/>
      <c r="AP19" s="533" t="s">
        <v>337</v>
      </c>
      <c r="AQ19" s="534"/>
      <c r="AR19" s="534"/>
      <c r="AS19" s="534"/>
      <c r="AT19" s="534"/>
      <c r="AU19" s="534"/>
      <c r="AV19" s="534"/>
      <c r="AW19" s="534"/>
      <c r="AX19" s="534"/>
      <c r="AY19" s="534"/>
      <c r="AZ19" s="534"/>
      <c r="BA19" s="534"/>
      <c r="BB19" s="534"/>
      <c r="BC19" s="534"/>
      <c r="BD19" s="534"/>
      <c r="BE19" s="534"/>
      <c r="BF19" s="535"/>
      <c r="BG19" s="536">
        <v>66220</v>
      </c>
      <c r="BH19" s="364"/>
      <c r="BI19" s="364"/>
      <c r="BJ19" s="364"/>
      <c r="BK19" s="364"/>
      <c r="BL19" s="364"/>
      <c r="BM19" s="364"/>
      <c r="BN19" s="537"/>
      <c r="BO19" s="585">
        <v>2.8</v>
      </c>
      <c r="BP19" s="585"/>
      <c r="BQ19" s="585"/>
      <c r="BR19" s="585"/>
      <c r="BS19" s="541" t="s">
        <v>147</v>
      </c>
      <c r="BT19" s="364"/>
      <c r="BU19" s="364"/>
      <c r="BV19" s="364"/>
      <c r="BW19" s="364"/>
      <c r="BX19" s="364"/>
      <c r="BY19" s="364"/>
      <c r="BZ19" s="364"/>
      <c r="CA19" s="364"/>
      <c r="CB19" s="578"/>
      <c r="CD19" s="533" t="s">
        <v>280</v>
      </c>
      <c r="CE19" s="534"/>
      <c r="CF19" s="534"/>
      <c r="CG19" s="534"/>
      <c r="CH19" s="534"/>
      <c r="CI19" s="534"/>
      <c r="CJ19" s="534"/>
      <c r="CK19" s="534"/>
      <c r="CL19" s="534"/>
      <c r="CM19" s="534"/>
      <c r="CN19" s="534"/>
      <c r="CO19" s="534"/>
      <c r="CP19" s="534"/>
      <c r="CQ19" s="535"/>
      <c r="CR19" s="536" t="s">
        <v>147</v>
      </c>
      <c r="CS19" s="364"/>
      <c r="CT19" s="364"/>
      <c r="CU19" s="364"/>
      <c r="CV19" s="364"/>
      <c r="CW19" s="364"/>
      <c r="CX19" s="364"/>
      <c r="CY19" s="537"/>
      <c r="CZ19" s="585" t="s">
        <v>147</v>
      </c>
      <c r="DA19" s="585"/>
      <c r="DB19" s="585"/>
      <c r="DC19" s="585"/>
      <c r="DD19" s="541" t="s">
        <v>147</v>
      </c>
      <c r="DE19" s="364"/>
      <c r="DF19" s="364"/>
      <c r="DG19" s="364"/>
      <c r="DH19" s="364"/>
      <c r="DI19" s="364"/>
      <c r="DJ19" s="364"/>
      <c r="DK19" s="364"/>
      <c r="DL19" s="364"/>
      <c r="DM19" s="364"/>
      <c r="DN19" s="364"/>
      <c r="DO19" s="364"/>
      <c r="DP19" s="537"/>
      <c r="DQ19" s="541" t="s">
        <v>147</v>
      </c>
      <c r="DR19" s="364"/>
      <c r="DS19" s="364"/>
      <c r="DT19" s="364"/>
      <c r="DU19" s="364"/>
      <c r="DV19" s="364"/>
      <c r="DW19" s="364"/>
      <c r="DX19" s="364"/>
      <c r="DY19" s="364"/>
      <c r="DZ19" s="364"/>
      <c r="EA19" s="364"/>
      <c r="EB19" s="364"/>
      <c r="EC19" s="578"/>
    </row>
    <row r="20" spans="2:133" ht="11.25" customHeight="1">
      <c r="B20" s="533" t="s">
        <v>19</v>
      </c>
      <c r="C20" s="534"/>
      <c r="D20" s="534"/>
      <c r="E20" s="534"/>
      <c r="F20" s="534"/>
      <c r="G20" s="534"/>
      <c r="H20" s="534"/>
      <c r="I20" s="534"/>
      <c r="J20" s="534"/>
      <c r="K20" s="534"/>
      <c r="L20" s="534"/>
      <c r="M20" s="534"/>
      <c r="N20" s="534"/>
      <c r="O20" s="534"/>
      <c r="P20" s="534"/>
      <c r="Q20" s="535"/>
      <c r="R20" s="536">
        <v>8301255</v>
      </c>
      <c r="S20" s="364"/>
      <c r="T20" s="364"/>
      <c r="U20" s="364"/>
      <c r="V20" s="364"/>
      <c r="W20" s="364"/>
      <c r="X20" s="364"/>
      <c r="Y20" s="537"/>
      <c r="Z20" s="585">
        <v>43.2</v>
      </c>
      <c r="AA20" s="585"/>
      <c r="AB20" s="585"/>
      <c r="AC20" s="585"/>
      <c r="AD20" s="586">
        <v>7480576</v>
      </c>
      <c r="AE20" s="586"/>
      <c r="AF20" s="586"/>
      <c r="AG20" s="586"/>
      <c r="AH20" s="586"/>
      <c r="AI20" s="586"/>
      <c r="AJ20" s="586"/>
      <c r="AK20" s="586"/>
      <c r="AL20" s="572">
        <v>99.4</v>
      </c>
      <c r="AM20" s="312"/>
      <c r="AN20" s="312"/>
      <c r="AO20" s="587"/>
      <c r="AP20" s="533" t="s">
        <v>339</v>
      </c>
      <c r="AQ20" s="534"/>
      <c r="AR20" s="534"/>
      <c r="AS20" s="534"/>
      <c r="AT20" s="534"/>
      <c r="AU20" s="534"/>
      <c r="AV20" s="534"/>
      <c r="AW20" s="534"/>
      <c r="AX20" s="534"/>
      <c r="AY20" s="534"/>
      <c r="AZ20" s="534"/>
      <c r="BA20" s="534"/>
      <c r="BB20" s="534"/>
      <c r="BC20" s="534"/>
      <c r="BD20" s="534"/>
      <c r="BE20" s="534"/>
      <c r="BF20" s="535"/>
      <c r="BG20" s="536">
        <v>66220</v>
      </c>
      <c r="BH20" s="364"/>
      <c r="BI20" s="364"/>
      <c r="BJ20" s="364"/>
      <c r="BK20" s="364"/>
      <c r="BL20" s="364"/>
      <c r="BM20" s="364"/>
      <c r="BN20" s="537"/>
      <c r="BO20" s="585">
        <v>2.8</v>
      </c>
      <c r="BP20" s="585"/>
      <c r="BQ20" s="585"/>
      <c r="BR20" s="585"/>
      <c r="BS20" s="541" t="s">
        <v>147</v>
      </c>
      <c r="BT20" s="364"/>
      <c r="BU20" s="364"/>
      <c r="BV20" s="364"/>
      <c r="BW20" s="364"/>
      <c r="BX20" s="364"/>
      <c r="BY20" s="364"/>
      <c r="BZ20" s="364"/>
      <c r="CA20" s="364"/>
      <c r="CB20" s="578"/>
      <c r="CD20" s="533" t="s">
        <v>5</v>
      </c>
      <c r="CE20" s="534"/>
      <c r="CF20" s="534"/>
      <c r="CG20" s="534"/>
      <c r="CH20" s="534"/>
      <c r="CI20" s="534"/>
      <c r="CJ20" s="534"/>
      <c r="CK20" s="534"/>
      <c r="CL20" s="534"/>
      <c r="CM20" s="534"/>
      <c r="CN20" s="534"/>
      <c r="CO20" s="534"/>
      <c r="CP20" s="534"/>
      <c r="CQ20" s="535"/>
      <c r="CR20" s="536">
        <v>18192906</v>
      </c>
      <c r="CS20" s="364"/>
      <c r="CT20" s="364"/>
      <c r="CU20" s="364"/>
      <c r="CV20" s="364"/>
      <c r="CW20" s="364"/>
      <c r="CX20" s="364"/>
      <c r="CY20" s="537"/>
      <c r="CZ20" s="585">
        <v>100</v>
      </c>
      <c r="DA20" s="585"/>
      <c r="DB20" s="585"/>
      <c r="DC20" s="585"/>
      <c r="DD20" s="541">
        <v>5239805</v>
      </c>
      <c r="DE20" s="364"/>
      <c r="DF20" s="364"/>
      <c r="DG20" s="364"/>
      <c r="DH20" s="364"/>
      <c r="DI20" s="364"/>
      <c r="DJ20" s="364"/>
      <c r="DK20" s="364"/>
      <c r="DL20" s="364"/>
      <c r="DM20" s="364"/>
      <c r="DN20" s="364"/>
      <c r="DO20" s="364"/>
      <c r="DP20" s="537"/>
      <c r="DQ20" s="541">
        <v>9188275</v>
      </c>
      <c r="DR20" s="364"/>
      <c r="DS20" s="364"/>
      <c r="DT20" s="364"/>
      <c r="DU20" s="364"/>
      <c r="DV20" s="364"/>
      <c r="DW20" s="364"/>
      <c r="DX20" s="364"/>
      <c r="DY20" s="364"/>
      <c r="DZ20" s="364"/>
      <c r="EA20" s="364"/>
      <c r="EB20" s="364"/>
      <c r="EC20" s="578"/>
    </row>
    <row r="21" spans="2:133" ht="11.25" customHeight="1">
      <c r="B21" s="533" t="s">
        <v>341</v>
      </c>
      <c r="C21" s="534"/>
      <c r="D21" s="534"/>
      <c r="E21" s="534"/>
      <c r="F21" s="534"/>
      <c r="G21" s="534"/>
      <c r="H21" s="534"/>
      <c r="I21" s="534"/>
      <c r="J21" s="534"/>
      <c r="K21" s="534"/>
      <c r="L21" s="534"/>
      <c r="M21" s="534"/>
      <c r="N21" s="534"/>
      <c r="O21" s="534"/>
      <c r="P21" s="534"/>
      <c r="Q21" s="535"/>
      <c r="R21" s="536">
        <v>4374</v>
      </c>
      <c r="S21" s="364"/>
      <c r="T21" s="364"/>
      <c r="U21" s="364"/>
      <c r="V21" s="364"/>
      <c r="W21" s="364"/>
      <c r="X21" s="364"/>
      <c r="Y21" s="537"/>
      <c r="Z21" s="585">
        <v>0</v>
      </c>
      <c r="AA21" s="585"/>
      <c r="AB21" s="585"/>
      <c r="AC21" s="585"/>
      <c r="AD21" s="586">
        <v>4374</v>
      </c>
      <c r="AE21" s="586"/>
      <c r="AF21" s="586"/>
      <c r="AG21" s="586"/>
      <c r="AH21" s="586"/>
      <c r="AI21" s="586"/>
      <c r="AJ21" s="586"/>
      <c r="AK21" s="586"/>
      <c r="AL21" s="572">
        <v>0.1</v>
      </c>
      <c r="AM21" s="312"/>
      <c r="AN21" s="312"/>
      <c r="AO21" s="587"/>
      <c r="AP21" s="610" t="s">
        <v>344</v>
      </c>
      <c r="AQ21" s="613"/>
      <c r="AR21" s="613"/>
      <c r="AS21" s="613"/>
      <c r="AT21" s="613"/>
      <c r="AU21" s="613"/>
      <c r="AV21" s="613"/>
      <c r="AW21" s="613"/>
      <c r="AX21" s="613"/>
      <c r="AY21" s="613"/>
      <c r="AZ21" s="613"/>
      <c r="BA21" s="613"/>
      <c r="BB21" s="613"/>
      <c r="BC21" s="613"/>
      <c r="BD21" s="613"/>
      <c r="BE21" s="613"/>
      <c r="BF21" s="612"/>
      <c r="BG21" s="536">
        <v>10072</v>
      </c>
      <c r="BH21" s="364"/>
      <c r="BI21" s="364"/>
      <c r="BJ21" s="364"/>
      <c r="BK21" s="364"/>
      <c r="BL21" s="364"/>
      <c r="BM21" s="364"/>
      <c r="BN21" s="537"/>
      <c r="BO21" s="585">
        <v>0.4</v>
      </c>
      <c r="BP21" s="585"/>
      <c r="BQ21" s="585"/>
      <c r="BR21" s="585"/>
      <c r="BS21" s="541" t="s">
        <v>147</v>
      </c>
      <c r="BT21" s="364"/>
      <c r="BU21" s="364"/>
      <c r="BV21" s="364"/>
      <c r="BW21" s="364"/>
      <c r="BX21" s="364"/>
      <c r="BY21" s="364"/>
      <c r="BZ21" s="364"/>
      <c r="CA21" s="364"/>
      <c r="CB21" s="578"/>
      <c r="CD21" s="548"/>
      <c r="CE21" s="549"/>
      <c r="CF21" s="549"/>
      <c r="CG21" s="549"/>
      <c r="CH21" s="549"/>
      <c r="CI21" s="549"/>
      <c r="CJ21" s="549"/>
      <c r="CK21" s="549"/>
      <c r="CL21" s="549"/>
      <c r="CM21" s="549"/>
      <c r="CN21" s="549"/>
      <c r="CO21" s="549"/>
      <c r="CP21" s="549"/>
      <c r="CQ21" s="550"/>
      <c r="CR21" s="536"/>
      <c r="CS21" s="364"/>
      <c r="CT21" s="364"/>
      <c r="CU21" s="364"/>
      <c r="CV21" s="364"/>
      <c r="CW21" s="364"/>
      <c r="CX21" s="364"/>
      <c r="CY21" s="537"/>
      <c r="CZ21" s="585"/>
      <c r="DA21" s="585"/>
      <c r="DB21" s="585"/>
      <c r="DC21" s="585"/>
      <c r="DD21" s="541"/>
      <c r="DE21" s="364"/>
      <c r="DF21" s="364"/>
      <c r="DG21" s="364"/>
      <c r="DH21" s="364"/>
      <c r="DI21" s="364"/>
      <c r="DJ21" s="364"/>
      <c r="DK21" s="364"/>
      <c r="DL21" s="364"/>
      <c r="DM21" s="364"/>
      <c r="DN21" s="364"/>
      <c r="DO21" s="364"/>
      <c r="DP21" s="537"/>
      <c r="DQ21" s="541"/>
      <c r="DR21" s="364"/>
      <c r="DS21" s="364"/>
      <c r="DT21" s="364"/>
      <c r="DU21" s="364"/>
      <c r="DV21" s="364"/>
      <c r="DW21" s="364"/>
      <c r="DX21" s="364"/>
      <c r="DY21" s="364"/>
      <c r="DZ21" s="364"/>
      <c r="EA21" s="364"/>
      <c r="EB21" s="364"/>
      <c r="EC21" s="578"/>
    </row>
    <row r="22" spans="2:133" ht="11.25" customHeight="1">
      <c r="B22" s="533" t="s">
        <v>346</v>
      </c>
      <c r="C22" s="534"/>
      <c r="D22" s="534"/>
      <c r="E22" s="534"/>
      <c r="F22" s="534"/>
      <c r="G22" s="534"/>
      <c r="H22" s="534"/>
      <c r="I22" s="534"/>
      <c r="J22" s="534"/>
      <c r="K22" s="534"/>
      <c r="L22" s="534"/>
      <c r="M22" s="534"/>
      <c r="N22" s="534"/>
      <c r="O22" s="534"/>
      <c r="P22" s="534"/>
      <c r="Q22" s="535"/>
      <c r="R22" s="536">
        <v>46360</v>
      </c>
      <c r="S22" s="364"/>
      <c r="T22" s="364"/>
      <c r="U22" s="364"/>
      <c r="V22" s="364"/>
      <c r="W22" s="364"/>
      <c r="X22" s="364"/>
      <c r="Y22" s="537"/>
      <c r="Z22" s="585">
        <v>0.2</v>
      </c>
      <c r="AA22" s="585"/>
      <c r="AB22" s="585"/>
      <c r="AC22" s="585"/>
      <c r="AD22" s="586" t="s">
        <v>147</v>
      </c>
      <c r="AE22" s="586"/>
      <c r="AF22" s="586"/>
      <c r="AG22" s="586"/>
      <c r="AH22" s="586"/>
      <c r="AI22" s="586"/>
      <c r="AJ22" s="586"/>
      <c r="AK22" s="586"/>
      <c r="AL22" s="572" t="s">
        <v>147</v>
      </c>
      <c r="AM22" s="312"/>
      <c r="AN22" s="312"/>
      <c r="AO22" s="587"/>
      <c r="AP22" s="610" t="s">
        <v>348</v>
      </c>
      <c r="AQ22" s="613"/>
      <c r="AR22" s="613"/>
      <c r="AS22" s="613"/>
      <c r="AT22" s="613"/>
      <c r="AU22" s="613"/>
      <c r="AV22" s="613"/>
      <c r="AW22" s="613"/>
      <c r="AX22" s="613"/>
      <c r="AY22" s="613"/>
      <c r="AZ22" s="613"/>
      <c r="BA22" s="613"/>
      <c r="BB22" s="613"/>
      <c r="BC22" s="613"/>
      <c r="BD22" s="613"/>
      <c r="BE22" s="613"/>
      <c r="BF22" s="612"/>
      <c r="BG22" s="536" t="s">
        <v>147</v>
      </c>
      <c r="BH22" s="364"/>
      <c r="BI22" s="364"/>
      <c r="BJ22" s="364"/>
      <c r="BK22" s="364"/>
      <c r="BL22" s="364"/>
      <c r="BM22" s="364"/>
      <c r="BN22" s="537"/>
      <c r="BO22" s="585" t="s">
        <v>147</v>
      </c>
      <c r="BP22" s="585"/>
      <c r="BQ22" s="585"/>
      <c r="BR22" s="585"/>
      <c r="BS22" s="541" t="s">
        <v>147</v>
      </c>
      <c r="BT22" s="364"/>
      <c r="BU22" s="364"/>
      <c r="BV22" s="364"/>
      <c r="BW22" s="364"/>
      <c r="BX22" s="364"/>
      <c r="BY22" s="364"/>
      <c r="BZ22" s="364"/>
      <c r="CA22" s="364"/>
      <c r="CB22" s="578"/>
      <c r="CD22" s="473" t="s">
        <v>283</v>
      </c>
      <c r="CE22" s="474"/>
      <c r="CF22" s="474"/>
      <c r="CG22" s="474"/>
      <c r="CH22" s="474"/>
      <c r="CI22" s="474"/>
      <c r="CJ22" s="474"/>
      <c r="CK22" s="474"/>
      <c r="CL22" s="474"/>
      <c r="CM22" s="474"/>
      <c r="CN22" s="474"/>
      <c r="CO22" s="474"/>
      <c r="CP22" s="474"/>
      <c r="CQ22" s="474"/>
      <c r="CR22" s="474"/>
      <c r="CS22" s="474"/>
      <c r="CT22" s="474"/>
      <c r="CU22" s="474"/>
      <c r="CV22" s="474"/>
      <c r="CW22" s="474"/>
      <c r="CX22" s="474"/>
      <c r="CY22" s="474"/>
      <c r="CZ22" s="474"/>
      <c r="DA22" s="474"/>
      <c r="DB22" s="474"/>
      <c r="DC22" s="474"/>
      <c r="DD22" s="474"/>
      <c r="DE22" s="474"/>
      <c r="DF22" s="474"/>
      <c r="DG22" s="474"/>
      <c r="DH22" s="474"/>
      <c r="DI22" s="474"/>
      <c r="DJ22" s="474"/>
      <c r="DK22" s="474"/>
      <c r="DL22" s="474"/>
      <c r="DM22" s="474"/>
      <c r="DN22" s="474"/>
      <c r="DO22" s="474"/>
      <c r="DP22" s="474"/>
      <c r="DQ22" s="474"/>
      <c r="DR22" s="474"/>
      <c r="DS22" s="474"/>
      <c r="DT22" s="474"/>
      <c r="DU22" s="474"/>
      <c r="DV22" s="474"/>
      <c r="DW22" s="474"/>
      <c r="DX22" s="474"/>
      <c r="DY22" s="474"/>
      <c r="DZ22" s="474"/>
      <c r="EA22" s="474"/>
      <c r="EB22" s="474"/>
      <c r="EC22" s="514"/>
    </row>
    <row r="23" spans="2:133" ht="11.25" customHeight="1">
      <c r="B23" s="533" t="s">
        <v>15</v>
      </c>
      <c r="C23" s="534"/>
      <c r="D23" s="534"/>
      <c r="E23" s="534"/>
      <c r="F23" s="534"/>
      <c r="G23" s="534"/>
      <c r="H23" s="534"/>
      <c r="I23" s="534"/>
      <c r="J23" s="534"/>
      <c r="K23" s="534"/>
      <c r="L23" s="534"/>
      <c r="M23" s="534"/>
      <c r="N23" s="534"/>
      <c r="O23" s="534"/>
      <c r="P23" s="534"/>
      <c r="Q23" s="535"/>
      <c r="R23" s="536">
        <v>426117</v>
      </c>
      <c r="S23" s="364"/>
      <c r="T23" s="364"/>
      <c r="U23" s="364"/>
      <c r="V23" s="364"/>
      <c r="W23" s="364"/>
      <c r="X23" s="364"/>
      <c r="Y23" s="537"/>
      <c r="Z23" s="585">
        <v>2.2000000000000002</v>
      </c>
      <c r="AA23" s="585"/>
      <c r="AB23" s="585"/>
      <c r="AC23" s="585"/>
      <c r="AD23" s="586">
        <v>30322</v>
      </c>
      <c r="AE23" s="586"/>
      <c r="AF23" s="586"/>
      <c r="AG23" s="586"/>
      <c r="AH23" s="586"/>
      <c r="AI23" s="586"/>
      <c r="AJ23" s="586"/>
      <c r="AK23" s="586"/>
      <c r="AL23" s="572">
        <v>0.4</v>
      </c>
      <c r="AM23" s="312"/>
      <c r="AN23" s="312"/>
      <c r="AO23" s="587"/>
      <c r="AP23" s="610" t="s">
        <v>77</v>
      </c>
      <c r="AQ23" s="613"/>
      <c r="AR23" s="613"/>
      <c r="AS23" s="613"/>
      <c r="AT23" s="613"/>
      <c r="AU23" s="613"/>
      <c r="AV23" s="613"/>
      <c r="AW23" s="613"/>
      <c r="AX23" s="613"/>
      <c r="AY23" s="613"/>
      <c r="AZ23" s="613"/>
      <c r="BA23" s="613"/>
      <c r="BB23" s="613"/>
      <c r="BC23" s="613"/>
      <c r="BD23" s="613"/>
      <c r="BE23" s="613"/>
      <c r="BF23" s="612"/>
      <c r="BG23" s="536">
        <v>56148</v>
      </c>
      <c r="BH23" s="364"/>
      <c r="BI23" s="364"/>
      <c r="BJ23" s="364"/>
      <c r="BK23" s="364"/>
      <c r="BL23" s="364"/>
      <c r="BM23" s="364"/>
      <c r="BN23" s="537"/>
      <c r="BO23" s="585">
        <v>2.4</v>
      </c>
      <c r="BP23" s="585"/>
      <c r="BQ23" s="585"/>
      <c r="BR23" s="585"/>
      <c r="BS23" s="541" t="s">
        <v>147</v>
      </c>
      <c r="BT23" s="364"/>
      <c r="BU23" s="364"/>
      <c r="BV23" s="364"/>
      <c r="BW23" s="364"/>
      <c r="BX23" s="364"/>
      <c r="BY23" s="364"/>
      <c r="BZ23" s="364"/>
      <c r="CA23" s="364"/>
      <c r="CB23" s="578"/>
      <c r="CD23" s="473" t="s">
        <v>284</v>
      </c>
      <c r="CE23" s="474"/>
      <c r="CF23" s="474"/>
      <c r="CG23" s="474"/>
      <c r="CH23" s="474"/>
      <c r="CI23" s="474"/>
      <c r="CJ23" s="474"/>
      <c r="CK23" s="474"/>
      <c r="CL23" s="474"/>
      <c r="CM23" s="474"/>
      <c r="CN23" s="474"/>
      <c r="CO23" s="474"/>
      <c r="CP23" s="474"/>
      <c r="CQ23" s="514"/>
      <c r="CR23" s="473" t="s">
        <v>349</v>
      </c>
      <c r="CS23" s="474"/>
      <c r="CT23" s="474"/>
      <c r="CU23" s="474"/>
      <c r="CV23" s="474"/>
      <c r="CW23" s="474"/>
      <c r="CX23" s="474"/>
      <c r="CY23" s="514"/>
      <c r="CZ23" s="473" t="s">
        <v>350</v>
      </c>
      <c r="DA23" s="474"/>
      <c r="DB23" s="474"/>
      <c r="DC23" s="514"/>
      <c r="DD23" s="473" t="s">
        <v>144</v>
      </c>
      <c r="DE23" s="474"/>
      <c r="DF23" s="474"/>
      <c r="DG23" s="474"/>
      <c r="DH23" s="474"/>
      <c r="DI23" s="474"/>
      <c r="DJ23" s="474"/>
      <c r="DK23" s="514"/>
      <c r="DL23" s="614" t="s">
        <v>351</v>
      </c>
      <c r="DM23" s="615"/>
      <c r="DN23" s="615"/>
      <c r="DO23" s="615"/>
      <c r="DP23" s="615"/>
      <c r="DQ23" s="615"/>
      <c r="DR23" s="615"/>
      <c r="DS23" s="615"/>
      <c r="DT23" s="615"/>
      <c r="DU23" s="615"/>
      <c r="DV23" s="616"/>
      <c r="DW23" s="473" t="s">
        <v>353</v>
      </c>
      <c r="DX23" s="474"/>
      <c r="DY23" s="474"/>
      <c r="DZ23" s="474"/>
      <c r="EA23" s="474"/>
      <c r="EB23" s="474"/>
      <c r="EC23" s="514"/>
    </row>
    <row r="24" spans="2:133" ht="11.25" customHeight="1">
      <c r="B24" s="533" t="s">
        <v>355</v>
      </c>
      <c r="C24" s="534"/>
      <c r="D24" s="534"/>
      <c r="E24" s="534"/>
      <c r="F24" s="534"/>
      <c r="G24" s="534"/>
      <c r="H24" s="534"/>
      <c r="I24" s="534"/>
      <c r="J24" s="534"/>
      <c r="K24" s="534"/>
      <c r="L24" s="534"/>
      <c r="M24" s="534"/>
      <c r="N24" s="534"/>
      <c r="O24" s="534"/>
      <c r="P24" s="534"/>
      <c r="Q24" s="535"/>
      <c r="R24" s="536">
        <v>17434</v>
      </c>
      <c r="S24" s="364"/>
      <c r="T24" s="364"/>
      <c r="U24" s="364"/>
      <c r="V24" s="364"/>
      <c r="W24" s="364"/>
      <c r="X24" s="364"/>
      <c r="Y24" s="537"/>
      <c r="Z24" s="585">
        <v>0.1</v>
      </c>
      <c r="AA24" s="585"/>
      <c r="AB24" s="585"/>
      <c r="AC24" s="585"/>
      <c r="AD24" s="586">
        <v>275</v>
      </c>
      <c r="AE24" s="586"/>
      <c r="AF24" s="586"/>
      <c r="AG24" s="586"/>
      <c r="AH24" s="586"/>
      <c r="AI24" s="586"/>
      <c r="AJ24" s="586"/>
      <c r="AK24" s="586"/>
      <c r="AL24" s="572">
        <v>0</v>
      </c>
      <c r="AM24" s="312"/>
      <c r="AN24" s="312"/>
      <c r="AO24" s="587"/>
      <c r="AP24" s="610" t="s">
        <v>330</v>
      </c>
      <c r="AQ24" s="613"/>
      <c r="AR24" s="613"/>
      <c r="AS24" s="613"/>
      <c r="AT24" s="613"/>
      <c r="AU24" s="613"/>
      <c r="AV24" s="613"/>
      <c r="AW24" s="613"/>
      <c r="AX24" s="613"/>
      <c r="AY24" s="613"/>
      <c r="AZ24" s="613"/>
      <c r="BA24" s="613"/>
      <c r="BB24" s="613"/>
      <c r="BC24" s="613"/>
      <c r="BD24" s="613"/>
      <c r="BE24" s="613"/>
      <c r="BF24" s="612"/>
      <c r="BG24" s="536" t="s">
        <v>147</v>
      </c>
      <c r="BH24" s="364"/>
      <c r="BI24" s="364"/>
      <c r="BJ24" s="364"/>
      <c r="BK24" s="364"/>
      <c r="BL24" s="364"/>
      <c r="BM24" s="364"/>
      <c r="BN24" s="537"/>
      <c r="BO24" s="585" t="s">
        <v>147</v>
      </c>
      <c r="BP24" s="585"/>
      <c r="BQ24" s="585"/>
      <c r="BR24" s="585"/>
      <c r="BS24" s="541" t="s">
        <v>147</v>
      </c>
      <c r="BT24" s="364"/>
      <c r="BU24" s="364"/>
      <c r="BV24" s="364"/>
      <c r="BW24" s="364"/>
      <c r="BX24" s="364"/>
      <c r="BY24" s="364"/>
      <c r="BZ24" s="364"/>
      <c r="CA24" s="364"/>
      <c r="CB24" s="578"/>
      <c r="CD24" s="588" t="s">
        <v>357</v>
      </c>
      <c r="CE24" s="589"/>
      <c r="CF24" s="589"/>
      <c r="CG24" s="589"/>
      <c r="CH24" s="589"/>
      <c r="CI24" s="589"/>
      <c r="CJ24" s="589"/>
      <c r="CK24" s="589"/>
      <c r="CL24" s="589"/>
      <c r="CM24" s="589"/>
      <c r="CN24" s="589"/>
      <c r="CO24" s="589"/>
      <c r="CP24" s="589"/>
      <c r="CQ24" s="590"/>
      <c r="CR24" s="591">
        <v>4219740</v>
      </c>
      <c r="CS24" s="592"/>
      <c r="CT24" s="592"/>
      <c r="CU24" s="592"/>
      <c r="CV24" s="592"/>
      <c r="CW24" s="592"/>
      <c r="CX24" s="592"/>
      <c r="CY24" s="617"/>
      <c r="CZ24" s="618">
        <v>23.2</v>
      </c>
      <c r="DA24" s="619"/>
      <c r="DB24" s="619"/>
      <c r="DC24" s="620"/>
      <c r="DD24" s="621">
        <v>3148075</v>
      </c>
      <c r="DE24" s="592"/>
      <c r="DF24" s="592"/>
      <c r="DG24" s="592"/>
      <c r="DH24" s="592"/>
      <c r="DI24" s="592"/>
      <c r="DJ24" s="592"/>
      <c r="DK24" s="617"/>
      <c r="DL24" s="621">
        <v>3087136</v>
      </c>
      <c r="DM24" s="592"/>
      <c r="DN24" s="592"/>
      <c r="DO24" s="592"/>
      <c r="DP24" s="592"/>
      <c r="DQ24" s="592"/>
      <c r="DR24" s="592"/>
      <c r="DS24" s="592"/>
      <c r="DT24" s="592"/>
      <c r="DU24" s="592"/>
      <c r="DV24" s="617"/>
      <c r="DW24" s="622">
        <v>38.9</v>
      </c>
      <c r="DX24" s="602"/>
      <c r="DY24" s="602"/>
      <c r="DZ24" s="602"/>
      <c r="EA24" s="602"/>
      <c r="EB24" s="602"/>
      <c r="EC24" s="623"/>
    </row>
    <row r="25" spans="2:133" ht="11.25" customHeight="1">
      <c r="B25" s="533" t="s">
        <v>358</v>
      </c>
      <c r="C25" s="534"/>
      <c r="D25" s="534"/>
      <c r="E25" s="534"/>
      <c r="F25" s="534"/>
      <c r="G25" s="534"/>
      <c r="H25" s="534"/>
      <c r="I25" s="534"/>
      <c r="J25" s="534"/>
      <c r="K25" s="534"/>
      <c r="L25" s="534"/>
      <c r="M25" s="534"/>
      <c r="N25" s="534"/>
      <c r="O25" s="534"/>
      <c r="P25" s="534"/>
      <c r="Q25" s="535"/>
      <c r="R25" s="536">
        <v>1804250</v>
      </c>
      <c r="S25" s="364"/>
      <c r="T25" s="364"/>
      <c r="U25" s="364"/>
      <c r="V25" s="364"/>
      <c r="W25" s="364"/>
      <c r="X25" s="364"/>
      <c r="Y25" s="537"/>
      <c r="Z25" s="585">
        <v>9.4</v>
      </c>
      <c r="AA25" s="585"/>
      <c r="AB25" s="585"/>
      <c r="AC25" s="585"/>
      <c r="AD25" s="586" t="s">
        <v>147</v>
      </c>
      <c r="AE25" s="586"/>
      <c r="AF25" s="586"/>
      <c r="AG25" s="586"/>
      <c r="AH25" s="586"/>
      <c r="AI25" s="586"/>
      <c r="AJ25" s="586"/>
      <c r="AK25" s="586"/>
      <c r="AL25" s="572" t="s">
        <v>147</v>
      </c>
      <c r="AM25" s="312"/>
      <c r="AN25" s="312"/>
      <c r="AO25" s="587"/>
      <c r="AP25" s="610" t="s">
        <v>96</v>
      </c>
      <c r="AQ25" s="613"/>
      <c r="AR25" s="613"/>
      <c r="AS25" s="613"/>
      <c r="AT25" s="613"/>
      <c r="AU25" s="613"/>
      <c r="AV25" s="613"/>
      <c r="AW25" s="613"/>
      <c r="AX25" s="613"/>
      <c r="AY25" s="613"/>
      <c r="AZ25" s="613"/>
      <c r="BA25" s="613"/>
      <c r="BB25" s="613"/>
      <c r="BC25" s="613"/>
      <c r="BD25" s="613"/>
      <c r="BE25" s="613"/>
      <c r="BF25" s="612"/>
      <c r="BG25" s="536" t="s">
        <v>147</v>
      </c>
      <c r="BH25" s="364"/>
      <c r="BI25" s="364"/>
      <c r="BJ25" s="364"/>
      <c r="BK25" s="364"/>
      <c r="BL25" s="364"/>
      <c r="BM25" s="364"/>
      <c r="BN25" s="537"/>
      <c r="BO25" s="585" t="s">
        <v>147</v>
      </c>
      <c r="BP25" s="585"/>
      <c r="BQ25" s="585"/>
      <c r="BR25" s="585"/>
      <c r="BS25" s="541" t="s">
        <v>147</v>
      </c>
      <c r="BT25" s="364"/>
      <c r="BU25" s="364"/>
      <c r="BV25" s="364"/>
      <c r="BW25" s="364"/>
      <c r="BX25" s="364"/>
      <c r="BY25" s="364"/>
      <c r="BZ25" s="364"/>
      <c r="CA25" s="364"/>
      <c r="CB25" s="578"/>
      <c r="CD25" s="533" t="s">
        <v>359</v>
      </c>
      <c r="CE25" s="534"/>
      <c r="CF25" s="534"/>
      <c r="CG25" s="534"/>
      <c r="CH25" s="534"/>
      <c r="CI25" s="534"/>
      <c r="CJ25" s="534"/>
      <c r="CK25" s="534"/>
      <c r="CL25" s="534"/>
      <c r="CM25" s="534"/>
      <c r="CN25" s="534"/>
      <c r="CO25" s="534"/>
      <c r="CP25" s="534"/>
      <c r="CQ25" s="535"/>
      <c r="CR25" s="536">
        <v>1905513</v>
      </c>
      <c r="CS25" s="564"/>
      <c r="CT25" s="564"/>
      <c r="CU25" s="564"/>
      <c r="CV25" s="564"/>
      <c r="CW25" s="564"/>
      <c r="CX25" s="564"/>
      <c r="CY25" s="565"/>
      <c r="CZ25" s="538">
        <v>10.5</v>
      </c>
      <c r="DA25" s="566"/>
      <c r="DB25" s="566"/>
      <c r="DC25" s="567"/>
      <c r="DD25" s="541">
        <v>1777446</v>
      </c>
      <c r="DE25" s="564"/>
      <c r="DF25" s="564"/>
      <c r="DG25" s="564"/>
      <c r="DH25" s="564"/>
      <c r="DI25" s="564"/>
      <c r="DJ25" s="564"/>
      <c r="DK25" s="565"/>
      <c r="DL25" s="541">
        <v>1719568</v>
      </c>
      <c r="DM25" s="564"/>
      <c r="DN25" s="564"/>
      <c r="DO25" s="564"/>
      <c r="DP25" s="564"/>
      <c r="DQ25" s="564"/>
      <c r="DR25" s="564"/>
      <c r="DS25" s="564"/>
      <c r="DT25" s="564"/>
      <c r="DU25" s="564"/>
      <c r="DV25" s="565"/>
      <c r="DW25" s="572">
        <v>21.6</v>
      </c>
      <c r="DX25" s="573"/>
      <c r="DY25" s="573"/>
      <c r="DZ25" s="573"/>
      <c r="EA25" s="573"/>
      <c r="EB25" s="573"/>
      <c r="EC25" s="574"/>
    </row>
    <row r="26" spans="2:133" ht="11.25" customHeight="1">
      <c r="B26" s="607" t="s">
        <v>360</v>
      </c>
      <c r="C26" s="608"/>
      <c r="D26" s="608"/>
      <c r="E26" s="608"/>
      <c r="F26" s="608"/>
      <c r="G26" s="608"/>
      <c r="H26" s="608"/>
      <c r="I26" s="608"/>
      <c r="J26" s="608"/>
      <c r="K26" s="608"/>
      <c r="L26" s="608"/>
      <c r="M26" s="608"/>
      <c r="N26" s="608"/>
      <c r="O26" s="608"/>
      <c r="P26" s="608"/>
      <c r="Q26" s="609"/>
      <c r="R26" s="536" t="s">
        <v>147</v>
      </c>
      <c r="S26" s="364"/>
      <c r="T26" s="364"/>
      <c r="U26" s="364"/>
      <c r="V26" s="364"/>
      <c r="W26" s="364"/>
      <c r="X26" s="364"/>
      <c r="Y26" s="537"/>
      <c r="Z26" s="585" t="s">
        <v>147</v>
      </c>
      <c r="AA26" s="585"/>
      <c r="AB26" s="585"/>
      <c r="AC26" s="585"/>
      <c r="AD26" s="586" t="s">
        <v>147</v>
      </c>
      <c r="AE26" s="586"/>
      <c r="AF26" s="586"/>
      <c r="AG26" s="586"/>
      <c r="AH26" s="586"/>
      <c r="AI26" s="586"/>
      <c r="AJ26" s="586"/>
      <c r="AK26" s="586"/>
      <c r="AL26" s="572" t="s">
        <v>147</v>
      </c>
      <c r="AM26" s="312"/>
      <c r="AN26" s="312"/>
      <c r="AO26" s="587"/>
      <c r="AP26" s="610" t="s">
        <v>114</v>
      </c>
      <c r="AQ26" s="611"/>
      <c r="AR26" s="611"/>
      <c r="AS26" s="611"/>
      <c r="AT26" s="611"/>
      <c r="AU26" s="611"/>
      <c r="AV26" s="611"/>
      <c r="AW26" s="611"/>
      <c r="AX26" s="611"/>
      <c r="AY26" s="611"/>
      <c r="AZ26" s="611"/>
      <c r="BA26" s="611"/>
      <c r="BB26" s="611"/>
      <c r="BC26" s="611"/>
      <c r="BD26" s="611"/>
      <c r="BE26" s="611"/>
      <c r="BF26" s="612"/>
      <c r="BG26" s="536" t="s">
        <v>147</v>
      </c>
      <c r="BH26" s="364"/>
      <c r="BI26" s="364"/>
      <c r="BJ26" s="364"/>
      <c r="BK26" s="364"/>
      <c r="BL26" s="364"/>
      <c r="BM26" s="364"/>
      <c r="BN26" s="537"/>
      <c r="BO26" s="585" t="s">
        <v>147</v>
      </c>
      <c r="BP26" s="585"/>
      <c r="BQ26" s="585"/>
      <c r="BR26" s="585"/>
      <c r="BS26" s="541" t="s">
        <v>147</v>
      </c>
      <c r="BT26" s="364"/>
      <c r="BU26" s="364"/>
      <c r="BV26" s="364"/>
      <c r="BW26" s="364"/>
      <c r="BX26" s="364"/>
      <c r="BY26" s="364"/>
      <c r="BZ26" s="364"/>
      <c r="CA26" s="364"/>
      <c r="CB26" s="578"/>
      <c r="CD26" s="533" t="s">
        <v>362</v>
      </c>
      <c r="CE26" s="534"/>
      <c r="CF26" s="534"/>
      <c r="CG26" s="534"/>
      <c r="CH26" s="534"/>
      <c r="CI26" s="534"/>
      <c r="CJ26" s="534"/>
      <c r="CK26" s="534"/>
      <c r="CL26" s="534"/>
      <c r="CM26" s="534"/>
      <c r="CN26" s="534"/>
      <c r="CO26" s="534"/>
      <c r="CP26" s="534"/>
      <c r="CQ26" s="535"/>
      <c r="CR26" s="536">
        <v>1150037</v>
      </c>
      <c r="CS26" s="364"/>
      <c r="CT26" s="364"/>
      <c r="CU26" s="364"/>
      <c r="CV26" s="364"/>
      <c r="CW26" s="364"/>
      <c r="CX26" s="364"/>
      <c r="CY26" s="537"/>
      <c r="CZ26" s="538">
        <v>6.3</v>
      </c>
      <c r="DA26" s="566"/>
      <c r="DB26" s="566"/>
      <c r="DC26" s="567"/>
      <c r="DD26" s="541">
        <v>1040768</v>
      </c>
      <c r="DE26" s="364"/>
      <c r="DF26" s="364"/>
      <c r="DG26" s="364"/>
      <c r="DH26" s="364"/>
      <c r="DI26" s="364"/>
      <c r="DJ26" s="364"/>
      <c r="DK26" s="537"/>
      <c r="DL26" s="541" t="s">
        <v>147</v>
      </c>
      <c r="DM26" s="364"/>
      <c r="DN26" s="364"/>
      <c r="DO26" s="364"/>
      <c r="DP26" s="364"/>
      <c r="DQ26" s="364"/>
      <c r="DR26" s="364"/>
      <c r="DS26" s="364"/>
      <c r="DT26" s="364"/>
      <c r="DU26" s="364"/>
      <c r="DV26" s="537"/>
      <c r="DW26" s="572" t="s">
        <v>147</v>
      </c>
      <c r="DX26" s="573"/>
      <c r="DY26" s="573"/>
      <c r="DZ26" s="573"/>
      <c r="EA26" s="573"/>
      <c r="EB26" s="573"/>
      <c r="EC26" s="574"/>
    </row>
    <row r="27" spans="2:133" ht="11.25" customHeight="1">
      <c r="B27" s="533" t="s">
        <v>363</v>
      </c>
      <c r="C27" s="534"/>
      <c r="D27" s="534"/>
      <c r="E27" s="534"/>
      <c r="F27" s="534"/>
      <c r="G27" s="534"/>
      <c r="H27" s="534"/>
      <c r="I27" s="534"/>
      <c r="J27" s="534"/>
      <c r="K27" s="534"/>
      <c r="L27" s="534"/>
      <c r="M27" s="534"/>
      <c r="N27" s="534"/>
      <c r="O27" s="534"/>
      <c r="P27" s="534"/>
      <c r="Q27" s="535"/>
      <c r="R27" s="536">
        <v>691952</v>
      </c>
      <c r="S27" s="364"/>
      <c r="T27" s="364"/>
      <c r="U27" s="364"/>
      <c r="V27" s="364"/>
      <c r="W27" s="364"/>
      <c r="X27" s="364"/>
      <c r="Y27" s="537"/>
      <c r="Z27" s="585">
        <v>3.6</v>
      </c>
      <c r="AA27" s="585"/>
      <c r="AB27" s="585"/>
      <c r="AC27" s="585"/>
      <c r="AD27" s="586" t="s">
        <v>147</v>
      </c>
      <c r="AE27" s="586"/>
      <c r="AF27" s="586"/>
      <c r="AG27" s="586"/>
      <c r="AH27" s="586"/>
      <c r="AI27" s="586"/>
      <c r="AJ27" s="586"/>
      <c r="AK27" s="586"/>
      <c r="AL27" s="572" t="s">
        <v>147</v>
      </c>
      <c r="AM27" s="312"/>
      <c r="AN27" s="312"/>
      <c r="AO27" s="587"/>
      <c r="AP27" s="533" t="s">
        <v>364</v>
      </c>
      <c r="AQ27" s="534"/>
      <c r="AR27" s="534"/>
      <c r="AS27" s="534"/>
      <c r="AT27" s="534"/>
      <c r="AU27" s="534"/>
      <c r="AV27" s="534"/>
      <c r="AW27" s="534"/>
      <c r="AX27" s="534"/>
      <c r="AY27" s="534"/>
      <c r="AZ27" s="534"/>
      <c r="BA27" s="534"/>
      <c r="BB27" s="534"/>
      <c r="BC27" s="534"/>
      <c r="BD27" s="534"/>
      <c r="BE27" s="534"/>
      <c r="BF27" s="535"/>
      <c r="BG27" s="536">
        <v>2381181</v>
      </c>
      <c r="BH27" s="364"/>
      <c r="BI27" s="364"/>
      <c r="BJ27" s="364"/>
      <c r="BK27" s="364"/>
      <c r="BL27" s="364"/>
      <c r="BM27" s="364"/>
      <c r="BN27" s="537"/>
      <c r="BO27" s="585">
        <v>100</v>
      </c>
      <c r="BP27" s="585"/>
      <c r="BQ27" s="585"/>
      <c r="BR27" s="585"/>
      <c r="BS27" s="541">
        <v>23994</v>
      </c>
      <c r="BT27" s="364"/>
      <c r="BU27" s="364"/>
      <c r="BV27" s="364"/>
      <c r="BW27" s="364"/>
      <c r="BX27" s="364"/>
      <c r="BY27" s="364"/>
      <c r="BZ27" s="364"/>
      <c r="CA27" s="364"/>
      <c r="CB27" s="578"/>
      <c r="CD27" s="533" t="s">
        <v>365</v>
      </c>
      <c r="CE27" s="534"/>
      <c r="CF27" s="534"/>
      <c r="CG27" s="534"/>
      <c r="CH27" s="534"/>
      <c r="CI27" s="534"/>
      <c r="CJ27" s="534"/>
      <c r="CK27" s="534"/>
      <c r="CL27" s="534"/>
      <c r="CM27" s="534"/>
      <c r="CN27" s="534"/>
      <c r="CO27" s="534"/>
      <c r="CP27" s="534"/>
      <c r="CQ27" s="535"/>
      <c r="CR27" s="536">
        <v>1302940</v>
      </c>
      <c r="CS27" s="564"/>
      <c r="CT27" s="564"/>
      <c r="CU27" s="564"/>
      <c r="CV27" s="564"/>
      <c r="CW27" s="564"/>
      <c r="CX27" s="564"/>
      <c r="CY27" s="565"/>
      <c r="CZ27" s="538">
        <v>7.2</v>
      </c>
      <c r="DA27" s="566"/>
      <c r="DB27" s="566"/>
      <c r="DC27" s="567"/>
      <c r="DD27" s="541">
        <v>410975</v>
      </c>
      <c r="DE27" s="564"/>
      <c r="DF27" s="564"/>
      <c r="DG27" s="564"/>
      <c r="DH27" s="564"/>
      <c r="DI27" s="564"/>
      <c r="DJ27" s="564"/>
      <c r="DK27" s="565"/>
      <c r="DL27" s="541">
        <v>407914</v>
      </c>
      <c r="DM27" s="564"/>
      <c r="DN27" s="564"/>
      <c r="DO27" s="564"/>
      <c r="DP27" s="564"/>
      <c r="DQ27" s="564"/>
      <c r="DR27" s="564"/>
      <c r="DS27" s="564"/>
      <c r="DT27" s="564"/>
      <c r="DU27" s="564"/>
      <c r="DV27" s="565"/>
      <c r="DW27" s="572">
        <v>5.0999999999999996</v>
      </c>
      <c r="DX27" s="573"/>
      <c r="DY27" s="573"/>
      <c r="DZ27" s="573"/>
      <c r="EA27" s="573"/>
      <c r="EB27" s="573"/>
      <c r="EC27" s="574"/>
    </row>
    <row r="28" spans="2:133" ht="11.25" customHeight="1">
      <c r="B28" s="533" t="s">
        <v>366</v>
      </c>
      <c r="C28" s="534"/>
      <c r="D28" s="534"/>
      <c r="E28" s="534"/>
      <c r="F28" s="534"/>
      <c r="G28" s="534"/>
      <c r="H28" s="534"/>
      <c r="I28" s="534"/>
      <c r="J28" s="534"/>
      <c r="K28" s="534"/>
      <c r="L28" s="534"/>
      <c r="M28" s="534"/>
      <c r="N28" s="534"/>
      <c r="O28" s="534"/>
      <c r="P28" s="534"/>
      <c r="Q28" s="535"/>
      <c r="R28" s="536">
        <v>252713</v>
      </c>
      <c r="S28" s="364"/>
      <c r="T28" s="364"/>
      <c r="U28" s="364"/>
      <c r="V28" s="364"/>
      <c r="W28" s="364"/>
      <c r="X28" s="364"/>
      <c r="Y28" s="537"/>
      <c r="Z28" s="585">
        <v>1.3</v>
      </c>
      <c r="AA28" s="585"/>
      <c r="AB28" s="585"/>
      <c r="AC28" s="585"/>
      <c r="AD28" s="586">
        <v>9511</v>
      </c>
      <c r="AE28" s="586"/>
      <c r="AF28" s="586"/>
      <c r="AG28" s="586"/>
      <c r="AH28" s="586"/>
      <c r="AI28" s="586"/>
      <c r="AJ28" s="586"/>
      <c r="AK28" s="586"/>
      <c r="AL28" s="572">
        <v>0.1</v>
      </c>
      <c r="AM28" s="312"/>
      <c r="AN28" s="312"/>
      <c r="AO28" s="587"/>
      <c r="AP28" s="548"/>
      <c r="AQ28" s="549"/>
      <c r="AR28" s="549"/>
      <c r="AS28" s="549"/>
      <c r="AT28" s="549"/>
      <c r="AU28" s="549"/>
      <c r="AV28" s="549"/>
      <c r="AW28" s="549"/>
      <c r="AX28" s="549"/>
      <c r="AY28" s="549"/>
      <c r="AZ28" s="549"/>
      <c r="BA28" s="549"/>
      <c r="BB28" s="549"/>
      <c r="BC28" s="549"/>
      <c r="BD28" s="549"/>
      <c r="BE28" s="549"/>
      <c r="BF28" s="550"/>
      <c r="BG28" s="536"/>
      <c r="BH28" s="364"/>
      <c r="BI28" s="364"/>
      <c r="BJ28" s="364"/>
      <c r="BK28" s="364"/>
      <c r="BL28" s="364"/>
      <c r="BM28" s="364"/>
      <c r="BN28" s="537"/>
      <c r="BO28" s="585"/>
      <c r="BP28" s="585"/>
      <c r="BQ28" s="585"/>
      <c r="BR28" s="585"/>
      <c r="BS28" s="586"/>
      <c r="BT28" s="586"/>
      <c r="BU28" s="586"/>
      <c r="BV28" s="586"/>
      <c r="BW28" s="586"/>
      <c r="BX28" s="586"/>
      <c r="BY28" s="586"/>
      <c r="BZ28" s="586"/>
      <c r="CA28" s="586"/>
      <c r="CB28" s="606"/>
      <c r="CD28" s="533" t="s">
        <v>171</v>
      </c>
      <c r="CE28" s="534"/>
      <c r="CF28" s="534"/>
      <c r="CG28" s="534"/>
      <c r="CH28" s="534"/>
      <c r="CI28" s="534"/>
      <c r="CJ28" s="534"/>
      <c r="CK28" s="534"/>
      <c r="CL28" s="534"/>
      <c r="CM28" s="534"/>
      <c r="CN28" s="534"/>
      <c r="CO28" s="534"/>
      <c r="CP28" s="534"/>
      <c r="CQ28" s="535"/>
      <c r="CR28" s="536">
        <v>1011287</v>
      </c>
      <c r="CS28" s="364"/>
      <c r="CT28" s="364"/>
      <c r="CU28" s="364"/>
      <c r="CV28" s="364"/>
      <c r="CW28" s="364"/>
      <c r="CX28" s="364"/>
      <c r="CY28" s="537"/>
      <c r="CZ28" s="538">
        <v>5.6</v>
      </c>
      <c r="DA28" s="566"/>
      <c r="DB28" s="566"/>
      <c r="DC28" s="567"/>
      <c r="DD28" s="541">
        <v>959654</v>
      </c>
      <c r="DE28" s="364"/>
      <c r="DF28" s="364"/>
      <c r="DG28" s="364"/>
      <c r="DH28" s="364"/>
      <c r="DI28" s="364"/>
      <c r="DJ28" s="364"/>
      <c r="DK28" s="537"/>
      <c r="DL28" s="541">
        <v>959654</v>
      </c>
      <c r="DM28" s="364"/>
      <c r="DN28" s="364"/>
      <c r="DO28" s="364"/>
      <c r="DP28" s="364"/>
      <c r="DQ28" s="364"/>
      <c r="DR28" s="364"/>
      <c r="DS28" s="364"/>
      <c r="DT28" s="364"/>
      <c r="DU28" s="364"/>
      <c r="DV28" s="537"/>
      <c r="DW28" s="572">
        <v>12.1</v>
      </c>
      <c r="DX28" s="573"/>
      <c r="DY28" s="573"/>
      <c r="DZ28" s="573"/>
      <c r="EA28" s="573"/>
      <c r="EB28" s="573"/>
      <c r="EC28" s="574"/>
    </row>
    <row r="29" spans="2:133" ht="11.25" customHeight="1">
      <c r="B29" s="533" t="s">
        <v>367</v>
      </c>
      <c r="C29" s="534"/>
      <c r="D29" s="534"/>
      <c r="E29" s="534"/>
      <c r="F29" s="534"/>
      <c r="G29" s="534"/>
      <c r="H29" s="534"/>
      <c r="I29" s="534"/>
      <c r="J29" s="534"/>
      <c r="K29" s="534"/>
      <c r="L29" s="534"/>
      <c r="M29" s="534"/>
      <c r="N29" s="534"/>
      <c r="O29" s="534"/>
      <c r="P29" s="534"/>
      <c r="Q29" s="535"/>
      <c r="R29" s="536">
        <v>1724347</v>
      </c>
      <c r="S29" s="364"/>
      <c r="T29" s="364"/>
      <c r="U29" s="364"/>
      <c r="V29" s="364"/>
      <c r="W29" s="364"/>
      <c r="X29" s="364"/>
      <c r="Y29" s="537"/>
      <c r="Z29" s="585">
        <v>9</v>
      </c>
      <c r="AA29" s="585"/>
      <c r="AB29" s="585"/>
      <c r="AC29" s="585"/>
      <c r="AD29" s="586" t="s">
        <v>147</v>
      </c>
      <c r="AE29" s="586"/>
      <c r="AF29" s="586"/>
      <c r="AG29" s="586"/>
      <c r="AH29" s="586"/>
      <c r="AI29" s="586"/>
      <c r="AJ29" s="586"/>
      <c r="AK29" s="586"/>
      <c r="AL29" s="572" t="s">
        <v>147</v>
      </c>
      <c r="AM29" s="312"/>
      <c r="AN29" s="312"/>
      <c r="AO29" s="587"/>
      <c r="AP29" s="473" t="s">
        <v>284</v>
      </c>
      <c r="AQ29" s="474"/>
      <c r="AR29" s="474"/>
      <c r="AS29" s="474"/>
      <c r="AT29" s="474"/>
      <c r="AU29" s="474"/>
      <c r="AV29" s="474"/>
      <c r="AW29" s="474"/>
      <c r="AX29" s="474"/>
      <c r="AY29" s="474"/>
      <c r="AZ29" s="474"/>
      <c r="BA29" s="474"/>
      <c r="BB29" s="474"/>
      <c r="BC29" s="474"/>
      <c r="BD29" s="474"/>
      <c r="BE29" s="474"/>
      <c r="BF29" s="514"/>
      <c r="BG29" s="473" t="s">
        <v>368</v>
      </c>
      <c r="BH29" s="604"/>
      <c r="BI29" s="604"/>
      <c r="BJ29" s="604"/>
      <c r="BK29" s="604"/>
      <c r="BL29" s="604"/>
      <c r="BM29" s="604"/>
      <c r="BN29" s="604"/>
      <c r="BO29" s="604"/>
      <c r="BP29" s="604"/>
      <c r="BQ29" s="605"/>
      <c r="BR29" s="473" t="s">
        <v>224</v>
      </c>
      <c r="BS29" s="604"/>
      <c r="BT29" s="604"/>
      <c r="BU29" s="604"/>
      <c r="BV29" s="604"/>
      <c r="BW29" s="604"/>
      <c r="BX29" s="604"/>
      <c r="BY29" s="604"/>
      <c r="BZ29" s="604"/>
      <c r="CA29" s="604"/>
      <c r="CB29" s="605"/>
      <c r="CD29" s="347" t="s">
        <v>369</v>
      </c>
      <c r="CE29" s="349"/>
      <c r="CF29" s="533" t="s">
        <v>29</v>
      </c>
      <c r="CG29" s="534"/>
      <c r="CH29" s="534"/>
      <c r="CI29" s="534"/>
      <c r="CJ29" s="534"/>
      <c r="CK29" s="534"/>
      <c r="CL29" s="534"/>
      <c r="CM29" s="534"/>
      <c r="CN29" s="534"/>
      <c r="CO29" s="534"/>
      <c r="CP29" s="534"/>
      <c r="CQ29" s="535"/>
      <c r="CR29" s="536">
        <v>1011287</v>
      </c>
      <c r="CS29" s="564"/>
      <c r="CT29" s="564"/>
      <c r="CU29" s="564"/>
      <c r="CV29" s="564"/>
      <c r="CW29" s="564"/>
      <c r="CX29" s="564"/>
      <c r="CY29" s="565"/>
      <c r="CZ29" s="538">
        <v>5.6</v>
      </c>
      <c r="DA29" s="566"/>
      <c r="DB29" s="566"/>
      <c r="DC29" s="567"/>
      <c r="DD29" s="541">
        <v>959654</v>
      </c>
      <c r="DE29" s="564"/>
      <c r="DF29" s="564"/>
      <c r="DG29" s="564"/>
      <c r="DH29" s="564"/>
      <c r="DI29" s="564"/>
      <c r="DJ29" s="564"/>
      <c r="DK29" s="565"/>
      <c r="DL29" s="541">
        <v>959654</v>
      </c>
      <c r="DM29" s="564"/>
      <c r="DN29" s="564"/>
      <c r="DO29" s="564"/>
      <c r="DP29" s="564"/>
      <c r="DQ29" s="564"/>
      <c r="DR29" s="564"/>
      <c r="DS29" s="564"/>
      <c r="DT29" s="564"/>
      <c r="DU29" s="564"/>
      <c r="DV29" s="565"/>
      <c r="DW29" s="572">
        <v>12.1</v>
      </c>
      <c r="DX29" s="573"/>
      <c r="DY29" s="573"/>
      <c r="DZ29" s="573"/>
      <c r="EA29" s="573"/>
      <c r="EB29" s="573"/>
      <c r="EC29" s="574"/>
    </row>
    <row r="30" spans="2:133" ht="11.25" customHeight="1">
      <c r="B30" s="533" t="s">
        <v>372</v>
      </c>
      <c r="C30" s="534"/>
      <c r="D30" s="534"/>
      <c r="E30" s="534"/>
      <c r="F30" s="534"/>
      <c r="G30" s="534"/>
      <c r="H30" s="534"/>
      <c r="I30" s="534"/>
      <c r="J30" s="534"/>
      <c r="K30" s="534"/>
      <c r="L30" s="534"/>
      <c r="M30" s="534"/>
      <c r="N30" s="534"/>
      <c r="O30" s="534"/>
      <c r="P30" s="534"/>
      <c r="Q30" s="535"/>
      <c r="R30" s="536">
        <v>267610</v>
      </c>
      <c r="S30" s="364"/>
      <c r="T30" s="364"/>
      <c r="U30" s="364"/>
      <c r="V30" s="364"/>
      <c r="W30" s="364"/>
      <c r="X30" s="364"/>
      <c r="Y30" s="537"/>
      <c r="Z30" s="585">
        <v>1.4</v>
      </c>
      <c r="AA30" s="585"/>
      <c r="AB30" s="585"/>
      <c r="AC30" s="585"/>
      <c r="AD30" s="586" t="s">
        <v>147</v>
      </c>
      <c r="AE30" s="586"/>
      <c r="AF30" s="586"/>
      <c r="AG30" s="586"/>
      <c r="AH30" s="586"/>
      <c r="AI30" s="586"/>
      <c r="AJ30" s="586"/>
      <c r="AK30" s="586"/>
      <c r="AL30" s="572" t="s">
        <v>147</v>
      </c>
      <c r="AM30" s="312"/>
      <c r="AN30" s="312"/>
      <c r="AO30" s="587"/>
      <c r="AP30" s="339" t="s">
        <v>313</v>
      </c>
      <c r="AQ30" s="340"/>
      <c r="AR30" s="340"/>
      <c r="AS30" s="340"/>
      <c r="AT30" s="596" t="s">
        <v>375</v>
      </c>
      <c r="AU30" s="45"/>
      <c r="AV30" s="45"/>
      <c r="AW30" s="45"/>
      <c r="AX30" s="588" t="s">
        <v>253</v>
      </c>
      <c r="AY30" s="589"/>
      <c r="AZ30" s="589"/>
      <c r="BA30" s="589"/>
      <c r="BB30" s="589"/>
      <c r="BC30" s="589"/>
      <c r="BD30" s="589"/>
      <c r="BE30" s="589"/>
      <c r="BF30" s="590"/>
      <c r="BG30" s="600">
        <v>99.5</v>
      </c>
      <c r="BH30" s="601"/>
      <c r="BI30" s="601"/>
      <c r="BJ30" s="601"/>
      <c r="BK30" s="601"/>
      <c r="BL30" s="601"/>
      <c r="BM30" s="602">
        <v>97.5</v>
      </c>
      <c r="BN30" s="601"/>
      <c r="BO30" s="601"/>
      <c r="BP30" s="601"/>
      <c r="BQ30" s="603"/>
      <c r="BR30" s="600">
        <v>99.1</v>
      </c>
      <c r="BS30" s="601"/>
      <c r="BT30" s="601"/>
      <c r="BU30" s="601"/>
      <c r="BV30" s="601"/>
      <c r="BW30" s="601"/>
      <c r="BX30" s="602">
        <v>97.1</v>
      </c>
      <c r="BY30" s="601"/>
      <c r="BZ30" s="601"/>
      <c r="CA30" s="601"/>
      <c r="CB30" s="603"/>
      <c r="CD30" s="350"/>
      <c r="CE30" s="352"/>
      <c r="CF30" s="533" t="s">
        <v>378</v>
      </c>
      <c r="CG30" s="534"/>
      <c r="CH30" s="534"/>
      <c r="CI30" s="534"/>
      <c r="CJ30" s="534"/>
      <c r="CK30" s="534"/>
      <c r="CL30" s="534"/>
      <c r="CM30" s="534"/>
      <c r="CN30" s="534"/>
      <c r="CO30" s="534"/>
      <c r="CP30" s="534"/>
      <c r="CQ30" s="535"/>
      <c r="CR30" s="536">
        <v>948757</v>
      </c>
      <c r="CS30" s="364"/>
      <c r="CT30" s="364"/>
      <c r="CU30" s="364"/>
      <c r="CV30" s="364"/>
      <c r="CW30" s="364"/>
      <c r="CX30" s="364"/>
      <c r="CY30" s="537"/>
      <c r="CZ30" s="538">
        <v>5.2</v>
      </c>
      <c r="DA30" s="566"/>
      <c r="DB30" s="566"/>
      <c r="DC30" s="567"/>
      <c r="DD30" s="541">
        <v>904714</v>
      </c>
      <c r="DE30" s="364"/>
      <c r="DF30" s="364"/>
      <c r="DG30" s="364"/>
      <c r="DH30" s="364"/>
      <c r="DI30" s="364"/>
      <c r="DJ30" s="364"/>
      <c r="DK30" s="537"/>
      <c r="DL30" s="541">
        <v>904714</v>
      </c>
      <c r="DM30" s="364"/>
      <c r="DN30" s="364"/>
      <c r="DO30" s="364"/>
      <c r="DP30" s="364"/>
      <c r="DQ30" s="364"/>
      <c r="DR30" s="364"/>
      <c r="DS30" s="364"/>
      <c r="DT30" s="364"/>
      <c r="DU30" s="364"/>
      <c r="DV30" s="537"/>
      <c r="DW30" s="572">
        <v>11.4</v>
      </c>
      <c r="DX30" s="573"/>
      <c r="DY30" s="573"/>
      <c r="DZ30" s="573"/>
      <c r="EA30" s="573"/>
      <c r="EB30" s="573"/>
      <c r="EC30" s="574"/>
    </row>
    <row r="31" spans="2:133" ht="11.25" customHeight="1">
      <c r="B31" s="533" t="s">
        <v>381</v>
      </c>
      <c r="C31" s="534"/>
      <c r="D31" s="534"/>
      <c r="E31" s="534"/>
      <c r="F31" s="534"/>
      <c r="G31" s="534"/>
      <c r="H31" s="534"/>
      <c r="I31" s="534"/>
      <c r="J31" s="534"/>
      <c r="K31" s="534"/>
      <c r="L31" s="534"/>
      <c r="M31" s="534"/>
      <c r="N31" s="534"/>
      <c r="O31" s="534"/>
      <c r="P31" s="534"/>
      <c r="Q31" s="535"/>
      <c r="R31" s="536">
        <v>1289994</v>
      </c>
      <c r="S31" s="364"/>
      <c r="T31" s="364"/>
      <c r="U31" s="364"/>
      <c r="V31" s="364"/>
      <c r="W31" s="364"/>
      <c r="X31" s="364"/>
      <c r="Y31" s="537"/>
      <c r="Z31" s="585">
        <v>6.7</v>
      </c>
      <c r="AA31" s="585"/>
      <c r="AB31" s="585"/>
      <c r="AC31" s="585"/>
      <c r="AD31" s="586" t="s">
        <v>147</v>
      </c>
      <c r="AE31" s="586"/>
      <c r="AF31" s="586"/>
      <c r="AG31" s="586"/>
      <c r="AH31" s="586"/>
      <c r="AI31" s="586"/>
      <c r="AJ31" s="586"/>
      <c r="AK31" s="586"/>
      <c r="AL31" s="572" t="s">
        <v>147</v>
      </c>
      <c r="AM31" s="312"/>
      <c r="AN31" s="312"/>
      <c r="AO31" s="587"/>
      <c r="AP31" s="571"/>
      <c r="AQ31" s="416"/>
      <c r="AR31" s="416"/>
      <c r="AS31" s="416"/>
      <c r="AT31" s="597"/>
      <c r="AU31" s="8" t="s">
        <v>382</v>
      </c>
      <c r="AV31" s="8"/>
      <c r="AW31" s="8"/>
      <c r="AX31" s="533" t="s">
        <v>124</v>
      </c>
      <c r="AY31" s="534"/>
      <c r="AZ31" s="534"/>
      <c r="BA31" s="534"/>
      <c r="BB31" s="534"/>
      <c r="BC31" s="534"/>
      <c r="BD31" s="534"/>
      <c r="BE31" s="534"/>
      <c r="BF31" s="535"/>
      <c r="BG31" s="595">
        <v>99.8</v>
      </c>
      <c r="BH31" s="564"/>
      <c r="BI31" s="564"/>
      <c r="BJ31" s="564"/>
      <c r="BK31" s="564"/>
      <c r="BL31" s="564"/>
      <c r="BM31" s="312">
        <v>99.4</v>
      </c>
      <c r="BN31" s="594"/>
      <c r="BO31" s="594"/>
      <c r="BP31" s="594"/>
      <c r="BQ31" s="577"/>
      <c r="BR31" s="595">
        <v>99.7</v>
      </c>
      <c r="BS31" s="564"/>
      <c r="BT31" s="564"/>
      <c r="BU31" s="564"/>
      <c r="BV31" s="564"/>
      <c r="BW31" s="564"/>
      <c r="BX31" s="312">
        <v>99.1</v>
      </c>
      <c r="BY31" s="594"/>
      <c r="BZ31" s="594"/>
      <c r="CA31" s="594"/>
      <c r="CB31" s="577"/>
      <c r="CD31" s="350"/>
      <c r="CE31" s="352"/>
      <c r="CF31" s="533" t="s">
        <v>60</v>
      </c>
      <c r="CG31" s="534"/>
      <c r="CH31" s="534"/>
      <c r="CI31" s="534"/>
      <c r="CJ31" s="534"/>
      <c r="CK31" s="534"/>
      <c r="CL31" s="534"/>
      <c r="CM31" s="534"/>
      <c r="CN31" s="534"/>
      <c r="CO31" s="534"/>
      <c r="CP31" s="534"/>
      <c r="CQ31" s="535"/>
      <c r="CR31" s="536">
        <v>62530</v>
      </c>
      <c r="CS31" s="564"/>
      <c r="CT31" s="564"/>
      <c r="CU31" s="564"/>
      <c r="CV31" s="564"/>
      <c r="CW31" s="564"/>
      <c r="CX31" s="564"/>
      <c r="CY31" s="565"/>
      <c r="CZ31" s="538">
        <v>0.3</v>
      </c>
      <c r="DA31" s="566"/>
      <c r="DB31" s="566"/>
      <c r="DC31" s="567"/>
      <c r="DD31" s="541">
        <v>54940</v>
      </c>
      <c r="DE31" s="564"/>
      <c r="DF31" s="564"/>
      <c r="DG31" s="564"/>
      <c r="DH31" s="564"/>
      <c r="DI31" s="564"/>
      <c r="DJ31" s="564"/>
      <c r="DK31" s="565"/>
      <c r="DL31" s="541">
        <v>54940</v>
      </c>
      <c r="DM31" s="564"/>
      <c r="DN31" s="564"/>
      <c r="DO31" s="564"/>
      <c r="DP31" s="564"/>
      <c r="DQ31" s="564"/>
      <c r="DR31" s="564"/>
      <c r="DS31" s="564"/>
      <c r="DT31" s="564"/>
      <c r="DU31" s="564"/>
      <c r="DV31" s="565"/>
      <c r="DW31" s="572">
        <v>0.7</v>
      </c>
      <c r="DX31" s="573"/>
      <c r="DY31" s="573"/>
      <c r="DZ31" s="573"/>
      <c r="EA31" s="573"/>
      <c r="EB31" s="573"/>
      <c r="EC31" s="574"/>
    </row>
    <row r="32" spans="2:133" ht="11.25" customHeight="1">
      <c r="B32" s="533" t="s">
        <v>254</v>
      </c>
      <c r="C32" s="534"/>
      <c r="D32" s="534"/>
      <c r="E32" s="534"/>
      <c r="F32" s="534"/>
      <c r="G32" s="534"/>
      <c r="H32" s="534"/>
      <c r="I32" s="534"/>
      <c r="J32" s="534"/>
      <c r="K32" s="534"/>
      <c r="L32" s="534"/>
      <c r="M32" s="534"/>
      <c r="N32" s="534"/>
      <c r="O32" s="534"/>
      <c r="P32" s="534"/>
      <c r="Q32" s="535"/>
      <c r="R32" s="536">
        <v>811747</v>
      </c>
      <c r="S32" s="364"/>
      <c r="T32" s="364"/>
      <c r="U32" s="364"/>
      <c r="V32" s="364"/>
      <c r="W32" s="364"/>
      <c r="X32" s="364"/>
      <c r="Y32" s="537"/>
      <c r="Z32" s="585">
        <v>4.2</v>
      </c>
      <c r="AA32" s="585"/>
      <c r="AB32" s="585"/>
      <c r="AC32" s="585"/>
      <c r="AD32" s="586">
        <v>1906</v>
      </c>
      <c r="AE32" s="586"/>
      <c r="AF32" s="586"/>
      <c r="AG32" s="586"/>
      <c r="AH32" s="586"/>
      <c r="AI32" s="586"/>
      <c r="AJ32" s="586"/>
      <c r="AK32" s="586"/>
      <c r="AL32" s="572">
        <v>0</v>
      </c>
      <c r="AM32" s="312"/>
      <c r="AN32" s="312"/>
      <c r="AO32" s="587"/>
      <c r="AP32" s="342"/>
      <c r="AQ32" s="343"/>
      <c r="AR32" s="343"/>
      <c r="AS32" s="343"/>
      <c r="AT32" s="598"/>
      <c r="AU32" s="46"/>
      <c r="AV32" s="46"/>
      <c r="AW32" s="46"/>
      <c r="AX32" s="548" t="s">
        <v>384</v>
      </c>
      <c r="AY32" s="549"/>
      <c r="AZ32" s="549"/>
      <c r="BA32" s="549"/>
      <c r="BB32" s="549"/>
      <c r="BC32" s="549"/>
      <c r="BD32" s="549"/>
      <c r="BE32" s="549"/>
      <c r="BF32" s="550"/>
      <c r="BG32" s="599">
        <v>99.1</v>
      </c>
      <c r="BH32" s="552"/>
      <c r="BI32" s="552"/>
      <c r="BJ32" s="552"/>
      <c r="BK32" s="552"/>
      <c r="BL32" s="552"/>
      <c r="BM32" s="583">
        <v>95.6</v>
      </c>
      <c r="BN32" s="552"/>
      <c r="BO32" s="552"/>
      <c r="BP32" s="552"/>
      <c r="BQ32" s="569"/>
      <c r="BR32" s="599">
        <v>98.4</v>
      </c>
      <c r="BS32" s="552"/>
      <c r="BT32" s="552"/>
      <c r="BU32" s="552"/>
      <c r="BV32" s="552"/>
      <c r="BW32" s="552"/>
      <c r="BX32" s="583">
        <v>95.1</v>
      </c>
      <c r="BY32" s="552"/>
      <c r="BZ32" s="552"/>
      <c r="CA32" s="552"/>
      <c r="CB32" s="569"/>
      <c r="CD32" s="353"/>
      <c r="CE32" s="355"/>
      <c r="CF32" s="533" t="s">
        <v>385</v>
      </c>
      <c r="CG32" s="534"/>
      <c r="CH32" s="534"/>
      <c r="CI32" s="534"/>
      <c r="CJ32" s="534"/>
      <c r="CK32" s="534"/>
      <c r="CL32" s="534"/>
      <c r="CM32" s="534"/>
      <c r="CN32" s="534"/>
      <c r="CO32" s="534"/>
      <c r="CP32" s="534"/>
      <c r="CQ32" s="535"/>
      <c r="CR32" s="536" t="s">
        <v>147</v>
      </c>
      <c r="CS32" s="364"/>
      <c r="CT32" s="364"/>
      <c r="CU32" s="364"/>
      <c r="CV32" s="364"/>
      <c r="CW32" s="364"/>
      <c r="CX32" s="364"/>
      <c r="CY32" s="537"/>
      <c r="CZ32" s="538" t="s">
        <v>147</v>
      </c>
      <c r="DA32" s="566"/>
      <c r="DB32" s="566"/>
      <c r="DC32" s="567"/>
      <c r="DD32" s="541" t="s">
        <v>147</v>
      </c>
      <c r="DE32" s="364"/>
      <c r="DF32" s="364"/>
      <c r="DG32" s="364"/>
      <c r="DH32" s="364"/>
      <c r="DI32" s="364"/>
      <c r="DJ32" s="364"/>
      <c r="DK32" s="537"/>
      <c r="DL32" s="541" t="s">
        <v>147</v>
      </c>
      <c r="DM32" s="364"/>
      <c r="DN32" s="364"/>
      <c r="DO32" s="364"/>
      <c r="DP32" s="364"/>
      <c r="DQ32" s="364"/>
      <c r="DR32" s="364"/>
      <c r="DS32" s="364"/>
      <c r="DT32" s="364"/>
      <c r="DU32" s="364"/>
      <c r="DV32" s="537"/>
      <c r="DW32" s="572" t="s">
        <v>147</v>
      </c>
      <c r="DX32" s="573"/>
      <c r="DY32" s="573"/>
      <c r="DZ32" s="573"/>
      <c r="EA32" s="573"/>
      <c r="EB32" s="573"/>
      <c r="EC32" s="574"/>
    </row>
    <row r="33" spans="2:133" ht="11.25" customHeight="1">
      <c r="B33" s="533" t="s">
        <v>361</v>
      </c>
      <c r="C33" s="534"/>
      <c r="D33" s="534"/>
      <c r="E33" s="534"/>
      <c r="F33" s="534"/>
      <c r="G33" s="534"/>
      <c r="H33" s="534"/>
      <c r="I33" s="534"/>
      <c r="J33" s="534"/>
      <c r="K33" s="534"/>
      <c r="L33" s="534"/>
      <c r="M33" s="534"/>
      <c r="N33" s="534"/>
      <c r="O33" s="534"/>
      <c r="P33" s="534"/>
      <c r="Q33" s="535"/>
      <c r="R33" s="536">
        <v>3557300</v>
      </c>
      <c r="S33" s="364"/>
      <c r="T33" s="364"/>
      <c r="U33" s="364"/>
      <c r="V33" s="364"/>
      <c r="W33" s="364"/>
      <c r="X33" s="364"/>
      <c r="Y33" s="537"/>
      <c r="Z33" s="585">
        <v>18.5</v>
      </c>
      <c r="AA33" s="585"/>
      <c r="AB33" s="585"/>
      <c r="AC33" s="585"/>
      <c r="AD33" s="586" t="s">
        <v>147</v>
      </c>
      <c r="AE33" s="586"/>
      <c r="AF33" s="586"/>
      <c r="AG33" s="586"/>
      <c r="AH33" s="586"/>
      <c r="AI33" s="586"/>
      <c r="AJ33" s="586"/>
      <c r="AK33" s="586"/>
      <c r="AL33" s="572" t="s">
        <v>147</v>
      </c>
      <c r="AM33" s="312"/>
      <c r="AN33" s="312"/>
      <c r="AO33" s="587"/>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3" t="s">
        <v>386</v>
      </c>
      <c r="CE33" s="534"/>
      <c r="CF33" s="534"/>
      <c r="CG33" s="534"/>
      <c r="CH33" s="534"/>
      <c r="CI33" s="534"/>
      <c r="CJ33" s="534"/>
      <c r="CK33" s="534"/>
      <c r="CL33" s="534"/>
      <c r="CM33" s="534"/>
      <c r="CN33" s="534"/>
      <c r="CO33" s="534"/>
      <c r="CP33" s="534"/>
      <c r="CQ33" s="535"/>
      <c r="CR33" s="536">
        <v>8723305</v>
      </c>
      <c r="CS33" s="564"/>
      <c r="CT33" s="564"/>
      <c r="CU33" s="564"/>
      <c r="CV33" s="564"/>
      <c r="CW33" s="564"/>
      <c r="CX33" s="564"/>
      <c r="CY33" s="565"/>
      <c r="CZ33" s="538">
        <v>47.9</v>
      </c>
      <c r="DA33" s="566"/>
      <c r="DB33" s="566"/>
      <c r="DC33" s="567"/>
      <c r="DD33" s="541">
        <v>5572212</v>
      </c>
      <c r="DE33" s="564"/>
      <c r="DF33" s="564"/>
      <c r="DG33" s="564"/>
      <c r="DH33" s="564"/>
      <c r="DI33" s="564"/>
      <c r="DJ33" s="564"/>
      <c r="DK33" s="565"/>
      <c r="DL33" s="541">
        <v>4022606</v>
      </c>
      <c r="DM33" s="564"/>
      <c r="DN33" s="564"/>
      <c r="DO33" s="564"/>
      <c r="DP33" s="564"/>
      <c r="DQ33" s="564"/>
      <c r="DR33" s="564"/>
      <c r="DS33" s="564"/>
      <c r="DT33" s="564"/>
      <c r="DU33" s="564"/>
      <c r="DV33" s="565"/>
      <c r="DW33" s="572">
        <v>50.6</v>
      </c>
      <c r="DX33" s="573"/>
      <c r="DY33" s="573"/>
      <c r="DZ33" s="573"/>
      <c r="EA33" s="573"/>
      <c r="EB33" s="573"/>
      <c r="EC33" s="574"/>
    </row>
    <row r="34" spans="2:133" ht="11.25" customHeight="1">
      <c r="B34" s="533" t="s">
        <v>387</v>
      </c>
      <c r="C34" s="534"/>
      <c r="D34" s="534"/>
      <c r="E34" s="534"/>
      <c r="F34" s="534"/>
      <c r="G34" s="534"/>
      <c r="H34" s="534"/>
      <c r="I34" s="534"/>
      <c r="J34" s="534"/>
      <c r="K34" s="534"/>
      <c r="L34" s="534"/>
      <c r="M34" s="534"/>
      <c r="N34" s="534"/>
      <c r="O34" s="534"/>
      <c r="P34" s="534"/>
      <c r="Q34" s="535"/>
      <c r="R34" s="536" t="s">
        <v>147</v>
      </c>
      <c r="S34" s="364"/>
      <c r="T34" s="364"/>
      <c r="U34" s="364"/>
      <c r="V34" s="364"/>
      <c r="W34" s="364"/>
      <c r="X34" s="364"/>
      <c r="Y34" s="537"/>
      <c r="Z34" s="585" t="s">
        <v>147</v>
      </c>
      <c r="AA34" s="585"/>
      <c r="AB34" s="585"/>
      <c r="AC34" s="585"/>
      <c r="AD34" s="586" t="s">
        <v>147</v>
      </c>
      <c r="AE34" s="586"/>
      <c r="AF34" s="586"/>
      <c r="AG34" s="586"/>
      <c r="AH34" s="586"/>
      <c r="AI34" s="586"/>
      <c r="AJ34" s="586"/>
      <c r="AK34" s="586"/>
      <c r="AL34" s="572" t="s">
        <v>147</v>
      </c>
      <c r="AM34" s="312"/>
      <c r="AN34" s="312"/>
      <c r="AO34" s="587"/>
      <c r="AP34" s="18"/>
      <c r="AQ34" s="473" t="s">
        <v>174</v>
      </c>
      <c r="AR34" s="474"/>
      <c r="AS34" s="474"/>
      <c r="AT34" s="474"/>
      <c r="AU34" s="474"/>
      <c r="AV34" s="474"/>
      <c r="AW34" s="474"/>
      <c r="AX34" s="474"/>
      <c r="AY34" s="474"/>
      <c r="AZ34" s="474"/>
      <c r="BA34" s="474"/>
      <c r="BB34" s="474"/>
      <c r="BC34" s="474"/>
      <c r="BD34" s="474"/>
      <c r="BE34" s="474"/>
      <c r="BF34" s="514"/>
      <c r="BG34" s="473" t="s">
        <v>52</v>
      </c>
      <c r="BH34" s="474"/>
      <c r="BI34" s="474"/>
      <c r="BJ34" s="474"/>
      <c r="BK34" s="474"/>
      <c r="BL34" s="474"/>
      <c r="BM34" s="474"/>
      <c r="BN34" s="474"/>
      <c r="BO34" s="474"/>
      <c r="BP34" s="474"/>
      <c r="BQ34" s="474"/>
      <c r="BR34" s="474"/>
      <c r="BS34" s="474"/>
      <c r="BT34" s="474"/>
      <c r="BU34" s="474"/>
      <c r="BV34" s="474"/>
      <c r="BW34" s="474"/>
      <c r="BX34" s="474"/>
      <c r="BY34" s="474"/>
      <c r="BZ34" s="474"/>
      <c r="CA34" s="474"/>
      <c r="CB34" s="514"/>
      <c r="CD34" s="533" t="s">
        <v>108</v>
      </c>
      <c r="CE34" s="534"/>
      <c r="CF34" s="534"/>
      <c r="CG34" s="534"/>
      <c r="CH34" s="534"/>
      <c r="CI34" s="534"/>
      <c r="CJ34" s="534"/>
      <c r="CK34" s="534"/>
      <c r="CL34" s="534"/>
      <c r="CM34" s="534"/>
      <c r="CN34" s="534"/>
      <c r="CO34" s="534"/>
      <c r="CP34" s="534"/>
      <c r="CQ34" s="535"/>
      <c r="CR34" s="536">
        <v>3019626</v>
      </c>
      <c r="CS34" s="364"/>
      <c r="CT34" s="364"/>
      <c r="CU34" s="364"/>
      <c r="CV34" s="364"/>
      <c r="CW34" s="364"/>
      <c r="CX34" s="364"/>
      <c r="CY34" s="537"/>
      <c r="CZ34" s="538">
        <v>16.600000000000001</v>
      </c>
      <c r="DA34" s="566"/>
      <c r="DB34" s="566"/>
      <c r="DC34" s="567"/>
      <c r="DD34" s="541">
        <v>1389243</v>
      </c>
      <c r="DE34" s="364"/>
      <c r="DF34" s="364"/>
      <c r="DG34" s="364"/>
      <c r="DH34" s="364"/>
      <c r="DI34" s="364"/>
      <c r="DJ34" s="364"/>
      <c r="DK34" s="537"/>
      <c r="DL34" s="541">
        <v>1143297</v>
      </c>
      <c r="DM34" s="364"/>
      <c r="DN34" s="364"/>
      <c r="DO34" s="364"/>
      <c r="DP34" s="364"/>
      <c r="DQ34" s="364"/>
      <c r="DR34" s="364"/>
      <c r="DS34" s="364"/>
      <c r="DT34" s="364"/>
      <c r="DU34" s="364"/>
      <c r="DV34" s="537"/>
      <c r="DW34" s="572">
        <v>14.4</v>
      </c>
      <c r="DX34" s="573"/>
      <c r="DY34" s="573"/>
      <c r="DZ34" s="573"/>
      <c r="EA34" s="573"/>
      <c r="EB34" s="573"/>
      <c r="EC34" s="574"/>
    </row>
    <row r="35" spans="2:133" ht="11.25" customHeight="1">
      <c r="B35" s="533" t="s">
        <v>191</v>
      </c>
      <c r="C35" s="534"/>
      <c r="D35" s="534"/>
      <c r="E35" s="534"/>
      <c r="F35" s="534"/>
      <c r="G35" s="534"/>
      <c r="H35" s="534"/>
      <c r="I35" s="534"/>
      <c r="J35" s="534"/>
      <c r="K35" s="534"/>
      <c r="L35" s="534"/>
      <c r="M35" s="534"/>
      <c r="N35" s="534"/>
      <c r="O35" s="534"/>
      <c r="P35" s="534"/>
      <c r="Q35" s="535"/>
      <c r="R35" s="536">
        <v>417500</v>
      </c>
      <c r="S35" s="364"/>
      <c r="T35" s="364"/>
      <c r="U35" s="364"/>
      <c r="V35" s="364"/>
      <c r="W35" s="364"/>
      <c r="X35" s="364"/>
      <c r="Y35" s="537"/>
      <c r="Z35" s="585">
        <v>2.2000000000000002</v>
      </c>
      <c r="AA35" s="585"/>
      <c r="AB35" s="585"/>
      <c r="AC35" s="585"/>
      <c r="AD35" s="586" t="s">
        <v>147</v>
      </c>
      <c r="AE35" s="586"/>
      <c r="AF35" s="586"/>
      <c r="AG35" s="586"/>
      <c r="AH35" s="586"/>
      <c r="AI35" s="586"/>
      <c r="AJ35" s="586"/>
      <c r="AK35" s="586"/>
      <c r="AL35" s="572" t="s">
        <v>147</v>
      </c>
      <c r="AM35" s="312"/>
      <c r="AN35" s="312"/>
      <c r="AO35" s="587"/>
      <c r="AP35" s="18"/>
      <c r="AQ35" s="588" t="s">
        <v>364</v>
      </c>
      <c r="AR35" s="589"/>
      <c r="AS35" s="589"/>
      <c r="AT35" s="589"/>
      <c r="AU35" s="589"/>
      <c r="AV35" s="589"/>
      <c r="AW35" s="589"/>
      <c r="AX35" s="589"/>
      <c r="AY35" s="590"/>
      <c r="AZ35" s="591">
        <v>1883615</v>
      </c>
      <c r="BA35" s="592"/>
      <c r="BB35" s="592"/>
      <c r="BC35" s="592"/>
      <c r="BD35" s="592"/>
      <c r="BE35" s="592"/>
      <c r="BF35" s="593"/>
      <c r="BG35" s="588" t="s">
        <v>388</v>
      </c>
      <c r="BH35" s="589"/>
      <c r="BI35" s="589"/>
      <c r="BJ35" s="589"/>
      <c r="BK35" s="589"/>
      <c r="BL35" s="589"/>
      <c r="BM35" s="589"/>
      <c r="BN35" s="589"/>
      <c r="BO35" s="589"/>
      <c r="BP35" s="589"/>
      <c r="BQ35" s="589"/>
      <c r="BR35" s="589"/>
      <c r="BS35" s="589"/>
      <c r="BT35" s="589"/>
      <c r="BU35" s="590"/>
      <c r="BV35" s="591">
        <v>15325</v>
      </c>
      <c r="BW35" s="592"/>
      <c r="BX35" s="592"/>
      <c r="BY35" s="592"/>
      <c r="BZ35" s="592"/>
      <c r="CA35" s="592"/>
      <c r="CB35" s="593"/>
      <c r="CD35" s="533" t="s">
        <v>315</v>
      </c>
      <c r="CE35" s="534"/>
      <c r="CF35" s="534"/>
      <c r="CG35" s="534"/>
      <c r="CH35" s="534"/>
      <c r="CI35" s="534"/>
      <c r="CJ35" s="534"/>
      <c r="CK35" s="534"/>
      <c r="CL35" s="534"/>
      <c r="CM35" s="534"/>
      <c r="CN35" s="534"/>
      <c r="CO35" s="534"/>
      <c r="CP35" s="534"/>
      <c r="CQ35" s="535"/>
      <c r="CR35" s="536">
        <v>438358</v>
      </c>
      <c r="CS35" s="564"/>
      <c r="CT35" s="564"/>
      <c r="CU35" s="564"/>
      <c r="CV35" s="564"/>
      <c r="CW35" s="564"/>
      <c r="CX35" s="564"/>
      <c r="CY35" s="565"/>
      <c r="CZ35" s="538">
        <v>2.4</v>
      </c>
      <c r="DA35" s="566"/>
      <c r="DB35" s="566"/>
      <c r="DC35" s="567"/>
      <c r="DD35" s="541">
        <v>397069</v>
      </c>
      <c r="DE35" s="564"/>
      <c r="DF35" s="564"/>
      <c r="DG35" s="564"/>
      <c r="DH35" s="564"/>
      <c r="DI35" s="564"/>
      <c r="DJ35" s="564"/>
      <c r="DK35" s="565"/>
      <c r="DL35" s="541">
        <v>310590</v>
      </c>
      <c r="DM35" s="564"/>
      <c r="DN35" s="564"/>
      <c r="DO35" s="564"/>
      <c r="DP35" s="564"/>
      <c r="DQ35" s="564"/>
      <c r="DR35" s="564"/>
      <c r="DS35" s="564"/>
      <c r="DT35" s="564"/>
      <c r="DU35" s="564"/>
      <c r="DV35" s="565"/>
      <c r="DW35" s="572">
        <v>3.9</v>
      </c>
      <c r="DX35" s="573"/>
      <c r="DY35" s="573"/>
      <c r="DZ35" s="573"/>
      <c r="EA35" s="573"/>
      <c r="EB35" s="573"/>
      <c r="EC35" s="574"/>
    </row>
    <row r="36" spans="2:133" ht="11.25" customHeight="1">
      <c r="B36" s="548" t="s">
        <v>389</v>
      </c>
      <c r="C36" s="549"/>
      <c r="D36" s="549"/>
      <c r="E36" s="549"/>
      <c r="F36" s="549"/>
      <c r="G36" s="549"/>
      <c r="H36" s="549"/>
      <c r="I36" s="549"/>
      <c r="J36" s="549"/>
      <c r="K36" s="549"/>
      <c r="L36" s="549"/>
      <c r="M36" s="549"/>
      <c r="N36" s="549"/>
      <c r="O36" s="549"/>
      <c r="P36" s="549"/>
      <c r="Q36" s="550"/>
      <c r="R36" s="551">
        <v>19195453</v>
      </c>
      <c r="S36" s="568"/>
      <c r="T36" s="568"/>
      <c r="U36" s="568"/>
      <c r="V36" s="568"/>
      <c r="W36" s="568"/>
      <c r="X36" s="568"/>
      <c r="Y36" s="579"/>
      <c r="Z36" s="580">
        <v>100</v>
      </c>
      <c r="AA36" s="580"/>
      <c r="AB36" s="580"/>
      <c r="AC36" s="580"/>
      <c r="AD36" s="581">
        <v>7526964</v>
      </c>
      <c r="AE36" s="581"/>
      <c r="AF36" s="581"/>
      <c r="AG36" s="581"/>
      <c r="AH36" s="581"/>
      <c r="AI36" s="581"/>
      <c r="AJ36" s="581"/>
      <c r="AK36" s="581"/>
      <c r="AL36" s="582">
        <v>100</v>
      </c>
      <c r="AM36" s="583"/>
      <c r="AN36" s="583"/>
      <c r="AO36" s="584"/>
      <c r="AQ36" s="575" t="s">
        <v>390</v>
      </c>
      <c r="AR36" s="456"/>
      <c r="AS36" s="456"/>
      <c r="AT36" s="456"/>
      <c r="AU36" s="456"/>
      <c r="AV36" s="456"/>
      <c r="AW36" s="456"/>
      <c r="AX36" s="456"/>
      <c r="AY36" s="576"/>
      <c r="AZ36" s="536">
        <v>891363</v>
      </c>
      <c r="BA36" s="364"/>
      <c r="BB36" s="364"/>
      <c r="BC36" s="364"/>
      <c r="BD36" s="564"/>
      <c r="BE36" s="564"/>
      <c r="BF36" s="577"/>
      <c r="BG36" s="533" t="s">
        <v>285</v>
      </c>
      <c r="BH36" s="534"/>
      <c r="BI36" s="534"/>
      <c r="BJ36" s="534"/>
      <c r="BK36" s="534"/>
      <c r="BL36" s="534"/>
      <c r="BM36" s="534"/>
      <c r="BN36" s="534"/>
      <c r="BO36" s="534"/>
      <c r="BP36" s="534"/>
      <c r="BQ36" s="534"/>
      <c r="BR36" s="534"/>
      <c r="BS36" s="534"/>
      <c r="BT36" s="534"/>
      <c r="BU36" s="535"/>
      <c r="BV36" s="536">
        <v>-20146</v>
      </c>
      <c r="BW36" s="364"/>
      <c r="BX36" s="364"/>
      <c r="BY36" s="364"/>
      <c r="BZ36" s="364"/>
      <c r="CA36" s="364"/>
      <c r="CB36" s="578"/>
      <c r="CD36" s="533" t="s">
        <v>391</v>
      </c>
      <c r="CE36" s="534"/>
      <c r="CF36" s="534"/>
      <c r="CG36" s="534"/>
      <c r="CH36" s="534"/>
      <c r="CI36" s="534"/>
      <c r="CJ36" s="534"/>
      <c r="CK36" s="534"/>
      <c r="CL36" s="534"/>
      <c r="CM36" s="534"/>
      <c r="CN36" s="534"/>
      <c r="CO36" s="534"/>
      <c r="CP36" s="534"/>
      <c r="CQ36" s="535"/>
      <c r="CR36" s="536">
        <v>1553723</v>
      </c>
      <c r="CS36" s="364"/>
      <c r="CT36" s="364"/>
      <c r="CU36" s="364"/>
      <c r="CV36" s="364"/>
      <c r="CW36" s="364"/>
      <c r="CX36" s="364"/>
      <c r="CY36" s="537"/>
      <c r="CZ36" s="538">
        <v>8.5</v>
      </c>
      <c r="DA36" s="566"/>
      <c r="DB36" s="566"/>
      <c r="DC36" s="567"/>
      <c r="DD36" s="541">
        <v>1313267</v>
      </c>
      <c r="DE36" s="364"/>
      <c r="DF36" s="364"/>
      <c r="DG36" s="364"/>
      <c r="DH36" s="364"/>
      <c r="DI36" s="364"/>
      <c r="DJ36" s="364"/>
      <c r="DK36" s="537"/>
      <c r="DL36" s="541">
        <v>1020290</v>
      </c>
      <c r="DM36" s="364"/>
      <c r="DN36" s="364"/>
      <c r="DO36" s="364"/>
      <c r="DP36" s="364"/>
      <c r="DQ36" s="364"/>
      <c r="DR36" s="364"/>
      <c r="DS36" s="364"/>
      <c r="DT36" s="364"/>
      <c r="DU36" s="364"/>
      <c r="DV36" s="537"/>
      <c r="DW36" s="572">
        <v>12.8</v>
      </c>
      <c r="DX36" s="573"/>
      <c r="DY36" s="573"/>
      <c r="DZ36" s="573"/>
      <c r="EA36" s="573"/>
      <c r="EB36" s="573"/>
      <c r="EC36" s="574"/>
    </row>
    <row r="37" spans="2:133" ht="11.25" customHeight="1">
      <c r="AQ37" s="575" t="s">
        <v>393</v>
      </c>
      <c r="AR37" s="456"/>
      <c r="AS37" s="456"/>
      <c r="AT37" s="456"/>
      <c r="AU37" s="456"/>
      <c r="AV37" s="456"/>
      <c r="AW37" s="456"/>
      <c r="AX37" s="456"/>
      <c r="AY37" s="576"/>
      <c r="AZ37" s="536">
        <v>53496</v>
      </c>
      <c r="BA37" s="364"/>
      <c r="BB37" s="364"/>
      <c r="BC37" s="364"/>
      <c r="BD37" s="564"/>
      <c r="BE37" s="564"/>
      <c r="BF37" s="577"/>
      <c r="BG37" s="533" t="s">
        <v>394</v>
      </c>
      <c r="BH37" s="534"/>
      <c r="BI37" s="534"/>
      <c r="BJ37" s="534"/>
      <c r="BK37" s="534"/>
      <c r="BL37" s="534"/>
      <c r="BM37" s="534"/>
      <c r="BN37" s="534"/>
      <c r="BO37" s="534"/>
      <c r="BP37" s="534"/>
      <c r="BQ37" s="534"/>
      <c r="BR37" s="534"/>
      <c r="BS37" s="534"/>
      <c r="BT37" s="534"/>
      <c r="BU37" s="535"/>
      <c r="BV37" s="536">
        <v>3322</v>
      </c>
      <c r="BW37" s="364"/>
      <c r="BX37" s="364"/>
      <c r="BY37" s="364"/>
      <c r="BZ37" s="364"/>
      <c r="CA37" s="364"/>
      <c r="CB37" s="578"/>
      <c r="CD37" s="533" t="s">
        <v>153</v>
      </c>
      <c r="CE37" s="534"/>
      <c r="CF37" s="534"/>
      <c r="CG37" s="534"/>
      <c r="CH37" s="534"/>
      <c r="CI37" s="534"/>
      <c r="CJ37" s="534"/>
      <c r="CK37" s="534"/>
      <c r="CL37" s="534"/>
      <c r="CM37" s="534"/>
      <c r="CN37" s="534"/>
      <c r="CO37" s="534"/>
      <c r="CP37" s="534"/>
      <c r="CQ37" s="535"/>
      <c r="CR37" s="536">
        <v>838903</v>
      </c>
      <c r="CS37" s="564"/>
      <c r="CT37" s="564"/>
      <c r="CU37" s="564"/>
      <c r="CV37" s="564"/>
      <c r="CW37" s="564"/>
      <c r="CX37" s="564"/>
      <c r="CY37" s="565"/>
      <c r="CZ37" s="538">
        <v>4.5999999999999996</v>
      </c>
      <c r="DA37" s="566"/>
      <c r="DB37" s="566"/>
      <c r="DC37" s="567"/>
      <c r="DD37" s="541">
        <v>824040</v>
      </c>
      <c r="DE37" s="564"/>
      <c r="DF37" s="564"/>
      <c r="DG37" s="564"/>
      <c r="DH37" s="564"/>
      <c r="DI37" s="564"/>
      <c r="DJ37" s="564"/>
      <c r="DK37" s="565"/>
      <c r="DL37" s="541">
        <v>805803</v>
      </c>
      <c r="DM37" s="564"/>
      <c r="DN37" s="564"/>
      <c r="DO37" s="564"/>
      <c r="DP37" s="564"/>
      <c r="DQ37" s="564"/>
      <c r="DR37" s="564"/>
      <c r="DS37" s="564"/>
      <c r="DT37" s="564"/>
      <c r="DU37" s="564"/>
      <c r="DV37" s="565"/>
      <c r="DW37" s="572">
        <v>10.1</v>
      </c>
      <c r="DX37" s="573"/>
      <c r="DY37" s="573"/>
      <c r="DZ37" s="573"/>
      <c r="EA37" s="573"/>
      <c r="EB37" s="573"/>
      <c r="EC37" s="574"/>
    </row>
    <row r="38" spans="2:133" ht="11.25" customHeight="1">
      <c r="AQ38" s="575" t="s">
        <v>100</v>
      </c>
      <c r="AR38" s="456"/>
      <c r="AS38" s="456"/>
      <c r="AT38" s="456"/>
      <c r="AU38" s="456"/>
      <c r="AV38" s="456"/>
      <c r="AW38" s="456"/>
      <c r="AX38" s="456"/>
      <c r="AY38" s="576"/>
      <c r="AZ38" s="536">
        <v>15867</v>
      </c>
      <c r="BA38" s="364"/>
      <c r="BB38" s="364"/>
      <c r="BC38" s="364"/>
      <c r="BD38" s="564"/>
      <c r="BE38" s="564"/>
      <c r="BF38" s="577"/>
      <c r="BG38" s="533" t="s">
        <v>276</v>
      </c>
      <c r="BH38" s="534"/>
      <c r="BI38" s="534"/>
      <c r="BJ38" s="534"/>
      <c r="BK38" s="534"/>
      <c r="BL38" s="534"/>
      <c r="BM38" s="534"/>
      <c r="BN38" s="534"/>
      <c r="BO38" s="534"/>
      <c r="BP38" s="534"/>
      <c r="BQ38" s="534"/>
      <c r="BR38" s="534"/>
      <c r="BS38" s="534"/>
      <c r="BT38" s="534"/>
      <c r="BU38" s="535"/>
      <c r="BV38" s="536">
        <v>5740</v>
      </c>
      <c r="BW38" s="364"/>
      <c r="BX38" s="364"/>
      <c r="BY38" s="364"/>
      <c r="BZ38" s="364"/>
      <c r="CA38" s="364"/>
      <c r="CB38" s="578"/>
      <c r="CD38" s="533" t="s">
        <v>131</v>
      </c>
      <c r="CE38" s="534"/>
      <c r="CF38" s="534"/>
      <c r="CG38" s="534"/>
      <c r="CH38" s="534"/>
      <c r="CI38" s="534"/>
      <c r="CJ38" s="534"/>
      <c r="CK38" s="534"/>
      <c r="CL38" s="534"/>
      <c r="CM38" s="534"/>
      <c r="CN38" s="534"/>
      <c r="CO38" s="534"/>
      <c r="CP38" s="534"/>
      <c r="CQ38" s="535"/>
      <c r="CR38" s="536">
        <v>1867748</v>
      </c>
      <c r="CS38" s="364"/>
      <c r="CT38" s="364"/>
      <c r="CU38" s="364"/>
      <c r="CV38" s="364"/>
      <c r="CW38" s="364"/>
      <c r="CX38" s="364"/>
      <c r="CY38" s="537"/>
      <c r="CZ38" s="538">
        <v>10.3</v>
      </c>
      <c r="DA38" s="566"/>
      <c r="DB38" s="566"/>
      <c r="DC38" s="567"/>
      <c r="DD38" s="541">
        <v>1721633</v>
      </c>
      <c r="DE38" s="364"/>
      <c r="DF38" s="364"/>
      <c r="DG38" s="364"/>
      <c r="DH38" s="364"/>
      <c r="DI38" s="364"/>
      <c r="DJ38" s="364"/>
      <c r="DK38" s="537"/>
      <c r="DL38" s="541">
        <v>1548429</v>
      </c>
      <c r="DM38" s="364"/>
      <c r="DN38" s="364"/>
      <c r="DO38" s="364"/>
      <c r="DP38" s="364"/>
      <c r="DQ38" s="364"/>
      <c r="DR38" s="364"/>
      <c r="DS38" s="364"/>
      <c r="DT38" s="364"/>
      <c r="DU38" s="364"/>
      <c r="DV38" s="537"/>
      <c r="DW38" s="572">
        <v>19.5</v>
      </c>
      <c r="DX38" s="573"/>
      <c r="DY38" s="573"/>
      <c r="DZ38" s="573"/>
      <c r="EA38" s="573"/>
      <c r="EB38" s="573"/>
      <c r="EC38" s="574"/>
    </row>
    <row r="39" spans="2:133" ht="11.25" customHeight="1">
      <c r="AQ39" s="575" t="s">
        <v>395</v>
      </c>
      <c r="AR39" s="456"/>
      <c r="AS39" s="456"/>
      <c r="AT39" s="456"/>
      <c r="AU39" s="456"/>
      <c r="AV39" s="456"/>
      <c r="AW39" s="456"/>
      <c r="AX39" s="456"/>
      <c r="AY39" s="576"/>
      <c r="AZ39" s="536">
        <v>4614</v>
      </c>
      <c r="BA39" s="364"/>
      <c r="BB39" s="364"/>
      <c r="BC39" s="364"/>
      <c r="BD39" s="564"/>
      <c r="BE39" s="564"/>
      <c r="BF39" s="577"/>
      <c r="BG39" s="571" t="s">
        <v>219</v>
      </c>
      <c r="BH39" s="416"/>
      <c r="BI39" s="416"/>
      <c r="BJ39" s="416"/>
      <c r="BK39" s="416"/>
      <c r="BL39" s="7"/>
      <c r="BM39" s="534" t="s">
        <v>205</v>
      </c>
      <c r="BN39" s="534"/>
      <c r="BO39" s="534"/>
      <c r="BP39" s="534"/>
      <c r="BQ39" s="534"/>
      <c r="BR39" s="534"/>
      <c r="BS39" s="534"/>
      <c r="BT39" s="534"/>
      <c r="BU39" s="535"/>
      <c r="BV39" s="536">
        <v>88</v>
      </c>
      <c r="BW39" s="364"/>
      <c r="BX39" s="364"/>
      <c r="BY39" s="364"/>
      <c r="BZ39" s="364"/>
      <c r="CA39" s="364"/>
      <c r="CB39" s="578"/>
      <c r="CD39" s="533" t="s">
        <v>7</v>
      </c>
      <c r="CE39" s="534"/>
      <c r="CF39" s="534"/>
      <c r="CG39" s="534"/>
      <c r="CH39" s="534"/>
      <c r="CI39" s="534"/>
      <c r="CJ39" s="534"/>
      <c r="CK39" s="534"/>
      <c r="CL39" s="534"/>
      <c r="CM39" s="534"/>
      <c r="CN39" s="534"/>
      <c r="CO39" s="534"/>
      <c r="CP39" s="534"/>
      <c r="CQ39" s="535"/>
      <c r="CR39" s="536">
        <v>1252480</v>
      </c>
      <c r="CS39" s="564"/>
      <c r="CT39" s="564"/>
      <c r="CU39" s="564"/>
      <c r="CV39" s="564"/>
      <c r="CW39" s="564"/>
      <c r="CX39" s="564"/>
      <c r="CY39" s="565"/>
      <c r="CZ39" s="538">
        <v>6.9</v>
      </c>
      <c r="DA39" s="566"/>
      <c r="DB39" s="566"/>
      <c r="DC39" s="567"/>
      <c r="DD39" s="541">
        <v>750999</v>
      </c>
      <c r="DE39" s="564"/>
      <c r="DF39" s="564"/>
      <c r="DG39" s="564"/>
      <c r="DH39" s="564"/>
      <c r="DI39" s="564"/>
      <c r="DJ39" s="564"/>
      <c r="DK39" s="565"/>
      <c r="DL39" s="541" t="s">
        <v>147</v>
      </c>
      <c r="DM39" s="564"/>
      <c r="DN39" s="564"/>
      <c r="DO39" s="564"/>
      <c r="DP39" s="564"/>
      <c r="DQ39" s="564"/>
      <c r="DR39" s="564"/>
      <c r="DS39" s="564"/>
      <c r="DT39" s="564"/>
      <c r="DU39" s="564"/>
      <c r="DV39" s="565"/>
      <c r="DW39" s="572" t="s">
        <v>147</v>
      </c>
      <c r="DX39" s="573"/>
      <c r="DY39" s="573"/>
      <c r="DZ39" s="573"/>
      <c r="EA39" s="573"/>
      <c r="EB39" s="573"/>
      <c r="EC39" s="574"/>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5" t="s">
        <v>396</v>
      </c>
      <c r="AR40" s="456"/>
      <c r="AS40" s="456"/>
      <c r="AT40" s="456"/>
      <c r="AU40" s="456"/>
      <c r="AV40" s="456"/>
      <c r="AW40" s="456"/>
      <c r="AX40" s="456"/>
      <c r="AY40" s="576"/>
      <c r="AZ40" s="536">
        <v>179802</v>
      </c>
      <c r="BA40" s="364"/>
      <c r="BB40" s="364"/>
      <c r="BC40" s="364"/>
      <c r="BD40" s="564"/>
      <c r="BE40" s="564"/>
      <c r="BF40" s="577"/>
      <c r="BG40" s="571"/>
      <c r="BH40" s="416"/>
      <c r="BI40" s="416"/>
      <c r="BJ40" s="416"/>
      <c r="BK40" s="416"/>
      <c r="BL40" s="7"/>
      <c r="BM40" s="534" t="s">
        <v>358</v>
      </c>
      <c r="BN40" s="534"/>
      <c r="BO40" s="534"/>
      <c r="BP40" s="534"/>
      <c r="BQ40" s="534"/>
      <c r="BR40" s="534"/>
      <c r="BS40" s="534"/>
      <c r="BT40" s="534"/>
      <c r="BU40" s="535"/>
      <c r="BV40" s="536">
        <v>123</v>
      </c>
      <c r="BW40" s="364"/>
      <c r="BX40" s="364"/>
      <c r="BY40" s="364"/>
      <c r="BZ40" s="364"/>
      <c r="CA40" s="364"/>
      <c r="CB40" s="578"/>
      <c r="CD40" s="533" t="s">
        <v>397</v>
      </c>
      <c r="CE40" s="534"/>
      <c r="CF40" s="534"/>
      <c r="CG40" s="534"/>
      <c r="CH40" s="534"/>
      <c r="CI40" s="534"/>
      <c r="CJ40" s="534"/>
      <c r="CK40" s="534"/>
      <c r="CL40" s="534"/>
      <c r="CM40" s="534"/>
      <c r="CN40" s="534"/>
      <c r="CO40" s="534"/>
      <c r="CP40" s="534"/>
      <c r="CQ40" s="535"/>
      <c r="CR40" s="536">
        <v>591370</v>
      </c>
      <c r="CS40" s="364"/>
      <c r="CT40" s="364"/>
      <c r="CU40" s="364"/>
      <c r="CV40" s="364"/>
      <c r="CW40" s="364"/>
      <c r="CX40" s="364"/>
      <c r="CY40" s="537"/>
      <c r="CZ40" s="538">
        <v>3.3</v>
      </c>
      <c r="DA40" s="566"/>
      <c r="DB40" s="566"/>
      <c r="DC40" s="567"/>
      <c r="DD40" s="541">
        <v>1</v>
      </c>
      <c r="DE40" s="364"/>
      <c r="DF40" s="364"/>
      <c r="DG40" s="364"/>
      <c r="DH40" s="364"/>
      <c r="DI40" s="364"/>
      <c r="DJ40" s="364"/>
      <c r="DK40" s="537"/>
      <c r="DL40" s="541" t="s">
        <v>147</v>
      </c>
      <c r="DM40" s="364"/>
      <c r="DN40" s="364"/>
      <c r="DO40" s="364"/>
      <c r="DP40" s="364"/>
      <c r="DQ40" s="364"/>
      <c r="DR40" s="364"/>
      <c r="DS40" s="364"/>
      <c r="DT40" s="364"/>
      <c r="DU40" s="364"/>
      <c r="DV40" s="537"/>
      <c r="DW40" s="572" t="s">
        <v>147</v>
      </c>
      <c r="DX40" s="573"/>
      <c r="DY40" s="573"/>
      <c r="DZ40" s="573"/>
      <c r="EA40" s="573"/>
      <c r="EB40" s="573"/>
      <c r="EC40" s="574"/>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8" t="s">
        <v>398</v>
      </c>
      <c r="AR41" s="549"/>
      <c r="AS41" s="549"/>
      <c r="AT41" s="549"/>
      <c r="AU41" s="549"/>
      <c r="AV41" s="549"/>
      <c r="AW41" s="549"/>
      <c r="AX41" s="549"/>
      <c r="AY41" s="550"/>
      <c r="AZ41" s="551">
        <v>738473</v>
      </c>
      <c r="BA41" s="568"/>
      <c r="BB41" s="568"/>
      <c r="BC41" s="568"/>
      <c r="BD41" s="552"/>
      <c r="BE41" s="552"/>
      <c r="BF41" s="569"/>
      <c r="BG41" s="342"/>
      <c r="BH41" s="343"/>
      <c r="BI41" s="343"/>
      <c r="BJ41" s="343"/>
      <c r="BK41" s="343"/>
      <c r="BL41" s="23"/>
      <c r="BM41" s="549" t="s">
        <v>352</v>
      </c>
      <c r="BN41" s="549"/>
      <c r="BO41" s="549"/>
      <c r="BP41" s="549"/>
      <c r="BQ41" s="549"/>
      <c r="BR41" s="549"/>
      <c r="BS41" s="549"/>
      <c r="BT41" s="549"/>
      <c r="BU41" s="550"/>
      <c r="BV41" s="551">
        <v>317</v>
      </c>
      <c r="BW41" s="568"/>
      <c r="BX41" s="568"/>
      <c r="BY41" s="568"/>
      <c r="BZ41" s="568"/>
      <c r="CA41" s="568"/>
      <c r="CB41" s="570"/>
      <c r="CD41" s="533" t="s">
        <v>399</v>
      </c>
      <c r="CE41" s="534"/>
      <c r="CF41" s="534"/>
      <c r="CG41" s="534"/>
      <c r="CH41" s="534"/>
      <c r="CI41" s="534"/>
      <c r="CJ41" s="534"/>
      <c r="CK41" s="534"/>
      <c r="CL41" s="534"/>
      <c r="CM41" s="534"/>
      <c r="CN41" s="534"/>
      <c r="CO41" s="534"/>
      <c r="CP41" s="534"/>
      <c r="CQ41" s="535"/>
      <c r="CR41" s="536" t="s">
        <v>147</v>
      </c>
      <c r="CS41" s="564"/>
      <c r="CT41" s="564"/>
      <c r="CU41" s="564"/>
      <c r="CV41" s="564"/>
      <c r="CW41" s="564"/>
      <c r="CX41" s="564"/>
      <c r="CY41" s="565"/>
      <c r="CZ41" s="538" t="s">
        <v>147</v>
      </c>
      <c r="DA41" s="566"/>
      <c r="DB41" s="566"/>
      <c r="DC41" s="567"/>
      <c r="DD41" s="541" t="s">
        <v>147</v>
      </c>
      <c r="DE41" s="564"/>
      <c r="DF41" s="564"/>
      <c r="DG41" s="564"/>
      <c r="DH41" s="564"/>
      <c r="DI41" s="564"/>
      <c r="DJ41" s="564"/>
      <c r="DK41" s="565"/>
      <c r="DL41" s="542"/>
      <c r="DM41" s="543"/>
      <c r="DN41" s="543"/>
      <c r="DO41" s="543"/>
      <c r="DP41" s="543"/>
      <c r="DQ41" s="543"/>
      <c r="DR41" s="543"/>
      <c r="DS41" s="543"/>
      <c r="DT41" s="543"/>
      <c r="DU41" s="543"/>
      <c r="DV41" s="544"/>
      <c r="DW41" s="545"/>
      <c r="DX41" s="546"/>
      <c r="DY41" s="546"/>
      <c r="DZ41" s="546"/>
      <c r="EA41" s="546"/>
      <c r="EB41" s="546"/>
      <c r="EC41" s="547"/>
    </row>
    <row r="42" spans="2:133" ht="11.25" customHeight="1">
      <c r="B42" s="8" t="s">
        <v>400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3" t="s">
        <v>401</v>
      </c>
      <c r="CE42" s="534"/>
      <c r="CF42" s="534"/>
      <c r="CG42" s="534"/>
      <c r="CH42" s="534"/>
      <c r="CI42" s="534"/>
      <c r="CJ42" s="534"/>
      <c r="CK42" s="534"/>
      <c r="CL42" s="534"/>
      <c r="CM42" s="534"/>
      <c r="CN42" s="534"/>
      <c r="CO42" s="534"/>
      <c r="CP42" s="534"/>
      <c r="CQ42" s="535"/>
      <c r="CR42" s="536">
        <v>5249861</v>
      </c>
      <c r="CS42" s="364"/>
      <c r="CT42" s="364"/>
      <c r="CU42" s="364"/>
      <c r="CV42" s="364"/>
      <c r="CW42" s="364"/>
      <c r="CX42" s="364"/>
      <c r="CY42" s="537"/>
      <c r="CZ42" s="538">
        <v>28.9</v>
      </c>
      <c r="DA42" s="539"/>
      <c r="DB42" s="539"/>
      <c r="DC42" s="540"/>
      <c r="DD42" s="541">
        <v>467988</v>
      </c>
      <c r="DE42" s="364"/>
      <c r="DF42" s="364"/>
      <c r="DG42" s="364"/>
      <c r="DH42" s="364"/>
      <c r="DI42" s="364"/>
      <c r="DJ42" s="364"/>
      <c r="DK42" s="537"/>
      <c r="DL42" s="542"/>
      <c r="DM42" s="543"/>
      <c r="DN42" s="543"/>
      <c r="DO42" s="543"/>
      <c r="DP42" s="543"/>
      <c r="DQ42" s="543"/>
      <c r="DR42" s="543"/>
      <c r="DS42" s="543"/>
      <c r="DT42" s="543"/>
      <c r="DU42" s="543"/>
      <c r="DV42" s="544"/>
      <c r="DW42" s="545"/>
      <c r="DX42" s="546"/>
      <c r="DY42" s="546"/>
      <c r="DZ42" s="546"/>
      <c r="EA42" s="546"/>
      <c r="EB42" s="546"/>
      <c r="EC42" s="547"/>
    </row>
    <row r="43" spans="2:133" ht="11.25" customHeight="1">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3" t="s">
        <v>252</v>
      </c>
      <c r="CE43" s="534"/>
      <c r="CF43" s="534"/>
      <c r="CG43" s="534"/>
      <c r="CH43" s="534"/>
      <c r="CI43" s="534"/>
      <c r="CJ43" s="534"/>
      <c r="CK43" s="534"/>
      <c r="CL43" s="534"/>
      <c r="CM43" s="534"/>
      <c r="CN43" s="534"/>
      <c r="CO43" s="534"/>
      <c r="CP43" s="534"/>
      <c r="CQ43" s="535"/>
      <c r="CR43" s="536">
        <v>90629</v>
      </c>
      <c r="CS43" s="564"/>
      <c r="CT43" s="564"/>
      <c r="CU43" s="564"/>
      <c r="CV43" s="564"/>
      <c r="CW43" s="564"/>
      <c r="CX43" s="564"/>
      <c r="CY43" s="565"/>
      <c r="CZ43" s="538">
        <v>0.5</v>
      </c>
      <c r="DA43" s="566"/>
      <c r="DB43" s="566"/>
      <c r="DC43" s="567"/>
      <c r="DD43" s="541">
        <v>89945</v>
      </c>
      <c r="DE43" s="564"/>
      <c r="DF43" s="564"/>
      <c r="DG43" s="564"/>
      <c r="DH43" s="564"/>
      <c r="DI43" s="564"/>
      <c r="DJ43" s="564"/>
      <c r="DK43" s="565"/>
      <c r="DL43" s="542"/>
      <c r="DM43" s="543"/>
      <c r="DN43" s="543"/>
      <c r="DO43" s="543"/>
      <c r="DP43" s="543"/>
      <c r="DQ43" s="543"/>
      <c r="DR43" s="543"/>
      <c r="DS43" s="543"/>
      <c r="DT43" s="543"/>
      <c r="DU43" s="543"/>
      <c r="DV43" s="544"/>
      <c r="DW43" s="545"/>
      <c r="DX43" s="546"/>
      <c r="DY43" s="546"/>
      <c r="DZ43" s="546"/>
      <c r="EA43" s="546"/>
      <c r="EB43" s="546"/>
      <c r="EC43" s="547"/>
    </row>
    <row r="44" spans="2:133" ht="11.25" customHeight="1">
      <c r="B44" s="44" t="s">
        <v>342</v>
      </c>
      <c r="CD44" s="347" t="s">
        <v>369</v>
      </c>
      <c r="CE44" s="349"/>
      <c r="CF44" s="533" t="s">
        <v>182</v>
      </c>
      <c r="CG44" s="534"/>
      <c r="CH44" s="534"/>
      <c r="CI44" s="534"/>
      <c r="CJ44" s="534"/>
      <c r="CK44" s="534"/>
      <c r="CL44" s="534"/>
      <c r="CM44" s="534"/>
      <c r="CN44" s="534"/>
      <c r="CO44" s="534"/>
      <c r="CP44" s="534"/>
      <c r="CQ44" s="535"/>
      <c r="CR44" s="536">
        <v>5239805</v>
      </c>
      <c r="CS44" s="364"/>
      <c r="CT44" s="364"/>
      <c r="CU44" s="364"/>
      <c r="CV44" s="364"/>
      <c r="CW44" s="364"/>
      <c r="CX44" s="364"/>
      <c r="CY44" s="537"/>
      <c r="CZ44" s="538">
        <v>28.8</v>
      </c>
      <c r="DA44" s="539"/>
      <c r="DB44" s="539"/>
      <c r="DC44" s="540"/>
      <c r="DD44" s="541">
        <v>461092</v>
      </c>
      <c r="DE44" s="364"/>
      <c r="DF44" s="364"/>
      <c r="DG44" s="364"/>
      <c r="DH44" s="364"/>
      <c r="DI44" s="364"/>
      <c r="DJ44" s="364"/>
      <c r="DK44" s="537"/>
      <c r="DL44" s="542"/>
      <c r="DM44" s="543"/>
      <c r="DN44" s="543"/>
      <c r="DO44" s="543"/>
      <c r="DP44" s="543"/>
      <c r="DQ44" s="543"/>
      <c r="DR44" s="543"/>
      <c r="DS44" s="543"/>
      <c r="DT44" s="543"/>
      <c r="DU44" s="543"/>
      <c r="DV44" s="544"/>
      <c r="DW44" s="545"/>
      <c r="DX44" s="546"/>
      <c r="DY44" s="546"/>
      <c r="DZ44" s="546"/>
      <c r="EA44" s="546"/>
      <c r="EB44" s="546"/>
      <c r="EC44" s="547"/>
    </row>
    <row r="45" spans="2:133" ht="11.25" customHeight="1">
      <c r="CD45" s="350"/>
      <c r="CE45" s="352"/>
      <c r="CF45" s="533" t="s">
        <v>402</v>
      </c>
      <c r="CG45" s="534"/>
      <c r="CH45" s="534"/>
      <c r="CI45" s="534"/>
      <c r="CJ45" s="534"/>
      <c r="CK45" s="534"/>
      <c r="CL45" s="534"/>
      <c r="CM45" s="534"/>
      <c r="CN45" s="534"/>
      <c r="CO45" s="534"/>
      <c r="CP45" s="534"/>
      <c r="CQ45" s="535"/>
      <c r="CR45" s="536">
        <v>2596262</v>
      </c>
      <c r="CS45" s="564"/>
      <c r="CT45" s="564"/>
      <c r="CU45" s="564"/>
      <c r="CV45" s="564"/>
      <c r="CW45" s="564"/>
      <c r="CX45" s="564"/>
      <c r="CY45" s="565"/>
      <c r="CZ45" s="538">
        <v>14.3</v>
      </c>
      <c r="DA45" s="566"/>
      <c r="DB45" s="566"/>
      <c r="DC45" s="567"/>
      <c r="DD45" s="541">
        <v>134850</v>
      </c>
      <c r="DE45" s="564"/>
      <c r="DF45" s="564"/>
      <c r="DG45" s="564"/>
      <c r="DH45" s="564"/>
      <c r="DI45" s="564"/>
      <c r="DJ45" s="564"/>
      <c r="DK45" s="565"/>
      <c r="DL45" s="542"/>
      <c r="DM45" s="543"/>
      <c r="DN45" s="543"/>
      <c r="DO45" s="543"/>
      <c r="DP45" s="543"/>
      <c r="DQ45" s="543"/>
      <c r="DR45" s="543"/>
      <c r="DS45" s="543"/>
      <c r="DT45" s="543"/>
      <c r="DU45" s="543"/>
      <c r="DV45" s="544"/>
      <c r="DW45" s="545"/>
      <c r="DX45" s="546"/>
      <c r="DY45" s="546"/>
      <c r="DZ45" s="546"/>
      <c r="EA45" s="546"/>
      <c r="EB45" s="546"/>
      <c r="EC45" s="547"/>
    </row>
    <row r="46" spans="2:133" ht="11.25" customHeight="1">
      <c r="CD46" s="350"/>
      <c r="CE46" s="352"/>
      <c r="CF46" s="533" t="s">
        <v>255</v>
      </c>
      <c r="CG46" s="534"/>
      <c r="CH46" s="534"/>
      <c r="CI46" s="534"/>
      <c r="CJ46" s="534"/>
      <c r="CK46" s="534"/>
      <c r="CL46" s="534"/>
      <c r="CM46" s="534"/>
      <c r="CN46" s="534"/>
      <c r="CO46" s="534"/>
      <c r="CP46" s="534"/>
      <c r="CQ46" s="535"/>
      <c r="CR46" s="536">
        <v>2641143</v>
      </c>
      <c r="CS46" s="364"/>
      <c r="CT46" s="364"/>
      <c r="CU46" s="364"/>
      <c r="CV46" s="364"/>
      <c r="CW46" s="364"/>
      <c r="CX46" s="364"/>
      <c r="CY46" s="537"/>
      <c r="CZ46" s="538">
        <v>14.5</v>
      </c>
      <c r="DA46" s="539"/>
      <c r="DB46" s="539"/>
      <c r="DC46" s="540"/>
      <c r="DD46" s="541">
        <v>325834</v>
      </c>
      <c r="DE46" s="364"/>
      <c r="DF46" s="364"/>
      <c r="DG46" s="364"/>
      <c r="DH46" s="364"/>
      <c r="DI46" s="364"/>
      <c r="DJ46" s="364"/>
      <c r="DK46" s="537"/>
      <c r="DL46" s="542"/>
      <c r="DM46" s="543"/>
      <c r="DN46" s="543"/>
      <c r="DO46" s="543"/>
      <c r="DP46" s="543"/>
      <c r="DQ46" s="543"/>
      <c r="DR46" s="543"/>
      <c r="DS46" s="543"/>
      <c r="DT46" s="543"/>
      <c r="DU46" s="543"/>
      <c r="DV46" s="544"/>
      <c r="DW46" s="545"/>
      <c r="DX46" s="546"/>
      <c r="DY46" s="546"/>
      <c r="DZ46" s="546"/>
      <c r="EA46" s="546"/>
      <c r="EB46" s="546"/>
      <c r="EC46" s="547"/>
    </row>
    <row r="47" spans="2:133" ht="11.25" customHeight="1">
      <c r="CD47" s="350"/>
      <c r="CE47" s="352"/>
      <c r="CF47" s="533" t="s">
        <v>403</v>
      </c>
      <c r="CG47" s="534"/>
      <c r="CH47" s="534"/>
      <c r="CI47" s="534"/>
      <c r="CJ47" s="534"/>
      <c r="CK47" s="534"/>
      <c r="CL47" s="534"/>
      <c r="CM47" s="534"/>
      <c r="CN47" s="534"/>
      <c r="CO47" s="534"/>
      <c r="CP47" s="534"/>
      <c r="CQ47" s="535"/>
      <c r="CR47" s="536">
        <v>10056</v>
      </c>
      <c r="CS47" s="564"/>
      <c r="CT47" s="564"/>
      <c r="CU47" s="564"/>
      <c r="CV47" s="564"/>
      <c r="CW47" s="564"/>
      <c r="CX47" s="564"/>
      <c r="CY47" s="565"/>
      <c r="CZ47" s="538">
        <v>0.1</v>
      </c>
      <c r="DA47" s="566"/>
      <c r="DB47" s="566"/>
      <c r="DC47" s="567"/>
      <c r="DD47" s="541">
        <v>6896</v>
      </c>
      <c r="DE47" s="564"/>
      <c r="DF47" s="564"/>
      <c r="DG47" s="564"/>
      <c r="DH47" s="564"/>
      <c r="DI47" s="564"/>
      <c r="DJ47" s="564"/>
      <c r="DK47" s="565"/>
      <c r="DL47" s="542"/>
      <c r="DM47" s="543"/>
      <c r="DN47" s="543"/>
      <c r="DO47" s="543"/>
      <c r="DP47" s="543"/>
      <c r="DQ47" s="543"/>
      <c r="DR47" s="543"/>
      <c r="DS47" s="543"/>
      <c r="DT47" s="543"/>
      <c r="DU47" s="543"/>
      <c r="DV47" s="544"/>
      <c r="DW47" s="545"/>
      <c r="DX47" s="546"/>
      <c r="DY47" s="546"/>
      <c r="DZ47" s="546"/>
      <c r="EA47" s="546"/>
      <c r="EB47" s="546"/>
      <c r="EC47" s="547"/>
    </row>
    <row r="48" spans="2:133">
      <c r="CD48" s="353"/>
      <c r="CE48" s="355"/>
      <c r="CF48" s="533" t="s">
        <v>71</v>
      </c>
      <c r="CG48" s="534"/>
      <c r="CH48" s="534"/>
      <c r="CI48" s="534"/>
      <c r="CJ48" s="534"/>
      <c r="CK48" s="534"/>
      <c r="CL48" s="534"/>
      <c r="CM48" s="534"/>
      <c r="CN48" s="534"/>
      <c r="CO48" s="534"/>
      <c r="CP48" s="534"/>
      <c r="CQ48" s="535"/>
      <c r="CR48" s="536" t="s">
        <v>147</v>
      </c>
      <c r="CS48" s="364"/>
      <c r="CT48" s="364"/>
      <c r="CU48" s="364"/>
      <c r="CV48" s="364"/>
      <c r="CW48" s="364"/>
      <c r="CX48" s="364"/>
      <c r="CY48" s="537"/>
      <c r="CZ48" s="538" t="s">
        <v>147</v>
      </c>
      <c r="DA48" s="539"/>
      <c r="DB48" s="539"/>
      <c r="DC48" s="540"/>
      <c r="DD48" s="541" t="s">
        <v>147</v>
      </c>
      <c r="DE48" s="364"/>
      <c r="DF48" s="364"/>
      <c r="DG48" s="364"/>
      <c r="DH48" s="364"/>
      <c r="DI48" s="364"/>
      <c r="DJ48" s="364"/>
      <c r="DK48" s="537"/>
      <c r="DL48" s="542"/>
      <c r="DM48" s="543"/>
      <c r="DN48" s="543"/>
      <c r="DO48" s="543"/>
      <c r="DP48" s="543"/>
      <c r="DQ48" s="543"/>
      <c r="DR48" s="543"/>
      <c r="DS48" s="543"/>
      <c r="DT48" s="543"/>
      <c r="DU48" s="543"/>
      <c r="DV48" s="544"/>
      <c r="DW48" s="545"/>
      <c r="DX48" s="546"/>
      <c r="DY48" s="546"/>
      <c r="DZ48" s="546"/>
      <c r="EA48" s="546"/>
      <c r="EB48" s="546"/>
      <c r="EC48" s="547"/>
    </row>
    <row r="49" spans="82:133" ht="11.25" customHeight="1">
      <c r="CD49" s="548" t="s">
        <v>5</v>
      </c>
      <c r="CE49" s="549"/>
      <c r="CF49" s="549"/>
      <c r="CG49" s="549"/>
      <c r="CH49" s="549"/>
      <c r="CI49" s="549"/>
      <c r="CJ49" s="549"/>
      <c r="CK49" s="549"/>
      <c r="CL49" s="549"/>
      <c r="CM49" s="549"/>
      <c r="CN49" s="549"/>
      <c r="CO49" s="549"/>
      <c r="CP49" s="549"/>
      <c r="CQ49" s="550"/>
      <c r="CR49" s="551">
        <v>18192906</v>
      </c>
      <c r="CS49" s="552"/>
      <c r="CT49" s="552"/>
      <c r="CU49" s="552"/>
      <c r="CV49" s="552"/>
      <c r="CW49" s="552"/>
      <c r="CX49" s="552"/>
      <c r="CY49" s="553"/>
      <c r="CZ49" s="554">
        <v>100</v>
      </c>
      <c r="DA49" s="555"/>
      <c r="DB49" s="555"/>
      <c r="DC49" s="556"/>
      <c r="DD49" s="557">
        <v>9188275</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5" t="s">
        <v>110</v>
      </c>
      <c r="DK2" s="966"/>
      <c r="DL2" s="966"/>
      <c r="DM2" s="966"/>
      <c r="DN2" s="966"/>
      <c r="DO2" s="967"/>
      <c r="DP2" s="68"/>
      <c r="DQ2" s="965" t="s">
        <v>278</v>
      </c>
      <c r="DR2" s="966"/>
      <c r="DS2" s="966"/>
      <c r="DT2" s="966"/>
      <c r="DU2" s="966"/>
      <c r="DV2" s="966"/>
      <c r="DW2" s="966"/>
      <c r="DX2" s="966"/>
      <c r="DY2" s="966"/>
      <c r="DZ2" s="967"/>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50" t="s">
        <v>66</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62"/>
      <c r="BA4" s="62"/>
      <c r="BB4" s="62"/>
      <c r="BC4" s="62"/>
      <c r="BD4" s="62"/>
      <c r="BE4" s="80"/>
      <c r="BF4" s="80"/>
      <c r="BG4" s="80"/>
      <c r="BH4" s="80"/>
      <c r="BI4" s="80"/>
      <c r="BJ4" s="80"/>
      <c r="BK4" s="80"/>
      <c r="BL4" s="80"/>
      <c r="BM4" s="80"/>
      <c r="BN4" s="80"/>
      <c r="BO4" s="80"/>
      <c r="BP4" s="80"/>
      <c r="BQ4" s="62" t="s">
        <v>405</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96" t="s">
        <v>407</v>
      </c>
      <c r="B5" s="631"/>
      <c r="C5" s="631"/>
      <c r="D5" s="631"/>
      <c r="E5" s="631"/>
      <c r="F5" s="631"/>
      <c r="G5" s="631"/>
      <c r="H5" s="631"/>
      <c r="I5" s="631"/>
      <c r="J5" s="631"/>
      <c r="K5" s="631"/>
      <c r="L5" s="631"/>
      <c r="M5" s="631"/>
      <c r="N5" s="631"/>
      <c r="O5" s="631"/>
      <c r="P5" s="632"/>
      <c r="Q5" s="630" t="s">
        <v>231</v>
      </c>
      <c r="R5" s="636"/>
      <c r="S5" s="636"/>
      <c r="T5" s="636"/>
      <c r="U5" s="637"/>
      <c r="V5" s="630" t="s">
        <v>106</v>
      </c>
      <c r="W5" s="636"/>
      <c r="X5" s="636"/>
      <c r="Y5" s="636"/>
      <c r="Z5" s="637"/>
      <c r="AA5" s="630" t="s">
        <v>408</v>
      </c>
      <c r="AB5" s="636"/>
      <c r="AC5" s="636"/>
      <c r="AD5" s="636"/>
      <c r="AE5" s="636"/>
      <c r="AF5" s="725" t="s">
        <v>143</v>
      </c>
      <c r="AG5" s="636"/>
      <c r="AH5" s="636"/>
      <c r="AI5" s="636"/>
      <c r="AJ5" s="641"/>
      <c r="AK5" s="636" t="s">
        <v>392</v>
      </c>
      <c r="AL5" s="636"/>
      <c r="AM5" s="636"/>
      <c r="AN5" s="636"/>
      <c r="AO5" s="637"/>
      <c r="AP5" s="630" t="s">
        <v>151</v>
      </c>
      <c r="AQ5" s="636"/>
      <c r="AR5" s="636"/>
      <c r="AS5" s="636"/>
      <c r="AT5" s="637"/>
      <c r="AU5" s="630" t="s">
        <v>409</v>
      </c>
      <c r="AV5" s="636"/>
      <c r="AW5" s="636"/>
      <c r="AX5" s="636"/>
      <c r="AY5" s="641"/>
      <c r="AZ5" s="71"/>
      <c r="BA5" s="71"/>
      <c r="BB5" s="71"/>
      <c r="BC5" s="71"/>
      <c r="BD5" s="71"/>
      <c r="BE5" s="83"/>
      <c r="BF5" s="83"/>
      <c r="BG5" s="83"/>
      <c r="BH5" s="83"/>
      <c r="BI5" s="83"/>
      <c r="BJ5" s="83"/>
      <c r="BK5" s="83"/>
      <c r="BL5" s="83"/>
      <c r="BM5" s="83"/>
      <c r="BN5" s="83"/>
      <c r="BO5" s="83"/>
      <c r="BP5" s="83"/>
      <c r="BQ5" s="696" t="s">
        <v>277</v>
      </c>
      <c r="BR5" s="631"/>
      <c r="BS5" s="631"/>
      <c r="BT5" s="631"/>
      <c r="BU5" s="631"/>
      <c r="BV5" s="631"/>
      <c r="BW5" s="631"/>
      <c r="BX5" s="631"/>
      <c r="BY5" s="631"/>
      <c r="BZ5" s="631"/>
      <c r="CA5" s="631"/>
      <c r="CB5" s="631"/>
      <c r="CC5" s="631"/>
      <c r="CD5" s="631"/>
      <c r="CE5" s="631"/>
      <c r="CF5" s="631"/>
      <c r="CG5" s="632"/>
      <c r="CH5" s="630" t="s">
        <v>347</v>
      </c>
      <c r="CI5" s="636"/>
      <c r="CJ5" s="636"/>
      <c r="CK5" s="636"/>
      <c r="CL5" s="637"/>
      <c r="CM5" s="630" t="s">
        <v>410</v>
      </c>
      <c r="CN5" s="636"/>
      <c r="CO5" s="636"/>
      <c r="CP5" s="636"/>
      <c r="CQ5" s="637"/>
      <c r="CR5" s="630" t="s">
        <v>155</v>
      </c>
      <c r="CS5" s="636"/>
      <c r="CT5" s="636"/>
      <c r="CU5" s="636"/>
      <c r="CV5" s="637"/>
      <c r="CW5" s="630" t="s">
        <v>370</v>
      </c>
      <c r="CX5" s="636"/>
      <c r="CY5" s="636"/>
      <c r="CZ5" s="636"/>
      <c r="DA5" s="637"/>
      <c r="DB5" s="630" t="s">
        <v>411</v>
      </c>
      <c r="DC5" s="636"/>
      <c r="DD5" s="636"/>
      <c r="DE5" s="636"/>
      <c r="DF5" s="637"/>
      <c r="DG5" s="959" t="s">
        <v>414</v>
      </c>
      <c r="DH5" s="960"/>
      <c r="DI5" s="960"/>
      <c r="DJ5" s="960"/>
      <c r="DK5" s="961"/>
      <c r="DL5" s="959" t="s">
        <v>417</v>
      </c>
      <c r="DM5" s="960"/>
      <c r="DN5" s="960"/>
      <c r="DO5" s="960"/>
      <c r="DP5" s="961"/>
      <c r="DQ5" s="630" t="s">
        <v>418</v>
      </c>
      <c r="DR5" s="636"/>
      <c r="DS5" s="636"/>
      <c r="DT5" s="636"/>
      <c r="DU5" s="637"/>
      <c r="DV5" s="630" t="s">
        <v>409</v>
      </c>
      <c r="DW5" s="636"/>
      <c r="DX5" s="636"/>
      <c r="DY5" s="636"/>
      <c r="DZ5" s="641"/>
      <c r="EA5" s="80"/>
    </row>
    <row r="6" spans="1:131" s="52" customFormat="1" ht="26.25" customHeight="1">
      <c r="A6" s="697"/>
      <c r="B6" s="634"/>
      <c r="C6" s="634"/>
      <c r="D6" s="634"/>
      <c r="E6" s="634"/>
      <c r="F6" s="634"/>
      <c r="G6" s="634"/>
      <c r="H6" s="634"/>
      <c r="I6" s="634"/>
      <c r="J6" s="634"/>
      <c r="K6" s="634"/>
      <c r="L6" s="634"/>
      <c r="M6" s="634"/>
      <c r="N6" s="634"/>
      <c r="O6" s="634"/>
      <c r="P6" s="635"/>
      <c r="Q6" s="638"/>
      <c r="R6" s="639"/>
      <c r="S6" s="639"/>
      <c r="T6" s="639"/>
      <c r="U6" s="640"/>
      <c r="V6" s="638"/>
      <c r="W6" s="639"/>
      <c r="X6" s="639"/>
      <c r="Y6" s="639"/>
      <c r="Z6" s="640"/>
      <c r="AA6" s="638"/>
      <c r="AB6" s="639"/>
      <c r="AC6" s="639"/>
      <c r="AD6" s="639"/>
      <c r="AE6" s="639"/>
      <c r="AF6" s="726"/>
      <c r="AG6" s="639"/>
      <c r="AH6" s="639"/>
      <c r="AI6" s="639"/>
      <c r="AJ6" s="642"/>
      <c r="AK6" s="639"/>
      <c r="AL6" s="639"/>
      <c r="AM6" s="639"/>
      <c r="AN6" s="639"/>
      <c r="AO6" s="640"/>
      <c r="AP6" s="638"/>
      <c r="AQ6" s="639"/>
      <c r="AR6" s="639"/>
      <c r="AS6" s="639"/>
      <c r="AT6" s="640"/>
      <c r="AU6" s="638"/>
      <c r="AV6" s="639"/>
      <c r="AW6" s="639"/>
      <c r="AX6" s="639"/>
      <c r="AY6" s="642"/>
      <c r="AZ6" s="62"/>
      <c r="BA6" s="62"/>
      <c r="BB6" s="62"/>
      <c r="BC6" s="62"/>
      <c r="BD6" s="62"/>
      <c r="BE6" s="80"/>
      <c r="BF6" s="80"/>
      <c r="BG6" s="80"/>
      <c r="BH6" s="80"/>
      <c r="BI6" s="80"/>
      <c r="BJ6" s="80"/>
      <c r="BK6" s="80"/>
      <c r="BL6" s="80"/>
      <c r="BM6" s="80"/>
      <c r="BN6" s="80"/>
      <c r="BO6" s="80"/>
      <c r="BP6" s="80"/>
      <c r="BQ6" s="697"/>
      <c r="BR6" s="634"/>
      <c r="BS6" s="634"/>
      <c r="BT6" s="634"/>
      <c r="BU6" s="634"/>
      <c r="BV6" s="634"/>
      <c r="BW6" s="634"/>
      <c r="BX6" s="634"/>
      <c r="BY6" s="634"/>
      <c r="BZ6" s="634"/>
      <c r="CA6" s="634"/>
      <c r="CB6" s="634"/>
      <c r="CC6" s="634"/>
      <c r="CD6" s="634"/>
      <c r="CE6" s="634"/>
      <c r="CF6" s="634"/>
      <c r="CG6" s="635"/>
      <c r="CH6" s="638"/>
      <c r="CI6" s="639"/>
      <c r="CJ6" s="639"/>
      <c r="CK6" s="639"/>
      <c r="CL6" s="640"/>
      <c r="CM6" s="638"/>
      <c r="CN6" s="639"/>
      <c r="CO6" s="639"/>
      <c r="CP6" s="639"/>
      <c r="CQ6" s="640"/>
      <c r="CR6" s="638"/>
      <c r="CS6" s="639"/>
      <c r="CT6" s="639"/>
      <c r="CU6" s="639"/>
      <c r="CV6" s="640"/>
      <c r="CW6" s="638"/>
      <c r="CX6" s="639"/>
      <c r="CY6" s="639"/>
      <c r="CZ6" s="639"/>
      <c r="DA6" s="640"/>
      <c r="DB6" s="638"/>
      <c r="DC6" s="639"/>
      <c r="DD6" s="639"/>
      <c r="DE6" s="639"/>
      <c r="DF6" s="640"/>
      <c r="DG6" s="962"/>
      <c r="DH6" s="963"/>
      <c r="DI6" s="963"/>
      <c r="DJ6" s="963"/>
      <c r="DK6" s="964"/>
      <c r="DL6" s="962"/>
      <c r="DM6" s="963"/>
      <c r="DN6" s="963"/>
      <c r="DO6" s="963"/>
      <c r="DP6" s="964"/>
      <c r="DQ6" s="638"/>
      <c r="DR6" s="639"/>
      <c r="DS6" s="639"/>
      <c r="DT6" s="639"/>
      <c r="DU6" s="640"/>
      <c r="DV6" s="638"/>
      <c r="DW6" s="639"/>
      <c r="DX6" s="639"/>
      <c r="DY6" s="639"/>
      <c r="DZ6" s="642"/>
      <c r="EA6" s="80"/>
    </row>
    <row r="7" spans="1:131" s="52" customFormat="1" ht="26.25" customHeight="1">
      <c r="A7" s="57">
        <v>1</v>
      </c>
      <c r="B7" s="913" t="s">
        <v>371</v>
      </c>
      <c r="C7" s="914"/>
      <c r="D7" s="914"/>
      <c r="E7" s="914"/>
      <c r="F7" s="914"/>
      <c r="G7" s="914"/>
      <c r="H7" s="914"/>
      <c r="I7" s="914"/>
      <c r="J7" s="914"/>
      <c r="K7" s="914"/>
      <c r="L7" s="914"/>
      <c r="M7" s="914"/>
      <c r="N7" s="914"/>
      <c r="O7" s="914"/>
      <c r="P7" s="915"/>
      <c r="Q7" s="916">
        <v>18916</v>
      </c>
      <c r="R7" s="917"/>
      <c r="S7" s="917"/>
      <c r="T7" s="917"/>
      <c r="U7" s="917"/>
      <c r="V7" s="917">
        <v>17942</v>
      </c>
      <c r="W7" s="917"/>
      <c r="X7" s="917"/>
      <c r="Y7" s="917"/>
      <c r="Z7" s="917"/>
      <c r="AA7" s="917">
        <v>974</v>
      </c>
      <c r="AB7" s="917"/>
      <c r="AC7" s="917"/>
      <c r="AD7" s="917"/>
      <c r="AE7" s="968"/>
      <c r="AF7" s="969">
        <v>908</v>
      </c>
      <c r="AG7" s="970"/>
      <c r="AH7" s="970"/>
      <c r="AI7" s="970"/>
      <c r="AJ7" s="971"/>
      <c r="AK7" s="972" t="s">
        <v>147</v>
      </c>
      <c r="AL7" s="917"/>
      <c r="AM7" s="917"/>
      <c r="AN7" s="917"/>
      <c r="AO7" s="917"/>
      <c r="AP7" s="917">
        <v>11746</v>
      </c>
      <c r="AQ7" s="917"/>
      <c r="AR7" s="917"/>
      <c r="AS7" s="917"/>
      <c r="AT7" s="917"/>
      <c r="AU7" s="918"/>
      <c r="AV7" s="918"/>
      <c r="AW7" s="918"/>
      <c r="AX7" s="918"/>
      <c r="AY7" s="919"/>
      <c r="AZ7" s="62"/>
      <c r="BA7" s="62"/>
      <c r="BB7" s="62"/>
      <c r="BC7" s="62"/>
      <c r="BD7" s="62"/>
      <c r="BE7" s="80"/>
      <c r="BF7" s="80"/>
      <c r="BG7" s="80"/>
      <c r="BH7" s="80"/>
      <c r="BI7" s="80"/>
      <c r="BJ7" s="80"/>
      <c r="BK7" s="80"/>
      <c r="BL7" s="80"/>
      <c r="BM7" s="80"/>
      <c r="BN7" s="80"/>
      <c r="BO7" s="80"/>
      <c r="BP7" s="80"/>
      <c r="BQ7" s="57">
        <v>1</v>
      </c>
      <c r="BR7" s="85"/>
      <c r="BS7" s="913" t="s">
        <v>510</v>
      </c>
      <c r="BT7" s="914"/>
      <c r="BU7" s="914"/>
      <c r="BV7" s="914"/>
      <c r="BW7" s="914"/>
      <c r="BX7" s="914"/>
      <c r="BY7" s="914"/>
      <c r="BZ7" s="914"/>
      <c r="CA7" s="914"/>
      <c r="CB7" s="914"/>
      <c r="CC7" s="914"/>
      <c r="CD7" s="914"/>
      <c r="CE7" s="914"/>
      <c r="CF7" s="914"/>
      <c r="CG7" s="915"/>
      <c r="CH7" s="973">
        <v>1</v>
      </c>
      <c r="CI7" s="974"/>
      <c r="CJ7" s="974"/>
      <c r="CK7" s="974"/>
      <c r="CL7" s="975"/>
      <c r="CM7" s="973">
        <v>96</v>
      </c>
      <c r="CN7" s="974"/>
      <c r="CO7" s="974"/>
      <c r="CP7" s="974"/>
      <c r="CQ7" s="975"/>
      <c r="CR7" s="973">
        <v>35</v>
      </c>
      <c r="CS7" s="974"/>
      <c r="CT7" s="974"/>
      <c r="CU7" s="974"/>
      <c r="CV7" s="975"/>
      <c r="CW7" s="973" t="s">
        <v>147</v>
      </c>
      <c r="CX7" s="974"/>
      <c r="CY7" s="974"/>
      <c r="CZ7" s="974"/>
      <c r="DA7" s="975"/>
      <c r="DB7" s="973" t="s">
        <v>147</v>
      </c>
      <c r="DC7" s="974"/>
      <c r="DD7" s="974"/>
      <c r="DE7" s="974"/>
      <c r="DF7" s="975"/>
      <c r="DG7" s="973" t="s">
        <v>147</v>
      </c>
      <c r="DH7" s="974"/>
      <c r="DI7" s="974"/>
      <c r="DJ7" s="974"/>
      <c r="DK7" s="975"/>
      <c r="DL7" s="973" t="s">
        <v>147</v>
      </c>
      <c r="DM7" s="974"/>
      <c r="DN7" s="974"/>
      <c r="DO7" s="974"/>
      <c r="DP7" s="975"/>
      <c r="DQ7" s="973" t="s">
        <v>147</v>
      </c>
      <c r="DR7" s="974"/>
      <c r="DS7" s="974"/>
      <c r="DT7" s="974"/>
      <c r="DU7" s="975"/>
      <c r="DV7" s="913"/>
      <c r="DW7" s="914"/>
      <c r="DX7" s="914"/>
      <c r="DY7" s="914"/>
      <c r="DZ7" s="976"/>
      <c r="EA7" s="80"/>
    </row>
    <row r="8" spans="1:131" s="52" customFormat="1" ht="26.25" customHeight="1">
      <c r="A8" s="58">
        <v>2</v>
      </c>
      <c r="B8" s="734" t="s">
        <v>26</v>
      </c>
      <c r="C8" s="735"/>
      <c r="D8" s="735"/>
      <c r="E8" s="735"/>
      <c r="F8" s="735"/>
      <c r="G8" s="735"/>
      <c r="H8" s="735"/>
      <c r="I8" s="735"/>
      <c r="J8" s="735"/>
      <c r="K8" s="735"/>
      <c r="L8" s="735"/>
      <c r="M8" s="735"/>
      <c r="N8" s="735"/>
      <c r="O8" s="735"/>
      <c r="P8" s="736"/>
      <c r="Q8" s="907">
        <v>46</v>
      </c>
      <c r="R8" s="908"/>
      <c r="S8" s="908"/>
      <c r="T8" s="908"/>
      <c r="U8" s="908"/>
      <c r="V8" s="908">
        <v>44</v>
      </c>
      <c r="W8" s="908"/>
      <c r="X8" s="908"/>
      <c r="Y8" s="908"/>
      <c r="Z8" s="908"/>
      <c r="AA8" s="908">
        <v>2</v>
      </c>
      <c r="AB8" s="908"/>
      <c r="AC8" s="908"/>
      <c r="AD8" s="908"/>
      <c r="AE8" s="912"/>
      <c r="AF8" s="931">
        <v>2</v>
      </c>
      <c r="AG8" s="732"/>
      <c r="AH8" s="732"/>
      <c r="AI8" s="732"/>
      <c r="AJ8" s="932"/>
      <c r="AK8" s="911">
        <v>2</v>
      </c>
      <c r="AL8" s="908"/>
      <c r="AM8" s="908"/>
      <c r="AN8" s="908"/>
      <c r="AO8" s="908"/>
      <c r="AP8" s="908" t="s">
        <v>518</v>
      </c>
      <c r="AQ8" s="908"/>
      <c r="AR8" s="908"/>
      <c r="AS8" s="908"/>
      <c r="AT8" s="908"/>
      <c r="AU8" s="909"/>
      <c r="AV8" s="909"/>
      <c r="AW8" s="909"/>
      <c r="AX8" s="909"/>
      <c r="AY8" s="910"/>
      <c r="AZ8" s="62"/>
      <c r="BA8" s="62"/>
      <c r="BB8" s="62"/>
      <c r="BC8" s="62"/>
      <c r="BD8" s="62"/>
      <c r="BE8" s="80"/>
      <c r="BF8" s="80"/>
      <c r="BG8" s="80"/>
      <c r="BH8" s="80"/>
      <c r="BI8" s="80"/>
      <c r="BJ8" s="80"/>
      <c r="BK8" s="80"/>
      <c r="BL8" s="80"/>
      <c r="BM8" s="80"/>
      <c r="BN8" s="80"/>
      <c r="BO8" s="80"/>
      <c r="BP8" s="80"/>
      <c r="BQ8" s="58">
        <v>2</v>
      </c>
      <c r="BR8" s="86"/>
      <c r="BS8" s="734" t="s">
        <v>511</v>
      </c>
      <c r="BT8" s="735"/>
      <c r="BU8" s="735"/>
      <c r="BV8" s="735"/>
      <c r="BW8" s="735"/>
      <c r="BX8" s="735"/>
      <c r="BY8" s="735"/>
      <c r="BZ8" s="735"/>
      <c r="CA8" s="735"/>
      <c r="CB8" s="735"/>
      <c r="CC8" s="735"/>
      <c r="CD8" s="735"/>
      <c r="CE8" s="735"/>
      <c r="CF8" s="735"/>
      <c r="CG8" s="736"/>
      <c r="CH8" s="731">
        <v>4</v>
      </c>
      <c r="CI8" s="732"/>
      <c r="CJ8" s="732"/>
      <c r="CK8" s="732"/>
      <c r="CL8" s="733"/>
      <c r="CM8" s="731">
        <v>249</v>
      </c>
      <c r="CN8" s="732"/>
      <c r="CO8" s="732"/>
      <c r="CP8" s="732"/>
      <c r="CQ8" s="733"/>
      <c r="CR8" s="731">
        <v>3</v>
      </c>
      <c r="CS8" s="732"/>
      <c r="CT8" s="732"/>
      <c r="CU8" s="732"/>
      <c r="CV8" s="733"/>
      <c r="CW8" s="731" t="s">
        <v>147</v>
      </c>
      <c r="CX8" s="732"/>
      <c r="CY8" s="732"/>
      <c r="CZ8" s="732"/>
      <c r="DA8" s="733"/>
      <c r="DB8" s="731" t="s">
        <v>147</v>
      </c>
      <c r="DC8" s="732"/>
      <c r="DD8" s="732"/>
      <c r="DE8" s="732"/>
      <c r="DF8" s="733"/>
      <c r="DG8" s="731">
        <v>234</v>
      </c>
      <c r="DH8" s="732"/>
      <c r="DI8" s="732"/>
      <c r="DJ8" s="732"/>
      <c r="DK8" s="733"/>
      <c r="DL8" s="731" t="s">
        <v>147</v>
      </c>
      <c r="DM8" s="732"/>
      <c r="DN8" s="732"/>
      <c r="DO8" s="732"/>
      <c r="DP8" s="733"/>
      <c r="DQ8" s="731" t="s">
        <v>147</v>
      </c>
      <c r="DR8" s="732"/>
      <c r="DS8" s="732"/>
      <c r="DT8" s="732"/>
      <c r="DU8" s="733"/>
      <c r="DV8" s="734"/>
      <c r="DW8" s="735"/>
      <c r="DX8" s="735"/>
      <c r="DY8" s="735"/>
      <c r="DZ8" s="920"/>
      <c r="EA8" s="80"/>
    </row>
    <row r="9" spans="1:131" s="52" customFormat="1" ht="26.25" customHeight="1">
      <c r="A9" s="58">
        <v>3</v>
      </c>
      <c r="B9" s="734" t="s">
        <v>419</v>
      </c>
      <c r="C9" s="735"/>
      <c r="D9" s="735"/>
      <c r="E9" s="735"/>
      <c r="F9" s="735"/>
      <c r="G9" s="735"/>
      <c r="H9" s="735"/>
      <c r="I9" s="735"/>
      <c r="J9" s="735"/>
      <c r="K9" s="735"/>
      <c r="L9" s="735"/>
      <c r="M9" s="735"/>
      <c r="N9" s="735"/>
      <c r="O9" s="735"/>
      <c r="P9" s="736"/>
      <c r="Q9" s="907">
        <v>250</v>
      </c>
      <c r="R9" s="908"/>
      <c r="S9" s="908"/>
      <c r="T9" s="908"/>
      <c r="U9" s="908"/>
      <c r="V9" s="908">
        <v>224</v>
      </c>
      <c r="W9" s="908"/>
      <c r="X9" s="908"/>
      <c r="Y9" s="908"/>
      <c r="Z9" s="908"/>
      <c r="AA9" s="908">
        <v>26</v>
      </c>
      <c r="AB9" s="908"/>
      <c r="AC9" s="908"/>
      <c r="AD9" s="908"/>
      <c r="AE9" s="912"/>
      <c r="AF9" s="931">
        <v>26</v>
      </c>
      <c r="AG9" s="732"/>
      <c r="AH9" s="732"/>
      <c r="AI9" s="732"/>
      <c r="AJ9" s="932"/>
      <c r="AK9" s="911">
        <v>7</v>
      </c>
      <c r="AL9" s="908"/>
      <c r="AM9" s="908"/>
      <c r="AN9" s="908"/>
      <c r="AO9" s="908"/>
      <c r="AP9" s="908">
        <v>89</v>
      </c>
      <c r="AQ9" s="908"/>
      <c r="AR9" s="908"/>
      <c r="AS9" s="908"/>
      <c r="AT9" s="908"/>
      <c r="AU9" s="909"/>
      <c r="AV9" s="909"/>
      <c r="AW9" s="909"/>
      <c r="AX9" s="909"/>
      <c r="AY9" s="910"/>
      <c r="AZ9" s="62"/>
      <c r="BA9" s="62"/>
      <c r="BB9" s="62"/>
      <c r="BC9" s="62"/>
      <c r="BD9" s="62"/>
      <c r="BE9" s="80"/>
      <c r="BF9" s="80"/>
      <c r="BG9" s="80"/>
      <c r="BH9" s="80"/>
      <c r="BI9" s="80"/>
      <c r="BJ9" s="80"/>
      <c r="BK9" s="80"/>
      <c r="BL9" s="80"/>
      <c r="BM9" s="80"/>
      <c r="BN9" s="80"/>
      <c r="BO9" s="80"/>
      <c r="BP9" s="80"/>
      <c r="BQ9" s="58">
        <v>3</v>
      </c>
      <c r="BR9" s="86"/>
      <c r="BS9" s="734"/>
      <c r="BT9" s="735"/>
      <c r="BU9" s="735"/>
      <c r="BV9" s="735"/>
      <c r="BW9" s="735"/>
      <c r="BX9" s="735"/>
      <c r="BY9" s="735"/>
      <c r="BZ9" s="735"/>
      <c r="CA9" s="735"/>
      <c r="CB9" s="735"/>
      <c r="CC9" s="735"/>
      <c r="CD9" s="735"/>
      <c r="CE9" s="735"/>
      <c r="CF9" s="735"/>
      <c r="CG9" s="736"/>
      <c r="CH9" s="731"/>
      <c r="CI9" s="732"/>
      <c r="CJ9" s="732"/>
      <c r="CK9" s="732"/>
      <c r="CL9" s="733"/>
      <c r="CM9" s="731"/>
      <c r="CN9" s="732"/>
      <c r="CO9" s="732"/>
      <c r="CP9" s="732"/>
      <c r="CQ9" s="733"/>
      <c r="CR9" s="731"/>
      <c r="CS9" s="732"/>
      <c r="CT9" s="732"/>
      <c r="CU9" s="732"/>
      <c r="CV9" s="733"/>
      <c r="CW9" s="731"/>
      <c r="CX9" s="732"/>
      <c r="CY9" s="732"/>
      <c r="CZ9" s="732"/>
      <c r="DA9" s="733"/>
      <c r="DB9" s="731"/>
      <c r="DC9" s="732"/>
      <c r="DD9" s="732"/>
      <c r="DE9" s="732"/>
      <c r="DF9" s="733"/>
      <c r="DG9" s="731"/>
      <c r="DH9" s="732"/>
      <c r="DI9" s="732"/>
      <c r="DJ9" s="732"/>
      <c r="DK9" s="733"/>
      <c r="DL9" s="731"/>
      <c r="DM9" s="732"/>
      <c r="DN9" s="732"/>
      <c r="DO9" s="732"/>
      <c r="DP9" s="733"/>
      <c r="DQ9" s="731"/>
      <c r="DR9" s="732"/>
      <c r="DS9" s="732"/>
      <c r="DT9" s="732"/>
      <c r="DU9" s="733"/>
      <c r="DV9" s="734"/>
      <c r="DW9" s="735"/>
      <c r="DX9" s="735"/>
      <c r="DY9" s="735"/>
      <c r="DZ9" s="920"/>
      <c r="EA9" s="80"/>
    </row>
    <row r="10" spans="1:131" s="52" customFormat="1" ht="26.25" customHeight="1">
      <c r="A10" s="58">
        <v>4</v>
      </c>
      <c r="B10" s="734"/>
      <c r="C10" s="735"/>
      <c r="D10" s="735"/>
      <c r="E10" s="735"/>
      <c r="F10" s="735"/>
      <c r="G10" s="735"/>
      <c r="H10" s="735"/>
      <c r="I10" s="735"/>
      <c r="J10" s="735"/>
      <c r="K10" s="735"/>
      <c r="L10" s="735"/>
      <c r="M10" s="735"/>
      <c r="N10" s="735"/>
      <c r="O10" s="735"/>
      <c r="P10" s="736"/>
      <c r="Q10" s="907"/>
      <c r="R10" s="908"/>
      <c r="S10" s="908"/>
      <c r="T10" s="908"/>
      <c r="U10" s="908"/>
      <c r="V10" s="908"/>
      <c r="W10" s="908"/>
      <c r="X10" s="908"/>
      <c r="Y10" s="908"/>
      <c r="Z10" s="908"/>
      <c r="AA10" s="908"/>
      <c r="AB10" s="908"/>
      <c r="AC10" s="908"/>
      <c r="AD10" s="908"/>
      <c r="AE10" s="912"/>
      <c r="AF10" s="931"/>
      <c r="AG10" s="732"/>
      <c r="AH10" s="732"/>
      <c r="AI10" s="732"/>
      <c r="AJ10" s="932"/>
      <c r="AK10" s="911"/>
      <c r="AL10" s="908"/>
      <c r="AM10" s="908"/>
      <c r="AN10" s="908"/>
      <c r="AO10" s="908"/>
      <c r="AP10" s="908"/>
      <c r="AQ10" s="908"/>
      <c r="AR10" s="908"/>
      <c r="AS10" s="908"/>
      <c r="AT10" s="908"/>
      <c r="AU10" s="909"/>
      <c r="AV10" s="909"/>
      <c r="AW10" s="909"/>
      <c r="AX10" s="909"/>
      <c r="AY10" s="910"/>
      <c r="AZ10" s="62"/>
      <c r="BA10" s="62"/>
      <c r="BB10" s="62"/>
      <c r="BC10" s="62"/>
      <c r="BD10" s="62"/>
      <c r="BE10" s="80"/>
      <c r="BF10" s="80"/>
      <c r="BG10" s="80"/>
      <c r="BH10" s="80"/>
      <c r="BI10" s="80"/>
      <c r="BJ10" s="80"/>
      <c r="BK10" s="80"/>
      <c r="BL10" s="80"/>
      <c r="BM10" s="80"/>
      <c r="BN10" s="80"/>
      <c r="BO10" s="80"/>
      <c r="BP10" s="80"/>
      <c r="BQ10" s="58">
        <v>4</v>
      </c>
      <c r="BR10" s="86"/>
      <c r="BS10" s="734"/>
      <c r="BT10" s="735"/>
      <c r="BU10" s="735"/>
      <c r="BV10" s="735"/>
      <c r="BW10" s="735"/>
      <c r="BX10" s="735"/>
      <c r="BY10" s="735"/>
      <c r="BZ10" s="735"/>
      <c r="CA10" s="735"/>
      <c r="CB10" s="735"/>
      <c r="CC10" s="735"/>
      <c r="CD10" s="735"/>
      <c r="CE10" s="735"/>
      <c r="CF10" s="735"/>
      <c r="CG10" s="736"/>
      <c r="CH10" s="731"/>
      <c r="CI10" s="732"/>
      <c r="CJ10" s="732"/>
      <c r="CK10" s="732"/>
      <c r="CL10" s="733"/>
      <c r="CM10" s="731"/>
      <c r="CN10" s="732"/>
      <c r="CO10" s="732"/>
      <c r="CP10" s="732"/>
      <c r="CQ10" s="733"/>
      <c r="CR10" s="731"/>
      <c r="CS10" s="732"/>
      <c r="CT10" s="732"/>
      <c r="CU10" s="732"/>
      <c r="CV10" s="733"/>
      <c r="CW10" s="731"/>
      <c r="CX10" s="732"/>
      <c r="CY10" s="732"/>
      <c r="CZ10" s="732"/>
      <c r="DA10" s="733"/>
      <c r="DB10" s="731"/>
      <c r="DC10" s="732"/>
      <c r="DD10" s="732"/>
      <c r="DE10" s="732"/>
      <c r="DF10" s="733"/>
      <c r="DG10" s="731"/>
      <c r="DH10" s="732"/>
      <c r="DI10" s="732"/>
      <c r="DJ10" s="732"/>
      <c r="DK10" s="733"/>
      <c r="DL10" s="731"/>
      <c r="DM10" s="732"/>
      <c r="DN10" s="732"/>
      <c r="DO10" s="732"/>
      <c r="DP10" s="733"/>
      <c r="DQ10" s="731"/>
      <c r="DR10" s="732"/>
      <c r="DS10" s="732"/>
      <c r="DT10" s="732"/>
      <c r="DU10" s="733"/>
      <c r="DV10" s="734"/>
      <c r="DW10" s="735"/>
      <c r="DX10" s="735"/>
      <c r="DY10" s="735"/>
      <c r="DZ10" s="920"/>
      <c r="EA10" s="80"/>
    </row>
    <row r="11" spans="1:131" s="52" customFormat="1" ht="26.25" customHeight="1">
      <c r="A11" s="58">
        <v>5</v>
      </c>
      <c r="B11" s="734"/>
      <c r="C11" s="735"/>
      <c r="D11" s="735"/>
      <c r="E11" s="735"/>
      <c r="F11" s="735"/>
      <c r="G11" s="735"/>
      <c r="H11" s="735"/>
      <c r="I11" s="735"/>
      <c r="J11" s="735"/>
      <c r="K11" s="735"/>
      <c r="L11" s="735"/>
      <c r="M11" s="735"/>
      <c r="N11" s="735"/>
      <c r="O11" s="735"/>
      <c r="P11" s="736"/>
      <c r="Q11" s="907"/>
      <c r="R11" s="908"/>
      <c r="S11" s="908"/>
      <c r="T11" s="908"/>
      <c r="U11" s="908"/>
      <c r="V11" s="908"/>
      <c r="W11" s="908"/>
      <c r="X11" s="908"/>
      <c r="Y11" s="908"/>
      <c r="Z11" s="908"/>
      <c r="AA11" s="908"/>
      <c r="AB11" s="908"/>
      <c r="AC11" s="908"/>
      <c r="AD11" s="908"/>
      <c r="AE11" s="912"/>
      <c r="AF11" s="931"/>
      <c r="AG11" s="732"/>
      <c r="AH11" s="732"/>
      <c r="AI11" s="732"/>
      <c r="AJ11" s="932"/>
      <c r="AK11" s="911"/>
      <c r="AL11" s="908"/>
      <c r="AM11" s="908"/>
      <c r="AN11" s="908"/>
      <c r="AO11" s="908"/>
      <c r="AP11" s="908"/>
      <c r="AQ11" s="908"/>
      <c r="AR11" s="908"/>
      <c r="AS11" s="908"/>
      <c r="AT11" s="908"/>
      <c r="AU11" s="909"/>
      <c r="AV11" s="909"/>
      <c r="AW11" s="909"/>
      <c r="AX11" s="909"/>
      <c r="AY11" s="910"/>
      <c r="AZ11" s="62"/>
      <c r="BA11" s="62"/>
      <c r="BB11" s="62"/>
      <c r="BC11" s="62"/>
      <c r="BD11" s="62"/>
      <c r="BE11" s="80"/>
      <c r="BF11" s="80"/>
      <c r="BG11" s="80"/>
      <c r="BH11" s="80"/>
      <c r="BI11" s="80"/>
      <c r="BJ11" s="80"/>
      <c r="BK11" s="80"/>
      <c r="BL11" s="80"/>
      <c r="BM11" s="80"/>
      <c r="BN11" s="80"/>
      <c r="BO11" s="80"/>
      <c r="BP11" s="80"/>
      <c r="BQ11" s="58">
        <v>5</v>
      </c>
      <c r="BR11" s="86"/>
      <c r="BS11" s="734"/>
      <c r="BT11" s="735"/>
      <c r="BU11" s="735"/>
      <c r="BV11" s="735"/>
      <c r="BW11" s="735"/>
      <c r="BX11" s="735"/>
      <c r="BY11" s="735"/>
      <c r="BZ11" s="735"/>
      <c r="CA11" s="735"/>
      <c r="CB11" s="735"/>
      <c r="CC11" s="735"/>
      <c r="CD11" s="735"/>
      <c r="CE11" s="735"/>
      <c r="CF11" s="735"/>
      <c r="CG11" s="736"/>
      <c r="CH11" s="731"/>
      <c r="CI11" s="732"/>
      <c r="CJ11" s="732"/>
      <c r="CK11" s="732"/>
      <c r="CL11" s="733"/>
      <c r="CM11" s="731"/>
      <c r="CN11" s="732"/>
      <c r="CO11" s="732"/>
      <c r="CP11" s="732"/>
      <c r="CQ11" s="733"/>
      <c r="CR11" s="731"/>
      <c r="CS11" s="732"/>
      <c r="CT11" s="732"/>
      <c r="CU11" s="732"/>
      <c r="CV11" s="733"/>
      <c r="CW11" s="731"/>
      <c r="CX11" s="732"/>
      <c r="CY11" s="732"/>
      <c r="CZ11" s="732"/>
      <c r="DA11" s="733"/>
      <c r="DB11" s="731"/>
      <c r="DC11" s="732"/>
      <c r="DD11" s="732"/>
      <c r="DE11" s="732"/>
      <c r="DF11" s="733"/>
      <c r="DG11" s="731"/>
      <c r="DH11" s="732"/>
      <c r="DI11" s="732"/>
      <c r="DJ11" s="732"/>
      <c r="DK11" s="733"/>
      <c r="DL11" s="731"/>
      <c r="DM11" s="732"/>
      <c r="DN11" s="732"/>
      <c r="DO11" s="732"/>
      <c r="DP11" s="733"/>
      <c r="DQ11" s="731"/>
      <c r="DR11" s="732"/>
      <c r="DS11" s="732"/>
      <c r="DT11" s="732"/>
      <c r="DU11" s="733"/>
      <c r="DV11" s="734"/>
      <c r="DW11" s="735"/>
      <c r="DX11" s="735"/>
      <c r="DY11" s="735"/>
      <c r="DZ11" s="920"/>
      <c r="EA11" s="80"/>
    </row>
    <row r="12" spans="1:131" s="52" customFormat="1" ht="26.25" customHeight="1">
      <c r="A12" s="58">
        <v>6</v>
      </c>
      <c r="B12" s="734"/>
      <c r="C12" s="735"/>
      <c r="D12" s="735"/>
      <c r="E12" s="735"/>
      <c r="F12" s="735"/>
      <c r="G12" s="735"/>
      <c r="H12" s="735"/>
      <c r="I12" s="735"/>
      <c r="J12" s="735"/>
      <c r="K12" s="735"/>
      <c r="L12" s="735"/>
      <c r="M12" s="735"/>
      <c r="N12" s="735"/>
      <c r="O12" s="735"/>
      <c r="P12" s="736"/>
      <c r="Q12" s="907"/>
      <c r="R12" s="908"/>
      <c r="S12" s="908"/>
      <c r="T12" s="908"/>
      <c r="U12" s="908"/>
      <c r="V12" s="908"/>
      <c r="W12" s="908"/>
      <c r="X12" s="908"/>
      <c r="Y12" s="908"/>
      <c r="Z12" s="908"/>
      <c r="AA12" s="908"/>
      <c r="AB12" s="908"/>
      <c r="AC12" s="908"/>
      <c r="AD12" s="908"/>
      <c r="AE12" s="912"/>
      <c r="AF12" s="931"/>
      <c r="AG12" s="732"/>
      <c r="AH12" s="732"/>
      <c r="AI12" s="732"/>
      <c r="AJ12" s="932"/>
      <c r="AK12" s="911"/>
      <c r="AL12" s="908"/>
      <c r="AM12" s="908"/>
      <c r="AN12" s="908"/>
      <c r="AO12" s="908"/>
      <c r="AP12" s="908"/>
      <c r="AQ12" s="908"/>
      <c r="AR12" s="908"/>
      <c r="AS12" s="908"/>
      <c r="AT12" s="908"/>
      <c r="AU12" s="909"/>
      <c r="AV12" s="909"/>
      <c r="AW12" s="909"/>
      <c r="AX12" s="909"/>
      <c r="AY12" s="910"/>
      <c r="AZ12" s="62"/>
      <c r="BA12" s="62"/>
      <c r="BB12" s="62"/>
      <c r="BC12" s="62"/>
      <c r="BD12" s="62"/>
      <c r="BE12" s="80"/>
      <c r="BF12" s="80"/>
      <c r="BG12" s="80"/>
      <c r="BH12" s="80"/>
      <c r="BI12" s="80"/>
      <c r="BJ12" s="80"/>
      <c r="BK12" s="80"/>
      <c r="BL12" s="80"/>
      <c r="BM12" s="80"/>
      <c r="BN12" s="80"/>
      <c r="BO12" s="80"/>
      <c r="BP12" s="80"/>
      <c r="BQ12" s="58">
        <v>6</v>
      </c>
      <c r="BR12" s="86"/>
      <c r="BS12" s="734"/>
      <c r="BT12" s="735"/>
      <c r="BU12" s="735"/>
      <c r="BV12" s="735"/>
      <c r="BW12" s="735"/>
      <c r="BX12" s="735"/>
      <c r="BY12" s="735"/>
      <c r="BZ12" s="735"/>
      <c r="CA12" s="735"/>
      <c r="CB12" s="735"/>
      <c r="CC12" s="735"/>
      <c r="CD12" s="735"/>
      <c r="CE12" s="735"/>
      <c r="CF12" s="735"/>
      <c r="CG12" s="736"/>
      <c r="CH12" s="731"/>
      <c r="CI12" s="732"/>
      <c r="CJ12" s="732"/>
      <c r="CK12" s="732"/>
      <c r="CL12" s="733"/>
      <c r="CM12" s="731"/>
      <c r="CN12" s="732"/>
      <c r="CO12" s="732"/>
      <c r="CP12" s="732"/>
      <c r="CQ12" s="733"/>
      <c r="CR12" s="731"/>
      <c r="CS12" s="732"/>
      <c r="CT12" s="732"/>
      <c r="CU12" s="732"/>
      <c r="CV12" s="733"/>
      <c r="CW12" s="731"/>
      <c r="CX12" s="732"/>
      <c r="CY12" s="732"/>
      <c r="CZ12" s="732"/>
      <c r="DA12" s="733"/>
      <c r="DB12" s="731"/>
      <c r="DC12" s="732"/>
      <c r="DD12" s="732"/>
      <c r="DE12" s="732"/>
      <c r="DF12" s="733"/>
      <c r="DG12" s="731"/>
      <c r="DH12" s="732"/>
      <c r="DI12" s="732"/>
      <c r="DJ12" s="732"/>
      <c r="DK12" s="733"/>
      <c r="DL12" s="731"/>
      <c r="DM12" s="732"/>
      <c r="DN12" s="732"/>
      <c r="DO12" s="732"/>
      <c r="DP12" s="733"/>
      <c r="DQ12" s="731"/>
      <c r="DR12" s="732"/>
      <c r="DS12" s="732"/>
      <c r="DT12" s="732"/>
      <c r="DU12" s="733"/>
      <c r="DV12" s="734"/>
      <c r="DW12" s="735"/>
      <c r="DX12" s="735"/>
      <c r="DY12" s="735"/>
      <c r="DZ12" s="920"/>
      <c r="EA12" s="80"/>
    </row>
    <row r="13" spans="1:131" s="52" customFormat="1" ht="26.25" customHeight="1">
      <c r="A13" s="58">
        <v>7</v>
      </c>
      <c r="B13" s="734"/>
      <c r="C13" s="735"/>
      <c r="D13" s="735"/>
      <c r="E13" s="735"/>
      <c r="F13" s="735"/>
      <c r="G13" s="735"/>
      <c r="H13" s="735"/>
      <c r="I13" s="735"/>
      <c r="J13" s="735"/>
      <c r="K13" s="735"/>
      <c r="L13" s="735"/>
      <c r="M13" s="735"/>
      <c r="N13" s="735"/>
      <c r="O13" s="735"/>
      <c r="P13" s="736"/>
      <c r="Q13" s="907"/>
      <c r="R13" s="908"/>
      <c r="S13" s="908"/>
      <c r="T13" s="908"/>
      <c r="U13" s="908"/>
      <c r="V13" s="908"/>
      <c r="W13" s="908"/>
      <c r="X13" s="908"/>
      <c r="Y13" s="908"/>
      <c r="Z13" s="908"/>
      <c r="AA13" s="908"/>
      <c r="AB13" s="908"/>
      <c r="AC13" s="908"/>
      <c r="AD13" s="908"/>
      <c r="AE13" s="912"/>
      <c r="AF13" s="931"/>
      <c r="AG13" s="732"/>
      <c r="AH13" s="732"/>
      <c r="AI13" s="732"/>
      <c r="AJ13" s="932"/>
      <c r="AK13" s="911"/>
      <c r="AL13" s="908"/>
      <c r="AM13" s="908"/>
      <c r="AN13" s="908"/>
      <c r="AO13" s="908"/>
      <c r="AP13" s="908"/>
      <c r="AQ13" s="908"/>
      <c r="AR13" s="908"/>
      <c r="AS13" s="908"/>
      <c r="AT13" s="908"/>
      <c r="AU13" s="909"/>
      <c r="AV13" s="909"/>
      <c r="AW13" s="909"/>
      <c r="AX13" s="909"/>
      <c r="AY13" s="910"/>
      <c r="AZ13" s="62"/>
      <c r="BA13" s="62"/>
      <c r="BB13" s="62"/>
      <c r="BC13" s="62"/>
      <c r="BD13" s="62"/>
      <c r="BE13" s="80"/>
      <c r="BF13" s="80"/>
      <c r="BG13" s="80"/>
      <c r="BH13" s="80"/>
      <c r="BI13" s="80"/>
      <c r="BJ13" s="80"/>
      <c r="BK13" s="80"/>
      <c r="BL13" s="80"/>
      <c r="BM13" s="80"/>
      <c r="BN13" s="80"/>
      <c r="BO13" s="80"/>
      <c r="BP13" s="80"/>
      <c r="BQ13" s="58">
        <v>7</v>
      </c>
      <c r="BR13" s="86"/>
      <c r="BS13" s="734"/>
      <c r="BT13" s="735"/>
      <c r="BU13" s="735"/>
      <c r="BV13" s="735"/>
      <c r="BW13" s="735"/>
      <c r="BX13" s="735"/>
      <c r="BY13" s="735"/>
      <c r="BZ13" s="735"/>
      <c r="CA13" s="735"/>
      <c r="CB13" s="735"/>
      <c r="CC13" s="735"/>
      <c r="CD13" s="735"/>
      <c r="CE13" s="735"/>
      <c r="CF13" s="735"/>
      <c r="CG13" s="736"/>
      <c r="CH13" s="731"/>
      <c r="CI13" s="732"/>
      <c r="CJ13" s="732"/>
      <c r="CK13" s="732"/>
      <c r="CL13" s="733"/>
      <c r="CM13" s="731"/>
      <c r="CN13" s="732"/>
      <c r="CO13" s="732"/>
      <c r="CP13" s="732"/>
      <c r="CQ13" s="733"/>
      <c r="CR13" s="731"/>
      <c r="CS13" s="732"/>
      <c r="CT13" s="732"/>
      <c r="CU13" s="732"/>
      <c r="CV13" s="733"/>
      <c r="CW13" s="731"/>
      <c r="CX13" s="732"/>
      <c r="CY13" s="732"/>
      <c r="CZ13" s="732"/>
      <c r="DA13" s="733"/>
      <c r="DB13" s="731"/>
      <c r="DC13" s="732"/>
      <c r="DD13" s="732"/>
      <c r="DE13" s="732"/>
      <c r="DF13" s="733"/>
      <c r="DG13" s="731"/>
      <c r="DH13" s="732"/>
      <c r="DI13" s="732"/>
      <c r="DJ13" s="732"/>
      <c r="DK13" s="733"/>
      <c r="DL13" s="731"/>
      <c r="DM13" s="732"/>
      <c r="DN13" s="732"/>
      <c r="DO13" s="732"/>
      <c r="DP13" s="733"/>
      <c r="DQ13" s="731"/>
      <c r="DR13" s="732"/>
      <c r="DS13" s="732"/>
      <c r="DT13" s="732"/>
      <c r="DU13" s="733"/>
      <c r="DV13" s="734"/>
      <c r="DW13" s="735"/>
      <c r="DX13" s="735"/>
      <c r="DY13" s="735"/>
      <c r="DZ13" s="920"/>
      <c r="EA13" s="80"/>
    </row>
    <row r="14" spans="1:131" s="52" customFormat="1" ht="26.25" customHeight="1">
      <c r="A14" s="58">
        <v>8</v>
      </c>
      <c r="B14" s="734"/>
      <c r="C14" s="735"/>
      <c r="D14" s="735"/>
      <c r="E14" s="735"/>
      <c r="F14" s="735"/>
      <c r="G14" s="735"/>
      <c r="H14" s="735"/>
      <c r="I14" s="735"/>
      <c r="J14" s="735"/>
      <c r="K14" s="735"/>
      <c r="L14" s="735"/>
      <c r="M14" s="735"/>
      <c r="N14" s="735"/>
      <c r="O14" s="735"/>
      <c r="P14" s="736"/>
      <c r="Q14" s="907"/>
      <c r="R14" s="908"/>
      <c r="S14" s="908"/>
      <c r="T14" s="908"/>
      <c r="U14" s="908"/>
      <c r="V14" s="908"/>
      <c r="W14" s="908"/>
      <c r="X14" s="908"/>
      <c r="Y14" s="908"/>
      <c r="Z14" s="908"/>
      <c r="AA14" s="908"/>
      <c r="AB14" s="908"/>
      <c r="AC14" s="908"/>
      <c r="AD14" s="908"/>
      <c r="AE14" s="912"/>
      <c r="AF14" s="931"/>
      <c r="AG14" s="732"/>
      <c r="AH14" s="732"/>
      <c r="AI14" s="732"/>
      <c r="AJ14" s="932"/>
      <c r="AK14" s="911"/>
      <c r="AL14" s="908"/>
      <c r="AM14" s="908"/>
      <c r="AN14" s="908"/>
      <c r="AO14" s="908"/>
      <c r="AP14" s="908"/>
      <c r="AQ14" s="908"/>
      <c r="AR14" s="908"/>
      <c r="AS14" s="908"/>
      <c r="AT14" s="908"/>
      <c r="AU14" s="909"/>
      <c r="AV14" s="909"/>
      <c r="AW14" s="909"/>
      <c r="AX14" s="909"/>
      <c r="AY14" s="910"/>
      <c r="AZ14" s="62"/>
      <c r="BA14" s="62"/>
      <c r="BB14" s="62"/>
      <c r="BC14" s="62"/>
      <c r="BD14" s="62"/>
      <c r="BE14" s="80"/>
      <c r="BF14" s="80"/>
      <c r="BG14" s="80"/>
      <c r="BH14" s="80"/>
      <c r="BI14" s="80"/>
      <c r="BJ14" s="80"/>
      <c r="BK14" s="80"/>
      <c r="BL14" s="80"/>
      <c r="BM14" s="80"/>
      <c r="BN14" s="80"/>
      <c r="BO14" s="80"/>
      <c r="BP14" s="80"/>
      <c r="BQ14" s="58">
        <v>8</v>
      </c>
      <c r="BR14" s="86"/>
      <c r="BS14" s="734"/>
      <c r="BT14" s="735"/>
      <c r="BU14" s="735"/>
      <c r="BV14" s="735"/>
      <c r="BW14" s="735"/>
      <c r="BX14" s="735"/>
      <c r="BY14" s="735"/>
      <c r="BZ14" s="735"/>
      <c r="CA14" s="735"/>
      <c r="CB14" s="735"/>
      <c r="CC14" s="735"/>
      <c r="CD14" s="735"/>
      <c r="CE14" s="735"/>
      <c r="CF14" s="735"/>
      <c r="CG14" s="736"/>
      <c r="CH14" s="731"/>
      <c r="CI14" s="732"/>
      <c r="CJ14" s="732"/>
      <c r="CK14" s="732"/>
      <c r="CL14" s="733"/>
      <c r="CM14" s="731"/>
      <c r="CN14" s="732"/>
      <c r="CO14" s="732"/>
      <c r="CP14" s="732"/>
      <c r="CQ14" s="733"/>
      <c r="CR14" s="731"/>
      <c r="CS14" s="732"/>
      <c r="CT14" s="732"/>
      <c r="CU14" s="732"/>
      <c r="CV14" s="733"/>
      <c r="CW14" s="731"/>
      <c r="CX14" s="732"/>
      <c r="CY14" s="732"/>
      <c r="CZ14" s="732"/>
      <c r="DA14" s="733"/>
      <c r="DB14" s="731"/>
      <c r="DC14" s="732"/>
      <c r="DD14" s="732"/>
      <c r="DE14" s="732"/>
      <c r="DF14" s="733"/>
      <c r="DG14" s="731"/>
      <c r="DH14" s="732"/>
      <c r="DI14" s="732"/>
      <c r="DJ14" s="732"/>
      <c r="DK14" s="733"/>
      <c r="DL14" s="731"/>
      <c r="DM14" s="732"/>
      <c r="DN14" s="732"/>
      <c r="DO14" s="732"/>
      <c r="DP14" s="733"/>
      <c r="DQ14" s="731"/>
      <c r="DR14" s="732"/>
      <c r="DS14" s="732"/>
      <c r="DT14" s="732"/>
      <c r="DU14" s="733"/>
      <c r="DV14" s="734"/>
      <c r="DW14" s="735"/>
      <c r="DX14" s="735"/>
      <c r="DY14" s="735"/>
      <c r="DZ14" s="920"/>
      <c r="EA14" s="80"/>
    </row>
    <row r="15" spans="1:131" s="52" customFormat="1" ht="26.25" customHeight="1">
      <c r="A15" s="58">
        <v>9</v>
      </c>
      <c r="B15" s="734"/>
      <c r="C15" s="735"/>
      <c r="D15" s="735"/>
      <c r="E15" s="735"/>
      <c r="F15" s="735"/>
      <c r="G15" s="735"/>
      <c r="H15" s="735"/>
      <c r="I15" s="735"/>
      <c r="J15" s="735"/>
      <c r="K15" s="735"/>
      <c r="L15" s="735"/>
      <c r="M15" s="735"/>
      <c r="N15" s="735"/>
      <c r="O15" s="735"/>
      <c r="P15" s="736"/>
      <c r="Q15" s="907"/>
      <c r="R15" s="908"/>
      <c r="S15" s="908"/>
      <c r="T15" s="908"/>
      <c r="U15" s="908"/>
      <c r="V15" s="908"/>
      <c r="W15" s="908"/>
      <c r="X15" s="908"/>
      <c r="Y15" s="908"/>
      <c r="Z15" s="908"/>
      <c r="AA15" s="908"/>
      <c r="AB15" s="908"/>
      <c r="AC15" s="908"/>
      <c r="AD15" s="908"/>
      <c r="AE15" s="912"/>
      <c r="AF15" s="931"/>
      <c r="AG15" s="732"/>
      <c r="AH15" s="732"/>
      <c r="AI15" s="732"/>
      <c r="AJ15" s="932"/>
      <c r="AK15" s="911"/>
      <c r="AL15" s="908"/>
      <c r="AM15" s="908"/>
      <c r="AN15" s="908"/>
      <c r="AO15" s="908"/>
      <c r="AP15" s="908"/>
      <c r="AQ15" s="908"/>
      <c r="AR15" s="908"/>
      <c r="AS15" s="908"/>
      <c r="AT15" s="908"/>
      <c r="AU15" s="909"/>
      <c r="AV15" s="909"/>
      <c r="AW15" s="909"/>
      <c r="AX15" s="909"/>
      <c r="AY15" s="910"/>
      <c r="AZ15" s="62"/>
      <c r="BA15" s="62"/>
      <c r="BB15" s="62"/>
      <c r="BC15" s="62"/>
      <c r="BD15" s="62"/>
      <c r="BE15" s="80"/>
      <c r="BF15" s="80"/>
      <c r="BG15" s="80"/>
      <c r="BH15" s="80"/>
      <c r="BI15" s="80"/>
      <c r="BJ15" s="80"/>
      <c r="BK15" s="80"/>
      <c r="BL15" s="80"/>
      <c r="BM15" s="80"/>
      <c r="BN15" s="80"/>
      <c r="BO15" s="80"/>
      <c r="BP15" s="80"/>
      <c r="BQ15" s="58">
        <v>9</v>
      </c>
      <c r="BR15" s="86"/>
      <c r="BS15" s="734"/>
      <c r="BT15" s="735"/>
      <c r="BU15" s="735"/>
      <c r="BV15" s="735"/>
      <c r="BW15" s="735"/>
      <c r="BX15" s="735"/>
      <c r="BY15" s="735"/>
      <c r="BZ15" s="735"/>
      <c r="CA15" s="735"/>
      <c r="CB15" s="735"/>
      <c r="CC15" s="735"/>
      <c r="CD15" s="735"/>
      <c r="CE15" s="735"/>
      <c r="CF15" s="735"/>
      <c r="CG15" s="736"/>
      <c r="CH15" s="731"/>
      <c r="CI15" s="732"/>
      <c r="CJ15" s="732"/>
      <c r="CK15" s="732"/>
      <c r="CL15" s="733"/>
      <c r="CM15" s="731"/>
      <c r="CN15" s="732"/>
      <c r="CO15" s="732"/>
      <c r="CP15" s="732"/>
      <c r="CQ15" s="733"/>
      <c r="CR15" s="731"/>
      <c r="CS15" s="732"/>
      <c r="CT15" s="732"/>
      <c r="CU15" s="732"/>
      <c r="CV15" s="733"/>
      <c r="CW15" s="731"/>
      <c r="CX15" s="732"/>
      <c r="CY15" s="732"/>
      <c r="CZ15" s="732"/>
      <c r="DA15" s="733"/>
      <c r="DB15" s="731"/>
      <c r="DC15" s="732"/>
      <c r="DD15" s="732"/>
      <c r="DE15" s="732"/>
      <c r="DF15" s="733"/>
      <c r="DG15" s="731"/>
      <c r="DH15" s="732"/>
      <c r="DI15" s="732"/>
      <c r="DJ15" s="732"/>
      <c r="DK15" s="733"/>
      <c r="DL15" s="731"/>
      <c r="DM15" s="732"/>
      <c r="DN15" s="732"/>
      <c r="DO15" s="732"/>
      <c r="DP15" s="733"/>
      <c r="DQ15" s="731"/>
      <c r="DR15" s="732"/>
      <c r="DS15" s="732"/>
      <c r="DT15" s="732"/>
      <c r="DU15" s="733"/>
      <c r="DV15" s="734"/>
      <c r="DW15" s="735"/>
      <c r="DX15" s="735"/>
      <c r="DY15" s="735"/>
      <c r="DZ15" s="920"/>
      <c r="EA15" s="80"/>
    </row>
    <row r="16" spans="1:131" s="52" customFormat="1" ht="26.25" customHeight="1">
      <c r="A16" s="58">
        <v>10</v>
      </c>
      <c r="B16" s="734"/>
      <c r="C16" s="735"/>
      <c r="D16" s="735"/>
      <c r="E16" s="735"/>
      <c r="F16" s="735"/>
      <c r="G16" s="735"/>
      <c r="H16" s="735"/>
      <c r="I16" s="735"/>
      <c r="J16" s="735"/>
      <c r="K16" s="735"/>
      <c r="L16" s="735"/>
      <c r="M16" s="735"/>
      <c r="N16" s="735"/>
      <c r="O16" s="735"/>
      <c r="P16" s="736"/>
      <c r="Q16" s="907"/>
      <c r="R16" s="908"/>
      <c r="S16" s="908"/>
      <c r="T16" s="908"/>
      <c r="U16" s="908"/>
      <c r="V16" s="908"/>
      <c r="W16" s="908"/>
      <c r="X16" s="908"/>
      <c r="Y16" s="908"/>
      <c r="Z16" s="908"/>
      <c r="AA16" s="908"/>
      <c r="AB16" s="908"/>
      <c r="AC16" s="908"/>
      <c r="AD16" s="908"/>
      <c r="AE16" s="912"/>
      <c r="AF16" s="931"/>
      <c r="AG16" s="732"/>
      <c r="AH16" s="732"/>
      <c r="AI16" s="732"/>
      <c r="AJ16" s="932"/>
      <c r="AK16" s="911"/>
      <c r="AL16" s="908"/>
      <c r="AM16" s="908"/>
      <c r="AN16" s="908"/>
      <c r="AO16" s="908"/>
      <c r="AP16" s="908"/>
      <c r="AQ16" s="908"/>
      <c r="AR16" s="908"/>
      <c r="AS16" s="908"/>
      <c r="AT16" s="908"/>
      <c r="AU16" s="909"/>
      <c r="AV16" s="909"/>
      <c r="AW16" s="909"/>
      <c r="AX16" s="909"/>
      <c r="AY16" s="910"/>
      <c r="AZ16" s="62"/>
      <c r="BA16" s="62"/>
      <c r="BB16" s="62"/>
      <c r="BC16" s="62"/>
      <c r="BD16" s="62"/>
      <c r="BE16" s="80"/>
      <c r="BF16" s="80"/>
      <c r="BG16" s="80"/>
      <c r="BH16" s="80"/>
      <c r="BI16" s="80"/>
      <c r="BJ16" s="80"/>
      <c r="BK16" s="80"/>
      <c r="BL16" s="80"/>
      <c r="BM16" s="80"/>
      <c r="BN16" s="80"/>
      <c r="BO16" s="80"/>
      <c r="BP16" s="80"/>
      <c r="BQ16" s="58">
        <v>10</v>
      </c>
      <c r="BR16" s="86"/>
      <c r="BS16" s="734"/>
      <c r="BT16" s="735"/>
      <c r="BU16" s="735"/>
      <c r="BV16" s="735"/>
      <c r="BW16" s="735"/>
      <c r="BX16" s="735"/>
      <c r="BY16" s="735"/>
      <c r="BZ16" s="735"/>
      <c r="CA16" s="735"/>
      <c r="CB16" s="735"/>
      <c r="CC16" s="735"/>
      <c r="CD16" s="735"/>
      <c r="CE16" s="735"/>
      <c r="CF16" s="735"/>
      <c r="CG16" s="736"/>
      <c r="CH16" s="731"/>
      <c r="CI16" s="732"/>
      <c r="CJ16" s="732"/>
      <c r="CK16" s="732"/>
      <c r="CL16" s="733"/>
      <c r="CM16" s="731"/>
      <c r="CN16" s="732"/>
      <c r="CO16" s="732"/>
      <c r="CP16" s="732"/>
      <c r="CQ16" s="733"/>
      <c r="CR16" s="731"/>
      <c r="CS16" s="732"/>
      <c r="CT16" s="732"/>
      <c r="CU16" s="732"/>
      <c r="CV16" s="733"/>
      <c r="CW16" s="731"/>
      <c r="CX16" s="732"/>
      <c r="CY16" s="732"/>
      <c r="CZ16" s="732"/>
      <c r="DA16" s="733"/>
      <c r="DB16" s="731"/>
      <c r="DC16" s="732"/>
      <c r="DD16" s="732"/>
      <c r="DE16" s="732"/>
      <c r="DF16" s="733"/>
      <c r="DG16" s="731"/>
      <c r="DH16" s="732"/>
      <c r="DI16" s="732"/>
      <c r="DJ16" s="732"/>
      <c r="DK16" s="733"/>
      <c r="DL16" s="731"/>
      <c r="DM16" s="732"/>
      <c r="DN16" s="732"/>
      <c r="DO16" s="732"/>
      <c r="DP16" s="733"/>
      <c r="DQ16" s="731"/>
      <c r="DR16" s="732"/>
      <c r="DS16" s="732"/>
      <c r="DT16" s="732"/>
      <c r="DU16" s="733"/>
      <c r="DV16" s="734"/>
      <c r="DW16" s="735"/>
      <c r="DX16" s="735"/>
      <c r="DY16" s="735"/>
      <c r="DZ16" s="920"/>
      <c r="EA16" s="80"/>
    </row>
    <row r="17" spans="1:131" s="52" customFormat="1" ht="26.25" customHeight="1">
      <c r="A17" s="58">
        <v>11</v>
      </c>
      <c r="B17" s="734"/>
      <c r="C17" s="735"/>
      <c r="D17" s="735"/>
      <c r="E17" s="735"/>
      <c r="F17" s="735"/>
      <c r="G17" s="735"/>
      <c r="H17" s="735"/>
      <c r="I17" s="735"/>
      <c r="J17" s="735"/>
      <c r="K17" s="735"/>
      <c r="L17" s="735"/>
      <c r="M17" s="735"/>
      <c r="N17" s="735"/>
      <c r="O17" s="735"/>
      <c r="P17" s="736"/>
      <c r="Q17" s="907"/>
      <c r="R17" s="908"/>
      <c r="S17" s="908"/>
      <c r="T17" s="908"/>
      <c r="U17" s="908"/>
      <c r="V17" s="908"/>
      <c r="W17" s="908"/>
      <c r="X17" s="908"/>
      <c r="Y17" s="908"/>
      <c r="Z17" s="908"/>
      <c r="AA17" s="908"/>
      <c r="AB17" s="908"/>
      <c r="AC17" s="908"/>
      <c r="AD17" s="908"/>
      <c r="AE17" s="912"/>
      <c r="AF17" s="931"/>
      <c r="AG17" s="732"/>
      <c r="AH17" s="732"/>
      <c r="AI17" s="732"/>
      <c r="AJ17" s="932"/>
      <c r="AK17" s="911"/>
      <c r="AL17" s="908"/>
      <c r="AM17" s="908"/>
      <c r="AN17" s="908"/>
      <c r="AO17" s="908"/>
      <c r="AP17" s="908"/>
      <c r="AQ17" s="908"/>
      <c r="AR17" s="908"/>
      <c r="AS17" s="908"/>
      <c r="AT17" s="908"/>
      <c r="AU17" s="909"/>
      <c r="AV17" s="909"/>
      <c r="AW17" s="909"/>
      <c r="AX17" s="909"/>
      <c r="AY17" s="910"/>
      <c r="AZ17" s="62"/>
      <c r="BA17" s="62"/>
      <c r="BB17" s="62"/>
      <c r="BC17" s="62"/>
      <c r="BD17" s="62"/>
      <c r="BE17" s="80"/>
      <c r="BF17" s="80"/>
      <c r="BG17" s="80"/>
      <c r="BH17" s="80"/>
      <c r="BI17" s="80"/>
      <c r="BJ17" s="80"/>
      <c r="BK17" s="80"/>
      <c r="BL17" s="80"/>
      <c r="BM17" s="80"/>
      <c r="BN17" s="80"/>
      <c r="BO17" s="80"/>
      <c r="BP17" s="80"/>
      <c r="BQ17" s="58">
        <v>11</v>
      </c>
      <c r="BR17" s="86"/>
      <c r="BS17" s="734"/>
      <c r="BT17" s="735"/>
      <c r="BU17" s="735"/>
      <c r="BV17" s="735"/>
      <c r="BW17" s="735"/>
      <c r="BX17" s="735"/>
      <c r="BY17" s="735"/>
      <c r="BZ17" s="735"/>
      <c r="CA17" s="735"/>
      <c r="CB17" s="735"/>
      <c r="CC17" s="735"/>
      <c r="CD17" s="735"/>
      <c r="CE17" s="735"/>
      <c r="CF17" s="735"/>
      <c r="CG17" s="736"/>
      <c r="CH17" s="731"/>
      <c r="CI17" s="732"/>
      <c r="CJ17" s="732"/>
      <c r="CK17" s="732"/>
      <c r="CL17" s="733"/>
      <c r="CM17" s="731"/>
      <c r="CN17" s="732"/>
      <c r="CO17" s="732"/>
      <c r="CP17" s="732"/>
      <c r="CQ17" s="733"/>
      <c r="CR17" s="731"/>
      <c r="CS17" s="732"/>
      <c r="CT17" s="732"/>
      <c r="CU17" s="732"/>
      <c r="CV17" s="733"/>
      <c r="CW17" s="731"/>
      <c r="CX17" s="732"/>
      <c r="CY17" s="732"/>
      <c r="CZ17" s="732"/>
      <c r="DA17" s="733"/>
      <c r="DB17" s="731"/>
      <c r="DC17" s="732"/>
      <c r="DD17" s="732"/>
      <c r="DE17" s="732"/>
      <c r="DF17" s="733"/>
      <c r="DG17" s="731"/>
      <c r="DH17" s="732"/>
      <c r="DI17" s="732"/>
      <c r="DJ17" s="732"/>
      <c r="DK17" s="733"/>
      <c r="DL17" s="731"/>
      <c r="DM17" s="732"/>
      <c r="DN17" s="732"/>
      <c r="DO17" s="732"/>
      <c r="DP17" s="733"/>
      <c r="DQ17" s="731"/>
      <c r="DR17" s="732"/>
      <c r="DS17" s="732"/>
      <c r="DT17" s="732"/>
      <c r="DU17" s="733"/>
      <c r="DV17" s="734"/>
      <c r="DW17" s="735"/>
      <c r="DX17" s="735"/>
      <c r="DY17" s="735"/>
      <c r="DZ17" s="920"/>
      <c r="EA17" s="80"/>
    </row>
    <row r="18" spans="1:131" s="52" customFormat="1" ht="26.25" customHeight="1">
      <c r="A18" s="58">
        <v>12</v>
      </c>
      <c r="B18" s="734"/>
      <c r="C18" s="735"/>
      <c r="D18" s="735"/>
      <c r="E18" s="735"/>
      <c r="F18" s="735"/>
      <c r="G18" s="735"/>
      <c r="H18" s="735"/>
      <c r="I18" s="735"/>
      <c r="J18" s="735"/>
      <c r="K18" s="735"/>
      <c r="L18" s="735"/>
      <c r="M18" s="735"/>
      <c r="N18" s="735"/>
      <c r="O18" s="735"/>
      <c r="P18" s="736"/>
      <c r="Q18" s="907"/>
      <c r="R18" s="908"/>
      <c r="S18" s="908"/>
      <c r="T18" s="908"/>
      <c r="U18" s="908"/>
      <c r="V18" s="908"/>
      <c r="W18" s="908"/>
      <c r="X18" s="908"/>
      <c r="Y18" s="908"/>
      <c r="Z18" s="908"/>
      <c r="AA18" s="908"/>
      <c r="AB18" s="908"/>
      <c r="AC18" s="908"/>
      <c r="AD18" s="908"/>
      <c r="AE18" s="912"/>
      <c r="AF18" s="931"/>
      <c r="AG18" s="732"/>
      <c r="AH18" s="732"/>
      <c r="AI18" s="732"/>
      <c r="AJ18" s="932"/>
      <c r="AK18" s="911"/>
      <c r="AL18" s="908"/>
      <c r="AM18" s="908"/>
      <c r="AN18" s="908"/>
      <c r="AO18" s="908"/>
      <c r="AP18" s="908"/>
      <c r="AQ18" s="908"/>
      <c r="AR18" s="908"/>
      <c r="AS18" s="908"/>
      <c r="AT18" s="908"/>
      <c r="AU18" s="909"/>
      <c r="AV18" s="909"/>
      <c r="AW18" s="909"/>
      <c r="AX18" s="909"/>
      <c r="AY18" s="910"/>
      <c r="AZ18" s="62"/>
      <c r="BA18" s="62"/>
      <c r="BB18" s="62"/>
      <c r="BC18" s="62"/>
      <c r="BD18" s="62"/>
      <c r="BE18" s="80"/>
      <c r="BF18" s="80"/>
      <c r="BG18" s="80"/>
      <c r="BH18" s="80"/>
      <c r="BI18" s="80"/>
      <c r="BJ18" s="80"/>
      <c r="BK18" s="80"/>
      <c r="BL18" s="80"/>
      <c r="BM18" s="80"/>
      <c r="BN18" s="80"/>
      <c r="BO18" s="80"/>
      <c r="BP18" s="80"/>
      <c r="BQ18" s="58">
        <v>12</v>
      </c>
      <c r="BR18" s="86"/>
      <c r="BS18" s="734"/>
      <c r="BT18" s="735"/>
      <c r="BU18" s="735"/>
      <c r="BV18" s="735"/>
      <c r="BW18" s="735"/>
      <c r="BX18" s="735"/>
      <c r="BY18" s="735"/>
      <c r="BZ18" s="735"/>
      <c r="CA18" s="735"/>
      <c r="CB18" s="735"/>
      <c r="CC18" s="735"/>
      <c r="CD18" s="735"/>
      <c r="CE18" s="735"/>
      <c r="CF18" s="735"/>
      <c r="CG18" s="736"/>
      <c r="CH18" s="731"/>
      <c r="CI18" s="732"/>
      <c r="CJ18" s="732"/>
      <c r="CK18" s="732"/>
      <c r="CL18" s="733"/>
      <c r="CM18" s="731"/>
      <c r="CN18" s="732"/>
      <c r="CO18" s="732"/>
      <c r="CP18" s="732"/>
      <c r="CQ18" s="733"/>
      <c r="CR18" s="731"/>
      <c r="CS18" s="732"/>
      <c r="CT18" s="732"/>
      <c r="CU18" s="732"/>
      <c r="CV18" s="733"/>
      <c r="CW18" s="731"/>
      <c r="CX18" s="732"/>
      <c r="CY18" s="732"/>
      <c r="CZ18" s="732"/>
      <c r="DA18" s="733"/>
      <c r="DB18" s="731"/>
      <c r="DC18" s="732"/>
      <c r="DD18" s="732"/>
      <c r="DE18" s="732"/>
      <c r="DF18" s="733"/>
      <c r="DG18" s="731"/>
      <c r="DH18" s="732"/>
      <c r="DI18" s="732"/>
      <c r="DJ18" s="732"/>
      <c r="DK18" s="733"/>
      <c r="DL18" s="731"/>
      <c r="DM18" s="732"/>
      <c r="DN18" s="732"/>
      <c r="DO18" s="732"/>
      <c r="DP18" s="733"/>
      <c r="DQ18" s="731"/>
      <c r="DR18" s="732"/>
      <c r="DS18" s="732"/>
      <c r="DT18" s="732"/>
      <c r="DU18" s="733"/>
      <c r="DV18" s="734"/>
      <c r="DW18" s="735"/>
      <c r="DX18" s="735"/>
      <c r="DY18" s="735"/>
      <c r="DZ18" s="920"/>
      <c r="EA18" s="80"/>
    </row>
    <row r="19" spans="1:131" s="52" customFormat="1" ht="26.25" customHeight="1">
      <c r="A19" s="58">
        <v>13</v>
      </c>
      <c r="B19" s="734"/>
      <c r="C19" s="735"/>
      <c r="D19" s="735"/>
      <c r="E19" s="735"/>
      <c r="F19" s="735"/>
      <c r="G19" s="735"/>
      <c r="H19" s="735"/>
      <c r="I19" s="735"/>
      <c r="J19" s="735"/>
      <c r="K19" s="735"/>
      <c r="L19" s="735"/>
      <c r="M19" s="735"/>
      <c r="N19" s="735"/>
      <c r="O19" s="735"/>
      <c r="P19" s="736"/>
      <c r="Q19" s="907"/>
      <c r="R19" s="908"/>
      <c r="S19" s="908"/>
      <c r="T19" s="908"/>
      <c r="U19" s="908"/>
      <c r="V19" s="908"/>
      <c r="W19" s="908"/>
      <c r="X19" s="908"/>
      <c r="Y19" s="908"/>
      <c r="Z19" s="908"/>
      <c r="AA19" s="908"/>
      <c r="AB19" s="908"/>
      <c r="AC19" s="908"/>
      <c r="AD19" s="908"/>
      <c r="AE19" s="912"/>
      <c r="AF19" s="931"/>
      <c r="AG19" s="732"/>
      <c r="AH19" s="732"/>
      <c r="AI19" s="732"/>
      <c r="AJ19" s="932"/>
      <c r="AK19" s="911"/>
      <c r="AL19" s="908"/>
      <c r="AM19" s="908"/>
      <c r="AN19" s="908"/>
      <c r="AO19" s="908"/>
      <c r="AP19" s="908"/>
      <c r="AQ19" s="908"/>
      <c r="AR19" s="908"/>
      <c r="AS19" s="908"/>
      <c r="AT19" s="908"/>
      <c r="AU19" s="909"/>
      <c r="AV19" s="909"/>
      <c r="AW19" s="909"/>
      <c r="AX19" s="909"/>
      <c r="AY19" s="910"/>
      <c r="AZ19" s="62"/>
      <c r="BA19" s="62"/>
      <c r="BB19" s="62"/>
      <c r="BC19" s="62"/>
      <c r="BD19" s="62"/>
      <c r="BE19" s="80"/>
      <c r="BF19" s="80"/>
      <c r="BG19" s="80"/>
      <c r="BH19" s="80"/>
      <c r="BI19" s="80"/>
      <c r="BJ19" s="80"/>
      <c r="BK19" s="80"/>
      <c r="BL19" s="80"/>
      <c r="BM19" s="80"/>
      <c r="BN19" s="80"/>
      <c r="BO19" s="80"/>
      <c r="BP19" s="80"/>
      <c r="BQ19" s="58">
        <v>13</v>
      </c>
      <c r="BR19" s="86"/>
      <c r="BS19" s="734"/>
      <c r="BT19" s="735"/>
      <c r="BU19" s="735"/>
      <c r="BV19" s="735"/>
      <c r="BW19" s="735"/>
      <c r="BX19" s="735"/>
      <c r="BY19" s="735"/>
      <c r="BZ19" s="735"/>
      <c r="CA19" s="735"/>
      <c r="CB19" s="735"/>
      <c r="CC19" s="735"/>
      <c r="CD19" s="735"/>
      <c r="CE19" s="735"/>
      <c r="CF19" s="735"/>
      <c r="CG19" s="736"/>
      <c r="CH19" s="731"/>
      <c r="CI19" s="732"/>
      <c r="CJ19" s="732"/>
      <c r="CK19" s="732"/>
      <c r="CL19" s="733"/>
      <c r="CM19" s="731"/>
      <c r="CN19" s="732"/>
      <c r="CO19" s="732"/>
      <c r="CP19" s="732"/>
      <c r="CQ19" s="733"/>
      <c r="CR19" s="731"/>
      <c r="CS19" s="732"/>
      <c r="CT19" s="732"/>
      <c r="CU19" s="732"/>
      <c r="CV19" s="733"/>
      <c r="CW19" s="731"/>
      <c r="CX19" s="732"/>
      <c r="CY19" s="732"/>
      <c r="CZ19" s="732"/>
      <c r="DA19" s="733"/>
      <c r="DB19" s="731"/>
      <c r="DC19" s="732"/>
      <c r="DD19" s="732"/>
      <c r="DE19" s="732"/>
      <c r="DF19" s="733"/>
      <c r="DG19" s="731"/>
      <c r="DH19" s="732"/>
      <c r="DI19" s="732"/>
      <c r="DJ19" s="732"/>
      <c r="DK19" s="733"/>
      <c r="DL19" s="731"/>
      <c r="DM19" s="732"/>
      <c r="DN19" s="732"/>
      <c r="DO19" s="732"/>
      <c r="DP19" s="733"/>
      <c r="DQ19" s="731"/>
      <c r="DR19" s="732"/>
      <c r="DS19" s="732"/>
      <c r="DT19" s="732"/>
      <c r="DU19" s="733"/>
      <c r="DV19" s="734"/>
      <c r="DW19" s="735"/>
      <c r="DX19" s="735"/>
      <c r="DY19" s="735"/>
      <c r="DZ19" s="920"/>
      <c r="EA19" s="80"/>
    </row>
    <row r="20" spans="1:131" s="52" customFormat="1" ht="26.25" customHeight="1">
      <c r="A20" s="58">
        <v>14</v>
      </c>
      <c r="B20" s="734"/>
      <c r="C20" s="735"/>
      <c r="D20" s="735"/>
      <c r="E20" s="735"/>
      <c r="F20" s="735"/>
      <c r="G20" s="735"/>
      <c r="H20" s="735"/>
      <c r="I20" s="735"/>
      <c r="J20" s="735"/>
      <c r="K20" s="735"/>
      <c r="L20" s="735"/>
      <c r="M20" s="735"/>
      <c r="N20" s="735"/>
      <c r="O20" s="735"/>
      <c r="P20" s="736"/>
      <c r="Q20" s="907"/>
      <c r="R20" s="908"/>
      <c r="S20" s="908"/>
      <c r="T20" s="908"/>
      <c r="U20" s="908"/>
      <c r="V20" s="908"/>
      <c r="W20" s="908"/>
      <c r="X20" s="908"/>
      <c r="Y20" s="908"/>
      <c r="Z20" s="908"/>
      <c r="AA20" s="908"/>
      <c r="AB20" s="908"/>
      <c r="AC20" s="908"/>
      <c r="AD20" s="908"/>
      <c r="AE20" s="912"/>
      <c r="AF20" s="931"/>
      <c r="AG20" s="732"/>
      <c r="AH20" s="732"/>
      <c r="AI20" s="732"/>
      <c r="AJ20" s="932"/>
      <c r="AK20" s="911"/>
      <c r="AL20" s="908"/>
      <c r="AM20" s="908"/>
      <c r="AN20" s="908"/>
      <c r="AO20" s="908"/>
      <c r="AP20" s="908"/>
      <c r="AQ20" s="908"/>
      <c r="AR20" s="908"/>
      <c r="AS20" s="908"/>
      <c r="AT20" s="908"/>
      <c r="AU20" s="909"/>
      <c r="AV20" s="909"/>
      <c r="AW20" s="909"/>
      <c r="AX20" s="909"/>
      <c r="AY20" s="910"/>
      <c r="AZ20" s="62"/>
      <c r="BA20" s="62"/>
      <c r="BB20" s="62"/>
      <c r="BC20" s="62"/>
      <c r="BD20" s="62"/>
      <c r="BE20" s="80"/>
      <c r="BF20" s="80"/>
      <c r="BG20" s="80"/>
      <c r="BH20" s="80"/>
      <c r="BI20" s="80"/>
      <c r="BJ20" s="80"/>
      <c r="BK20" s="80"/>
      <c r="BL20" s="80"/>
      <c r="BM20" s="80"/>
      <c r="BN20" s="80"/>
      <c r="BO20" s="80"/>
      <c r="BP20" s="80"/>
      <c r="BQ20" s="58">
        <v>14</v>
      </c>
      <c r="BR20" s="86"/>
      <c r="BS20" s="734"/>
      <c r="BT20" s="735"/>
      <c r="BU20" s="735"/>
      <c r="BV20" s="735"/>
      <c r="BW20" s="735"/>
      <c r="BX20" s="735"/>
      <c r="BY20" s="735"/>
      <c r="BZ20" s="735"/>
      <c r="CA20" s="735"/>
      <c r="CB20" s="735"/>
      <c r="CC20" s="735"/>
      <c r="CD20" s="735"/>
      <c r="CE20" s="735"/>
      <c r="CF20" s="735"/>
      <c r="CG20" s="736"/>
      <c r="CH20" s="731"/>
      <c r="CI20" s="732"/>
      <c r="CJ20" s="732"/>
      <c r="CK20" s="732"/>
      <c r="CL20" s="733"/>
      <c r="CM20" s="731"/>
      <c r="CN20" s="732"/>
      <c r="CO20" s="732"/>
      <c r="CP20" s="732"/>
      <c r="CQ20" s="733"/>
      <c r="CR20" s="731"/>
      <c r="CS20" s="732"/>
      <c r="CT20" s="732"/>
      <c r="CU20" s="732"/>
      <c r="CV20" s="733"/>
      <c r="CW20" s="731"/>
      <c r="CX20" s="732"/>
      <c r="CY20" s="732"/>
      <c r="CZ20" s="732"/>
      <c r="DA20" s="733"/>
      <c r="DB20" s="731"/>
      <c r="DC20" s="732"/>
      <c r="DD20" s="732"/>
      <c r="DE20" s="732"/>
      <c r="DF20" s="733"/>
      <c r="DG20" s="731"/>
      <c r="DH20" s="732"/>
      <c r="DI20" s="732"/>
      <c r="DJ20" s="732"/>
      <c r="DK20" s="733"/>
      <c r="DL20" s="731"/>
      <c r="DM20" s="732"/>
      <c r="DN20" s="732"/>
      <c r="DO20" s="732"/>
      <c r="DP20" s="733"/>
      <c r="DQ20" s="731"/>
      <c r="DR20" s="732"/>
      <c r="DS20" s="732"/>
      <c r="DT20" s="732"/>
      <c r="DU20" s="733"/>
      <c r="DV20" s="734"/>
      <c r="DW20" s="735"/>
      <c r="DX20" s="735"/>
      <c r="DY20" s="735"/>
      <c r="DZ20" s="920"/>
      <c r="EA20" s="80"/>
    </row>
    <row r="21" spans="1:131" s="52" customFormat="1" ht="26.25" customHeight="1">
      <c r="A21" s="58">
        <v>15</v>
      </c>
      <c r="B21" s="734"/>
      <c r="C21" s="735"/>
      <c r="D21" s="735"/>
      <c r="E21" s="735"/>
      <c r="F21" s="735"/>
      <c r="G21" s="735"/>
      <c r="H21" s="735"/>
      <c r="I21" s="735"/>
      <c r="J21" s="735"/>
      <c r="K21" s="735"/>
      <c r="L21" s="735"/>
      <c r="M21" s="735"/>
      <c r="N21" s="735"/>
      <c r="O21" s="735"/>
      <c r="P21" s="736"/>
      <c r="Q21" s="907"/>
      <c r="R21" s="908"/>
      <c r="S21" s="908"/>
      <c r="T21" s="908"/>
      <c r="U21" s="908"/>
      <c r="V21" s="908"/>
      <c r="W21" s="908"/>
      <c r="X21" s="908"/>
      <c r="Y21" s="908"/>
      <c r="Z21" s="908"/>
      <c r="AA21" s="908"/>
      <c r="AB21" s="908"/>
      <c r="AC21" s="908"/>
      <c r="AD21" s="908"/>
      <c r="AE21" s="912"/>
      <c r="AF21" s="931"/>
      <c r="AG21" s="732"/>
      <c r="AH21" s="732"/>
      <c r="AI21" s="732"/>
      <c r="AJ21" s="932"/>
      <c r="AK21" s="911"/>
      <c r="AL21" s="908"/>
      <c r="AM21" s="908"/>
      <c r="AN21" s="908"/>
      <c r="AO21" s="908"/>
      <c r="AP21" s="908"/>
      <c r="AQ21" s="908"/>
      <c r="AR21" s="908"/>
      <c r="AS21" s="908"/>
      <c r="AT21" s="908"/>
      <c r="AU21" s="909"/>
      <c r="AV21" s="909"/>
      <c r="AW21" s="909"/>
      <c r="AX21" s="909"/>
      <c r="AY21" s="910"/>
      <c r="AZ21" s="62"/>
      <c r="BA21" s="62"/>
      <c r="BB21" s="62"/>
      <c r="BC21" s="62"/>
      <c r="BD21" s="62"/>
      <c r="BE21" s="80"/>
      <c r="BF21" s="80"/>
      <c r="BG21" s="80"/>
      <c r="BH21" s="80"/>
      <c r="BI21" s="80"/>
      <c r="BJ21" s="80"/>
      <c r="BK21" s="80"/>
      <c r="BL21" s="80"/>
      <c r="BM21" s="80"/>
      <c r="BN21" s="80"/>
      <c r="BO21" s="80"/>
      <c r="BP21" s="80"/>
      <c r="BQ21" s="58">
        <v>15</v>
      </c>
      <c r="BR21" s="86"/>
      <c r="BS21" s="734"/>
      <c r="BT21" s="735"/>
      <c r="BU21" s="735"/>
      <c r="BV21" s="735"/>
      <c r="BW21" s="735"/>
      <c r="BX21" s="735"/>
      <c r="BY21" s="735"/>
      <c r="BZ21" s="735"/>
      <c r="CA21" s="735"/>
      <c r="CB21" s="735"/>
      <c r="CC21" s="735"/>
      <c r="CD21" s="735"/>
      <c r="CE21" s="735"/>
      <c r="CF21" s="735"/>
      <c r="CG21" s="736"/>
      <c r="CH21" s="731"/>
      <c r="CI21" s="732"/>
      <c r="CJ21" s="732"/>
      <c r="CK21" s="732"/>
      <c r="CL21" s="733"/>
      <c r="CM21" s="731"/>
      <c r="CN21" s="732"/>
      <c r="CO21" s="732"/>
      <c r="CP21" s="732"/>
      <c r="CQ21" s="733"/>
      <c r="CR21" s="731"/>
      <c r="CS21" s="732"/>
      <c r="CT21" s="732"/>
      <c r="CU21" s="732"/>
      <c r="CV21" s="733"/>
      <c r="CW21" s="731"/>
      <c r="CX21" s="732"/>
      <c r="CY21" s="732"/>
      <c r="CZ21" s="732"/>
      <c r="DA21" s="733"/>
      <c r="DB21" s="731"/>
      <c r="DC21" s="732"/>
      <c r="DD21" s="732"/>
      <c r="DE21" s="732"/>
      <c r="DF21" s="733"/>
      <c r="DG21" s="731"/>
      <c r="DH21" s="732"/>
      <c r="DI21" s="732"/>
      <c r="DJ21" s="732"/>
      <c r="DK21" s="733"/>
      <c r="DL21" s="731"/>
      <c r="DM21" s="732"/>
      <c r="DN21" s="732"/>
      <c r="DO21" s="732"/>
      <c r="DP21" s="733"/>
      <c r="DQ21" s="731"/>
      <c r="DR21" s="732"/>
      <c r="DS21" s="732"/>
      <c r="DT21" s="732"/>
      <c r="DU21" s="733"/>
      <c r="DV21" s="734"/>
      <c r="DW21" s="735"/>
      <c r="DX21" s="735"/>
      <c r="DY21" s="735"/>
      <c r="DZ21" s="920"/>
      <c r="EA21" s="80"/>
    </row>
    <row r="22" spans="1:131" s="52" customFormat="1" ht="26.25" customHeight="1">
      <c r="A22" s="58">
        <v>16</v>
      </c>
      <c r="B22" s="734"/>
      <c r="C22" s="735"/>
      <c r="D22" s="735"/>
      <c r="E22" s="735"/>
      <c r="F22" s="735"/>
      <c r="G22" s="735"/>
      <c r="H22" s="735"/>
      <c r="I22" s="735"/>
      <c r="J22" s="735"/>
      <c r="K22" s="735"/>
      <c r="L22" s="735"/>
      <c r="M22" s="735"/>
      <c r="N22" s="735"/>
      <c r="O22" s="735"/>
      <c r="P22" s="736"/>
      <c r="Q22" s="953"/>
      <c r="R22" s="954"/>
      <c r="S22" s="954"/>
      <c r="T22" s="954"/>
      <c r="U22" s="954"/>
      <c r="V22" s="954"/>
      <c r="W22" s="954"/>
      <c r="X22" s="954"/>
      <c r="Y22" s="954"/>
      <c r="Z22" s="954"/>
      <c r="AA22" s="954"/>
      <c r="AB22" s="954"/>
      <c r="AC22" s="954"/>
      <c r="AD22" s="954"/>
      <c r="AE22" s="955"/>
      <c r="AF22" s="931"/>
      <c r="AG22" s="732"/>
      <c r="AH22" s="732"/>
      <c r="AI22" s="732"/>
      <c r="AJ22" s="932"/>
      <c r="AK22" s="956"/>
      <c r="AL22" s="954"/>
      <c r="AM22" s="954"/>
      <c r="AN22" s="954"/>
      <c r="AO22" s="954"/>
      <c r="AP22" s="954"/>
      <c r="AQ22" s="954"/>
      <c r="AR22" s="954"/>
      <c r="AS22" s="954"/>
      <c r="AT22" s="954"/>
      <c r="AU22" s="957"/>
      <c r="AV22" s="957"/>
      <c r="AW22" s="957"/>
      <c r="AX22" s="957"/>
      <c r="AY22" s="958"/>
      <c r="AZ22" s="936" t="s">
        <v>420</v>
      </c>
      <c r="BA22" s="936"/>
      <c r="BB22" s="936"/>
      <c r="BC22" s="936"/>
      <c r="BD22" s="937"/>
      <c r="BE22" s="80"/>
      <c r="BF22" s="80"/>
      <c r="BG22" s="80"/>
      <c r="BH22" s="80"/>
      <c r="BI22" s="80"/>
      <c r="BJ22" s="80"/>
      <c r="BK22" s="80"/>
      <c r="BL22" s="80"/>
      <c r="BM22" s="80"/>
      <c r="BN22" s="80"/>
      <c r="BO22" s="80"/>
      <c r="BP22" s="80"/>
      <c r="BQ22" s="58">
        <v>16</v>
      </c>
      <c r="BR22" s="86"/>
      <c r="BS22" s="734"/>
      <c r="BT22" s="735"/>
      <c r="BU22" s="735"/>
      <c r="BV22" s="735"/>
      <c r="BW22" s="735"/>
      <c r="BX22" s="735"/>
      <c r="BY22" s="735"/>
      <c r="BZ22" s="735"/>
      <c r="CA22" s="735"/>
      <c r="CB22" s="735"/>
      <c r="CC22" s="735"/>
      <c r="CD22" s="735"/>
      <c r="CE22" s="735"/>
      <c r="CF22" s="735"/>
      <c r="CG22" s="736"/>
      <c r="CH22" s="731"/>
      <c r="CI22" s="732"/>
      <c r="CJ22" s="732"/>
      <c r="CK22" s="732"/>
      <c r="CL22" s="733"/>
      <c r="CM22" s="731"/>
      <c r="CN22" s="732"/>
      <c r="CO22" s="732"/>
      <c r="CP22" s="732"/>
      <c r="CQ22" s="733"/>
      <c r="CR22" s="731"/>
      <c r="CS22" s="732"/>
      <c r="CT22" s="732"/>
      <c r="CU22" s="732"/>
      <c r="CV22" s="733"/>
      <c r="CW22" s="731"/>
      <c r="CX22" s="732"/>
      <c r="CY22" s="732"/>
      <c r="CZ22" s="732"/>
      <c r="DA22" s="733"/>
      <c r="DB22" s="731"/>
      <c r="DC22" s="732"/>
      <c r="DD22" s="732"/>
      <c r="DE22" s="732"/>
      <c r="DF22" s="733"/>
      <c r="DG22" s="731"/>
      <c r="DH22" s="732"/>
      <c r="DI22" s="732"/>
      <c r="DJ22" s="732"/>
      <c r="DK22" s="733"/>
      <c r="DL22" s="731"/>
      <c r="DM22" s="732"/>
      <c r="DN22" s="732"/>
      <c r="DO22" s="732"/>
      <c r="DP22" s="733"/>
      <c r="DQ22" s="731"/>
      <c r="DR22" s="732"/>
      <c r="DS22" s="732"/>
      <c r="DT22" s="732"/>
      <c r="DU22" s="733"/>
      <c r="DV22" s="734"/>
      <c r="DW22" s="735"/>
      <c r="DX22" s="735"/>
      <c r="DY22" s="735"/>
      <c r="DZ22" s="920"/>
      <c r="EA22" s="80"/>
    </row>
    <row r="23" spans="1:131" s="52" customFormat="1" ht="26.25" customHeight="1">
      <c r="A23" s="59" t="s">
        <v>421</v>
      </c>
      <c r="B23" s="885" t="s">
        <v>225</v>
      </c>
      <c r="C23" s="886"/>
      <c r="D23" s="886"/>
      <c r="E23" s="886"/>
      <c r="F23" s="886"/>
      <c r="G23" s="886"/>
      <c r="H23" s="886"/>
      <c r="I23" s="886"/>
      <c r="J23" s="886"/>
      <c r="K23" s="886"/>
      <c r="L23" s="886"/>
      <c r="M23" s="886"/>
      <c r="N23" s="886"/>
      <c r="O23" s="886"/>
      <c r="P23" s="887"/>
      <c r="Q23" s="951">
        <v>19212</v>
      </c>
      <c r="R23" s="897"/>
      <c r="S23" s="897"/>
      <c r="T23" s="897"/>
      <c r="U23" s="897"/>
      <c r="V23" s="897">
        <v>18210</v>
      </c>
      <c r="W23" s="897"/>
      <c r="X23" s="897"/>
      <c r="Y23" s="897"/>
      <c r="Z23" s="897"/>
      <c r="AA23" s="897">
        <v>1002</v>
      </c>
      <c r="AB23" s="897"/>
      <c r="AC23" s="897"/>
      <c r="AD23" s="897"/>
      <c r="AE23" s="952"/>
      <c r="AF23" s="922">
        <v>936</v>
      </c>
      <c r="AG23" s="897"/>
      <c r="AH23" s="897"/>
      <c r="AI23" s="897"/>
      <c r="AJ23" s="923"/>
      <c r="AK23" s="924"/>
      <c r="AL23" s="896"/>
      <c r="AM23" s="896"/>
      <c r="AN23" s="896"/>
      <c r="AO23" s="896"/>
      <c r="AP23" s="897">
        <v>11835</v>
      </c>
      <c r="AQ23" s="897"/>
      <c r="AR23" s="897"/>
      <c r="AS23" s="897"/>
      <c r="AT23" s="897"/>
      <c r="AU23" s="898"/>
      <c r="AV23" s="898"/>
      <c r="AW23" s="898"/>
      <c r="AX23" s="898"/>
      <c r="AY23" s="899"/>
      <c r="AZ23" s="926" t="s">
        <v>147</v>
      </c>
      <c r="BA23" s="892"/>
      <c r="BB23" s="892"/>
      <c r="BC23" s="892"/>
      <c r="BD23" s="927"/>
      <c r="BE23" s="80"/>
      <c r="BF23" s="80"/>
      <c r="BG23" s="80"/>
      <c r="BH23" s="80"/>
      <c r="BI23" s="80"/>
      <c r="BJ23" s="80"/>
      <c r="BK23" s="80"/>
      <c r="BL23" s="80"/>
      <c r="BM23" s="80"/>
      <c r="BN23" s="80"/>
      <c r="BO23" s="80"/>
      <c r="BP23" s="80"/>
      <c r="BQ23" s="58">
        <v>17</v>
      </c>
      <c r="BR23" s="86"/>
      <c r="BS23" s="734"/>
      <c r="BT23" s="735"/>
      <c r="BU23" s="735"/>
      <c r="BV23" s="735"/>
      <c r="BW23" s="735"/>
      <c r="BX23" s="735"/>
      <c r="BY23" s="735"/>
      <c r="BZ23" s="735"/>
      <c r="CA23" s="735"/>
      <c r="CB23" s="735"/>
      <c r="CC23" s="735"/>
      <c r="CD23" s="735"/>
      <c r="CE23" s="735"/>
      <c r="CF23" s="735"/>
      <c r="CG23" s="736"/>
      <c r="CH23" s="731"/>
      <c r="CI23" s="732"/>
      <c r="CJ23" s="732"/>
      <c r="CK23" s="732"/>
      <c r="CL23" s="733"/>
      <c r="CM23" s="731"/>
      <c r="CN23" s="732"/>
      <c r="CO23" s="732"/>
      <c r="CP23" s="732"/>
      <c r="CQ23" s="733"/>
      <c r="CR23" s="731"/>
      <c r="CS23" s="732"/>
      <c r="CT23" s="732"/>
      <c r="CU23" s="732"/>
      <c r="CV23" s="733"/>
      <c r="CW23" s="731"/>
      <c r="CX23" s="732"/>
      <c r="CY23" s="732"/>
      <c r="CZ23" s="732"/>
      <c r="DA23" s="733"/>
      <c r="DB23" s="731"/>
      <c r="DC23" s="732"/>
      <c r="DD23" s="732"/>
      <c r="DE23" s="732"/>
      <c r="DF23" s="733"/>
      <c r="DG23" s="731"/>
      <c r="DH23" s="732"/>
      <c r="DI23" s="732"/>
      <c r="DJ23" s="732"/>
      <c r="DK23" s="733"/>
      <c r="DL23" s="731"/>
      <c r="DM23" s="732"/>
      <c r="DN23" s="732"/>
      <c r="DO23" s="732"/>
      <c r="DP23" s="733"/>
      <c r="DQ23" s="731"/>
      <c r="DR23" s="732"/>
      <c r="DS23" s="732"/>
      <c r="DT23" s="732"/>
      <c r="DU23" s="733"/>
      <c r="DV23" s="734"/>
      <c r="DW23" s="735"/>
      <c r="DX23" s="735"/>
      <c r="DY23" s="735"/>
      <c r="DZ23" s="920"/>
      <c r="EA23" s="80"/>
    </row>
    <row r="24" spans="1:131" s="52" customFormat="1" ht="26.25" customHeight="1">
      <c r="A24" s="949" t="s">
        <v>338</v>
      </c>
      <c r="B24" s="949"/>
      <c r="C24" s="949"/>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949"/>
      <c r="AN24" s="949"/>
      <c r="AO24" s="949"/>
      <c r="AP24" s="949"/>
      <c r="AQ24" s="949"/>
      <c r="AR24" s="949"/>
      <c r="AS24" s="949"/>
      <c r="AT24" s="949"/>
      <c r="AU24" s="949"/>
      <c r="AV24" s="949"/>
      <c r="AW24" s="949"/>
      <c r="AX24" s="949"/>
      <c r="AY24" s="949"/>
      <c r="AZ24" s="62"/>
      <c r="BA24" s="62"/>
      <c r="BB24" s="62"/>
      <c r="BC24" s="62"/>
      <c r="BD24" s="62"/>
      <c r="BE24" s="80"/>
      <c r="BF24" s="80"/>
      <c r="BG24" s="80"/>
      <c r="BH24" s="80"/>
      <c r="BI24" s="80"/>
      <c r="BJ24" s="80"/>
      <c r="BK24" s="80"/>
      <c r="BL24" s="80"/>
      <c r="BM24" s="80"/>
      <c r="BN24" s="80"/>
      <c r="BO24" s="80"/>
      <c r="BP24" s="80"/>
      <c r="BQ24" s="58">
        <v>18</v>
      </c>
      <c r="BR24" s="86"/>
      <c r="BS24" s="734"/>
      <c r="BT24" s="735"/>
      <c r="BU24" s="735"/>
      <c r="BV24" s="735"/>
      <c r="BW24" s="735"/>
      <c r="BX24" s="735"/>
      <c r="BY24" s="735"/>
      <c r="BZ24" s="735"/>
      <c r="CA24" s="735"/>
      <c r="CB24" s="735"/>
      <c r="CC24" s="735"/>
      <c r="CD24" s="735"/>
      <c r="CE24" s="735"/>
      <c r="CF24" s="735"/>
      <c r="CG24" s="736"/>
      <c r="CH24" s="731"/>
      <c r="CI24" s="732"/>
      <c r="CJ24" s="732"/>
      <c r="CK24" s="732"/>
      <c r="CL24" s="733"/>
      <c r="CM24" s="731"/>
      <c r="CN24" s="732"/>
      <c r="CO24" s="732"/>
      <c r="CP24" s="732"/>
      <c r="CQ24" s="733"/>
      <c r="CR24" s="731"/>
      <c r="CS24" s="732"/>
      <c r="CT24" s="732"/>
      <c r="CU24" s="732"/>
      <c r="CV24" s="733"/>
      <c r="CW24" s="731"/>
      <c r="CX24" s="732"/>
      <c r="CY24" s="732"/>
      <c r="CZ24" s="732"/>
      <c r="DA24" s="733"/>
      <c r="DB24" s="731"/>
      <c r="DC24" s="732"/>
      <c r="DD24" s="732"/>
      <c r="DE24" s="732"/>
      <c r="DF24" s="733"/>
      <c r="DG24" s="731"/>
      <c r="DH24" s="732"/>
      <c r="DI24" s="732"/>
      <c r="DJ24" s="732"/>
      <c r="DK24" s="733"/>
      <c r="DL24" s="731"/>
      <c r="DM24" s="732"/>
      <c r="DN24" s="732"/>
      <c r="DO24" s="732"/>
      <c r="DP24" s="733"/>
      <c r="DQ24" s="731"/>
      <c r="DR24" s="732"/>
      <c r="DS24" s="732"/>
      <c r="DT24" s="732"/>
      <c r="DU24" s="733"/>
      <c r="DV24" s="734"/>
      <c r="DW24" s="735"/>
      <c r="DX24" s="735"/>
      <c r="DY24" s="735"/>
      <c r="DZ24" s="920"/>
      <c r="EA24" s="80"/>
    </row>
    <row r="25" spans="1:131" s="50" customFormat="1" ht="26.25" customHeight="1">
      <c r="A25" s="950" t="s">
        <v>423</v>
      </c>
      <c r="B25" s="950"/>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62"/>
      <c r="BK25" s="62"/>
      <c r="BL25" s="62"/>
      <c r="BM25" s="62"/>
      <c r="BN25" s="62"/>
      <c r="BO25" s="61"/>
      <c r="BP25" s="61"/>
      <c r="BQ25" s="58">
        <v>19</v>
      </c>
      <c r="BR25" s="86"/>
      <c r="BS25" s="734"/>
      <c r="BT25" s="735"/>
      <c r="BU25" s="735"/>
      <c r="BV25" s="735"/>
      <c r="BW25" s="735"/>
      <c r="BX25" s="735"/>
      <c r="BY25" s="735"/>
      <c r="BZ25" s="735"/>
      <c r="CA25" s="735"/>
      <c r="CB25" s="735"/>
      <c r="CC25" s="735"/>
      <c r="CD25" s="735"/>
      <c r="CE25" s="735"/>
      <c r="CF25" s="735"/>
      <c r="CG25" s="736"/>
      <c r="CH25" s="731"/>
      <c r="CI25" s="732"/>
      <c r="CJ25" s="732"/>
      <c r="CK25" s="732"/>
      <c r="CL25" s="733"/>
      <c r="CM25" s="731"/>
      <c r="CN25" s="732"/>
      <c r="CO25" s="732"/>
      <c r="CP25" s="732"/>
      <c r="CQ25" s="733"/>
      <c r="CR25" s="731"/>
      <c r="CS25" s="732"/>
      <c r="CT25" s="732"/>
      <c r="CU25" s="732"/>
      <c r="CV25" s="733"/>
      <c r="CW25" s="731"/>
      <c r="CX25" s="732"/>
      <c r="CY25" s="732"/>
      <c r="CZ25" s="732"/>
      <c r="DA25" s="733"/>
      <c r="DB25" s="731"/>
      <c r="DC25" s="732"/>
      <c r="DD25" s="732"/>
      <c r="DE25" s="732"/>
      <c r="DF25" s="733"/>
      <c r="DG25" s="731"/>
      <c r="DH25" s="732"/>
      <c r="DI25" s="732"/>
      <c r="DJ25" s="732"/>
      <c r="DK25" s="733"/>
      <c r="DL25" s="731"/>
      <c r="DM25" s="732"/>
      <c r="DN25" s="732"/>
      <c r="DO25" s="732"/>
      <c r="DP25" s="733"/>
      <c r="DQ25" s="731"/>
      <c r="DR25" s="732"/>
      <c r="DS25" s="732"/>
      <c r="DT25" s="732"/>
      <c r="DU25" s="733"/>
      <c r="DV25" s="734"/>
      <c r="DW25" s="735"/>
      <c r="DX25" s="735"/>
      <c r="DY25" s="735"/>
      <c r="DZ25" s="920"/>
      <c r="EA25" s="53"/>
    </row>
    <row r="26" spans="1:131" s="50" customFormat="1" ht="26.25" customHeight="1">
      <c r="A26" s="696" t="s">
        <v>407</v>
      </c>
      <c r="B26" s="631"/>
      <c r="C26" s="631"/>
      <c r="D26" s="631"/>
      <c r="E26" s="631"/>
      <c r="F26" s="631"/>
      <c r="G26" s="631"/>
      <c r="H26" s="631"/>
      <c r="I26" s="631"/>
      <c r="J26" s="631"/>
      <c r="K26" s="631"/>
      <c r="L26" s="631"/>
      <c r="M26" s="631"/>
      <c r="N26" s="631"/>
      <c r="O26" s="631"/>
      <c r="P26" s="632"/>
      <c r="Q26" s="630" t="s">
        <v>247</v>
      </c>
      <c r="R26" s="636"/>
      <c r="S26" s="636"/>
      <c r="T26" s="636"/>
      <c r="U26" s="637"/>
      <c r="V26" s="630" t="s">
        <v>67</v>
      </c>
      <c r="W26" s="636"/>
      <c r="X26" s="636"/>
      <c r="Y26" s="636"/>
      <c r="Z26" s="637"/>
      <c r="AA26" s="630" t="s">
        <v>272</v>
      </c>
      <c r="AB26" s="636"/>
      <c r="AC26" s="636"/>
      <c r="AD26" s="636"/>
      <c r="AE26" s="636"/>
      <c r="AF26" s="727" t="s">
        <v>424</v>
      </c>
      <c r="AG26" s="699"/>
      <c r="AH26" s="699"/>
      <c r="AI26" s="699"/>
      <c r="AJ26" s="728"/>
      <c r="AK26" s="636" t="s">
        <v>426</v>
      </c>
      <c r="AL26" s="636"/>
      <c r="AM26" s="636"/>
      <c r="AN26" s="636"/>
      <c r="AO26" s="637"/>
      <c r="AP26" s="630" t="s">
        <v>38</v>
      </c>
      <c r="AQ26" s="636"/>
      <c r="AR26" s="636"/>
      <c r="AS26" s="636"/>
      <c r="AT26" s="637"/>
      <c r="AU26" s="630" t="s">
        <v>427</v>
      </c>
      <c r="AV26" s="636"/>
      <c r="AW26" s="636"/>
      <c r="AX26" s="636"/>
      <c r="AY26" s="637"/>
      <c r="AZ26" s="630" t="s">
        <v>428</v>
      </c>
      <c r="BA26" s="636"/>
      <c r="BB26" s="636"/>
      <c r="BC26" s="636"/>
      <c r="BD26" s="637"/>
      <c r="BE26" s="630" t="s">
        <v>409</v>
      </c>
      <c r="BF26" s="636"/>
      <c r="BG26" s="636"/>
      <c r="BH26" s="636"/>
      <c r="BI26" s="641"/>
      <c r="BJ26" s="62"/>
      <c r="BK26" s="62"/>
      <c r="BL26" s="62"/>
      <c r="BM26" s="62"/>
      <c r="BN26" s="62"/>
      <c r="BO26" s="61"/>
      <c r="BP26" s="61"/>
      <c r="BQ26" s="58">
        <v>20</v>
      </c>
      <c r="BR26" s="86"/>
      <c r="BS26" s="734"/>
      <c r="BT26" s="735"/>
      <c r="BU26" s="735"/>
      <c r="BV26" s="735"/>
      <c r="BW26" s="735"/>
      <c r="BX26" s="735"/>
      <c r="BY26" s="735"/>
      <c r="BZ26" s="735"/>
      <c r="CA26" s="735"/>
      <c r="CB26" s="735"/>
      <c r="CC26" s="735"/>
      <c r="CD26" s="735"/>
      <c r="CE26" s="735"/>
      <c r="CF26" s="735"/>
      <c r="CG26" s="736"/>
      <c r="CH26" s="731"/>
      <c r="CI26" s="732"/>
      <c r="CJ26" s="732"/>
      <c r="CK26" s="732"/>
      <c r="CL26" s="733"/>
      <c r="CM26" s="731"/>
      <c r="CN26" s="732"/>
      <c r="CO26" s="732"/>
      <c r="CP26" s="732"/>
      <c r="CQ26" s="733"/>
      <c r="CR26" s="731"/>
      <c r="CS26" s="732"/>
      <c r="CT26" s="732"/>
      <c r="CU26" s="732"/>
      <c r="CV26" s="733"/>
      <c r="CW26" s="731"/>
      <c r="CX26" s="732"/>
      <c r="CY26" s="732"/>
      <c r="CZ26" s="732"/>
      <c r="DA26" s="733"/>
      <c r="DB26" s="731"/>
      <c r="DC26" s="732"/>
      <c r="DD26" s="732"/>
      <c r="DE26" s="732"/>
      <c r="DF26" s="733"/>
      <c r="DG26" s="731"/>
      <c r="DH26" s="732"/>
      <c r="DI26" s="732"/>
      <c r="DJ26" s="732"/>
      <c r="DK26" s="733"/>
      <c r="DL26" s="731"/>
      <c r="DM26" s="732"/>
      <c r="DN26" s="732"/>
      <c r="DO26" s="732"/>
      <c r="DP26" s="733"/>
      <c r="DQ26" s="731"/>
      <c r="DR26" s="732"/>
      <c r="DS26" s="732"/>
      <c r="DT26" s="732"/>
      <c r="DU26" s="733"/>
      <c r="DV26" s="734"/>
      <c r="DW26" s="735"/>
      <c r="DX26" s="735"/>
      <c r="DY26" s="735"/>
      <c r="DZ26" s="920"/>
      <c r="EA26" s="53"/>
    </row>
    <row r="27" spans="1:131" s="50" customFormat="1" ht="26.25" customHeight="1">
      <c r="A27" s="697"/>
      <c r="B27" s="634"/>
      <c r="C27" s="634"/>
      <c r="D27" s="634"/>
      <c r="E27" s="634"/>
      <c r="F27" s="634"/>
      <c r="G27" s="634"/>
      <c r="H27" s="634"/>
      <c r="I27" s="634"/>
      <c r="J27" s="634"/>
      <c r="K27" s="634"/>
      <c r="L27" s="634"/>
      <c r="M27" s="634"/>
      <c r="N27" s="634"/>
      <c r="O27" s="634"/>
      <c r="P27" s="635"/>
      <c r="Q27" s="638"/>
      <c r="R27" s="639"/>
      <c r="S27" s="639"/>
      <c r="T27" s="639"/>
      <c r="U27" s="640"/>
      <c r="V27" s="638"/>
      <c r="W27" s="639"/>
      <c r="X27" s="639"/>
      <c r="Y27" s="639"/>
      <c r="Z27" s="640"/>
      <c r="AA27" s="638"/>
      <c r="AB27" s="639"/>
      <c r="AC27" s="639"/>
      <c r="AD27" s="639"/>
      <c r="AE27" s="639"/>
      <c r="AF27" s="729"/>
      <c r="AG27" s="702"/>
      <c r="AH27" s="702"/>
      <c r="AI27" s="702"/>
      <c r="AJ27" s="730"/>
      <c r="AK27" s="639"/>
      <c r="AL27" s="639"/>
      <c r="AM27" s="639"/>
      <c r="AN27" s="639"/>
      <c r="AO27" s="640"/>
      <c r="AP27" s="638"/>
      <c r="AQ27" s="639"/>
      <c r="AR27" s="639"/>
      <c r="AS27" s="639"/>
      <c r="AT27" s="640"/>
      <c r="AU27" s="638"/>
      <c r="AV27" s="639"/>
      <c r="AW27" s="639"/>
      <c r="AX27" s="639"/>
      <c r="AY27" s="640"/>
      <c r="AZ27" s="638"/>
      <c r="BA27" s="639"/>
      <c r="BB27" s="639"/>
      <c r="BC27" s="639"/>
      <c r="BD27" s="640"/>
      <c r="BE27" s="638"/>
      <c r="BF27" s="639"/>
      <c r="BG27" s="639"/>
      <c r="BH27" s="639"/>
      <c r="BI27" s="642"/>
      <c r="BJ27" s="62"/>
      <c r="BK27" s="62"/>
      <c r="BL27" s="62"/>
      <c r="BM27" s="62"/>
      <c r="BN27" s="62"/>
      <c r="BO27" s="61"/>
      <c r="BP27" s="61"/>
      <c r="BQ27" s="58">
        <v>21</v>
      </c>
      <c r="BR27" s="86"/>
      <c r="BS27" s="734"/>
      <c r="BT27" s="735"/>
      <c r="BU27" s="735"/>
      <c r="BV27" s="735"/>
      <c r="BW27" s="735"/>
      <c r="BX27" s="735"/>
      <c r="BY27" s="735"/>
      <c r="BZ27" s="735"/>
      <c r="CA27" s="735"/>
      <c r="CB27" s="735"/>
      <c r="CC27" s="735"/>
      <c r="CD27" s="735"/>
      <c r="CE27" s="735"/>
      <c r="CF27" s="735"/>
      <c r="CG27" s="736"/>
      <c r="CH27" s="731"/>
      <c r="CI27" s="732"/>
      <c r="CJ27" s="732"/>
      <c r="CK27" s="732"/>
      <c r="CL27" s="733"/>
      <c r="CM27" s="731"/>
      <c r="CN27" s="732"/>
      <c r="CO27" s="732"/>
      <c r="CP27" s="732"/>
      <c r="CQ27" s="733"/>
      <c r="CR27" s="731"/>
      <c r="CS27" s="732"/>
      <c r="CT27" s="732"/>
      <c r="CU27" s="732"/>
      <c r="CV27" s="733"/>
      <c r="CW27" s="731"/>
      <c r="CX27" s="732"/>
      <c r="CY27" s="732"/>
      <c r="CZ27" s="732"/>
      <c r="DA27" s="733"/>
      <c r="DB27" s="731"/>
      <c r="DC27" s="732"/>
      <c r="DD27" s="732"/>
      <c r="DE27" s="732"/>
      <c r="DF27" s="733"/>
      <c r="DG27" s="731"/>
      <c r="DH27" s="732"/>
      <c r="DI27" s="732"/>
      <c r="DJ27" s="732"/>
      <c r="DK27" s="733"/>
      <c r="DL27" s="731"/>
      <c r="DM27" s="732"/>
      <c r="DN27" s="732"/>
      <c r="DO27" s="732"/>
      <c r="DP27" s="733"/>
      <c r="DQ27" s="731"/>
      <c r="DR27" s="732"/>
      <c r="DS27" s="732"/>
      <c r="DT27" s="732"/>
      <c r="DU27" s="733"/>
      <c r="DV27" s="734"/>
      <c r="DW27" s="735"/>
      <c r="DX27" s="735"/>
      <c r="DY27" s="735"/>
      <c r="DZ27" s="920"/>
      <c r="EA27" s="53"/>
    </row>
    <row r="28" spans="1:131" s="50" customFormat="1" ht="26.25" customHeight="1">
      <c r="A28" s="60">
        <v>1</v>
      </c>
      <c r="B28" s="913" t="s">
        <v>295</v>
      </c>
      <c r="C28" s="914"/>
      <c r="D28" s="914"/>
      <c r="E28" s="914"/>
      <c r="F28" s="914"/>
      <c r="G28" s="914"/>
      <c r="H28" s="914"/>
      <c r="I28" s="914"/>
      <c r="J28" s="914"/>
      <c r="K28" s="914"/>
      <c r="L28" s="914"/>
      <c r="M28" s="914"/>
      <c r="N28" s="914"/>
      <c r="O28" s="914"/>
      <c r="P28" s="915"/>
      <c r="Q28" s="940">
        <v>3038</v>
      </c>
      <c r="R28" s="941"/>
      <c r="S28" s="941"/>
      <c r="T28" s="941"/>
      <c r="U28" s="941"/>
      <c r="V28" s="941">
        <v>3023</v>
      </c>
      <c r="W28" s="941"/>
      <c r="X28" s="941"/>
      <c r="Y28" s="941"/>
      <c r="Z28" s="941"/>
      <c r="AA28" s="941">
        <v>15</v>
      </c>
      <c r="AB28" s="941"/>
      <c r="AC28" s="941"/>
      <c r="AD28" s="941"/>
      <c r="AE28" s="942"/>
      <c r="AF28" s="943">
        <v>15</v>
      </c>
      <c r="AG28" s="941"/>
      <c r="AH28" s="941"/>
      <c r="AI28" s="941"/>
      <c r="AJ28" s="944"/>
      <c r="AK28" s="945">
        <v>270</v>
      </c>
      <c r="AL28" s="941"/>
      <c r="AM28" s="941"/>
      <c r="AN28" s="941"/>
      <c r="AO28" s="941"/>
      <c r="AP28" s="941" t="s">
        <v>147</v>
      </c>
      <c r="AQ28" s="941"/>
      <c r="AR28" s="941"/>
      <c r="AS28" s="941"/>
      <c r="AT28" s="941"/>
      <c r="AU28" s="941" t="s">
        <v>147</v>
      </c>
      <c r="AV28" s="941"/>
      <c r="AW28" s="941"/>
      <c r="AX28" s="941"/>
      <c r="AY28" s="941"/>
      <c r="AZ28" s="946" t="s">
        <v>147</v>
      </c>
      <c r="BA28" s="946"/>
      <c r="BB28" s="946"/>
      <c r="BC28" s="946"/>
      <c r="BD28" s="946"/>
      <c r="BE28" s="947"/>
      <c r="BF28" s="947"/>
      <c r="BG28" s="947"/>
      <c r="BH28" s="947"/>
      <c r="BI28" s="948"/>
      <c r="BJ28" s="62"/>
      <c r="BK28" s="62"/>
      <c r="BL28" s="62"/>
      <c r="BM28" s="62"/>
      <c r="BN28" s="62"/>
      <c r="BO28" s="61"/>
      <c r="BP28" s="61"/>
      <c r="BQ28" s="58">
        <v>22</v>
      </c>
      <c r="BR28" s="86"/>
      <c r="BS28" s="734"/>
      <c r="BT28" s="735"/>
      <c r="BU28" s="735"/>
      <c r="BV28" s="735"/>
      <c r="BW28" s="735"/>
      <c r="BX28" s="735"/>
      <c r="BY28" s="735"/>
      <c r="BZ28" s="735"/>
      <c r="CA28" s="735"/>
      <c r="CB28" s="735"/>
      <c r="CC28" s="735"/>
      <c r="CD28" s="735"/>
      <c r="CE28" s="735"/>
      <c r="CF28" s="735"/>
      <c r="CG28" s="736"/>
      <c r="CH28" s="731"/>
      <c r="CI28" s="732"/>
      <c r="CJ28" s="732"/>
      <c r="CK28" s="732"/>
      <c r="CL28" s="733"/>
      <c r="CM28" s="731"/>
      <c r="CN28" s="732"/>
      <c r="CO28" s="732"/>
      <c r="CP28" s="732"/>
      <c r="CQ28" s="733"/>
      <c r="CR28" s="731"/>
      <c r="CS28" s="732"/>
      <c r="CT28" s="732"/>
      <c r="CU28" s="732"/>
      <c r="CV28" s="733"/>
      <c r="CW28" s="731"/>
      <c r="CX28" s="732"/>
      <c r="CY28" s="732"/>
      <c r="CZ28" s="732"/>
      <c r="DA28" s="733"/>
      <c r="DB28" s="731"/>
      <c r="DC28" s="732"/>
      <c r="DD28" s="732"/>
      <c r="DE28" s="732"/>
      <c r="DF28" s="733"/>
      <c r="DG28" s="731"/>
      <c r="DH28" s="732"/>
      <c r="DI28" s="732"/>
      <c r="DJ28" s="732"/>
      <c r="DK28" s="733"/>
      <c r="DL28" s="731"/>
      <c r="DM28" s="732"/>
      <c r="DN28" s="732"/>
      <c r="DO28" s="732"/>
      <c r="DP28" s="733"/>
      <c r="DQ28" s="731"/>
      <c r="DR28" s="732"/>
      <c r="DS28" s="732"/>
      <c r="DT28" s="732"/>
      <c r="DU28" s="733"/>
      <c r="DV28" s="734"/>
      <c r="DW28" s="735"/>
      <c r="DX28" s="735"/>
      <c r="DY28" s="735"/>
      <c r="DZ28" s="920"/>
      <c r="EA28" s="53"/>
    </row>
    <row r="29" spans="1:131" s="50" customFormat="1" ht="26.25" customHeight="1">
      <c r="A29" s="60">
        <v>2</v>
      </c>
      <c r="B29" s="734" t="s">
        <v>3</v>
      </c>
      <c r="C29" s="735"/>
      <c r="D29" s="735"/>
      <c r="E29" s="735"/>
      <c r="F29" s="735"/>
      <c r="G29" s="735"/>
      <c r="H29" s="735"/>
      <c r="I29" s="735"/>
      <c r="J29" s="735"/>
      <c r="K29" s="735"/>
      <c r="L29" s="735"/>
      <c r="M29" s="735"/>
      <c r="N29" s="735"/>
      <c r="O29" s="735"/>
      <c r="P29" s="736"/>
      <c r="Q29" s="907">
        <v>2731</v>
      </c>
      <c r="R29" s="908"/>
      <c r="S29" s="908"/>
      <c r="T29" s="908"/>
      <c r="U29" s="908"/>
      <c r="V29" s="908">
        <v>2687</v>
      </c>
      <c r="W29" s="908"/>
      <c r="X29" s="908"/>
      <c r="Y29" s="908"/>
      <c r="Z29" s="908"/>
      <c r="AA29" s="908">
        <v>44</v>
      </c>
      <c r="AB29" s="908"/>
      <c r="AC29" s="908"/>
      <c r="AD29" s="908"/>
      <c r="AE29" s="912"/>
      <c r="AF29" s="931">
        <v>44</v>
      </c>
      <c r="AG29" s="732"/>
      <c r="AH29" s="732"/>
      <c r="AI29" s="732"/>
      <c r="AJ29" s="932"/>
      <c r="AK29" s="911">
        <v>384</v>
      </c>
      <c r="AL29" s="908"/>
      <c r="AM29" s="908"/>
      <c r="AN29" s="908"/>
      <c r="AO29" s="908"/>
      <c r="AP29" s="908" t="s">
        <v>147</v>
      </c>
      <c r="AQ29" s="908"/>
      <c r="AR29" s="908"/>
      <c r="AS29" s="908"/>
      <c r="AT29" s="908"/>
      <c r="AU29" s="908" t="s">
        <v>147</v>
      </c>
      <c r="AV29" s="908"/>
      <c r="AW29" s="908"/>
      <c r="AX29" s="908"/>
      <c r="AY29" s="908"/>
      <c r="AZ29" s="938" t="s">
        <v>147</v>
      </c>
      <c r="BA29" s="938"/>
      <c r="BB29" s="938"/>
      <c r="BC29" s="938"/>
      <c r="BD29" s="938"/>
      <c r="BE29" s="909"/>
      <c r="BF29" s="909"/>
      <c r="BG29" s="909"/>
      <c r="BH29" s="909"/>
      <c r="BI29" s="910"/>
      <c r="BJ29" s="62"/>
      <c r="BK29" s="62"/>
      <c r="BL29" s="62"/>
      <c r="BM29" s="62"/>
      <c r="BN29" s="62"/>
      <c r="BO29" s="61"/>
      <c r="BP29" s="61"/>
      <c r="BQ29" s="58">
        <v>23</v>
      </c>
      <c r="BR29" s="86"/>
      <c r="BS29" s="734"/>
      <c r="BT29" s="735"/>
      <c r="BU29" s="735"/>
      <c r="BV29" s="735"/>
      <c r="BW29" s="735"/>
      <c r="BX29" s="735"/>
      <c r="BY29" s="735"/>
      <c r="BZ29" s="735"/>
      <c r="CA29" s="735"/>
      <c r="CB29" s="735"/>
      <c r="CC29" s="735"/>
      <c r="CD29" s="735"/>
      <c r="CE29" s="735"/>
      <c r="CF29" s="735"/>
      <c r="CG29" s="736"/>
      <c r="CH29" s="731"/>
      <c r="CI29" s="732"/>
      <c r="CJ29" s="732"/>
      <c r="CK29" s="732"/>
      <c r="CL29" s="733"/>
      <c r="CM29" s="731"/>
      <c r="CN29" s="732"/>
      <c r="CO29" s="732"/>
      <c r="CP29" s="732"/>
      <c r="CQ29" s="733"/>
      <c r="CR29" s="731"/>
      <c r="CS29" s="732"/>
      <c r="CT29" s="732"/>
      <c r="CU29" s="732"/>
      <c r="CV29" s="733"/>
      <c r="CW29" s="731"/>
      <c r="CX29" s="732"/>
      <c r="CY29" s="732"/>
      <c r="CZ29" s="732"/>
      <c r="DA29" s="733"/>
      <c r="DB29" s="731"/>
      <c r="DC29" s="732"/>
      <c r="DD29" s="732"/>
      <c r="DE29" s="732"/>
      <c r="DF29" s="733"/>
      <c r="DG29" s="731"/>
      <c r="DH29" s="732"/>
      <c r="DI29" s="732"/>
      <c r="DJ29" s="732"/>
      <c r="DK29" s="733"/>
      <c r="DL29" s="731"/>
      <c r="DM29" s="732"/>
      <c r="DN29" s="732"/>
      <c r="DO29" s="732"/>
      <c r="DP29" s="733"/>
      <c r="DQ29" s="731"/>
      <c r="DR29" s="732"/>
      <c r="DS29" s="732"/>
      <c r="DT29" s="732"/>
      <c r="DU29" s="733"/>
      <c r="DV29" s="734"/>
      <c r="DW29" s="735"/>
      <c r="DX29" s="735"/>
      <c r="DY29" s="735"/>
      <c r="DZ29" s="920"/>
      <c r="EA29" s="53"/>
    </row>
    <row r="30" spans="1:131" s="50" customFormat="1" ht="26.25" customHeight="1">
      <c r="A30" s="60">
        <v>3</v>
      </c>
      <c r="B30" s="734" t="s">
        <v>429</v>
      </c>
      <c r="C30" s="735"/>
      <c r="D30" s="735"/>
      <c r="E30" s="735"/>
      <c r="F30" s="735"/>
      <c r="G30" s="735"/>
      <c r="H30" s="735"/>
      <c r="I30" s="735"/>
      <c r="J30" s="735"/>
      <c r="K30" s="735"/>
      <c r="L30" s="735"/>
      <c r="M30" s="735"/>
      <c r="N30" s="735"/>
      <c r="O30" s="735"/>
      <c r="P30" s="736"/>
      <c r="Q30" s="907">
        <v>229</v>
      </c>
      <c r="R30" s="908"/>
      <c r="S30" s="908"/>
      <c r="T30" s="908"/>
      <c r="U30" s="908"/>
      <c r="V30" s="908">
        <v>228</v>
      </c>
      <c r="W30" s="908"/>
      <c r="X30" s="908"/>
      <c r="Y30" s="908"/>
      <c r="Z30" s="908"/>
      <c r="AA30" s="908">
        <v>1</v>
      </c>
      <c r="AB30" s="908"/>
      <c r="AC30" s="908"/>
      <c r="AD30" s="908"/>
      <c r="AE30" s="912"/>
      <c r="AF30" s="931">
        <v>1</v>
      </c>
      <c r="AG30" s="732"/>
      <c r="AH30" s="732"/>
      <c r="AI30" s="732"/>
      <c r="AJ30" s="932"/>
      <c r="AK30" s="911">
        <v>80</v>
      </c>
      <c r="AL30" s="908"/>
      <c r="AM30" s="908"/>
      <c r="AN30" s="908"/>
      <c r="AO30" s="908"/>
      <c r="AP30" s="908" t="s">
        <v>147</v>
      </c>
      <c r="AQ30" s="908"/>
      <c r="AR30" s="908"/>
      <c r="AS30" s="908"/>
      <c r="AT30" s="908"/>
      <c r="AU30" s="908" t="s">
        <v>147</v>
      </c>
      <c r="AV30" s="908"/>
      <c r="AW30" s="908"/>
      <c r="AX30" s="908"/>
      <c r="AY30" s="908"/>
      <c r="AZ30" s="938" t="s">
        <v>147</v>
      </c>
      <c r="BA30" s="938"/>
      <c r="BB30" s="938"/>
      <c r="BC30" s="938"/>
      <c r="BD30" s="938"/>
      <c r="BE30" s="909"/>
      <c r="BF30" s="909"/>
      <c r="BG30" s="909"/>
      <c r="BH30" s="909"/>
      <c r="BI30" s="910"/>
      <c r="BJ30" s="62"/>
      <c r="BK30" s="62"/>
      <c r="BL30" s="62"/>
      <c r="BM30" s="62"/>
      <c r="BN30" s="62"/>
      <c r="BO30" s="61"/>
      <c r="BP30" s="61"/>
      <c r="BQ30" s="58">
        <v>24</v>
      </c>
      <c r="BR30" s="86"/>
      <c r="BS30" s="734"/>
      <c r="BT30" s="735"/>
      <c r="BU30" s="735"/>
      <c r="BV30" s="735"/>
      <c r="BW30" s="735"/>
      <c r="BX30" s="735"/>
      <c r="BY30" s="735"/>
      <c r="BZ30" s="735"/>
      <c r="CA30" s="735"/>
      <c r="CB30" s="735"/>
      <c r="CC30" s="735"/>
      <c r="CD30" s="735"/>
      <c r="CE30" s="735"/>
      <c r="CF30" s="735"/>
      <c r="CG30" s="736"/>
      <c r="CH30" s="731"/>
      <c r="CI30" s="732"/>
      <c r="CJ30" s="732"/>
      <c r="CK30" s="732"/>
      <c r="CL30" s="733"/>
      <c r="CM30" s="731"/>
      <c r="CN30" s="732"/>
      <c r="CO30" s="732"/>
      <c r="CP30" s="732"/>
      <c r="CQ30" s="733"/>
      <c r="CR30" s="731"/>
      <c r="CS30" s="732"/>
      <c r="CT30" s="732"/>
      <c r="CU30" s="732"/>
      <c r="CV30" s="733"/>
      <c r="CW30" s="731"/>
      <c r="CX30" s="732"/>
      <c r="CY30" s="732"/>
      <c r="CZ30" s="732"/>
      <c r="DA30" s="733"/>
      <c r="DB30" s="731"/>
      <c r="DC30" s="732"/>
      <c r="DD30" s="732"/>
      <c r="DE30" s="732"/>
      <c r="DF30" s="733"/>
      <c r="DG30" s="731"/>
      <c r="DH30" s="732"/>
      <c r="DI30" s="732"/>
      <c r="DJ30" s="732"/>
      <c r="DK30" s="733"/>
      <c r="DL30" s="731"/>
      <c r="DM30" s="732"/>
      <c r="DN30" s="732"/>
      <c r="DO30" s="732"/>
      <c r="DP30" s="733"/>
      <c r="DQ30" s="731"/>
      <c r="DR30" s="732"/>
      <c r="DS30" s="732"/>
      <c r="DT30" s="732"/>
      <c r="DU30" s="733"/>
      <c r="DV30" s="734"/>
      <c r="DW30" s="735"/>
      <c r="DX30" s="735"/>
      <c r="DY30" s="735"/>
      <c r="DZ30" s="920"/>
      <c r="EA30" s="53"/>
    </row>
    <row r="31" spans="1:131" s="50" customFormat="1" ht="26.25" customHeight="1">
      <c r="A31" s="60">
        <v>4</v>
      </c>
      <c r="B31" s="734" t="s">
        <v>431</v>
      </c>
      <c r="C31" s="735"/>
      <c r="D31" s="735"/>
      <c r="E31" s="735"/>
      <c r="F31" s="735"/>
      <c r="G31" s="735"/>
      <c r="H31" s="735"/>
      <c r="I31" s="735"/>
      <c r="J31" s="735"/>
      <c r="K31" s="735"/>
      <c r="L31" s="735"/>
      <c r="M31" s="735"/>
      <c r="N31" s="735"/>
      <c r="O31" s="735"/>
      <c r="P31" s="736"/>
      <c r="Q31" s="907">
        <v>9</v>
      </c>
      <c r="R31" s="908"/>
      <c r="S31" s="908"/>
      <c r="T31" s="908"/>
      <c r="U31" s="908"/>
      <c r="V31" s="908">
        <v>7</v>
      </c>
      <c r="W31" s="908"/>
      <c r="X31" s="908"/>
      <c r="Y31" s="908"/>
      <c r="Z31" s="908"/>
      <c r="AA31" s="908">
        <v>2</v>
      </c>
      <c r="AB31" s="908"/>
      <c r="AC31" s="908"/>
      <c r="AD31" s="908"/>
      <c r="AE31" s="912"/>
      <c r="AF31" s="931">
        <v>2</v>
      </c>
      <c r="AG31" s="732"/>
      <c r="AH31" s="732"/>
      <c r="AI31" s="732"/>
      <c r="AJ31" s="932"/>
      <c r="AK31" s="911" t="s">
        <v>147</v>
      </c>
      <c r="AL31" s="908"/>
      <c r="AM31" s="908"/>
      <c r="AN31" s="908"/>
      <c r="AO31" s="908"/>
      <c r="AP31" s="908" t="s">
        <v>147</v>
      </c>
      <c r="AQ31" s="908"/>
      <c r="AR31" s="908"/>
      <c r="AS31" s="908"/>
      <c r="AT31" s="908"/>
      <c r="AU31" s="908" t="s">
        <v>147</v>
      </c>
      <c r="AV31" s="908"/>
      <c r="AW31" s="908"/>
      <c r="AX31" s="908"/>
      <c r="AY31" s="908"/>
      <c r="AZ31" s="938" t="s">
        <v>147</v>
      </c>
      <c r="BA31" s="938"/>
      <c r="BB31" s="938"/>
      <c r="BC31" s="938"/>
      <c r="BD31" s="938"/>
      <c r="BE31" s="909"/>
      <c r="BF31" s="909"/>
      <c r="BG31" s="909"/>
      <c r="BH31" s="909"/>
      <c r="BI31" s="910"/>
      <c r="BJ31" s="62"/>
      <c r="BK31" s="62"/>
      <c r="BL31" s="62"/>
      <c r="BM31" s="62"/>
      <c r="BN31" s="62"/>
      <c r="BO31" s="61"/>
      <c r="BP31" s="61"/>
      <c r="BQ31" s="58">
        <v>25</v>
      </c>
      <c r="BR31" s="86"/>
      <c r="BS31" s="734"/>
      <c r="BT31" s="735"/>
      <c r="BU31" s="735"/>
      <c r="BV31" s="735"/>
      <c r="BW31" s="735"/>
      <c r="BX31" s="735"/>
      <c r="BY31" s="735"/>
      <c r="BZ31" s="735"/>
      <c r="CA31" s="735"/>
      <c r="CB31" s="735"/>
      <c r="CC31" s="735"/>
      <c r="CD31" s="735"/>
      <c r="CE31" s="735"/>
      <c r="CF31" s="735"/>
      <c r="CG31" s="736"/>
      <c r="CH31" s="731"/>
      <c r="CI31" s="732"/>
      <c r="CJ31" s="732"/>
      <c r="CK31" s="732"/>
      <c r="CL31" s="733"/>
      <c r="CM31" s="731"/>
      <c r="CN31" s="732"/>
      <c r="CO31" s="732"/>
      <c r="CP31" s="732"/>
      <c r="CQ31" s="733"/>
      <c r="CR31" s="731"/>
      <c r="CS31" s="732"/>
      <c r="CT31" s="732"/>
      <c r="CU31" s="732"/>
      <c r="CV31" s="733"/>
      <c r="CW31" s="731"/>
      <c r="CX31" s="732"/>
      <c r="CY31" s="732"/>
      <c r="CZ31" s="732"/>
      <c r="DA31" s="733"/>
      <c r="DB31" s="731"/>
      <c r="DC31" s="732"/>
      <c r="DD31" s="732"/>
      <c r="DE31" s="732"/>
      <c r="DF31" s="733"/>
      <c r="DG31" s="731"/>
      <c r="DH31" s="732"/>
      <c r="DI31" s="732"/>
      <c r="DJ31" s="732"/>
      <c r="DK31" s="733"/>
      <c r="DL31" s="731"/>
      <c r="DM31" s="732"/>
      <c r="DN31" s="732"/>
      <c r="DO31" s="732"/>
      <c r="DP31" s="733"/>
      <c r="DQ31" s="731"/>
      <c r="DR31" s="732"/>
      <c r="DS31" s="732"/>
      <c r="DT31" s="732"/>
      <c r="DU31" s="733"/>
      <c r="DV31" s="734"/>
      <c r="DW31" s="735"/>
      <c r="DX31" s="735"/>
      <c r="DY31" s="735"/>
      <c r="DZ31" s="920"/>
      <c r="EA31" s="53"/>
    </row>
    <row r="32" spans="1:131" s="50" customFormat="1" ht="26.25" customHeight="1">
      <c r="A32" s="60">
        <v>5</v>
      </c>
      <c r="B32" s="734" t="s">
        <v>415</v>
      </c>
      <c r="C32" s="735"/>
      <c r="D32" s="735"/>
      <c r="E32" s="735"/>
      <c r="F32" s="735"/>
      <c r="G32" s="735"/>
      <c r="H32" s="735"/>
      <c r="I32" s="735"/>
      <c r="J32" s="735"/>
      <c r="K32" s="735"/>
      <c r="L32" s="735"/>
      <c r="M32" s="735"/>
      <c r="N32" s="735"/>
      <c r="O32" s="735"/>
      <c r="P32" s="736"/>
      <c r="Q32" s="907">
        <v>24</v>
      </c>
      <c r="R32" s="908"/>
      <c r="S32" s="908"/>
      <c r="T32" s="908"/>
      <c r="U32" s="908"/>
      <c r="V32" s="908">
        <v>19</v>
      </c>
      <c r="W32" s="908"/>
      <c r="X32" s="908"/>
      <c r="Y32" s="908"/>
      <c r="Z32" s="908"/>
      <c r="AA32" s="908">
        <v>5</v>
      </c>
      <c r="AB32" s="908"/>
      <c r="AC32" s="908"/>
      <c r="AD32" s="908"/>
      <c r="AE32" s="912"/>
      <c r="AF32" s="931">
        <v>5</v>
      </c>
      <c r="AG32" s="732"/>
      <c r="AH32" s="732"/>
      <c r="AI32" s="732"/>
      <c r="AJ32" s="932"/>
      <c r="AK32" s="911">
        <v>5</v>
      </c>
      <c r="AL32" s="908"/>
      <c r="AM32" s="908"/>
      <c r="AN32" s="908"/>
      <c r="AO32" s="908"/>
      <c r="AP32" s="908">
        <v>599</v>
      </c>
      <c r="AQ32" s="908"/>
      <c r="AR32" s="908"/>
      <c r="AS32" s="908"/>
      <c r="AT32" s="908"/>
      <c r="AU32" s="908" t="s">
        <v>147</v>
      </c>
      <c r="AV32" s="908"/>
      <c r="AW32" s="908"/>
      <c r="AX32" s="908"/>
      <c r="AY32" s="908"/>
      <c r="AZ32" s="938" t="s">
        <v>147</v>
      </c>
      <c r="BA32" s="938"/>
      <c r="BB32" s="938"/>
      <c r="BC32" s="938"/>
      <c r="BD32" s="938"/>
      <c r="BE32" s="909"/>
      <c r="BF32" s="909"/>
      <c r="BG32" s="909"/>
      <c r="BH32" s="909"/>
      <c r="BI32" s="910"/>
      <c r="BJ32" s="62"/>
      <c r="BK32" s="62"/>
      <c r="BL32" s="62"/>
      <c r="BM32" s="62"/>
      <c r="BN32" s="62"/>
      <c r="BO32" s="61"/>
      <c r="BP32" s="61"/>
      <c r="BQ32" s="58">
        <v>26</v>
      </c>
      <c r="BR32" s="86"/>
      <c r="BS32" s="734"/>
      <c r="BT32" s="735"/>
      <c r="BU32" s="735"/>
      <c r="BV32" s="735"/>
      <c r="BW32" s="735"/>
      <c r="BX32" s="735"/>
      <c r="BY32" s="735"/>
      <c r="BZ32" s="735"/>
      <c r="CA32" s="735"/>
      <c r="CB32" s="735"/>
      <c r="CC32" s="735"/>
      <c r="CD32" s="735"/>
      <c r="CE32" s="735"/>
      <c r="CF32" s="735"/>
      <c r="CG32" s="736"/>
      <c r="CH32" s="731"/>
      <c r="CI32" s="732"/>
      <c r="CJ32" s="732"/>
      <c r="CK32" s="732"/>
      <c r="CL32" s="733"/>
      <c r="CM32" s="731"/>
      <c r="CN32" s="732"/>
      <c r="CO32" s="732"/>
      <c r="CP32" s="732"/>
      <c r="CQ32" s="733"/>
      <c r="CR32" s="731"/>
      <c r="CS32" s="732"/>
      <c r="CT32" s="732"/>
      <c r="CU32" s="732"/>
      <c r="CV32" s="733"/>
      <c r="CW32" s="731"/>
      <c r="CX32" s="732"/>
      <c r="CY32" s="732"/>
      <c r="CZ32" s="732"/>
      <c r="DA32" s="733"/>
      <c r="DB32" s="731"/>
      <c r="DC32" s="732"/>
      <c r="DD32" s="732"/>
      <c r="DE32" s="732"/>
      <c r="DF32" s="733"/>
      <c r="DG32" s="731"/>
      <c r="DH32" s="732"/>
      <c r="DI32" s="732"/>
      <c r="DJ32" s="732"/>
      <c r="DK32" s="733"/>
      <c r="DL32" s="731"/>
      <c r="DM32" s="732"/>
      <c r="DN32" s="732"/>
      <c r="DO32" s="732"/>
      <c r="DP32" s="733"/>
      <c r="DQ32" s="731"/>
      <c r="DR32" s="732"/>
      <c r="DS32" s="732"/>
      <c r="DT32" s="732"/>
      <c r="DU32" s="733"/>
      <c r="DV32" s="734"/>
      <c r="DW32" s="735"/>
      <c r="DX32" s="735"/>
      <c r="DY32" s="735"/>
      <c r="DZ32" s="920"/>
      <c r="EA32" s="53"/>
    </row>
    <row r="33" spans="1:131" s="50" customFormat="1" ht="26.25" customHeight="1">
      <c r="A33" s="60">
        <v>6</v>
      </c>
      <c r="B33" s="734" t="s">
        <v>432</v>
      </c>
      <c r="C33" s="735"/>
      <c r="D33" s="735"/>
      <c r="E33" s="735"/>
      <c r="F33" s="735"/>
      <c r="G33" s="735"/>
      <c r="H33" s="735"/>
      <c r="I33" s="735"/>
      <c r="J33" s="735"/>
      <c r="K33" s="735"/>
      <c r="L33" s="735"/>
      <c r="M33" s="735"/>
      <c r="N33" s="735"/>
      <c r="O33" s="735"/>
      <c r="P33" s="736"/>
      <c r="Q33" s="907">
        <v>487</v>
      </c>
      <c r="R33" s="908"/>
      <c r="S33" s="908"/>
      <c r="T33" s="908"/>
      <c r="U33" s="908"/>
      <c r="V33" s="908">
        <v>34</v>
      </c>
      <c r="W33" s="908"/>
      <c r="X33" s="908"/>
      <c r="Y33" s="908"/>
      <c r="Z33" s="908"/>
      <c r="AA33" s="908">
        <v>453</v>
      </c>
      <c r="AB33" s="908"/>
      <c r="AC33" s="908"/>
      <c r="AD33" s="908"/>
      <c r="AE33" s="912"/>
      <c r="AF33" s="931">
        <v>453</v>
      </c>
      <c r="AG33" s="732"/>
      <c r="AH33" s="732"/>
      <c r="AI33" s="732"/>
      <c r="AJ33" s="932"/>
      <c r="AK33" s="911">
        <v>16</v>
      </c>
      <c r="AL33" s="908"/>
      <c r="AM33" s="908"/>
      <c r="AN33" s="908"/>
      <c r="AO33" s="908"/>
      <c r="AP33" s="908">
        <v>1318</v>
      </c>
      <c r="AQ33" s="908"/>
      <c r="AR33" s="908"/>
      <c r="AS33" s="908"/>
      <c r="AT33" s="908"/>
      <c r="AU33" s="908">
        <v>134</v>
      </c>
      <c r="AV33" s="908"/>
      <c r="AW33" s="908"/>
      <c r="AX33" s="908"/>
      <c r="AY33" s="908"/>
      <c r="AZ33" s="938" t="s">
        <v>147</v>
      </c>
      <c r="BA33" s="938"/>
      <c r="BB33" s="938"/>
      <c r="BC33" s="938"/>
      <c r="BD33" s="938"/>
      <c r="BE33" s="909" t="s">
        <v>433</v>
      </c>
      <c r="BF33" s="909"/>
      <c r="BG33" s="909"/>
      <c r="BH33" s="909"/>
      <c r="BI33" s="910"/>
      <c r="BJ33" s="62"/>
      <c r="BK33" s="62"/>
      <c r="BL33" s="62"/>
      <c r="BM33" s="62"/>
      <c r="BN33" s="62"/>
      <c r="BO33" s="61"/>
      <c r="BP33" s="61"/>
      <c r="BQ33" s="58">
        <v>27</v>
      </c>
      <c r="BR33" s="86"/>
      <c r="BS33" s="734"/>
      <c r="BT33" s="735"/>
      <c r="BU33" s="735"/>
      <c r="BV33" s="735"/>
      <c r="BW33" s="735"/>
      <c r="BX33" s="735"/>
      <c r="BY33" s="735"/>
      <c r="BZ33" s="735"/>
      <c r="CA33" s="735"/>
      <c r="CB33" s="735"/>
      <c r="CC33" s="735"/>
      <c r="CD33" s="735"/>
      <c r="CE33" s="735"/>
      <c r="CF33" s="735"/>
      <c r="CG33" s="736"/>
      <c r="CH33" s="731"/>
      <c r="CI33" s="732"/>
      <c r="CJ33" s="732"/>
      <c r="CK33" s="732"/>
      <c r="CL33" s="733"/>
      <c r="CM33" s="731"/>
      <c r="CN33" s="732"/>
      <c r="CO33" s="732"/>
      <c r="CP33" s="732"/>
      <c r="CQ33" s="733"/>
      <c r="CR33" s="731"/>
      <c r="CS33" s="732"/>
      <c r="CT33" s="732"/>
      <c r="CU33" s="732"/>
      <c r="CV33" s="733"/>
      <c r="CW33" s="731"/>
      <c r="CX33" s="732"/>
      <c r="CY33" s="732"/>
      <c r="CZ33" s="732"/>
      <c r="DA33" s="733"/>
      <c r="DB33" s="731"/>
      <c r="DC33" s="732"/>
      <c r="DD33" s="732"/>
      <c r="DE33" s="732"/>
      <c r="DF33" s="733"/>
      <c r="DG33" s="731"/>
      <c r="DH33" s="732"/>
      <c r="DI33" s="732"/>
      <c r="DJ33" s="732"/>
      <c r="DK33" s="733"/>
      <c r="DL33" s="731"/>
      <c r="DM33" s="732"/>
      <c r="DN33" s="732"/>
      <c r="DO33" s="732"/>
      <c r="DP33" s="733"/>
      <c r="DQ33" s="731"/>
      <c r="DR33" s="732"/>
      <c r="DS33" s="732"/>
      <c r="DT33" s="732"/>
      <c r="DU33" s="733"/>
      <c r="DV33" s="734"/>
      <c r="DW33" s="735"/>
      <c r="DX33" s="735"/>
      <c r="DY33" s="735"/>
      <c r="DZ33" s="920"/>
      <c r="EA33" s="53"/>
    </row>
    <row r="34" spans="1:131" s="50" customFormat="1" ht="26.25" customHeight="1">
      <c r="A34" s="60">
        <v>7</v>
      </c>
      <c r="B34" s="734" t="s">
        <v>434</v>
      </c>
      <c r="C34" s="735"/>
      <c r="D34" s="735"/>
      <c r="E34" s="735"/>
      <c r="F34" s="735"/>
      <c r="G34" s="735"/>
      <c r="H34" s="735"/>
      <c r="I34" s="735"/>
      <c r="J34" s="735"/>
      <c r="K34" s="735"/>
      <c r="L34" s="735"/>
      <c r="M34" s="735"/>
      <c r="N34" s="735"/>
      <c r="O34" s="735"/>
      <c r="P34" s="736"/>
      <c r="Q34" s="907">
        <v>165</v>
      </c>
      <c r="R34" s="908"/>
      <c r="S34" s="908"/>
      <c r="T34" s="908"/>
      <c r="U34" s="908"/>
      <c r="V34" s="908">
        <v>161</v>
      </c>
      <c r="W34" s="908"/>
      <c r="X34" s="908"/>
      <c r="Y34" s="908"/>
      <c r="Z34" s="908"/>
      <c r="AA34" s="908">
        <v>4</v>
      </c>
      <c r="AB34" s="908"/>
      <c r="AC34" s="908"/>
      <c r="AD34" s="908"/>
      <c r="AE34" s="912"/>
      <c r="AF34" s="931">
        <v>4</v>
      </c>
      <c r="AG34" s="732"/>
      <c r="AH34" s="732"/>
      <c r="AI34" s="732"/>
      <c r="AJ34" s="932"/>
      <c r="AK34" s="911">
        <v>55</v>
      </c>
      <c r="AL34" s="908"/>
      <c r="AM34" s="908"/>
      <c r="AN34" s="908"/>
      <c r="AO34" s="908"/>
      <c r="AP34" s="908">
        <v>891</v>
      </c>
      <c r="AQ34" s="908"/>
      <c r="AR34" s="908"/>
      <c r="AS34" s="908"/>
      <c r="AT34" s="908"/>
      <c r="AU34" s="908">
        <v>499</v>
      </c>
      <c r="AV34" s="908"/>
      <c r="AW34" s="908"/>
      <c r="AX34" s="908"/>
      <c r="AY34" s="908"/>
      <c r="AZ34" s="938" t="s">
        <v>147</v>
      </c>
      <c r="BA34" s="938"/>
      <c r="BB34" s="938"/>
      <c r="BC34" s="938"/>
      <c r="BD34" s="938"/>
      <c r="BE34" s="909" t="s">
        <v>436</v>
      </c>
      <c r="BF34" s="909"/>
      <c r="BG34" s="909"/>
      <c r="BH34" s="909"/>
      <c r="BI34" s="910"/>
      <c r="BJ34" s="62"/>
      <c r="BK34" s="62"/>
      <c r="BL34" s="62"/>
      <c r="BM34" s="62"/>
      <c r="BN34" s="62"/>
      <c r="BO34" s="61"/>
      <c r="BP34" s="61"/>
      <c r="BQ34" s="58">
        <v>28</v>
      </c>
      <c r="BR34" s="86"/>
      <c r="BS34" s="734"/>
      <c r="BT34" s="735"/>
      <c r="BU34" s="735"/>
      <c r="BV34" s="735"/>
      <c r="BW34" s="735"/>
      <c r="BX34" s="735"/>
      <c r="BY34" s="735"/>
      <c r="BZ34" s="735"/>
      <c r="CA34" s="735"/>
      <c r="CB34" s="735"/>
      <c r="CC34" s="735"/>
      <c r="CD34" s="735"/>
      <c r="CE34" s="735"/>
      <c r="CF34" s="735"/>
      <c r="CG34" s="736"/>
      <c r="CH34" s="731"/>
      <c r="CI34" s="732"/>
      <c r="CJ34" s="732"/>
      <c r="CK34" s="732"/>
      <c r="CL34" s="733"/>
      <c r="CM34" s="731"/>
      <c r="CN34" s="732"/>
      <c r="CO34" s="732"/>
      <c r="CP34" s="732"/>
      <c r="CQ34" s="733"/>
      <c r="CR34" s="731"/>
      <c r="CS34" s="732"/>
      <c r="CT34" s="732"/>
      <c r="CU34" s="732"/>
      <c r="CV34" s="733"/>
      <c r="CW34" s="731"/>
      <c r="CX34" s="732"/>
      <c r="CY34" s="732"/>
      <c r="CZ34" s="732"/>
      <c r="DA34" s="733"/>
      <c r="DB34" s="731"/>
      <c r="DC34" s="732"/>
      <c r="DD34" s="732"/>
      <c r="DE34" s="732"/>
      <c r="DF34" s="733"/>
      <c r="DG34" s="731"/>
      <c r="DH34" s="732"/>
      <c r="DI34" s="732"/>
      <c r="DJ34" s="732"/>
      <c r="DK34" s="733"/>
      <c r="DL34" s="731"/>
      <c r="DM34" s="732"/>
      <c r="DN34" s="732"/>
      <c r="DO34" s="732"/>
      <c r="DP34" s="733"/>
      <c r="DQ34" s="731"/>
      <c r="DR34" s="732"/>
      <c r="DS34" s="732"/>
      <c r="DT34" s="732"/>
      <c r="DU34" s="733"/>
      <c r="DV34" s="734"/>
      <c r="DW34" s="735"/>
      <c r="DX34" s="735"/>
      <c r="DY34" s="735"/>
      <c r="DZ34" s="920"/>
      <c r="EA34" s="53"/>
    </row>
    <row r="35" spans="1:131" s="50" customFormat="1" ht="27" customHeight="1">
      <c r="A35" s="60">
        <v>8</v>
      </c>
      <c r="B35" s="939" t="s">
        <v>59</v>
      </c>
      <c r="C35" s="735"/>
      <c r="D35" s="735"/>
      <c r="E35" s="735"/>
      <c r="F35" s="735"/>
      <c r="G35" s="735"/>
      <c r="H35" s="735"/>
      <c r="I35" s="735"/>
      <c r="J35" s="735"/>
      <c r="K35" s="735"/>
      <c r="L35" s="735"/>
      <c r="M35" s="735"/>
      <c r="N35" s="735"/>
      <c r="O35" s="735"/>
      <c r="P35" s="736"/>
      <c r="Q35" s="907">
        <v>924</v>
      </c>
      <c r="R35" s="908"/>
      <c r="S35" s="908"/>
      <c r="T35" s="908"/>
      <c r="U35" s="908"/>
      <c r="V35" s="908">
        <v>908</v>
      </c>
      <c r="W35" s="908"/>
      <c r="X35" s="908"/>
      <c r="Y35" s="908"/>
      <c r="Z35" s="908"/>
      <c r="AA35" s="908">
        <v>16</v>
      </c>
      <c r="AB35" s="908"/>
      <c r="AC35" s="908"/>
      <c r="AD35" s="908"/>
      <c r="AE35" s="912"/>
      <c r="AF35" s="931">
        <v>16</v>
      </c>
      <c r="AG35" s="732"/>
      <c r="AH35" s="732"/>
      <c r="AI35" s="732"/>
      <c r="AJ35" s="932"/>
      <c r="AK35" s="911">
        <v>508</v>
      </c>
      <c r="AL35" s="908"/>
      <c r="AM35" s="908"/>
      <c r="AN35" s="908"/>
      <c r="AO35" s="908"/>
      <c r="AP35" s="908">
        <v>6172</v>
      </c>
      <c r="AQ35" s="908"/>
      <c r="AR35" s="908"/>
      <c r="AS35" s="908"/>
      <c r="AT35" s="908"/>
      <c r="AU35" s="908">
        <v>5246</v>
      </c>
      <c r="AV35" s="908"/>
      <c r="AW35" s="908"/>
      <c r="AX35" s="908"/>
      <c r="AY35" s="908"/>
      <c r="AZ35" s="938" t="s">
        <v>147</v>
      </c>
      <c r="BA35" s="938"/>
      <c r="BB35" s="938"/>
      <c r="BC35" s="938"/>
      <c r="BD35" s="938"/>
      <c r="BE35" s="909" t="s">
        <v>436</v>
      </c>
      <c r="BF35" s="909"/>
      <c r="BG35" s="909"/>
      <c r="BH35" s="909"/>
      <c r="BI35" s="910"/>
      <c r="BJ35" s="62"/>
      <c r="BK35" s="62"/>
      <c r="BL35" s="62"/>
      <c r="BM35" s="62"/>
      <c r="BN35" s="62"/>
      <c r="BO35" s="61"/>
      <c r="BP35" s="61"/>
      <c r="BQ35" s="58">
        <v>29</v>
      </c>
      <c r="BR35" s="86"/>
      <c r="BS35" s="734"/>
      <c r="BT35" s="735"/>
      <c r="BU35" s="735"/>
      <c r="BV35" s="735"/>
      <c r="BW35" s="735"/>
      <c r="BX35" s="735"/>
      <c r="BY35" s="735"/>
      <c r="BZ35" s="735"/>
      <c r="CA35" s="735"/>
      <c r="CB35" s="735"/>
      <c r="CC35" s="735"/>
      <c r="CD35" s="735"/>
      <c r="CE35" s="735"/>
      <c r="CF35" s="735"/>
      <c r="CG35" s="736"/>
      <c r="CH35" s="731"/>
      <c r="CI35" s="732"/>
      <c r="CJ35" s="732"/>
      <c r="CK35" s="732"/>
      <c r="CL35" s="733"/>
      <c r="CM35" s="731"/>
      <c r="CN35" s="732"/>
      <c r="CO35" s="732"/>
      <c r="CP35" s="732"/>
      <c r="CQ35" s="733"/>
      <c r="CR35" s="731"/>
      <c r="CS35" s="732"/>
      <c r="CT35" s="732"/>
      <c r="CU35" s="732"/>
      <c r="CV35" s="733"/>
      <c r="CW35" s="731"/>
      <c r="CX35" s="732"/>
      <c r="CY35" s="732"/>
      <c r="CZ35" s="732"/>
      <c r="DA35" s="733"/>
      <c r="DB35" s="731"/>
      <c r="DC35" s="732"/>
      <c r="DD35" s="732"/>
      <c r="DE35" s="732"/>
      <c r="DF35" s="733"/>
      <c r="DG35" s="731"/>
      <c r="DH35" s="732"/>
      <c r="DI35" s="732"/>
      <c r="DJ35" s="732"/>
      <c r="DK35" s="733"/>
      <c r="DL35" s="731"/>
      <c r="DM35" s="732"/>
      <c r="DN35" s="732"/>
      <c r="DO35" s="732"/>
      <c r="DP35" s="733"/>
      <c r="DQ35" s="731"/>
      <c r="DR35" s="732"/>
      <c r="DS35" s="732"/>
      <c r="DT35" s="732"/>
      <c r="DU35" s="733"/>
      <c r="DV35" s="734"/>
      <c r="DW35" s="735"/>
      <c r="DX35" s="735"/>
      <c r="DY35" s="735"/>
      <c r="DZ35" s="920"/>
      <c r="EA35" s="53"/>
    </row>
    <row r="36" spans="1:131" s="50" customFormat="1" ht="26.25" customHeight="1">
      <c r="A36" s="60">
        <v>9</v>
      </c>
      <c r="B36" s="734" t="s">
        <v>326</v>
      </c>
      <c r="C36" s="735"/>
      <c r="D36" s="735"/>
      <c r="E36" s="735"/>
      <c r="F36" s="735"/>
      <c r="G36" s="735"/>
      <c r="H36" s="735"/>
      <c r="I36" s="735"/>
      <c r="J36" s="735"/>
      <c r="K36" s="735"/>
      <c r="L36" s="735"/>
      <c r="M36" s="735"/>
      <c r="N36" s="735"/>
      <c r="O36" s="735"/>
      <c r="P36" s="736"/>
      <c r="Q36" s="731">
        <v>353</v>
      </c>
      <c r="R36" s="732"/>
      <c r="S36" s="732"/>
      <c r="T36" s="732"/>
      <c r="U36" s="911"/>
      <c r="V36" s="912">
        <v>347</v>
      </c>
      <c r="W36" s="732"/>
      <c r="X36" s="732"/>
      <c r="Y36" s="732"/>
      <c r="Z36" s="911"/>
      <c r="AA36" s="912">
        <v>6</v>
      </c>
      <c r="AB36" s="732"/>
      <c r="AC36" s="732"/>
      <c r="AD36" s="732"/>
      <c r="AE36" s="932"/>
      <c r="AF36" s="931">
        <v>6</v>
      </c>
      <c r="AG36" s="732"/>
      <c r="AH36" s="732"/>
      <c r="AI36" s="732"/>
      <c r="AJ36" s="932"/>
      <c r="AK36" s="911">
        <v>232</v>
      </c>
      <c r="AL36" s="908"/>
      <c r="AM36" s="908"/>
      <c r="AN36" s="908"/>
      <c r="AO36" s="908"/>
      <c r="AP36" s="908">
        <v>1847</v>
      </c>
      <c r="AQ36" s="908"/>
      <c r="AR36" s="908"/>
      <c r="AS36" s="908"/>
      <c r="AT36" s="908"/>
      <c r="AU36" s="908">
        <v>1672</v>
      </c>
      <c r="AV36" s="908"/>
      <c r="AW36" s="908"/>
      <c r="AX36" s="908"/>
      <c r="AY36" s="908"/>
      <c r="AZ36" s="938" t="s">
        <v>147</v>
      </c>
      <c r="BA36" s="938"/>
      <c r="BB36" s="938"/>
      <c r="BC36" s="938"/>
      <c r="BD36" s="938"/>
      <c r="BE36" s="909" t="s">
        <v>436</v>
      </c>
      <c r="BF36" s="909"/>
      <c r="BG36" s="909"/>
      <c r="BH36" s="909"/>
      <c r="BI36" s="910"/>
      <c r="BJ36" s="62"/>
      <c r="BK36" s="62"/>
      <c r="BL36" s="62"/>
      <c r="BM36" s="62"/>
      <c r="BN36" s="62"/>
      <c r="BO36" s="61"/>
      <c r="BP36" s="61"/>
      <c r="BQ36" s="58">
        <v>30</v>
      </c>
      <c r="BR36" s="86"/>
      <c r="BS36" s="734"/>
      <c r="BT36" s="735"/>
      <c r="BU36" s="735"/>
      <c r="BV36" s="735"/>
      <c r="BW36" s="735"/>
      <c r="BX36" s="735"/>
      <c r="BY36" s="735"/>
      <c r="BZ36" s="735"/>
      <c r="CA36" s="735"/>
      <c r="CB36" s="735"/>
      <c r="CC36" s="735"/>
      <c r="CD36" s="735"/>
      <c r="CE36" s="735"/>
      <c r="CF36" s="735"/>
      <c r="CG36" s="736"/>
      <c r="CH36" s="731"/>
      <c r="CI36" s="732"/>
      <c r="CJ36" s="732"/>
      <c r="CK36" s="732"/>
      <c r="CL36" s="733"/>
      <c r="CM36" s="731"/>
      <c r="CN36" s="732"/>
      <c r="CO36" s="732"/>
      <c r="CP36" s="732"/>
      <c r="CQ36" s="733"/>
      <c r="CR36" s="731"/>
      <c r="CS36" s="732"/>
      <c r="CT36" s="732"/>
      <c r="CU36" s="732"/>
      <c r="CV36" s="733"/>
      <c r="CW36" s="731"/>
      <c r="CX36" s="732"/>
      <c r="CY36" s="732"/>
      <c r="CZ36" s="732"/>
      <c r="DA36" s="733"/>
      <c r="DB36" s="731"/>
      <c r="DC36" s="732"/>
      <c r="DD36" s="732"/>
      <c r="DE36" s="732"/>
      <c r="DF36" s="733"/>
      <c r="DG36" s="731"/>
      <c r="DH36" s="732"/>
      <c r="DI36" s="732"/>
      <c r="DJ36" s="732"/>
      <c r="DK36" s="733"/>
      <c r="DL36" s="731"/>
      <c r="DM36" s="732"/>
      <c r="DN36" s="732"/>
      <c r="DO36" s="732"/>
      <c r="DP36" s="733"/>
      <c r="DQ36" s="731"/>
      <c r="DR36" s="732"/>
      <c r="DS36" s="732"/>
      <c r="DT36" s="732"/>
      <c r="DU36" s="733"/>
      <c r="DV36" s="734"/>
      <c r="DW36" s="735"/>
      <c r="DX36" s="735"/>
      <c r="DY36" s="735"/>
      <c r="DZ36" s="920"/>
      <c r="EA36" s="53"/>
    </row>
    <row r="37" spans="1:131" s="50" customFormat="1" ht="26.25" customHeight="1">
      <c r="A37" s="60">
        <v>10</v>
      </c>
      <c r="B37" s="734" t="s">
        <v>437</v>
      </c>
      <c r="C37" s="735"/>
      <c r="D37" s="735"/>
      <c r="E37" s="735"/>
      <c r="F37" s="735"/>
      <c r="G37" s="735"/>
      <c r="H37" s="735"/>
      <c r="I37" s="735"/>
      <c r="J37" s="735"/>
      <c r="K37" s="735"/>
      <c r="L37" s="735"/>
      <c r="M37" s="735"/>
      <c r="N37" s="735"/>
      <c r="O37" s="735"/>
      <c r="P37" s="736"/>
      <c r="Q37" s="731">
        <v>311</v>
      </c>
      <c r="R37" s="732"/>
      <c r="S37" s="732"/>
      <c r="T37" s="732"/>
      <c r="U37" s="911"/>
      <c r="V37" s="912">
        <v>303</v>
      </c>
      <c r="W37" s="732"/>
      <c r="X37" s="732"/>
      <c r="Y37" s="732"/>
      <c r="Z37" s="911"/>
      <c r="AA37" s="912">
        <v>8</v>
      </c>
      <c r="AB37" s="732"/>
      <c r="AC37" s="732"/>
      <c r="AD37" s="732"/>
      <c r="AE37" s="932"/>
      <c r="AF37" s="931">
        <v>8</v>
      </c>
      <c r="AG37" s="732"/>
      <c r="AH37" s="732"/>
      <c r="AI37" s="732"/>
      <c r="AJ37" s="932"/>
      <c r="AK37" s="911">
        <v>216</v>
      </c>
      <c r="AL37" s="908"/>
      <c r="AM37" s="908"/>
      <c r="AN37" s="908"/>
      <c r="AO37" s="908"/>
      <c r="AP37" s="908">
        <v>2140</v>
      </c>
      <c r="AQ37" s="908"/>
      <c r="AR37" s="908"/>
      <c r="AS37" s="908"/>
      <c r="AT37" s="908"/>
      <c r="AU37" s="908">
        <v>1994</v>
      </c>
      <c r="AV37" s="908"/>
      <c r="AW37" s="908"/>
      <c r="AX37" s="908"/>
      <c r="AY37" s="908"/>
      <c r="AZ37" s="938" t="s">
        <v>147</v>
      </c>
      <c r="BA37" s="938"/>
      <c r="BB37" s="938"/>
      <c r="BC37" s="938"/>
      <c r="BD37" s="938"/>
      <c r="BE37" s="909" t="s">
        <v>436</v>
      </c>
      <c r="BF37" s="909"/>
      <c r="BG37" s="909"/>
      <c r="BH37" s="909"/>
      <c r="BI37" s="910"/>
      <c r="BJ37" s="62"/>
      <c r="BK37" s="62"/>
      <c r="BL37" s="62"/>
      <c r="BM37" s="62"/>
      <c r="BN37" s="62"/>
      <c r="BO37" s="61"/>
      <c r="BP37" s="61"/>
      <c r="BQ37" s="58">
        <v>31</v>
      </c>
      <c r="BR37" s="86"/>
      <c r="BS37" s="734"/>
      <c r="BT37" s="735"/>
      <c r="BU37" s="735"/>
      <c r="BV37" s="735"/>
      <c r="BW37" s="735"/>
      <c r="BX37" s="735"/>
      <c r="BY37" s="735"/>
      <c r="BZ37" s="735"/>
      <c r="CA37" s="735"/>
      <c r="CB37" s="735"/>
      <c r="CC37" s="735"/>
      <c r="CD37" s="735"/>
      <c r="CE37" s="735"/>
      <c r="CF37" s="735"/>
      <c r="CG37" s="736"/>
      <c r="CH37" s="731"/>
      <c r="CI37" s="732"/>
      <c r="CJ37" s="732"/>
      <c r="CK37" s="732"/>
      <c r="CL37" s="733"/>
      <c r="CM37" s="731"/>
      <c r="CN37" s="732"/>
      <c r="CO37" s="732"/>
      <c r="CP37" s="732"/>
      <c r="CQ37" s="733"/>
      <c r="CR37" s="731"/>
      <c r="CS37" s="732"/>
      <c r="CT37" s="732"/>
      <c r="CU37" s="732"/>
      <c r="CV37" s="733"/>
      <c r="CW37" s="731"/>
      <c r="CX37" s="732"/>
      <c r="CY37" s="732"/>
      <c r="CZ37" s="732"/>
      <c r="DA37" s="733"/>
      <c r="DB37" s="731"/>
      <c r="DC37" s="732"/>
      <c r="DD37" s="732"/>
      <c r="DE37" s="732"/>
      <c r="DF37" s="733"/>
      <c r="DG37" s="731"/>
      <c r="DH37" s="732"/>
      <c r="DI37" s="732"/>
      <c r="DJ37" s="732"/>
      <c r="DK37" s="733"/>
      <c r="DL37" s="731"/>
      <c r="DM37" s="732"/>
      <c r="DN37" s="732"/>
      <c r="DO37" s="732"/>
      <c r="DP37" s="733"/>
      <c r="DQ37" s="731"/>
      <c r="DR37" s="732"/>
      <c r="DS37" s="732"/>
      <c r="DT37" s="732"/>
      <c r="DU37" s="733"/>
      <c r="DV37" s="734"/>
      <c r="DW37" s="735"/>
      <c r="DX37" s="735"/>
      <c r="DY37" s="735"/>
      <c r="DZ37" s="920"/>
      <c r="EA37" s="53"/>
    </row>
    <row r="38" spans="1:131" s="50" customFormat="1" ht="26.25" customHeight="1">
      <c r="A38" s="60">
        <v>11</v>
      </c>
      <c r="B38" s="734"/>
      <c r="C38" s="735"/>
      <c r="D38" s="735"/>
      <c r="E38" s="735"/>
      <c r="F38" s="735"/>
      <c r="G38" s="735"/>
      <c r="H38" s="735"/>
      <c r="I38" s="735"/>
      <c r="J38" s="735"/>
      <c r="K38" s="735"/>
      <c r="L38" s="735"/>
      <c r="M38" s="735"/>
      <c r="N38" s="735"/>
      <c r="O38" s="735"/>
      <c r="P38" s="736"/>
      <c r="Q38" s="731"/>
      <c r="R38" s="732"/>
      <c r="S38" s="732"/>
      <c r="T38" s="732"/>
      <c r="U38" s="911"/>
      <c r="V38" s="912"/>
      <c r="W38" s="732"/>
      <c r="X38" s="732"/>
      <c r="Y38" s="732"/>
      <c r="Z38" s="911"/>
      <c r="AA38" s="912"/>
      <c r="AB38" s="732"/>
      <c r="AC38" s="732"/>
      <c r="AD38" s="732"/>
      <c r="AE38" s="932"/>
      <c r="AF38" s="931"/>
      <c r="AG38" s="732"/>
      <c r="AH38" s="732"/>
      <c r="AI38" s="732"/>
      <c r="AJ38" s="932"/>
      <c r="AK38" s="911"/>
      <c r="AL38" s="908"/>
      <c r="AM38" s="908"/>
      <c r="AN38" s="908"/>
      <c r="AO38" s="908"/>
      <c r="AP38" s="908"/>
      <c r="AQ38" s="908"/>
      <c r="AR38" s="908"/>
      <c r="AS38" s="908"/>
      <c r="AT38" s="908"/>
      <c r="AU38" s="908"/>
      <c r="AV38" s="908"/>
      <c r="AW38" s="908"/>
      <c r="AX38" s="908"/>
      <c r="AY38" s="908"/>
      <c r="AZ38" s="938"/>
      <c r="BA38" s="938"/>
      <c r="BB38" s="938"/>
      <c r="BC38" s="938"/>
      <c r="BD38" s="938"/>
      <c r="BE38" s="909"/>
      <c r="BF38" s="909"/>
      <c r="BG38" s="909"/>
      <c r="BH38" s="909"/>
      <c r="BI38" s="910"/>
      <c r="BJ38" s="62"/>
      <c r="BK38" s="62"/>
      <c r="BL38" s="62"/>
      <c r="BM38" s="62"/>
      <c r="BN38" s="62"/>
      <c r="BO38" s="61"/>
      <c r="BP38" s="61"/>
      <c r="BQ38" s="58">
        <v>32</v>
      </c>
      <c r="BR38" s="86"/>
      <c r="BS38" s="734"/>
      <c r="BT38" s="735"/>
      <c r="BU38" s="735"/>
      <c r="BV38" s="735"/>
      <c r="BW38" s="735"/>
      <c r="BX38" s="735"/>
      <c r="BY38" s="735"/>
      <c r="BZ38" s="735"/>
      <c r="CA38" s="735"/>
      <c r="CB38" s="735"/>
      <c r="CC38" s="735"/>
      <c r="CD38" s="735"/>
      <c r="CE38" s="735"/>
      <c r="CF38" s="735"/>
      <c r="CG38" s="736"/>
      <c r="CH38" s="731"/>
      <c r="CI38" s="732"/>
      <c r="CJ38" s="732"/>
      <c r="CK38" s="732"/>
      <c r="CL38" s="733"/>
      <c r="CM38" s="731"/>
      <c r="CN38" s="732"/>
      <c r="CO38" s="732"/>
      <c r="CP38" s="732"/>
      <c r="CQ38" s="733"/>
      <c r="CR38" s="731"/>
      <c r="CS38" s="732"/>
      <c r="CT38" s="732"/>
      <c r="CU38" s="732"/>
      <c r="CV38" s="733"/>
      <c r="CW38" s="731"/>
      <c r="CX38" s="732"/>
      <c r="CY38" s="732"/>
      <c r="CZ38" s="732"/>
      <c r="DA38" s="733"/>
      <c r="DB38" s="731"/>
      <c r="DC38" s="732"/>
      <c r="DD38" s="732"/>
      <c r="DE38" s="732"/>
      <c r="DF38" s="733"/>
      <c r="DG38" s="731"/>
      <c r="DH38" s="732"/>
      <c r="DI38" s="732"/>
      <c r="DJ38" s="732"/>
      <c r="DK38" s="733"/>
      <c r="DL38" s="731"/>
      <c r="DM38" s="732"/>
      <c r="DN38" s="732"/>
      <c r="DO38" s="732"/>
      <c r="DP38" s="733"/>
      <c r="DQ38" s="731"/>
      <c r="DR38" s="732"/>
      <c r="DS38" s="732"/>
      <c r="DT38" s="732"/>
      <c r="DU38" s="733"/>
      <c r="DV38" s="734"/>
      <c r="DW38" s="735"/>
      <c r="DX38" s="735"/>
      <c r="DY38" s="735"/>
      <c r="DZ38" s="920"/>
      <c r="EA38" s="53"/>
    </row>
    <row r="39" spans="1:131" s="50" customFormat="1" ht="26.25" customHeight="1">
      <c r="A39" s="60">
        <v>12</v>
      </c>
      <c r="B39" s="734"/>
      <c r="C39" s="735"/>
      <c r="D39" s="735"/>
      <c r="E39" s="735"/>
      <c r="F39" s="735"/>
      <c r="G39" s="735"/>
      <c r="H39" s="735"/>
      <c r="I39" s="735"/>
      <c r="J39" s="735"/>
      <c r="K39" s="735"/>
      <c r="L39" s="735"/>
      <c r="M39" s="735"/>
      <c r="N39" s="735"/>
      <c r="O39" s="735"/>
      <c r="P39" s="736"/>
      <c r="Q39" s="907"/>
      <c r="R39" s="908"/>
      <c r="S39" s="908"/>
      <c r="T39" s="908"/>
      <c r="U39" s="908"/>
      <c r="V39" s="908"/>
      <c r="W39" s="908"/>
      <c r="X39" s="908"/>
      <c r="Y39" s="908"/>
      <c r="Z39" s="908"/>
      <c r="AA39" s="908"/>
      <c r="AB39" s="908"/>
      <c r="AC39" s="908"/>
      <c r="AD39" s="908"/>
      <c r="AE39" s="912"/>
      <c r="AF39" s="931"/>
      <c r="AG39" s="732"/>
      <c r="AH39" s="732"/>
      <c r="AI39" s="732"/>
      <c r="AJ39" s="932"/>
      <c r="AK39" s="911"/>
      <c r="AL39" s="908"/>
      <c r="AM39" s="908"/>
      <c r="AN39" s="908"/>
      <c r="AO39" s="908"/>
      <c r="AP39" s="908"/>
      <c r="AQ39" s="908"/>
      <c r="AR39" s="908"/>
      <c r="AS39" s="908"/>
      <c r="AT39" s="908"/>
      <c r="AU39" s="908"/>
      <c r="AV39" s="908"/>
      <c r="AW39" s="908"/>
      <c r="AX39" s="908"/>
      <c r="AY39" s="908"/>
      <c r="AZ39" s="938"/>
      <c r="BA39" s="938"/>
      <c r="BB39" s="938"/>
      <c r="BC39" s="938"/>
      <c r="BD39" s="938"/>
      <c r="BE39" s="909"/>
      <c r="BF39" s="909"/>
      <c r="BG39" s="909"/>
      <c r="BH39" s="909"/>
      <c r="BI39" s="910"/>
      <c r="BJ39" s="62"/>
      <c r="BK39" s="62"/>
      <c r="BL39" s="62"/>
      <c r="BM39" s="62"/>
      <c r="BN39" s="62"/>
      <c r="BO39" s="61"/>
      <c r="BP39" s="61"/>
      <c r="BQ39" s="58">
        <v>33</v>
      </c>
      <c r="BR39" s="86"/>
      <c r="BS39" s="734"/>
      <c r="BT39" s="735"/>
      <c r="BU39" s="735"/>
      <c r="BV39" s="735"/>
      <c r="BW39" s="735"/>
      <c r="BX39" s="735"/>
      <c r="BY39" s="735"/>
      <c r="BZ39" s="735"/>
      <c r="CA39" s="735"/>
      <c r="CB39" s="735"/>
      <c r="CC39" s="735"/>
      <c r="CD39" s="735"/>
      <c r="CE39" s="735"/>
      <c r="CF39" s="735"/>
      <c r="CG39" s="736"/>
      <c r="CH39" s="731"/>
      <c r="CI39" s="732"/>
      <c r="CJ39" s="732"/>
      <c r="CK39" s="732"/>
      <c r="CL39" s="733"/>
      <c r="CM39" s="731"/>
      <c r="CN39" s="732"/>
      <c r="CO39" s="732"/>
      <c r="CP39" s="732"/>
      <c r="CQ39" s="733"/>
      <c r="CR39" s="731"/>
      <c r="CS39" s="732"/>
      <c r="CT39" s="732"/>
      <c r="CU39" s="732"/>
      <c r="CV39" s="733"/>
      <c r="CW39" s="731"/>
      <c r="CX39" s="732"/>
      <c r="CY39" s="732"/>
      <c r="CZ39" s="732"/>
      <c r="DA39" s="733"/>
      <c r="DB39" s="731"/>
      <c r="DC39" s="732"/>
      <c r="DD39" s="732"/>
      <c r="DE39" s="732"/>
      <c r="DF39" s="733"/>
      <c r="DG39" s="731"/>
      <c r="DH39" s="732"/>
      <c r="DI39" s="732"/>
      <c r="DJ39" s="732"/>
      <c r="DK39" s="733"/>
      <c r="DL39" s="731"/>
      <c r="DM39" s="732"/>
      <c r="DN39" s="732"/>
      <c r="DO39" s="732"/>
      <c r="DP39" s="733"/>
      <c r="DQ39" s="731"/>
      <c r="DR39" s="732"/>
      <c r="DS39" s="732"/>
      <c r="DT39" s="732"/>
      <c r="DU39" s="733"/>
      <c r="DV39" s="734"/>
      <c r="DW39" s="735"/>
      <c r="DX39" s="735"/>
      <c r="DY39" s="735"/>
      <c r="DZ39" s="920"/>
      <c r="EA39" s="53"/>
    </row>
    <row r="40" spans="1:131" s="50" customFormat="1" ht="26.25" customHeight="1">
      <c r="A40" s="58">
        <v>13</v>
      </c>
      <c r="B40" s="734"/>
      <c r="C40" s="735"/>
      <c r="D40" s="735"/>
      <c r="E40" s="735"/>
      <c r="F40" s="735"/>
      <c r="G40" s="735"/>
      <c r="H40" s="735"/>
      <c r="I40" s="735"/>
      <c r="J40" s="735"/>
      <c r="K40" s="735"/>
      <c r="L40" s="735"/>
      <c r="M40" s="735"/>
      <c r="N40" s="735"/>
      <c r="O40" s="735"/>
      <c r="P40" s="736"/>
      <c r="Q40" s="907"/>
      <c r="R40" s="908"/>
      <c r="S40" s="908"/>
      <c r="T40" s="908"/>
      <c r="U40" s="908"/>
      <c r="V40" s="908"/>
      <c r="W40" s="908"/>
      <c r="X40" s="908"/>
      <c r="Y40" s="908"/>
      <c r="Z40" s="908"/>
      <c r="AA40" s="908"/>
      <c r="AB40" s="908"/>
      <c r="AC40" s="908"/>
      <c r="AD40" s="908"/>
      <c r="AE40" s="912"/>
      <c r="AF40" s="931"/>
      <c r="AG40" s="732"/>
      <c r="AH40" s="732"/>
      <c r="AI40" s="732"/>
      <c r="AJ40" s="932"/>
      <c r="AK40" s="911"/>
      <c r="AL40" s="908"/>
      <c r="AM40" s="908"/>
      <c r="AN40" s="908"/>
      <c r="AO40" s="908"/>
      <c r="AP40" s="908"/>
      <c r="AQ40" s="908"/>
      <c r="AR40" s="908"/>
      <c r="AS40" s="908"/>
      <c r="AT40" s="908"/>
      <c r="AU40" s="908"/>
      <c r="AV40" s="908"/>
      <c r="AW40" s="908"/>
      <c r="AX40" s="908"/>
      <c r="AY40" s="908"/>
      <c r="AZ40" s="938"/>
      <c r="BA40" s="938"/>
      <c r="BB40" s="938"/>
      <c r="BC40" s="938"/>
      <c r="BD40" s="938"/>
      <c r="BE40" s="909"/>
      <c r="BF40" s="909"/>
      <c r="BG40" s="909"/>
      <c r="BH40" s="909"/>
      <c r="BI40" s="910"/>
      <c r="BJ40" s="62"/>
      <c r="BK40" s="62"/>
      <c r="BL40" s="62"/>
      <c r="BM40" s="62"/>
      <c r="BN40" s="62"/>
      <c r="BO40" s="61"/>
      <c r="BP40" s="61"/>
      <c r="BQ40" s="58">
        <v>34</v>
      </c>
      <c r="BR40" s="86"/>
      <c r="BS40" s="734"/>
      <c r="BT40" s="735"/>
      <c r="BU40" s="735"/>
      <c r="BV40" s="735"/>
      <c r="BW40" s="735"/>
      <c r="BX40" s="735"/>
      <c r="BY40" s="735"/>
      <c r="BZ40" s="735"/>
      <c r="CA40" s="735"/>
      <c r="CB40" s="735"/>
      <c r="CC40" s="735"/>
      <c r="CD40" s="735"/>
      <c r="CE40" s="735"/>
      <c r="CF40" s="735"/>
      <c r="CG40" s="736"/>
      <c r="CH40" s="731"/>
      <c r="CI40" s="732"/>
      <c r="CJ40" s="732"/>
      <c r="CK40" s="732"/>
      <c r="CL40" s="733"/>
      <c r="CM40" s="731"/>
      <c r="CN40" s="732"/>
      <c r="CO40" s="732"/>
      <c r="CP40" s="732"/>
      <c r="CQ40" s="733"/>
      <c r="CR40" s="731"/>
      <c r="CS40" s="732"/>
      <c r="CT40" s="732"/>
      <c r="CU40" s="732"/>
      <c r="CV40" s="733"/>
      <c r="CW40" s="731"/>
      <c r="CX40" s="732"/>
      <c r="CY40" s="732"/>
      <c r="CZ40" s="732"/>
      <c r="DA40" s="733"/>
      <c r="DB40" s="731"/>
      <c r="DC40" s="732"/>
      <c r="DD40" s="732"/>
      <c r="DE40" s="732"/>
      <c r="DF40" s="733"/>
      <c r="DG40" s="731"/>
      <c r="DH40" s="732"/>
      <c r="DI40" s="732"/>
      <c r="DJ40" s="732"/>
      <c r="DK40" s="733"/>
      <c r="DL40" s="731"/>
      <c r="DM40" s="732"/>
      <c r="DN40" s="732"/>
      <c r="DO40" s="732"/>
      <c r="DP40" s="733"/>
      <c r="DQ40" s="731"/>
      <c r="DR40" s="732"/>
      <c r="DS40" s="732"/>
      <c r="DT40" s="732"/>
      <c r="DU40" s="733"/>
      <c r="DV40" s="734"/>
      <c r="DW40" s="735"/>
      <c r="DX40" s="735"/>
      <c r="DY40" s="735"/>
      <c r="DZ40" s="920"/>
      <c r="EA40" s="53"/>
    </row>
    <row r="41" spans="1:131" s="50" customFormat="1" ht="26.25" customHeight="1">
      <c r="A41" s="58">
        <v>14</v>
      </c>
      <c r="B41" s="734"/>
      <c r="C41" s="735"/>
      <c r="D41" s="735"/>
      <c r="E41" s="735"/>
      <c r="F41" s="735"/>
      <c r="G41" s="735"/>
      <c r="H41" s="735"/>
      <c r="I41" s="735"/>
      <c r="J41" s="735"/>
      <c r="K41" s="735"/>
      <c r="L41" s="735"/>
      <c r="M41" s="735"/>
      <c r="N41" s="735"/>
      <c r="O41" s="735"/>
      <c r="P41" s="736"/>
      <c r="Q41" s="907"/>
      <c r="R41" s="908"/>
      <c r="S41" s="908"/>
      <c r="T41" s="908"/>
      <c r="U41" s="908"/>
      <c r="V41" s="908"/>
      <c r="W41" s="908"/>
      <c r="X41" s="908"/>
      <c r="Y41" s="908"/>
      <c r="Z41" s="908"/>
      <c r="AA41" s="908"/>
      <c r="AB41" s="908"/>
      <c r="AC41" s="908"/>
      <c r="AD41" s="908"/>
      <c r="AE41" s="912"/>
      <c r="AF41" s="931"/>
      <c r="AG41" s="732"/>
      <c r="AH41" s="732"/>
      <c r="AI41" s="732"/>
      <c r="AJ41" s="932"/>
      <c r="AK41" s="911"/>
      <c r="AL41" s="908"/>
      <c r="AM41" s="908"/>
      <c r="AN41" s="908"/>
      <c r="AO41" s="908"/>
      <c r="AP41" s="908"/>
      <c r="AQ41" s="908"/>
      <c r="AR41" s="908"/>
      <c r="AS41" s="908"/>
      <c r="AT41" s="908"/>
      <c r="AU41" s="908"/>
      <c r="AV41" s="908"/>
      <c r="AW41" s="908"/>
      <c r="AX41" s="908"/>
      <c r="AY41" s="908"/>
      <c r="AZ41" s="938"/>
      <c r="BA41" s="938"/>
      <c r="BB41" s="938"/>
      <c r="BC41" s="938"/>
      <c r="BD41" s="938"/>
      <c r="BE41" s="909"/>
      <c r="BF41" s="909"/>
      <c r="BG41" s="909"/>
      <c r="BH41" s="909"/>
      <c r="BI41" s="910"/>
      <c r="BJ41" s="62"/>
      <c r="BK41" s="62"/>
      <c r="BL41" s="62"/>
      <c r="BM41" s="62"/>
      <c r="BN41" s="62"/>
      <c r="BO41" s="61"/>
      <c r="BP41" s="61"/>
      <c r="BQ41" s="58">
        <v>35</v>
      </c>
      <c r="BR41" s="86"/>
      <c r="BS41" s="734"/>
      <c r="BT41" s="735"/>
      <c r="BU41" s="735"/>
      <c r="BV41" s="735"/>
      <c r="BW41" s="735"/>
      <c r="BX41" s="735"/>
      <c r="BY41" s="735"/>
      <c r="BZ41" s="735"/>
      <c r="CA41" s="735"/>
      <c r="CB41" s="735"/>
      <c r="CC41" s="735"/>
      <c r="CD41" s="735"/>
      <c r="CE41" s="735"/>
      <c r="CF41" s="735"/>
      <c r="CG41" s="736"/>
      <c r="CH41" s="731"/>
      <c r="CI41" s="732"/>
      <c r="CJ41" s="732"/>
      <c r="CK41" s="732"/>
      <c r="CL41" s="733"/>
      <c r="CM41" s="731"/>
      <c r="CN41" s="732"/>
      <c r="CO41" s="732"/>
      <c r="CP41" s="732"/>
      <c r="CQ41" s="733"/>
      <c r="CR41" s="731"/>
      <c r="CS41" s="732"/>
      <c r="CT41" s="732"/>
      <c r="CU41" s="732"/>
      <c r="CV41" s="733"/>
      <c r="CW41" s="731"/>
      <c r="CX41" s="732"/>
      <c r="CY41" s="732"/>
      <c r="CZ41" s="732"/>
      <c r="DA41" s="733"/>
      <c r="DB41" s="731"/>
      <c r="DC41" s="732"/>
      <c r="DD41" s="732"/>
      <c r="DE41" s="732"/>
      <c r="DF41" s="733"/>
      <c r="DG41" s="731"/>
      <c r="DH41" s="732"/>
      <c r="DI41" s="732"/>
      <c r="DJ41" s="732"/>
      <c r="DK41" s="733"/>
      <c r="DL41" s="731"/>
      <c r="DM41" s="732"/>
      <c r="DN41" s="732"/>
      <c r="DO41" s="732"/>
      <c r="DP41" s="733"/>
      <c r="DQ41" s="731"/>
      <c r="DR41" s="732"/>
      <c r="DS41" s="732"/>
      <c r="DT41" s="732"/>
      <c r="DU41" s="733"/>
      <c r="DV41" s="734"/>
      <c r="DW41" s="735"/>
      <c r="DX41" s="735"/>
      <c r="DY41" s="735"/>
      <c r="DZ41" s="920"/>
      <c r="EA41" s="53"/>
    </row>
    <row r="42" spans="1:131" s="50" customFormat="1" ht="26.25" customHeight="1">
      <c r="A42" s="58">
        <v>15</v>
      </c>
      <c r="B42" s="734"/>
      <c r="C42" s="735"/>
      <c r="D42" s="735"/>
      <c r="E42" s="735"/>
      <c r="F42" s="735"/>
      <c r="G42" s="735"/>
      <c r="H42" s="735"/>
      <c r="I42" s="735"/>
      <c r="J42" s="735"/>
      <c r="K42" s="735"/>
      <c r="L42" s="735"/>
      <c r="M42" s="735"/>
      <c r="N42" s="735"/>
      <c r="O42" s="735"/>
      <c r="P42" s="736"/>
      <c r="Q42" s="907"/>
      <c r="R42" s="908"/>
      <c r="S42" s="908"/>
      <c r="T42" s="908"/>
      <c r="U42" s="908"/>
      <c r="V42" s="908"/>
      <c r="W42" s="908"/>
      <c r="X42" s="908"/>
      <c r="Y42" s="908"/>
      <c r="Z42" s="908"/>
      <c r="AA42" s="908"/>
      <c r="AB42" s="908"/>
      <c r="AC42" s="908"/>
      <c r="AD42" s="908"/>
      <c r="AE42" s="912"/>
      <c r="AF42" s="931"/>
      <c r="AG42" s="732"/>
      <c r="AH42" s="732"/>
      <c r="AI42" s="732"/>
      <c r="AJ42" s="932"/>
      <c r="AK42" s="911"/>
      <c r="AL42" s="908"/>
      <c r="AM42" s="908"/>
      <c r="AN42" s="908"/>
      <c r="AO42" s="908"/>
      <c r="AP42" s="908"/>
      <c r="AQ42" s="908"/>
      <c r="AR42" s="908"/>
      <c r="AS42" s="908"/>
      <c r="AT42" s="908"/>
      <c r="AU42" s="908"/>
      <c r="AV42" s="908"/>
      <c r="AW42" s="908"/>
      <c r="AX42" s="908"/>
      <c r="AY42" s="908"/>
      <c r="AZ42" s="938"/>
      <c r="BA42" s="938"/>
      <c r="BB42" s="938"/>
      <c r="BC42" s="938"/>
      <c r="BD42" s="938"/>
      <c r="BE42" s="909"/>
      <c r="BF42" s="909"/>
      <c r="BG42" s="909"/>
      <c r="BH42" s="909"/>
      <c r="BI42" s="910"/>
      <c r="BJ42" s="62"/>
      <c r="BK42" s="62"/>
      <c r="BL42" s="62"/>
      <c r="BM42" s="62"/>
      <c r="BN42" s="62"/>
      <c r="BO42" s="61"/>
      <c r="BP42" s="61"/>
      <c r="BQ42" s="58">
        <v>36</v>
      </c>
      <c r="BR42" s="86"/>
      <c r="BS42" s="734"/>
      <c r="BT42" s="735"/>
      <c r="BU42" s="735"/>
      <c r="BV42" s="735"/>
      <c r="BW42" s="735"/>
      <c r="BX42" s="735"/>
      <c r="BY42" s="735"/>
      <c r="BZ42" s="735"/>
      <c r="CA42" s="735"/>
      <c r="CB42" s="735"/>
      <c r="CC42" s="735"/>
      <c r="CD42" s="735"/>
      <c r="CE42" s="735"/>
      <c r="CF42" s="735"/>
      <c r="CG42" s="736"/>
      <c r="CH42" s="731"/>
      <c r="CI42" s="732"/>
      <c r="CJ42" s="732"/>
      <c r="CK42" s="732"/>
      <c r="CL42" s="733"/>
      <c r="CM42" s="731"/>
      <c r="CN42" s="732"/>
      <c r="CO42" s="732"/>
      <c r="CP42" s="732"/>
      <c r="CQ42" s="733"/>
      <c r="CR42" s="731"/>
      <c r="CS42" s="732"/>
      <c r="CT42" s="732"/>
      <c r="CU42" s="732"/>
      <c r="CV42" s="733"/>
      <c r="CW42" s="731"/>
      <c r="CX42" s="732"/>
      <c r="CY42" s="732"/>
      <c r="CZ42" s="732"/>
      <c r="DA42" s="733"/>
      <c r="DB42" s="731"/>
      <c r="DC42" s="732"/>
      <c r="DD42" s="732"/>
      <c r="DE42" s="732"/>
      <c r="DF42" s="733"/>
      <c r="DG42" s="731"/>
      <c r="DH42" s="732"/>
      <c r="DI42" s="732"/>
      <c r="DJ42" s="732"/>
      <c r="DK42" s="733"/>
      <c r="DL42" s="731"/>
      <c r="DM42" s="732"/>
      <c r="DN42" s="732"/>
      <c r="DO42" s="732"/>
      <c r="DP42" s="733"/>
      <c r="DQ42" s="731"/>
      <c r="DR42" s="732"/>
      <c r="DS42" s="732"/>
      <c r="DT42" s="732"/>
      <c r="DU42" s="733"/>
      <c r="DV42" s="734"/>
      <c r="DW42" s="735"/>
      <c r="DX42" s="735"/>
      <c r="DY42" s="735"/>
      <c r="DZ42" s="920"/>
      <c r="EA42" s="53"/>
    </row>
    <row r="43" spans="1:131" s="50" customFormat="1" ht="26.25" customHeight="1">
      <c r="A43" s="58">
        <v>16</v>
      </c>
      <c r="B43" s="734"/>
      <c r="C43" s="735"/>
      <c r="D43" s="735"/>
      <c r="E43" s="735"/>
      <c r="F43" s="735"/>
      <c r="G43" s="735"/>
      <c r="H43" s="735"/>
      <c r="I43" s="735"/>
      <c r="J43" s="735"/>
      <c r="K43" s="735"/>
      <c r="L43" s="735"/>
      <c r="M43" s="735"/>
      <c r="N43" s="735"/>
      <c r="O43" s="735"/>
      <c r="P43" s="736"/>
      <c r="Q43" s="907"/>
      <c r="R43" s="908"/>
      <c r="S43" s="908"/>
      <c r="T43" s="908"/>
      <c r="U43" s="908"/>
      <c r="V43" s="908"/>
      <c r="W43" s="908"/>
      <c r="X43" s="908"/>
      <c r="Y43" s="908"/>
      <c r="Z43" s="908"/>
      <c r="AA43" s="908"/>
      <c r="AB43" s="908"/>
      <c r="AC43" s="908"/>
      <c r="AD43" s="908"/>
      <c r="AE43" s="912"/>
      <c r="AF43" s="931"/>
      <c r="AG43" s="732"/>
      <c r="AH43" s="732"/>
      <c r="AI43" s="732"/>
      <c r="AJ43" s="932"/>
      <c r="AK43" s="911"/>
      <c r="AL43" s="908"/>
      <c r="AM43" s="908"/>
      <c r="AN43" s="908"/>
      <c r="AO43" s="908"/>
      <c r="AP43" s="908"/>
      <c r="AQ43" s="908"/>
      <c r="AR43" s="908"/>
      <c r="AS43" s="908"/>
      <c r="AT43" s="908"/>
      <c r="AU43" s="908"/>
      <c r="AV43" s="908"/>
      <c r="AW43" s="908"/>
      <c r="AX43" s="908"/>
      <c r="AY43" s="908"/>
      <c r="AZ43" s="938"/>
      <c r="BA43" s="938"/>
      <c r="BB43" s="938"/>
      <c r="BC43" s="938"/>
      <c r="BD43" s="938"/>
      <c r="BE43" s="909"/>
      <c r="BF43" s="909"/>
      <c r="BG43" s="909"/>
      <c r="BH43" s="909"/>
      <c r="BI43" s="910"/>
      <c r="BJ43" s="62"/>
      <c r="BK43" s="62"/>
      <c r="BL43" s="62"/>
      <c r="BM43" s="62"/>
      <c r="BN43" s="62"/>
      <c r="BO43" s="61"/>
      <c r="BP43" s="61"/>
      <c r="BQ43" s="58">
        <v>37</v>
      </c>
      <c r="BR43" s="86"/>
      <c r="BS43" s="734"/>
      <c r="BT43" s="735"/>
      <c r="BU43" s="735"/>
      <c r="BV43" s="735"/>
      <c r="BW43" s="735"/>
      <c r="BX43" s="735"/>
      <c r="BY43" s="735"/>
      <c r="BZ43" s="735"/>
      <c r="CA43" s="735"/>
      <c r="CB43" s="735"/>
      <c r="CC43" s="735"/>
      <c r="CD43" s="735"/>
      <c r="CE43" s="735"/>
      <c r="CF43" s="735"/>
      <c r="CG43" s="736"/>
      <c r="CH43" s="731"/>
      <c r="CI43" s="732"/>
      <c r="CJ43" s="732"/>
      <c r="CK43" s="732"/>
      <c r="CL43" s="733"/>
      <c r="CM43" s="731"/>
      <c r="CN43" s="732"/>
      <c r="CO43" s="732"/>
      <c r="CP43" s="732"/>
      <c r="CQ43" s="733"/>
      <c r="CR43" s="731"/>
      <c r="CS43" s="732"/>
      <c r="CT43" s="732"/>
      <c r="CU43" s="732"/>
      <c r="CV43" s="733"/>
      <c r="CW43" s="731"/>
      <c r="CX43" s="732"/>
      <c r="CY43" s="732"/>
      <c r="CZ43" s="732"/>
      <c r="DA43" s="733"/>
      <c r="DB43" s="731"/>
      <c r="DC43" s="732"/>
      <c r="DD43" s="732"/>
      <c r="DE43" s="732"/>
      <c r="DF43" s="733"/>
      <c r="DG43" s="731"/>
      <c r="DH43" s="732"/>
      <c r="DI43" s="732"/>
      <c r="DJ43" s="732"/>
      <c r="DK43" s="733"/>
      <c r="DL43" s="731"/>
      <c r="DM43" s="732"/>
      <c r="DN43" s="732"/>
      <c r="DO43" s="732"/>
      <c r="DP43" s="733"/>
      <c r="DQ43" s="731"/>
      <c r="DR43" s="732"/>
      <c r="DS43" s="732"/>
      <c r="DT43" s="732"/>
      <c r="DU43" s="733"/>
      <c r="DV43" s="734"/>
      <c r="DW43" s="735"/>
      <c r="DX43" s="735"/>
      <c r="DY43" s="735"/>
      <c r="DZ43" s="920"/>
      <c r="EA43" s="53"/>
    </row>
    <row r="44" spans="1:131" s="50" customFormat="1" ht="26.25" customHeight="1">
      <c r="A44" s="58">
        <v>17</v>
      </c>
      <c r="B44" s="734"/>
      <c r="C44" s="735"/>
      <c r="D44" s="735"/>
      <c r="E44" s="735"/>
      <c r="F44" s="735"/>
      <c r="G44" s="735"/>
      <c r="H44" s="735"/>
      <c r="I44" s="735"/>
      <c r="J44" s="735"/>
      <c r="K44" s="735"/>
      <c r="L44" s="735"/>
      <c r="M44" s="735"/>
      <c r="N44" s="735"/>
      <c r="O44" s="735"/>
      <c r="P44" s="736"/>
      <c r="Q44" s="907"/>
      <c r="R44" s="908"/>
      <c r="S44" s="908"/>
      <c r="T44" s="908"/>
      <c r="U44" s="908"/>
      <c r="V44" s="908"/>
      <c r="W44" s="908"/>
      <c r="X44" s="908"/>
      <c r="Y44" s="908"/>
      <c r="Z44" s="908"/>
      <c r="AA44" s="908"/>
      <c r="AB44" s="908"/>
      <c r="AC44" s="908"/>
      <c r="AD44" s="908"/>
      <c r="AE44" s="912"/>
      <c r="AF44" s="931"/>
      <c r="AG44" s="732"/>
      <c r="AH44" s="732"/>
      <c r="AI44" s="732"/>
      <c r="AJ44" s="932"/>
      <c r="AK44" s="911"/>
      <c r="AL44" s="908"/>
      <c r="AM44" s="908"/>
      <c r="AN44" s="908"/>
      <c r="AO44" s="908"/>
      <c r="AP44" s="908"/>
      <c r="AQ44" s="908"/>
      <c r="AR44" s="908"/>
      <c r="AS44" s="908"/>
      <c r="AT44" s="908"/>
      <c r="AU44" s="908"/>
      <c r="AV44" s="908"/>
      <c r="AW44" s="908"/>
      <c r="AX44" s="908"/>
      <c r="AY44" s="908"/>
      <c r="AZ44" s="938"/>
      <c r="BA44" s="938"/>
      <c r="BB44" s="938"/>
      <c r="BC44" s="938"/>
      <c r="BD44" s="938"/>
      <c r="BE44" s="909"/>
      <c r="BF44" s="909"/>
      <c r="BG44" s="909"/>
      <c r="BH44" s="909"/>
      <c r="BI44" s="910"/>
      <c r="BJ44" s="62"/>
      <c r="BK44" s="62"/>
      <c r="BL44" s="62"/>
      <c r="BM44" s="62"/>
      <c r="BN44" s="62"/>
      <c r="BO44" s="61"/>
      <c r="BP44" s="61"/>
      <c r="BQ44" s="58">
        <v>38</v>
      </c>
      <c r="BR44" s="86"/>
      <c r="BS44" s="734"/>
      <c r="BT44" s="735"/>
      <c r="BU44" s="735"/>
      <c r="BV44" s="735"/>
      <c r="BW44" s="735"/>
      <c r="BX44" s="735"/>
      <c r="BY44" s="735"/>
      <c r="BZ44" s="735"/>
      <c r="CA44" s="735"/>
      <c r="CB44" s="735"/>
      <c r="CC44" s="735"/>
      <c r="CD44" s="735"/>
      <c r="CE44" s="735"/>
      <c r="CF44" s="735"/>
      <c r="CG44" s="736"/>
      <c r="CH44" s="731"/>
      <c r="CI44" s="732"/>
      <c r="CJ44" s="732"/>
      <c r="CK44" s="732"/>
      <c r="CL44" s="733"/>
      <c r="CM44" s="731"/>
      <c r="CN44" s="732"/>
      <c r="CO44" s="732"/>
      <c r="CP44" s="732"/>
      <c r="CQ44" s="733"/>
      <c r="CR44" s="731"/>
      <c r="CS44" s="732"/>
      <c r="CT44" s="732"/>
      <c r="CU44" s="732"/>
      <c r="CV44" s="733"/>
      <c r="CW44" s="731"/>
      <c r="CX44" s="732"/>
      <c r="CY44" s="732"/>
      <c r="CZ44" s="732"/>
      <c r="DA44" s="733"/>
      <c r="DB44" s="731"/>
      <c r="DC44" s="732"/>
      <c r="DD44" s="732"/>
      <c r="DE44" s="732"/>
      <c r="DF44" s="733"/>
      <c r="DG44" s="731"/>
      <c r="DH44" s="732"/>
      <c r="DI44" s="732"/>
      <c r="DJ44" s="732"/>
      <c r="DK44" s="733"/>
      <c r="DL44" s="731"/>
      <c r="DM44" s="732"/>
      <c r="DN44" s="732"/>
      <c r="DO44" s="732"/>
      <c r="DP44" s="733"/>
      <c r="DQ44" s="731"/>
      <c r="DR44" s="732"/>
      <c r="DS44" s="732"/>
      <c r="DT44" s="732"/>
      <c r="DU44" s="733"/>
      <c r="DV44" s="734"/>
      <c r="DW44" s="735"/>
      <c r="DX44" s="735"/>
      <c r="DY44" s="735"/>
      <c r="DZ44" s="920"/>
      <c r="EA44" s="53"/>
    </row>
    <row r="45" spans="1:131" s="50" customFormat="1" ht="26.25" customHeight="1">
      <c r="A45" s="58">
        <v>18</v>
      </c>
      <c r="B45" s="734"/>
      <c r="C45" s="735"/>
      <c r="D45" s="735"/>
      <c r="E45" s="735"/>
      <c r="F45" s="735"/>
      <c r="G45" s="735"/>
      <c r="H45" s="735"/>
      <c r="I45" s="735"/>
      <c r="J45" s="735"/>
      <c r="K45" s="735"/>
      <c r="L45" s="735"/>
      <c r="M45" s="735"/>
      <c r="N45" s="735"/>
      <c r="O45" s="735"/>
      <c r="P45" s="736"/>
      <c r="Q45" s="907"/>
      <c r="R45" s="908"/>
      <c r="S45" s="908"/>
      <c r="T45" s="908"/>
      <c r="U45" s="908"/>
      <c r="V45" s="908"/>
      <c r="W45" s="908"/>
      <c r="X45" s="908"/>
      <c r="Y45" s="908"/>
      <c r="Z45" s="908"/>
      <c r="AA45" s="908"/>
      <c r="AB45" s="908"/>
      <c r="AC45" s="908"/>
      <c r="AD45" s="908"/>
      <c r="AE45" s="912"/>
      <c r="AF45" s="931"/>
      <c r="AG45" s="732"/>
      <c r="AH45" s="732"/>
      <c r="AI45" s="732"/>
      <c r="AJ45" s="932"/>
      <c r="AK45" s="911"/>
      <c r="AL45" s="908"/>
      <c r="AM45" s="908"/>
      <c r="AN45" s="908"/>
      <c r="AO45" s="908"/>
      <c r="AP45" s="908"/>
      <c r="AQ45" s="908"/>
      <c r="AR45" s="908"/>
      <c r="AS45" s="908"/>
      <c r="AT45" s="908"/>
      <c r="AU45" s="908"/>
      <c r="AV45" s="908"/>
      <c r="AW45" s="908"/>
      <c r="AX45" s="908"/>
      <c r="AY45" s="908"/>
      <c r="AZ45" s="938"/>
      <c r="BA45" s="938"/>
      <c r="BB45" s="938"/>
      <c r="BC45" s="938"/>
      <c r="BD45" s="938"/>
      <c r="BE45" s="909"/>
      <c r="BF45" s="909"/>
      <c r="BG45" s="909"/>
      <c r="BH45" s="909"/>
      <c r="BI45" s="910"/>
      <c r="BJ45" s="62"/>
      <c r="BK45" s="62"/>
      <c r="BL45" s="62"/>
      <c r="BM45" s="62"/>
      <c r="BN45" s="62"/>
      <c r="BO45" s="61"/>
      <c r="BP45" s="61"/>
      <c r="BQ45" s="58">
        <v>39</v>
      </c>
      <c r="BR45" s="86"/>
      <c r="BS45" s="734"/>
      <c r="BT45" s="735"/>
      <c r="BU45" s="735"/>
      <c r="BV45" s="735"/>
      <c r="BW45" s="735"/>
      <c r="BX45" s="735"/>
      <c r="BY45" s="735"/>
      <c r="BZ45" s="735"/>
      <c r="CA45" s="735"/>
      <c r="CB45" s="735"/>
      <c r="CC45" s="735"/>
      <c r="CD45" s="735"/>
      <c r="CE45" s="735"/>
      <c r="CF45" s="735"/>
      <c r="CG45" s="736"/>
      <c r="CH45" s="731"/>
      <c r="CI45" s="732"/>
      <c r="CJ45" s="732"/>
      <c r="CK45" s="732"/>
      <c r="CL45" s="733"/>
      <c r="CM45" s="731"/>
      <c r="CN45" s="732"/>
      <c r="CO45" s="732"/>
      <c r="CP45" s="732"/>
      <c r="CQ45" s="733"/>
      <c r="CR45" s="731"/>
      <c r="CS45" s="732"/>
      <c r="CT45" s="732"/>
      <c r="CU45" s="732"/>
      <c r="CV45" s="733"/>
      <c r="CW45" s="731"/>
      <c r="CX45" s="732"/>
      <c r="CY45" s="732"/>
      <c r="CZ45" s="732"/>
      <c r="DA45" s="733"/>
      <c r="DB45" s="731"/>
      <c r="DC45" s="732"/>
      <c r="DD45" s="732"/>
      <c r="DE45" s="732"/>
      <c r="DF45" s="733"/>
      <c r="DG45" s="731"/>
      <c r="DH45" s="732"/>
      <c r="DI45" s="732"/>
      <c r="DJ45" s="732"/>
      <c r="DK45" s="733"/>
      <c r="DL45" s="731"/>
      <c r="DM45" s="732"/>
      <c r="DN45" s="732"/>
      <c r="DO45" s="732"/>
      <c r="DP45" s="733"/>
      <c r="DQ45" s="731"/>
      <c r="DR45" s="732"/>
      <c r="DS45" s="732"/>
      <c r="DT45" s="732"/>
      <c r="DU45" s="733"/>
      <c r="DV45" s="734"/>
      <c r="DW45" s="735"/>
      <c r="DX45" s="735"/>
      <c r="DY45" s="735"/>
      <c r="DZ45" s="920"/>
      <c r="EA45" s="53"/>
    </row>
    <row r="46" spans="1:131" s="50" customFormat="1" ht="26.25" customHeight="1">
      <c r="A46" s="58">
        <v>19</v>
      </c>
      <c r="B46" s="734"/>
      <c r="C46" s="735"/>
      <c r="D46" s="735"/>
      <c r="E46" s="735"/>
      <c r="F46" s="735"/>
      <c r="G46" s="735"/>
      <c r="H46" s="735"/>
      <c r="I46" s="735"/>
      <c r="J46" s="735"/>
      <c r="K46" s="735"/>
      <c r="L46" s="735"/>
      <c r="M46" s="735"/>
      <c r="N46" s="735"/>
      <c r="O46" s="735"/>
      <c r="P46" s="736"/>
      <c r="Q46" s="907"/>
      <c r="R46" s="908"/>
      <c r="S46" s="908"/>
      <c r="T46" s="908"/>
      <c r="U46" s="908"/>
      <c r="V46" s="908"/>
      <c r="W46" s="908"/>
      <c r="X46" s="908"/>
      <c r="Y46" s="908"/>
      <c r="Z46" s="908"/>
      <c r="AA46" s="908"/>
      <c r="AB46" s="908"/>
      <c r="AC46" s="908"/>
      <c r="AD46" s="908"/>
      <c r="AE46" s="912"/>
      <c r="AF46" s="931"/>
      <c r="AG46" s="732"/>
      <c r="AH46" s="732"/>
      <c r="AI46" s="732"/>
      <c r="AJ46" s="932"/>
      <c r="AK46" s="911"/>
      <c r="AL46" s="908"/>
      <c r="AM46" s="908"/>
      <c r="AN46" s="908"/>
      <c r="AO46" s="908"/>
      <c r="AP46" s="908"/>
      <c r="AQ46" s="908"/>
      <c r="AR46" s="908"/>
      <c r="AS46" s="908"/>
      <c r="AT46" s="908"/>
      <c r="AU46" s="908"/>
      <c r="AV46" s="908"/>
      <c r="AW46" s="908"/>
      <c r="AX46" s="908"/>
      <c r="AY46" s="908"/>
      <c r="AZ46" s="938"/>
      <c r="BA46" s="938"/>
      <c r="BB46" s="938"/>
      <c r="BC46" s="938"/>
      <c r="BD46" s="938"/>
      <c r="BE46" s="909"/>
      <c r="BF46" s="909"/>
      <c r="BG46" s="909"/>
      <c r="BH46" s="909"/>
      <c r="BI46" s="910"/>
      <c r="BJ46" s="62"/>
      <c r="BK46" s="62"/>
      <c r="BL46" s="62"/>
      <c r="BM46" s="62"/>
      <c r="BN46" s="62"/>
      <c r="BO46" s="61"/>
      <c r="BP46" s="61"/>
      <c r="BQ46" s="58">
        <v>40</v>
      </c>
      <c r="BR46" s="86"/>
      <c r="BS46" s="734"/>
      <c r="BT46" s="735"/>
      <c r="BU46" s="735"/>
      <c r="BV46" s="735"/>
      <c r="BW46" s="735"/>
      <c r="BX46" s="735"/>
      <c r="BY46" s="735"/>
      <c r="BZ46" s="735"/>
      <c r="CA46" s="735"/>
      <c r="CB46" s="735"/>
      <c r="CC46" s="735"/>
      <c r="CD46" s="735"/>
      <c r="CE46" s="735"/>
      <c r="CF46" s="735"/>
      <c r="CG46" s="736"/>
      <c r="CH46" s="731"/>
      <c r="CI46" s="732"/>
      <c r="CJ46" s="732"/>
      <c r="CK46" s="732"/>
      <c r="CL46" s="733"/>
      <c r="CM46" s="731"/>
      <c r="CN46" s="732"/>
      <c r="CO46" s="732"/>
      <c r="CP46" s="732"/>
      <c r="CQ46" s="733"/>
      <c r="CR46" s="731"/>
      <c r="CS46" s="732"/>
      <c r="CT46" s="732"/>
      <c r="CU46" s="732"/>
      <c r="CV46" s="733"/>
      <c r="CW46" s="731"/>
      <c r="CX46" s="732"/>
      <c r="CY46" s="732"/>
      <c r="CZ46" s="732"/>
      <c r="DA46" s="733"/>
      <c r="DB46" s="731"/>
      <c r="DC46" s="732"/>
      <c r="DD46" s="732"/>
      <c r="DE46" s="732"/>
      <c r="DF46" s="733"/>
      <c r="DG46" s="731"/>
      <c r="DH46" s="732"/>
      <c r="DI46" s="732"/>
      <c r="DJ46" s="732"/>
      <c r="DK46" s="733"/>
      <c r="DL46" s="731"/>
      <c r="DM46" s="732"/>
      <c r="DN46" s="732"/>
      <c r="DO46" s="732"/>
      <c r="DP46" s="733"/>
      <c r="DQ46" s="731"/>
      <c r="DR46" s="732"/>
      <c r="DS46" s="732"/>
      <c r="DT46" s="732"/>
      <c r="DU46" s="733"/>
      <c r="DV46" s="734"/>
      <c r="DW46" s="735"/>
      <c r="DX46" s="735"/>
      <c r="DY46" s="735"/>
      <c r="DZ46" s="920"/>
      <c r="EA46" s="53"/>
    </row>
    <row r="47" spans="1:131" s="50" customFormat="1" ht="26.25" customHeight="1">
      <c r="A47" s="58">
        <v>20</v>
      </c>
      <c r="B47" s="734"/>
      <c r="C47" s="735"/>
      <c r="D47" s="735"/>
      <c r="E47" s="735"/>
      <c r="F47" s="735"/>
      <c r="G47" s="735"/>
      <c r="H47" s="735"/>
      <c r="I47" s="735"/>
      <c r="J47" s="735"/>
      <c r="K47" s="735"/>
      <c r="L47" s="735"/>
      <c r="M47" s="735"/>
      <c r="N47" s="735"/>
      <c r="O47" s="735"/>
      <c r="P47" s="736"/>
      <c r="Q47" s="907"/>
      <c r="R47" s="908"/>
      <c r="S47" s="908"/>
      <c r="T47" s="908"/>
      <c r="U47" s="908"/>
      <c r="V47" s="908"/>
      <c r="W47" s="908"/>
      <c r="X47" s="908"/>
      <c r="Y47" s="908"/>
      <c r="Z47" s="908"/>
      <c r="AA47" s="908"/>
      <c r="AB47" s="908"/>
      <c r="AC47" s="908"/>
      <c r="AD47" s="908"/>
      <c r="AE47" s="912"/>
      <c r="AF47" s="931"/>
      <c r="AG47" s="732"/>
      <c r="AH47" s="732"/>
      <c r="AI47" s="732"/>
      <c r="AJ47" s="932"/>
      <c r="AK47" s="911"/>
      <c r="AL47" s="908"/>
      <c r="AM47" s="908"/>
      <c r="AN47" s="908"/>
      <c r="AO47" s="908"/>
      <c r="AP47" s="908"/>
      <c r="AQ47" s="908"/>
      <c r="AR47" s="908"/>
      <c r="AS47" s="908"/>
      <c r="AT47" s="908"/>
      <c r="AU47" s="908"/>
      <c r="AV47" s="908"/>
      <c r="AW47" s="908"/>
      <c r="AX47" s="908"/>
      <c r="AY47" s="908"/>
      <c r="AZ47" s="938"/>
      <c r="BA47" s="938"/>
      <c r="BB47" s="938"/>
      <c r="BC47" s="938"/>
      <c r="BD47" s="938"/>
      <c r="BE47" s="909"/>
      <c r="BF47" s="909"/>
      <c r="BG47" s="909"/>
      <c r="BH47" s="909"/>
      <c r="BI47" s="910"/>
      <c r="BJ47" s="62"/>
      <c r="BK47" s="62"/>
      <c r="BL47" s="62"/>
      <c r="BM47" s="62"/>
      <c r="BN47" s="62"/>
      <c r="BO47" s="61"/>
      <c r="BP47" s="61"/>
      <c r="BQ47" s="58">
        <v>41</v>
      </c>
      <c r="BR47" s="86"/>
      <c r="BS47" s="734"/>
      <c r="BT47" s="735"/>
      <c r="BU47" s="735"/>
      <c r="BV47" s="735"/>
      <c r="BW47" s="735"/>
      <c r="BX47" s="735"/>
      <c r="BY47" s="735"/>
      <c r="BZ47" s="735"/>
      <c r="CA47" s="735"/>
      <c r="CB47" s="735"/>
      <c r="CC47" s="735"/>
      <c r="CD47" s="735"/>
      <c r="CE47" s="735"/>
      <c r="CF47" s="735"/>
      <c r="CG47" s="736"/>
      <c r="CH47" s="731"/>
      <c r="CI47" s="732"/>
      <c r="CJ47" s="732"/>
      <c r="CK47" s="732"/>
      <c r="CL47" s="733"/>
      <c r="CM47" s="731"/>
      <c r="CN47" s="732"/>
      <c r="CO47" s="732"/>
      <c r="CP47" s="732"/>
      <c r="CQ47" s="733"/>
      <c r="CR47" s="731"/>
      <c r="CS47" s="732"/>
      <c r="CT47" s="732"/>
      <c r="CU47" s="732"/>
      <c r="CV47" s="733"/>
      <c r="CW47" s="731"/>
      <c r="CX47" s="732"/>
      <c r="CY47" s="732"/>
      <c r="CZ47" s="732"/>
      <c r="DA47" s="733"/>
      <c r="DB47" s="731"/>
      <c r="DC47" s="732"/>
      <c r="DD47" s="732"/>
      <c r="DE47" s="732"/>
      <c r="DF47" s="733"/>
      <c r="DG47" s="731"/>
      <c r="DH47" s="732"/>
      <c r="DI47" s="732"/>
      <c r="DJ47" s="732"/>
      <c r="DK47" s="733"/>
      <c r="DL47" s="731"/>
      <c r="DM47" s="732"/>
      <c r="DN47" s="732"/>
      <c r="DO47" s="732"/>
      <c r="DP47" s="733"/>
      <c r="DQ47" s="731"/>
      <c r="DR47" s="732"/>
      <c r="DS47" s="732"/>
      <c r="DT47" s="732"/>
      <c r="DU47" s="733"/>
      <c r="DV47" s="734"/>
      <c r="DW47" s="735"/>
      <c r="DX47" s="735"/>
      <c r="DY47" s="735"/>
      <c r="DZ47" s="920"/>
      <c r="EA47" s="53"/>
    </row>
    <row r="48" spans="1:131" s="50" customFormat="1" ht="26.25" customHeight="1">
      <c r="A48" s="58">
        <v>21</v>
      </c>
      <c r="B48" s="734"/>
      <c r="C48" s="735"/>
      <c r="D48" s="735"/>
      <c r="E48" s="735"/>
      <c r="F48" s="735"/>
      <c r="G48" s="735"/>
      <c r="H48" s="735"/>
      <c r="I48" s="735"/>
      <c r="J48" s="735"/>
      <c r="K48" s="735"/>
      <c r="L48" s="735"/>
      <c r="M48" s="735"/>
      <c r="N48" s="735"/>
      <c r="O48" s="735"/>
      <c r="P48" s="736"/>
      <c r="Q48" s="907"/>
      <c r="R48" s="908"/>
      <c r="S48" s="908"/>
      <c r="T48" s="908"/>
      <c r="U48" s="908"/>
      <c r="V48" s="908"/>
      <c r="W48" s="908"/>
      <c r="X48" s="908"/>
      <c r="Y48" s="908"/>
      <c r="Z48" s="908"/>
      <c r="AA48" s="908"/>
      <c r="AB48" s="908"/>
      <c r="AC48" s="908"/>
      <c r="AD48" s="908"/>
      <c r="AE48" s="912"/>
      <c r="AF48" s="931"/>
      <c r="AG48" s="732"/>
      <c r="AH48" s="732"/>
      <c r="AI48" s="732"/>
      <c r="AJ48" s="932"/>
      <c r="AK48" s="911"/>
      <c r="AL48" s="908"/>
      <c r="AM48" s="908"/>
      <c r="AN48" s="908"/>
      <c r="AO48" s="908"/>
      <c r="AP48" s="908"/>
      <c r="AQ48" s="908"/>
      <c r="AR48" s="908"/>
      <c r="AS48" s="908"/>
      <c r="AT48" s="908"/>
      <c r="AU48" s="908"/>
      <c r="AV48" s="908"/>
      <c r="AW48" s="908"/>
      <c r="AX48" s="908"/>
      <c r="AY48" s="908"/>
      <c r="AZ48" s="938"/>
      <c r="BA48" s="938"/>
      <c r="BB48" s="938"/>
      <c r="BC48" s="938"/>
      <c r="BD48" s="938"/>
      <c r="BE48" s="909"/>
      <c r="BF48" s="909"/>
      <c r="BG48" s="909"/>
      <c r="BH48" s="909"/>
      <c r="BI48" s="910"/>
      <c r="BJ48" s="62"/>
      <c r="BK48" s="62"/>
      <c r="BL48" s="62"/>
      <c r="BM48" s="62"/>
      <c r="BN48" s="62"/>
      <c r="BO48" s="61"/>
      <c r="BP48" s="61"/>
      <c r="BQ48" s="58">
        <v>42</v>
      </c>
      <c r="BR48" s="86"/>
      <c r="BS48" s="734"/>
      <c r="BT48" s="735"/>
      <c r="BU48" s="735"/>
      <c r="BV48" s="735"/>
      <c r="BW48" s="735"/>
      <c r="BX48" s="735"/>
      <c r="BY48" s="735"/>
      <c r="BZ48" s="735"/>
      <c r="CA48" s="735"/>
      <c r="CB48" s="735"/>
      <c r="CC48" s="735"/>
      <c r="CD48" s="735"/>
      <c r="CE48" s="735"/>
      <c r="CF48" s="735"/>
      <c r="CG48" s="736"/>
      <c r="CH48" s="731"/>
      <c r="CI48" s="732"/>
      <c r="CJ48" s="732"/>
      <c r="CK48" s="732"/>
      <c r="CL48" s="733"/>
      <c r="CM48" s="731"/>
      <c r="CN48" s="732"/>
      <c r="CO48" s="732"/>
      <c r="CP48" s="732"/>
      <c r="CQ48" s="733"/>
      <c r="CR48" s="731"/>
      <c r="CS48" s="732"/>
      <c r="CT48" s="732"/>
      <c r="CU48" s="732"/>
      <c r="CV48" s="733"/>
      <c r="CW48" s="731"/>
      <c r="CX48" s="732"/>
      <c r="CY48" s="732"/>
      <c r="CZ48" s="732"/>
      <c r="DA48" s="733"/>
      <c r="DB48" s="731"/>
      <c r="DC48" s="732"/>
      <c r="DD48" s="732"/>
      <c r="DE48" s="732"/>
      <c r="DF48" s="733"/>
      <c r="DG48" s="731"/>
      <c r="DH48" s="732"/>
      <c r="DI48" s="732"/>
      <c r="DJ48" s="732"/>
      <c r="DK48" s="733"/>
      <c r="DL48" s="731"/>
      <c r="DM48" s="732"/>
      <c r="DN48" s="732"/>
      <c r="DO48" s="732"/>
      <c r="DP48" s="733"/>
      <c r="DQ48" s="731"/>
      <c r="DR48" s="732"/>
      <c r="DS48" s="732"/>
      <c r="DT48" s="732"/>
      <c r="DU48" s="733"/>
      <c r="DV48" s="734"/>
      <c r="DW48" s="735"/>
      <c r="DX48" s="735"/>
      <c r="DY48" s="735"/>
      <c r="DZ48" s="920"/>
      <c r="EA48" s="53"/>
    </row>
    <row r="49" spans="1:131" s="50" customFormat="1" ht="26.25" customHeight="1">
      <c r="A49" s="58">
        <v>22</v>
      </c>
      <c r="B49" s="734"/>
      <c r="C49" s="735"/>
      <c r="D49" s="735"/>
      <c r="E49" s="735"/>
      <c r="F49" s="735"/>
      <c r="G49" s="735"/>
      <c r="H49" s="735"/>
      <c r="I49" s="735"/>
      <c r="J49" s="735"/>
      <c r="K49" s="735"/>
      <c r="L49" s="735"/>
      <c r="M49" s="735"/>
      <c r="N49" s="735"/>
      <c r="O49" s="735"/>
      <c r="P49" s="736"/>
      <c r="Q49" s="907"/>
      <c r="R49" s="908"/>
      <c r="S49" s="908"/>
      <c r="T49" s="908"/>
      <c r="U49" s="908"/>
      <c r="V49" s="908"/>
      <c r="W49" s="908"/>
      <c r="X49" s="908"/>
      <c r="Y49" s="908"/>
      <c r="Z49" s="908"/>
      <c r="AA49" s="908"/>
      <c r="AB49" s="908"/>
      <c r="AC49" s="908"/>
      <c r="AD49" s="908"/>
      <c r="AE49" s="912"/>
      <c r="AF49" s="931"/>
      <c r="AG49" s="732"/>
      <c r="AH49" s="732"/>
      <c r="AI49" s="732"/>
      <c r="AJ49" s="932"/>
      <c r="AK49" s="911"/>
      <c r="AL49" s="908"/>
      <c r="AM49" s="908"/>
      <c r="AN49" s="908"/>
      <c r="AO49" s="908"/>
      <c r="AP49" s="908"/>
      <c r="AQ49" s="908"/>
      <c r="AR49" s="908"/>
      <c r="AS49" s="908"/>
      <c r="AT49" s="908"/>
      <c r="AU49" s="908"/>
      <c r="AV49" s="908"/>
      <c r="AW49" s="908"/>
      <c r="AX49" s="908"/>
      <c r="AY49" s="908"/>
      <c r="AZ49" s="938"/>
      <c r="BA49" s="938"/>
      <c r="BB49" s="938"/>
      <c r="BC49" s="938"/>
      <c r="BD49" s="938"/>
      <c r="BE49" s="909"/>
      <c r="BF49" s="909"/>
      <c r="BG49" s="909"/>
      <c r="BH49" s="909"/>
      <c r="BI49" s="910"/>
      <c r="BJ49" s="62"/>
      <c r="BK49" s="62"/>
      <c r="BL49" s="62"/>
      <c r="BM49" s="62"/>
      <c r="BN49" s="62"/>
      <c r="BO49" s="61"/>
      <c r="BP49" s="61"/>
      <c r="BQ49" s="58">
        <v>43</v>
      </c>
      <c r="BR49" s="86"/>
      <c r="BS49" s="734"/>
      <c r="BT49" s="735"/>
      <c r="BU49" s="735"/>
      <c r="BV49" s="735"/>
      <c r="BW49" s="735"/>
      <c r="BX49" s="735"/>
      <c r="BY49" s="735"/>
      <c r="BZ49" s="735"/>
      <c r="CA49" s="735"/>
      <c r="CB49" s="735"/>
      <c r="CC49" s="735"/>
      <c r="CD49" s="735"/>
      <c r="CE49" s="735"/>
      <c r="CF49" s="735"/>
      <c r="CG49" s="736"/>
      <c r="CH49" s="731"/>
      <c r="CI49" s="732"/>
      <c r="CJ49" s="732"/>
      <c r="CK49" s="732"/>
      <c r="CL49" s="733"/>
      <c r="CM49" s="731"/>
      <c r="CN49" s="732"/>
      <c r="CO49" s="732"/>
      <c r="CP49" s="732"/>
      <c r="CQ49" s="733"/>
      <c r="CR49" s="731"/>
      <c r="CS49" s="732"/>
      <c r="CT49" s="732"/>
      <c r="CU49" s="732"/>
      <c r="CV49" s="733"/>
      <c r="CW49" s="731"/>
      <c r="CX49" s="732"/>
      <c r="CY49" s="732"/>
      <c r="CZ49" s="732"/>
      <c r="DA49" s="733"/>
      <c r="DB49" s="731"/>
      <c r="DC49" s="732"/>
      <c r="DD49" s="732"/>
      <c r="DE49" s="732"/>
      <c r="DF49" s="733"/>
      <c r="DG49" s="731"/>
      <c r="DH49" s="732"/>
      <c r="DI49" s="732"/>
      <c r="DJ49" s="732"/>
      <c r="DK49" s="733"/>
      <c r="DL49" s="731"/>
      <c r="DM49" s="732"/>
      <c r="DN49" s="732"/>
      <c r="DO49" s="732"/>
      <c r="DP49" s="733"/>
      <c r="DQ49" s="731"/>
      <c r="DR49" s="732"/>
      <c r="DS49" s="732"/>
      <c r="DT49" s="732"/>
      <c r="DU49" s="733"/>
      <c r="DV49" s="734"/>
      <c r="DW49" s="735"/>
      <c r="DX49" s="735"/>
      <c r="DY49" s="735"/>
      <c r="DZ49" s="920"/>
      <c r="EA49" s="53"/>
    </row>
    <row r="50" spans="1:131" s="50" customFormat="1" ht="26.25" customHeight="1">
      <c r="A50" s="58">
        <v>23</v>
      </c>
      <c r="B50" s="734"/>
      <c r="C50" s="735"/>
      <c r="D50" s="735"/>
      <c r="E50" s="735"/>
      <c r="F50" s="735"/>
      <c r="G50" s="735"/>
      <c r="H50" s="735"/>
      <c r="I50" s="735"/>
      <c r="J50" s="735"/>
      <c r="K50" s="735"/>
      <c r="L50" s="735"/>
      <c r="M50" s="735"/>
      <c r="N50" s="735"/>
      <c r="O50" s="735"/>
      <c r="P50" s="736"/>
      <c r="Q50" s="928"/>
      <c r="R50" s="929"/>
      <c r="S50" s="929"/>
      <c r="T50" s="929"/>
      <c r="U50" s="929"/>
      <c r="V50" s="929"/>
      <c r="W50" s="929"/>
      <c r="X50" s="929"/>
      <c r="Y50" s="929"/>
      <c r="Z50" s="929"/>
      <c r="AA50" s="929"/>
      <c r="AB50" s="929"/>
      <c r="AC50" s="929"/>
      <c r="AD50" s="929"/>
      <c r="AE50" s="930"/>
      <c r="AF50" s="931"/>
      <c r="AG50" s="732"/>
      <c r="AH50" s="732"/>
      <c r="AI50" s="732"/>
      <c r="AJ50" s="932"/>
      <c r="AK50" s="933"/>
      <c r="AL50" s="929"/>
      <c r="AM50" s="929"/>
      <c r="AN50" s="929"/>
      <c r="AO50" s="929"/>
      <c r="AP50" s="929"/>
      <c r="AQ50" s="929"/>
      <c r="AR50" s="929"/>
      <c r="AS50" s="929"/>
      <c r="AT50" s="929"/>
      <c r="AU50" s="929"/>
      <c r="AV50" s="929"/>
      <c r="AW50" s="929"/>
      <c r="AX50" s="929"/>
      <c r="AY50" s="929"/>
      <c r="AZ50" s="934"/>
      <c r="BA50" s="934"/>
      <c r="BB50" s="934"/>
      <c r="BC50" s="934"/>
      <c r="BD50" s="934"/>
      <c r="BE50" s="909"/>
      <c r="BF50" s="909"/>
      <c r="BG50" s="909"/>
      <c r="BH50" s="909"/>
      <c r="BI50" s="910"/>
      <c r="BJ50" s="62"/>
      <c r="BK50" s="62"/>
      <c r="BL50" s="62"/>
      <c r="BM50" s="62"/>
      <c r="BN50" s="62"/>
      <c r="BO50" s="61"/>
      <c r="BP50" s="61"/>
      <c r="BQ50" s="58">
        <v>44</v>
      </c>
      <c r="BR50" s="86"/>
      <c r="BS50" s="734"/>
      <c r="BT50" s="735"/>
      <c r="BU50" s="735"/>
      <c r="BV50" s="735"/>
      <c r="BW50" s="735"/>
      <c r="BX50" s="735"/>
      <c r="BY50" s="735"/>
      <c r="BZ50" s="735"/>
      <c r="CA50" s="735"/>
      <c r="CB50" s="735"/>
      <c r="CC50" s="735"/>
      <c r="CD50" s="735"/>
      <c r="CE50" s="735"/>
      <c r="CF50" s="735"/>
      <c r="CG50" s="736"/>
      <c r="CH50" s="731"/>
      <c r="CI50" s="732"/>
      <c r="CJ50" s="732"/>
      <c r="CK50" s="732"/>
      <c r="CL50" s="733"/>
      <c r="CM50" s="731"/>
      <c r="CN50" s="732"/>
      <c r="CO50" s="732"/>
      <c r="CP50" s="732"/>
      <c r="CQ50" s="733"/>
      <c r="CR50" s="731"/>
      <c r="CS50" s="732"/>
      <c r="CT50" s="732"/>
      <c r="CU50" s="732"/>
      <c r="CV50" s="733"/>
      <c r="CW50" s="731"/>
      <c r="CX50" s="732"/>
      <c r="CY50" s="732"/>
      <c r="CZ50" s="732"/>
      <c r="DA50" s="733"/>
      <c r="DB50" s="731"/>
      <c r="DC50" s="732"/>
      <c r="DD50" s="732"/>
      <c r="DE50" s="732"/>
      <c r="DF50" s="733"/>
      <c r="DG50" s="731"/>
      <c r="DH50" s="732"/>
      <c r="DI50" s="732"/>
      <c r="DJ50" s="732"/>
      <c r="DK50" s="733"/>
      <c r="DL50" s="731"/>
      <c r="DM50" s="732"/>
      <c r="DN50" s="732"/>
      <c r="DO50" s="732"/>
      <c r="DP50" s="733"/>
      <c r="DQ50" s="731"/>
      <c r="DR50" s="732"/>
      <c r="DS50" s="732"/>
      <c r="DT50" s="732"/>
      <c r="DU50" s="733"/>
      <c r="DV50" s="734"/>
      <c r="DW50" s="735"/>
      <c r="DX50" s="735"/>
      <c r="DY50" s="735"/>
      <c r="DZ50" s="920"/>
      <c r="EA50" s="53"/>
    </row>
    <row r="51" spans="1:131" s="50" customFormat="1" ht="26.25" customHeight="1">
      <c r="A51" s="58">
        <v>24</v>
      </c>
      <c r="B51" s="734"/>
      <c r="C51" s="735"/>
      <c r="D51" s="735"/>
      <c r="E51" s="735"/>
      <c r="F51" s="735"/>
      <c r="G51" s="735"/>
      <c r="H51" s="735"/>
      <c r="I51" s="735"/>
      <c r="J51" s="735"/>
      <c r="K51" s="735"/>
      <c r="L51" s="735"/>
      <c r="M51" s="735"/>
      <c r="N51" s="735"/>
      <c r="O51" s="735"/>
      <c r="P51" s="736"/>
      <c r="Q51" s="928"/>
      <c r="R51" s="929"/>
      <c r="S51" s="929"/>
      <c r="T51" s="929"/>
      <c r="U51" s="929"/>
      <c r="V51" s="929"/>
      <c r="W51" s="929"/>
      <c r="X51" s="929"/>
      <c r="Y51" s="929"/>
      <c r="Z51" s="929"/>
      <c r="AA51" s="929"/>
      <c r="AB51" s="929"/>
      <c r="AC51" s="929"/>
      <c r="AD51" s="929"/>
      <c r="AE51" s="930"/>
      <c r="AF51" s="931"/>
      <c r="AG51" s="732"/>
      <c r="AH51" s="732"/>
      <c r="AI51" s="732"/>
      <c r="AJ51" s="932"/>
      <c r="AK51" s="933"/>
      <c r="AL51" s="929"/>
      <c r="AM51" s="929"/>
      <c r="AN51" s="929"/>
      <c r="AO51" s="929"/>
      <c r="AP51" s="929"/>
      <c r="AQ51" s="929"/>
      <c r="AR51" s="929"/>
      <c r="AS51" s="929"/>
      <c r="AT51" s="929"/>
      <c r="AU51" s="929"/>
      <c r="AV51" s="929"/>
      <c r="AW51" s="929"/>
      <c r="AX51" s="929"/>
      <c r="AY51" s="929"/>
      <c r="AZ51" s="934"/>
      <c r="BA51" s="934"/>
      <c r="BB51" s="934"/>
      <c r="BC51" s="934"/>
      <c r="BD51" s="934"/>
      <c r="BE51" s="909"/>
      <c r="BF51" s="909"/>
      <c r="BG51" s="909"/>
      <c r="BH51" s="909"/>
      <c r="BI51" s="910"/>
      <c r="BJ51" s="62"/>
      <c r="BK51" s="62"/>
      <c r="BL51" s="62"/>
      <c r="BM51" s="62"/>
      <c r="BN51" s="62"/>
      <c r="BO51" s="61"/>
      <c r="BP51" s="61"/>
      <c r="BQ51" s="58">
        <v>45</v>
      </c>
      <c r="BR51" s="86"/>
      <c r="BS51" s="734"/>
      <c r="BT51" s="735"/>
      <c r="BU51" s="735"/>
      <c r="BV51" s="735"/>
      <c r="BW51" s="735"/>
      <c r="BX51" s="735"/>
      <c r="BY51" s="735"/>
      <c r="BZ51" s="735"/>
      <c r="CA51" s="735"/>
      <c r="CB51" s="735"/>
      <c r="CC51" s="735"/>
      <c r="CD51" s="735"/>
      <c r="CE51" s="735"/>
      <c r="CF51" s="735"/>
      <c r="CG51" s="736"/>
      <c r="CH51" s="731"/>
      <c r="CI51" s="732"/>
      <c r="CJ51" s="732"/>
      <c r="CK51" s="732"/>
      <c r="CL51" s="733"/>
      <c r="CM51" s="731"/>
      <c r="CN51" s="732"/>
      <c r="CO51" s="732"/>
      <c r="CP51" s="732"/>
      <c r="CQ51" s="733"/>
      <c r="CR51" s="731"/>
      <c r="CS51" s="732"/>
      <c r="CT51" s="732"/>
      <c r="CU51" s="732"/>
      <c r="CV51" s="733"/>
      <c r="CW51" s="731"/>
      <c r="CX51" s="732"/>
      <c r="CY51" s="732"/>
      <c r="CZ51" s="732"/>
      <c r="DA51" s="733"/>
      <c r="DB51" s="731"/>
      <c r="DC51" s="732"/>
      <c r="DD51" s="732"/>
      <c r="DE51" s="732"/>
      <c r="DF51" s="733"/>
      <c r="DG51" s="731"/>
      <c r="DH51" s="732"/>
      <c r="DI51" s="732"/>
      <c r="DJ51" s="732"/>
      <c r="DK51" s="733"/>
      <c r="DL51" s="731"/>
      <c r="DM51" s="732"/>
      <c r="DN51" s="732"/>
      <c r="DO51" s="732"/>
      <c r="DP51" s="733"/>
      <c r="DQ51" s="731"/>
      <c r="DR51" s="732"/>
      <c r="DS51" s="732"/>
      <c r="DT51" s="732"/>
      <c r="DU51" s="733"/>
      <c r="DV51" s="734"/>
      <c r="DW51" s="735"/>
      <c r="DX51" s="735"/>
      <c r="DY51" s="735"/>
      <c r="DZ51" s="920"/>
      <c r="EA51" s="53"/>
    </row>
    <row r="52" spans="1:131" s="50" customFormat="1" ht="26.25" customHeight="1">
      <c r="A52" s="58">
        <v>25</v>
      </c>
      <c r="B52" s="734"/>
      <c r="C52" s="735"/>
      <c r="D52" s="735"/>
      <c r="E52" s="735"/>
      <c r="F52" s="735"/>
      <c r="G52" s="735"/>
      <c r="H52" s="735"/>
      <c r="I52" s="735"/>
      <c r="J52" s="735"/>
      <c r="K52" s="735"/>
      <c r="L52" s="735"/>
      <c r="M52" s="735"/>
      <c r="N52" s="735"/>
      <c r="O52" s="735"/>
      <c r="P52" s="736"/>
      <c r="Q52" s="928"/>
      <c r="R52" s="929"/>
      <c r="S52" s="929"/>
      <c r="T52" s="929"/>
      <c r="U52" s="929"/>
      <c r="V52" s="929"/>
      <c r="W52" s="929"/>
      <c r="X52" s="929"/>
      <c r="Y52" s="929"/>
      <c r="Z52" s="929"/>
      <c r="AA52" s="929"/>
      <c r="AB52" s="929"/>
      <c r="AC52" s="929"/>
      <c r="AD52" s="929"/>
      <c r="AE52" s="930"/>
      <c r="AF52" s="931"/>
      <c r="AG52" s="732"/>
      <c r="AH52" s="732"/>
      <c r="AI52" s="732"/>
      <c r="AJ52" s="932"/>
      <c r="AK52" s="933"/>
      <c r="AL52" s="929"/>
      <c r="AM52" s="929"/>
      <c r="AN52" s="929"/>
      <c r="AO52" s="929"/>
      <c r="AP52" s="929"/>
      <c r="AQ52" s="929"/>
      <c r="AR52" s="929"/>
      <c r="AS52" s="929"/>
      <c r="AT52" s="929"/>
      <c r="AU52" s="929"/>
      <c r="AV52" s="929"/>
      <c r="AW52" s="929"/>
      <c r="AX52" s="929"/>
      <c r="AY52" s="929"/>
      <c r="AZ52" s="934"/>
      <c r="BA52" s="934"/>
      <c r="BB52" s="934"/>
      <c r="BC52" s="934"/>
      <c r="BD52" s="934"/>
      <c r="BE52" s="909"/>
      <c r="BF52" s="909"/>
      <c r="BG52" s="909"/>
      <c r="BH52" s="909"/>
      <c r="BI52" s="910"/>
      <c r="BJ52" s="62"/>
      <c r="BK52" s="62"/>
      <c r="BL52" s="62"/>
      <c r="BM52" s="62"/>
      <c r="BN52" s="62"/>
      <c r="BO52" s="61"/>
      <c r="BP52" s="61"/>
      <c r="BQ52" s="58">
        <v>46</v>
      </c>
      <c r="BR52" s="86"/>
      <c r="BS52" s="734"/>
      <c r="BT52" s="735"/>
      <c r="BU52" s="735"/>
      <c r="BV52" s="735"/>
      <c r="BW52" s="735"/>
      <c r="BX52" s="735"/>
      <c r="BY52" s="735"/>
      <c r="BZ52" s="735"/>
      <c r="CA52" s="735"/>
      <c r="CB52" s="735"/>
      <c r="CC52" s="735"/>
      <c r="CD52" s="735"/>
      <c r="CE52" s="735"/>
      <c r="CF52" s="735"/>
      <c r="CG52" s="736"/>
      <c r="CH52" s="731"/>
      <c r="CI52" s="732"/>
      <c r="CJ52" s="732"/>
      <c r="CK52" s="732"/>
      <c r="CL52" s="733"/>
      <c r="CM52" s="731"/>
      <c r="CN52" s="732"/>
      <c r="CO52" s="732"/>
      <c r="CP52" s="732"/>
      <c r="CQ52" s="733"/>
      <c r="CR52" s="731"/>
      <c r="CS52" s="732"/>
      <c r="CT52" s="732"/>
      <c r="CU52" s="732"/>
      <c r="CV52" s="733"/>
      <c r="CW52" s="731"/>
      <c r="CX52" s="732"/>
      <c r="CY52" s="732"/>
      <c r="CZ52" s="732"/>
      <c r="DA52" s="733"/>
      <c r="DB52" s="731"/>
      <c r="DC52" s="732"/>
      <c r="DD52" s="732"/>
      <c r="DE52" s="732"/>
      <c r="DF52" s="733"/>
      <c r="DG52" s="731"/>
      <c r="DH52" s="732"/>
      <c r="DI52" s="732"/>
      <c r="DJ52" s="732"/>
      <c r="DK52" s="733"/>
      <c r="DL52" s="731"/>
      <c r="DM52" s="732"/>
      <c r="DN52" s="732"/>
      <c r="DO52" s="732"/>
      <c r="DP52" s="733"/>
      <c r="DQ52" s="731"/>
      <c r="DR52" s="732"/>
      <c r="DS52" s="732"/>
      <c r="DT52" s="732"/>
      <c r="DU52" s="733"/>
      <c r="DV52" s="734"/>
      <c r="DW52" s="735"/>
      <c r="DX52" s="735"/>
      <c r="DY52" s="735"/>
      <c r="DZ52" s="920"/>
      <c r="EA52" s="53"/>
    </row>
    <row r="53" spans="1:131" s="50" customFormat="1" ht="26.25" customHeight="1">
      <c r="A53" s="58">
        <v>26</v>
      </c>
      <c r="B53" s="734"/>
      <c r="C53" s="735"/>
      <c r="D53" s="735"/>
      <c r="E53" s="735"/>
      <c r="F53" s="735"/>
      <c r="G53" s="735"/>
      <c r="H53" s="735"/>
      <c r="I53" s="735"/>
      <c r="J53" s="735"/>
      <c r="K53" s="735"/>
      <c r="L53" s="735"/>
      <c r="M53" s="735"/>
      <c r="N53" s="735"/>
      <c r="O53" s="735"/>
      <c r="P53" s="736"/>
      <c r="Q53" s="928"/>
      <c r="R53" s="929"/>
      <c r="S53" s="929"/>
      <c r="T53" s="929"/>
      <c r="U53" s="929"/>
      <c r="V53" s="929"/>
      <c r="W53" s="929"/>
      <c r="X53" s="929"/>
      <c r="Y53" s="929"/>
      <c r="Z53" s="929"/>
      <c r="AA53" s="929"/>
      <c r="AB53" s="929"/>
      <c r="AC53" s="929"/>
      <c r="AD53" s="929"/>
      <c r="AE53" s="930"/>
      <c r="AF53" s="931"/>
      <c r="AG53" s="732"/>
      <c r="AH53" s="732"/>
      <c r="AI53" s="732"/>
      <c r="AJ53" s="932"/>
      <c r="AK53" s="933"/>
      <c r="AL53" s="929"/>
      <c r="AM53" s="929"/>
      <c r="AN53" s="929"/>
      <c r="AO53" s="929"/>
      <c r="AP53" s="929"/>
      <c r="AQ53" s="929"/>
      <c r="AR53" s="929"/>
      <c r="AS53" s="929"/>
      <c r="AT53" s="929"/>
      <c r="AU53" s="929"/>
      <c r="AV53" s="929"/>
      <c r="AW53" s="929"/>
      <c r="AX53" s="929"/>
      <c r="AY53" s="929"/>
      <c r="AZ53" s="934"/>
      <c r="BA53" s="934"/>
      <c r="BB53" s="934"/>
      <c r="BC53" s="934"/>
      <c r="BD53" s="934"/>
      <c r="BE53" s="909"/>
      <c r="BF53" s="909"/>
      <c r="BG53" s="909"/>
      <c r="BH53" s="909"/>
      <c r="BI53" s="910"/>
      <c r="BJ53" s="62"/>
      <c r="BK53" s="62"/>
      <c r="BL53" s="62"/>
      <c r="BM53" s="62"/>
      <c r="BN53" s="62"/>
      <c r="BO53" s="61"/>
      <c r="BP53" s="61"/>
      <c r="BQ53" s="58">
        <v>47</v>
      </c>
      <c r="BR53" s="86"/>
      <c r="BS53" s="734"/>
      <c r="BT53" s="735"/>
      <c r="BU53" s="735"/>
      <c r="BV53" s="735"/>
      <c r="BW53" s="735"/>
      <c r="BX53" s="735"/>
      <c r="BY53" s="735"/>
      <c r="BZ53" s="735"/>
      <c r="CA53" s="735"/>
      <c r="CB53" s="735"/>
      <c r="CC53" s="735"/>
      <c r="CD53" s="735"/>
      <c r="CE53" s="735"/>
      <c r="CF53" s="735"/>
      <c r="CG53" s="736"/>
      <c r="CH53" s="731"/>
      <c r="CI53" s="732"/>
      <c r="CJ53" s="732"/>
      <c r="CK53" s="732"/>
      <c r="CL53" s="733"/>
      <c r="CM53" s="731"/>
      <c r="CN53" s="732"/>
      <c r="CO53" s="732"/>
      <c r="CP53" s="732"/>
      <c r="CQ53" s="733"/>
      <c r="CR53" s="731"/>
      <c r="CS53" s="732"/>
      <c r="CT53" s="732"/>
      <c r="CU53" s="732"/>
      <c r="CV53" s="733"/>
      <c r="CW53" s="731"/>
      <c r="CX53" s="732"/>
      <c r="CY53" s="732"/>
      <c r="CZ53" s="732"/>
      <c r="DA53" s="733"/>
      <c r="DB53" s="731"/>
      <c r="DC53" s="732"/>
      <c r="DD53" s="732"/>
      <c r="DE53" s="732"/>
      <c r="DF53" s="733"/>
      <c r="DG53" s="731"/>
      <c r="DH53" s="732"/>
      <c r="DI53" s="732"/>
      <c r="DJ53" s="732"/>
      <c r="DK53" s="733"/>
      <c r="DL53" s="731"/>
      <c r="DM53" s="732"/>
      <c r="DN53" s="732"/>
      <c r="DO53" s="732"/>
      <c r="DP53" s="733"/>
      <c r="DQ53" s="731"/>
      <c r="DR53" s="732"/>
      <c r="DS53" s="732"/>
      <c r="DT53" s="732"/>
      <c r="DU53" s="733"/>
      <c r="DV53" s="734"/>
      <c r="DW53" s="735"/>
      <c r="DX53" s="735"/>
      <c r="DY53" s="735"/>
      <c r="DZ53" s="920"/>
      <c r="EA53" s="53"/>
    </row>
    <row r="54" spans="1:131" s="50" customFormat="1" ht="26.25" customHeight="1">
      <c r="A54" s="58">
        <v>27</v>
      </c>
      <c r="B54" s="734"/>
      <c r="C54" s="735"/>
      <c r="D54" s="735"/>
      <c r="E54" s="735"/>
      <c r="F54" s="735"/>
      <c r="G54" s="735"/>
      <c r="H54" s="735"/>
      <c r="I54" s="735"/>
      <c r="J54" s="735"/>
      <c r="K54" s="735"/>
      <c r="L54" s="735"/>
      <c r="M54" s="735"/>
      <c r="N54" s="735"/>
      <c r="O54" s="735"/>
      <c r="P54" s="736"/>
      <c r="Q54" s="928"/>
      <c r="R54" s="929"/>
      <c r="S54" s="929"/>
      <c r="T54" s="929"/>
      <c r="U54" s="929"/>
      <c r="V54" s="929"/>
      <c r="W54" s="929"/>
      <c r="X54" s="929"/>
      <c r="Y54" s="929"/>
      <c r="Z54" s="929"/>
      <c r="AA54" s="929"/>
      <c r="AB54" s="929"/>
      <c r="AC54" s="929"/>
      <c r="AD54" s="929"/>
      <c r="AE54" s="930"/>
      <c r="AF54" s="931"/>
      <c r="AG54" s="732"/>
      <c r="AH54" s="732"/>
      <c r="AI54" s="732"/>
      <c r="AJ54" s="932"/>
      <c r="AK54" s="933"/>
      <c r="AL54" s="929"/>
      <c r="AM54" s="929"/>
      <c r="AN54" s="929"/>
      <c r="AO54" s="929"/>
      <c r="AP54" s="929"/>
      <c r="AQ54" s="929"/>
      <c r="AR54" s="929"/>
      <c r="AS54" s="929"/>
      <c r="AT54" s="929"/>
      <c r="AU54" s="929"/>
      <c r="AV54" s="929"/>
      <c r="AW54" s="929"/>
      <c r="AX54" s="929"/>
      <c r="AY54" s="929"/>
      <c r="AZ54" s="934"/>
      <c r="BA54" s="934"/>
      <c r="BB54" s="934"/>
      <c r="BC54" s="934"/>
      <c r="BD54" s="934"/>
      <c r="BE54" s="909"/>
      <c r="BF54" s="909"/>
      <c r="BG54" s="909"/>
      <c r="BH54" s="909"/>
      <c r="BI54" s="910"/>
      <c r="BJ54" s="62"/>
      <c r="BK54" s="62"/>
      <c r="BL54" s="62"/>
      <c r="BM54" s="62"/>
      <c r="BN54" s="62"/>
      <c r="BO54" s="61"/>
      <c r="BP54" s="61"/>
      <c r="BQ54" s="58">
        <v>48</v>
      </c>
      <c r="BR54" s="86"/>
      <c r="BS54" s="734"/>
      <c r="BT54" s="735"/>
      <c r="BU54" s="735"/>
      <c r="BV54" s="735"/>
      <c r="BW54" s="735"/>
      <c r="BX54" s="735"/>
      <c r="BY54" s="735"/>
      <c r="BZ54" s="735"/>
      <c r="CA54" s="735"/>
      <c r="CB54" s="735"/>
      <c r="CC54" s="735"/>
      <c r="CD54" s="735"/>
      <c r="CE54" s="735"/>
      <c r="CF54" s="735"/>
      <c r="CG54" s="736"/>
      <c r="CH54" s="731"/>
      <c r="CI54" s="732"/>
      <c r="CJ54" s="732"/>
      <c r="CK54" s="732"/>
      <c r="CL54" s="733"/>
      <c r="CM54" s="731"/>
      <c r="CN54" s="732"/>
      <c r="CO54" s="732"/>
      <c r="CP54" s="732"/>
      <c r="CQ54" s="733"/>
      <c r="CR54" s="731"/>
      <c r="CS54" s="732"/>
      <c r="CT54" s="732"/>
      <c r="CU54" s="732"/>
      <c r="CV54" s="733"/>
      <c r="CW54" s="731"/>
      <c r="CX54" s="732"/>
      <c r="CY54" s="732"/>
      <c r="CZ54" s="732"/>
      <c r="DA54" s="733"/>
      <c r="DB54" s="731"/>
      <c r="DC54" s="732"/>
      <c r="DD54" s="732"/>
      <c r="DE54" s="732"/>
      <c r="DF54" s="733"/>
      <c r="DG54" s="731"/>
      <c r="DH54" s="732"/>
      <c r="DI54" s="732"/>
      <c r="DJ54" s="732"/>
      <c r="DK54" s="733"/>
      <c r="DL54" s="731"/>
      <c r="DM54" s="732"/>
      <c r="DN54" s="732"/>
      <c r="DO54" s="732"/>
      <c r="DP54" s="733"/>
      <c r="DQ54" s="731"/>
      <c r="DR54" s="732"/>
      <c r="DS54" s="732"/>
      <c r="DT54" s="732"/>
      <c r="DU54" s="733"/>
      <c r="DV54" s="734"/>
      <c r="DW54" s="735"/>
      <c r="DX54" s="735"/>
      <c r="DY54" s="735"/>
      <c r="DZ54" s="920"/>
      <c r="EA54" s="53"/>
    </row>
    <row r="55" spans="1:131" s="50" customFormat="1" ht="26.25" customHeight="1">
      <c r="A55" s="58">
        <v>28</v>
      </c>
      <c r="B55" s="734"/>
      <c r="C55" s="735"/>
      <c r="D55" s="735"/>
      <c r="E55" s="735"/>
      <c r="F55" s="735"/>
      <c r="G55" s="735"/>
      <c r="H55" s="735"/>
      <c r="I55" s="735"/>
      <c r="J55" s="735"/>
      <c r="K55" s="735"/>
      <c r="L55" s="735"/>
      <c r="M55" s="735"/>
      <c r="N55" s="735"/>
      <c r="O55" s="735"/>
      <c r="P55" s="736"/>
      <c r="Q55" s="928"/>
      <c r="R55" s="929"/>
      <c r="S55" s="929"/>
      <c r="T55" s="929"/>
      <c r="U55" s="929"/>
      <c r="V55" s="929"/>
      <c r="W55" s="929"/>
      <c r="X55" s="929"/>
      <c r="Y55" s="929"/>
      <c r="Z55" s="929"/>
      <c r="AA55" s="929"/>
      <c r="AB55" s="929"/>
      <c r="AC55" s="929"/>
      <c r="AD55" s="929"/>
      <c r="AE55" s="930"/>
      <c r="AF55" s="931"/>
      <c r="AG55" s="732"/>
      <c r="AH55" s="732"/>
      <c r="AI55" s="732"/>
      <c r="AJ55" s="932"/>
      <c r="AK55" s="933"/>
      <c r="AL55" s="929"/>
      <c r="AM55" s="929"/>
      <c r="AN55" s="929"/>
      <c r="AO55" s="929"/>
      <c r="AP55" s="929"/>
      <c r="AQ55" s="929"/>
      <c r="AR55" s="929"/>
      <c r="AS55" s="929"/>
      <c r="AT55" s="929"/>
      <c r="AU55" s="929"/>
      <c r="AV55" s="929"/>
      <c r="AW55" s="929"/>
      <c r="AX55" s="929"/>
      <c r="AY55" s="929"/>
      <c r="AZ55" s="934"/>
      <c r="BA55" s="934"/>
      <c r="BB55" s="934"/>
      <c r="BC55" s="934"/>
      <c r="BD55" s="934"/>
      <c r="BE55" s="909"/>
      <c r="BF55" s="909"/>
      <c r="BG55" s="909"/>
      <c r="BH55" s="909"/>
      <c r="BI55" s="910"/>
      <c r="BJ55" s="62"/>
      <c r="BK55" s="62"/>
      <c r="BL55" s="62"/>
      <c r="BM55" s="62"/>
      <c r="BN55" s="62"/>
      <c r="BO55" s="61"/>
      <c r="BP55" s="61"/>
      <c r="BQ55" s="58">
        <v>49</v>
      </c>
      <c r="BR55" s="86"/>
      <c r="BS55" s="734"/>
      <c r="BT55" s="735"/>
      <c r="BU55" s="735"/>
      <c r="BV55" s="735"/>
      <c r="BW55" s="735"/>
      <c r="BX55" s="735"/>
      <c r="BY55" s="735"/>
      <c r="BZ55" s="735"/>
      <c r="CA55" s="735"/>
      <c r="CB55" s="735"/>
      <c r="CC55" s="735"/>
      <c r="CD55" s="735"/>
      <c r="CE55" s="735"/>
      <c r="CF55" s="735"/>
      <c r="CG55" s="736"/>
      <c r="CH55" s="731"/>
      <c r="CI55" s="732"/>
      <c r="CJ55" s="732"/>
      <c r="CK55" s="732"/>
      <c r="CL55" s="733"/>
      <c r="CM55" s="731"/>
      <c r="CN55" s="732"/>
      <c r="CO55" s="732"/>
      <c r="CP55" s="732"/>
      <c r="CQ55" s="733"/>
      <c r="CR55" s="731"/>
      <c r="CS55" s="732"/>
      <c r="CT55" s="732"/>
      <c r="CU55" s="732"/>
      <c r="CV55" s="733"/>
      <c r="CW55" s="731"/>
      <c r="CX55" s="732"/>
      <c r="CY55" s="732"/>
      <c r="CZ55" s="732"/>
      <c r="DA55" s="733"/>
      <c r="DB55" s="731"/>
      <c r="DC55" s="732"/>
      <c r="DD55" s="732"/>
      <c r="DE55" s="732"/>
      <c r="DF55" s="733"/>
      <c r="DG55" s="731"/>
      <c r="DH55" s="732"/>
      <c r="DI55" s="732"/>
      <c r="DJ55" s="732"/>
      <c r="DK55" s="733"/>
      <c r="DL55" s="731"/>
      <c r="DM55" s="732"/>
      <c r="DN55" s="732"/>
      <c r="DO55" s="732"/>
      <c r="DP55" s="733"/>
      <c r="DQ55" s="731"/>
      <c r="DR55" s="732"/>
      <c r="DS55" s="732"/>
      <c r="DT55" s="732"/>
      <c r="DU55" s="733"/>
      <c r="DV55" s="734"/>
      <c r="DW55" s="735"/>
      <c r="DX55" s="735"/>
      <c r="DY55" s="735"/>
      <c r="DZ55" s="920"/>
      <c r="EA55" s="53"/>
    </row>
    <row r="56" spans="1:131" s="50" customFormat="1" ht="26.25" customHeight="1">
      <c r="A56" s="58">
        <v>29</v>
      </c>
      <c r="B56" s="734"/>
      <c r="C56" s="735"/>
      <c r="D56" s="735"/>
      <c r="E56" s="735"/>
      <c r="F56" s="735"/>
      <c r="G56" s="735"/>
      <c r="H56" s="735"/>
      <c r="I56" s="735"/>
      <c r="J56" s="735"/>
      <c r="K56" s="735"/>
      <c r="L56" s="735"/>
      <c r="M56" s="735"/>
      <c r="N56" s="735"/>
      <c r="O56" s="735"/>
      <c r="P56" s="736"/>
      <c r="Q56" s="928"/>
      <c r="R56" s="929"/>
      <c r="S56" s="929"/>
      <c r="T56" s="929"/>
      <c r="U56" s="929"/>
      <c r="V56" s="929"/>
      <c r="W56" s="929"/>
      <c r="X56" s="929"/>
      <c r="Y56" s="929"/>
      <c r="Z56" s="929"/>
      <c r="AA56" s="929"/>
      <c r="AB56" s="929"/>
      <c r="AC56" s="929"/>
      <c r="AD56" s="929"/>
      <c r="AE56" s="930"/>
      <c r="AF56" s="931"/>
      <c r="AG56" s="732"/>
      <c r="AH56" s="732"/>
      <c r="AI56" s="732"/>
      <c r="AJ56" s="932"/>
      <c r="AK56" s="933"/>
      <c r="AL56" s="929"/>
      <c r="AM56" s="929"/>
      <c r="AN56" s="929"/>
      <c r="AO56" s="929"/>
      <c r="AP56" s="929"/>
      <c r="AQ56" s="929"/>
      <c r="AR56" s="929"/>
      <c r="AS56" s="929"/>
      <c r="AT56" s="929"/>
      <c r="AU56" s="929"/>
      <c r="AV56" s="929"/>
      <c r="AW56" s="929"/>
      <c r="AX56" s="929"/>
      <c r="AY56" s="929"/>
      <c r="AZ56" s="934"/>
      <c r="BA56" s="934"/>
      <c r="BB56" s="934"/>
      <c r="BC56" s="934"/>
      <c r="BD56" s="934"/>
      <c r="BE56" s="909"/>
      <c r="BF56" s="909"/>
      <c r="BG56" s="909"/>
      <c r="BH56" s="909"/>
      <c r="BI56" s="910"/>
      <c r="BJ56" s="62"/>
      <c r="BK56" s="62"/>
      <c r="BL56" s="62"/>
      <c r="BM56" s="62"/>
      <c r="BN56" s="62"/>
      <c r="BO56" s="61"/>
      <c r="BP56" s="61"/>
      <c r="BQ56" s="58">
        <v>50</v>
      </c>
      <c r="BR56" s="86"/>
      <c r="BS56" s="734"/>
      <c r="BT56" s="735"/>
      <c r="BU56" s="735"/>
      <c r="BV56" s="735"/>
      <c r="BW56" s="735"/>
      <c r="BX56" s="735"/>
      <c r="BY56" s="735"/>
      <c r="BZ56" s="735"/>
      <c r="CA56" s="735"/>
      <c r="CB56" s="735"/>
      <c r="CC56" s="735"/>
      <c r="CD56" s="735"/>
      <c r="CE56" s="735"/>
      <c r="CF56" s="735"/>
      <c r="CG56" s="736"/>
      <c r="CH56" s="731"/>
      <c r="CI56" s="732"/>
      <c r="CJ56" s="732"/>
      <c r="CK56" s="732"/>
      <c r="CL56" s="733"/>
      <c r="CM56" s="731"/>
      <c r="CN56" s="732"/>
      <c r="CO56" s="732"/>
      <c r="CP56" s="732"/>
      <c r="CQ56" s="733"/>
      <c r="CR56" s="731"/>
      <c r="CS56" s="732"/>
      <c r="CT56" s="732"/>
      <c r="CU56" s="732"/>
      <c r="CV56" s="733"/>
      <c r="CW56" s="731"/>
      <c r="CX56" s="732"/>
      <c r="CY56" s="732"/>
      <c r="CZ56" s="732"/>
      <c r="DA56" s="733"/>
      <c r="DB56" s="731"/>
      <c r="DC56" s="732"/>
      <c r="DD56" s="732"/>
      <c r="DE56" s="732"/>
      <c r="DF56" s="733"/>
      <c r="DG56" s="731"/>
      <c r="DH56" s="732"/>
      <c r="DI56" s="732"/>
      <c r="DJ56" s="732"/>
      <c r="DK56" s="733"/>
      <c r="DL56" s="731"/>
      <c r="DM56" s="732"/>
      <c r="DN56" s="732"/>
      <c r="DO56" s="732"/>
      <c r="DP56" s="733"/>
      <c r="DQ56" s="731"/>
      <c r="DR56" s="732"/>
      <c r="DS56" s="732"/>
      <c r="DT56" s="732"/>
      <c r="DU56" s="733"/>
      <c r="DV56" s="734"/>
      <c r="DW56" s="735"/>
      <c r="DX56" s="735"/>
      <c r="DY56" s="735"/>
      <c r="DZ56" s="920"/>
      <c r="EA56" s="53"/>
    </row>
    <row r="57" spans="1:131" s="50" customFormat="1" ht="26.25" customHeight="1">
      <c r="A57" s="58">
        <v>30</v>
      </c>
      <c r="B57" s="734"/>
      <c r="C57" s="735"/>
      <c r="D57" s="735"/>
      <c r="E57" s="735"/>
      <c r="F57" s="735"/>
      <c r="G57" s="735"/>
      <c r="H57" s="735"/>
      <c r="I57" s="735"/>
      <c r="J57" s="735"/>
      <c r="K57" s="735"/>
      <c r="L57" s="735"/>
      <c r="M57" s="735"/>
      <c r="N57" s="735"/>
      <c r="O57" s="735"/>
      <c r="P57" s="736"/>
      <c r="Q57" s="928"/>
      <c r="R57" s="929"/>
      <c r="S57" s="929"/>
      <c r="T57" s="929"/>
      <c r="U57" s="929"/>
      <c r="V57" s="929"/>
      <c r="W57" s="929"/>
      <c r="X57" s="929"/>
      <c r="Y57" s="929"/>
      <c r="Z57" s="929"/>
      <c r="AA57" s="929"/>
      <c r="AB57" s="929"/>
      <c r="AC57" s="929"/>
      <c r="AD57" s="929"/>
      <c r="AE57" s="930"/>
      <c r="AF57" s="931"/>
      <c r="AG57" s="732"/>
      <c r="AH57" s="732"/>
      <c r="AI57" s="732"/>
      <c r="AJ57" s="932"/>
      <c r="AK57" s="933"/>
      <c r="AL57" s="929"/>
      <c r="AM57" s="929"/>
      <c r="AN57" s="929"/>
      <c r="AO57" s="929"/>
      <c r="AP57" s="929"/>
      <c r="AQ57" s="929"/>
      <c r="AR57" s="929"/>
      <c r="AS57" s="929"/>
      <c r="AT57" s="929"/>
      <c r="AU57" s="929"/>
      <c r="AV57" s="929"/>
      <c r="AW57" s="929"/>
      <c r="AX57" s="929"/>
      <c r="AY57" s="929"/>
      <c r="AZ57" s="934"/>
      <c r="BA57" s="934"/>
      <c r="BB57" s="934"/>
      <c r="BC57" s="934"/>
      <c r="BD57" s="934"/>
      <c r="BE57" s="909"/>
      <c r="BF57" s="909"/>
      <c r="BG57" s="909"/>
      <c r="BH57" s="909"/>
      <c r="BI57" s="910"/>
      <c r="BJ57" s="62"/>
      <c r="BK57" s="62"/>
      <c r="BL57" s="62"/>
      <c r="BM57" s="62"/>
      <c r="BN57" s="62"/>
      <c r="BO57" s="61"/>
      <c r="BP57" s="61"/>
      <c r="BQ57" s="58">
        <v>51</v>
      </c>
      <c r="BR57" s="86"/>
      <c r="BS57" s="734"/>
      <c r="BT57" s="735"/>
      <c r="BU57" s="735"/>
      <c r="BV57" s="735"/>
      <c r="BW57" s="735"/>
      <c r="BX57" s="735"/>
      <c r="BY57" s="735"/>
      <c r="BZ57" s="735"/>
      <c r="CA57" s="735"/>
      <c r="CB57" s="735"/>
      <c r="CC57" s="735"/>
      <c r="CD57" s="735"/>
      <c r="CE57" s="735"/>
      <c r="CF57" s="735"/>
      <c r="CG57" s="736"/>
      <c r="CH57" s="731"/>
      <c r="CI57" s="732"/>
      <c r="CJ57" s="732"/>
      <c r="CK57" s="732"/>
      <c r="CL57" s="733"/>
      <c r="CM57" s="731"/>
      <c r="CN57" s="732"/>
      <c r="CO57" s="732"/>
      <c r="CP57" s="732"/>
      <c r="CQ57" s="733"/>
      <c r="CR57" s="731"/>
      <c r="CS57" s="732"/>
      <c r="CT57" s="732"/>
      <c r="CU57" s="732"/>
      <c r="CV57" s="733"/>
      <c r="CW57" s="731"/>
      <c r="CX57" s="732"/>
      <c r="CY57" s="732"/>
      <c r="CZ57" s="732"/>
      <c r="DA57" s="733"/>
      <c r="DB57" s="731"/>
      <c r="DC57" s="732"/>
      <c r="DD57" s="732"/>
      <c r="DE57" s="732"/>
      <c r="DF57" s="733"/>
      <c r="DG57" s="731"/>
      <c r="DH57" s="732"/>
      <c r="DI57" s="732"/>
      <c r="DJ57" s="732"/>
      <c r="DK57" s="733"/>
      <c r="DL57" s="731"/>
      <c r="DM57" s="732"/>
      <c r="DN57" s="732"/>
      <c r="DO57" s="732"/>
      <c r="DP57" s="733"/>
      <c r="DQ57" s="731"/>
      <c r="DR57" s="732"/>
      <c r="DS57" s="732"/>
      <c r="DT57" s="732"/>
      <c r="DU57" s="733"/>
      <c r="DV57" s="734"/>
      <c r="DW57" s="735"/>
      <c r="DX57" s="735"/>
      <c r="DY57" s="735"/>
      <c r="DZ57" s="920"/>
      <c r="EA57" s="53"/>
    </row>
    <row r="58" spans="1:131" s="50" customFormat="1" ht="26.25" customHeight="1">
      <c r="A58" s="58">
        <v>31</v>
      </c>
      <c r="B58" s="734"/>
      <c r="C58" s="735"/>
      <c r="D58" s="735"/>
      <c r="E58" s="735"/>
      <c r="F58" s="735"/>
      <c r="G58" s="735"/>
      <c r="H58" s="735"/>
      <c r="I58" s="735"/>
      <c r="J58" s="735"/>
      <c r="K58" s="735"/>
      <c r="L58" s="735"/>
      <c r="M58" s="735"/>
      <c r="N58" s="735"/>
      <c r="O58" s="735"/>
      <c r="P58" s="736"/>
      <c r="Q58" s="928"/>
      <c r="R58" s="929"/>
      <c r="S58" s="929"/>
      <c r="T58" s="929"/>
      <c r="U58" s="929"/>
      <c r="V58" s="929"/>
      <c r="W58" s="929"/>
      <c r="X58" s="929"/>
      <c r="Y58" s="929"/>
      <c r="Z58" s="929"/>
      <c r="AA58" s="929"/>
      <c r="AB58" s="929"/>
      <c r="AC58" s="929"/>
      <c r="AD58" s="929"/>
      <c r="AE58" s="930"/>
      <c r="AF58" s="931"/>
      <c r="AG58" s="732"/>
      <c r="AH58" s="732"/>
      <c r="AI58" s="732"/>
      <c r="AJ58" s="932"/>
      <c r="AK58" s="933"/>
      <c r="AL58" s="929"/>
      <c r="AM58" s="929"/>
      <c r="AN58" s="929"/>
      <c r="AO58" s="929"/>
      <c r="AP58" s="929"/>
      <c r="AQ58" s="929"/>
      <c r="AR58" s="929"/>
      <c r="AS58" s="929"/>
      <c r="AT58" s="929"/>
      <c r="AU58" s="929"/>
      <c r="AV58" s="929"/>
      <c r="AW58" s="929"/>
      <c r="AX58" s="929"/>
      <c r="AY58" s="929"/>
      <c r="AZ58" s="934"/>
      <c r="BA58" s="934"/>
      <c r="BB58" s="934"/>
      <c r="BC58" s="934"/>
      <c r="BD58" s="934"/>
      <c r="BE58" s="909"/>
      <c r="BF58" s="909"/>
      <c r="BG58" s="909"/>
      <c r="BH58" s="909"/>
      <c r="BI58" s="910"/>
      <c r="BJ58" s="62"/>
      <c r="BK58" s="62"/>
      <c r="BL58" s="62"/>
      <c r="BM58" s="62"/>
      <c r="BN58" s="62"/>
      <c r="BO58" s="61"/>
      <c r="BP58" s="61"/>
      <c r="BQ58" s="58">
        <v>52</v>
      </c>
      <c r="BR58" s="86"/>
      <c r="BS58" s="734"/>
      <c r="BT58" s="735"/>
      <c r="BU58" s="735"/>
      <c r="BV58" s="735"/>
      <c r="BW58" s="735"/>
      <c r="BX58" s="735"/>
      <c r="BY58" s="735"/>
      <c r="BZ58" s="735"/>
      <c r="CA58" s="735"/>
      <c r="CB58" s="735"/>
      <c r="CC58" s="735"/>
      <c r="CD58" s="735"/>
      <c r="CE58" s="735"/>
      <c r="CF58" s="735"/>
      <c r="CG58" s="736"/>
      <c r="CH58" s="731"/>
      <c r="CI58" s="732"/>
      <c r="CJ58" s="732"/>
      <c r="CK58" s="732"/>
      <c r="CL58" s="733"/>
      <c r="CM58" s="731"/>
      <c r="CN58" s="732"/>
      <c r="CO58" s="732"/>
      <c r="CP58" s="732"/>
      <c r="CQ58" s="733"/>
      <c r="CR58" s="731"/>
      <c r="CS58" s="732"/>
      <c r="CT58" s="732"/>
      <c r="CU58" s="732"/>
      <c r="CV58" s="733"/>
      <c r="CW58" s="731"/>
      <c r="CX58" s="732"/>
      <c r="CY58" s="732"/>
      <c r="CZ58" s="732"/>
      <c r="DA58" s="733"/>
      <c r="DB58" s="731"/>
      <c r="DC58" s="732"/>
      <c r="DD58" s="732"/>
      <c r="DE58" s="732"/>
      <c r="DF58" s="733"/>
      <c r="DG58" s="731"/>
      <c r="DH58" s="732"/>
      <c r="DI58" s="732"/>
      <c r="DJ58" s="732"/>
      <c r="DK58" s="733"/>
      <c r="DL58" s="731"/>
      <c r="DM58" s="732"/>
      <c r="DN58" s="732"/>
      <c r="DO58" s="732"/>
      <c r="DP58" s="733"/>
      <c r="DQ58" s="731"/>
      <c r="DR58" s="732"/>
      <c r="DS58" s="732"/>
      <c r="DT58" s="732"/>
      <c r="DU58" s="733"/>
      <c r="DV58" s="734"/>
      <c r="DW58" s="735"/>
      <c r="DX58" s="735"/>
      <c r="DY58" s="735"/>
      <c r="DZ58" s="920"/>
      <c r="EA58" s="53"/>
    </row>
    <row r="59" spans="1:131" s="50" customFormat="1" ht="26.25" customHeight="1">
      <c r="A59" s="58">
        <v>32</v>
      </c>
      <c r="B59" s="734"/>
      <c r="C59" s="735"/>
      <c r="D59" s="735"/>
      <c r="E59" s="735"/>
      <c r="F59" s="735"/>
      <c r="G59" s="735"/>
      <c r="H59" s="735"/>
      <c r="I59" s="735"/>
      <c r="J59" s="735"/>
      <c r="K59" s="735"/>
      <c r="L59" s="735"/>
      <c r="M59" s="735"/>
      <c r="N59" s="735"/>
      <c r="O59" s="735"/>
      <c r="P59" s="736"/>
      <c r="Q59" s="928"/>
      <c r="R59" s="929"/>
      <c r="S59" s="929"/>
      <c r="T59" s="929"/>
      <c r="U59" s="929"/>
      <c r="V59" s="929"/>
      <c r="W59" s="929"/>
      <c r="X59" s="929"/>
      <c r="Y59" s="929"/>
      <c r="Z59" s="929"/>
      <c r="AA59" s="929"/>
      <c r="AB59" s="929"/>
      <c r="AC59" s="929"/>
      <c r="AD59" s="929"/>
      <c r="AE59" s="930"/>
      <c r="AF59" s="931"/>
      <c r="AG59" s="732"/>
      <c r="AH59" s="732"/>
      <c r="AI59" s="732"/>
      <c r="AJ59" s="932"/>
      <c r="AK59" s="933"/>
      <c r="AL59" s="929"/>
      <c r="AM59" s="929"/>
      <c r="AN59" s="929"/>
      <c r="AO59" s="929"/>
      <c r="AP59" s="929"/>
      <c r="AQ59" s="929"/>
      <c r="AR59" s="929"/>
      <c r="AS59" s="929"/>
      <c r="AT59" s="929"/>
      <c r="AU59" s="929"/>
      <c r="AV59" s="929"/>
      <c r="AW59" s="929"/>
      <c r="AX59" s="929"/>
      <c r="AY59" s="929"/>
      <c r="AZ59" s="934"/>
      <c r="BA59" s="934"/>
      <c r="BB59" s="934"/>
      <c r="BC59" s="934"/>
      <c r="BD59" s="934"/>
      <c r="BE59" s="909"/>
      <c r="BF59" s="909"/>
      <c r="BG59" s="909"/>
      <c r="BH59" s="909"/>
      <c r="BI59" s="910"/>
      <c r="BJ59" s="62"/>
      <c r="BK59" s="62"/>
      <c r="BL59" s="62"/>
      <c r="BM59" s="62"/>
      <c r="BN59" s="62"/>
      <c r="BO59" s="61"/>
      <c r="BP59" s="61"/>
      <c r="BQ59" s="58">
        <v>53</v>
      </c>
      <c r="BR59" s="86"/>
      <c r="BS59" s="734"/>
      <c r="BT59" s="735"/>
      <c r="BU59" s="735"/>
      <c r="BV59" s="735"/>
      <c r="BW59" s="735"/>
      <c r="BX59" s="735"/>
      <c r="BY59" s="735"/>
      <c r="BZ59" s="735"/>
      <c r="CA59" s="735"/>
      <c r="CB59" s="735"/>
      <c r="CC59" s="735"/>
      <c r="CD59" s="735"/>
      <c r="CE59" s="735"/>
      <c r="CF59" s="735"/>
      <c r="CG59" s="736"/>
      <c r="CH59" s="731"/>
      <c r="CI59" s="732"/>
      <c r="CJ59" s="732"/>
      <c r="CK59" s="732"/>
      <c r="CL59" s="733"/>
      <c r="CM59" s="731"/>
      <c r="CN59" s="732"/>
      <c r="CO59" s="732"/>
      <c r="CP59" s="732"/>
      <c r="CQ59" s="733"/>
      <c r="CR59" s="731"/>
      <c r="CS59" s="732"/>
      <c r="CT59" s="732"/>
      <c r="CU59" s="732"/>
      <c r="CV59" s="733"/>
      <c r="CW59" s="731"/>
      <c r="CX59" s="732"/>
      <c r="CY59" s="732"/>
      <c r="CZ59" s="732"/>
      <c r="DA59" s="733"/>
      <c r="DB59" s="731"/>
      <c r="DC59" s="732"/>
      <c r="DD59" s="732"/>
      <c r="DE59" s="732"/>
      <c r="DF59" s="733"/>
      <c r="DG59" s="731"/>
      <c r="DH59" s="732"/>
      <c r="DI59" s="732"/>
      <c r="DJ59" s="732"/>
      <c r="DK59" s="733"/>
      <c r="DL59" s="731"/>
      <c r="DM59" s="732"/>
      <c r="DN59" s="732"/>
      <c r="DO59" s="732"/>
      <c r="DP59" s="733"/>
      <c r="DQ59" s="731"/>
      <c r="DR59" s="732"/>
      <c r="DS59" s="732"/>
      <c r="DT59" s="732"/>
      <c r="DU59" s="733"/>
      <c r="DV59" s="734"/>
      <c r="DW59" s="735"/>
      <c r="DX59" s="735"/>
      <c r="DY59" s="735"/>
      <c r="DZ59" s="920"/>
      <c r="EA59" s="53"/>
    </row>
    <row r="60" spans="1:131" s="50" customFormat="1" ht="26.25" customHeight="1">
      <c r="A60" s="58">
        <v>33</v>
      </c>
      <c r="B60" s="734"/>
      <c r="C60" s="735"/>
      <c r="D60" s="735"/>
      <c r="E60" s="735"/>
      <c r="F60" s="735"/>
      <c r="G60" s="735"/>
      <c r="H60" s="735"/>
      <c r="I60" s="735"/>
      <c r="J60" s="735"/>
      <c r="K60" s="735"/>
      <c r="L60" s="735"/>
      <c r="M60" s="735"/>
      <c r="N60" s="735"/>
      <c r="O60" s="735"/>
      <c r="P60" s="736"/>
      <c r="Q60" s="928"/>
      <c r="R60" s="929"/>
      <c r="S60" s="929"/>
      <c r="T60" s="929"/>
      <c r="U60" s="929"/>
      <c r="V60" s="929"/>
      <c r="W60" s="929"/>
      <c r="X60" s="929"/>
      <c r="Y60" s="929"/>
      <c r="Z60" s="929"/>
      <c r="AA60" s="929"/>
      <c r="AB60" s="929"/>
      <c r="AC60" s="929"/>
      <c r="AD60" s="929"/>
      <c r="AE60" s="930"/>
      <c r="AF60" s="931"/>
      <c r="AG60" s="732"/>
      <c r="AH60" s="732"/>
      <c r="AI60" s="732"/>
      <c r="AJ60" s="932"/>
      <c r="AK60" s="933"/>
      <c r="AL60" s="929"/>
      <c r="AM60" s="929"/>
      <c r="AN60" s="929"/>
      <c r="AO60" s="929"/>
      <c r="AP60" s="929"/>
      <c r="AQ60" s="929"/>
      <c r="AR60" s="929"/>
      <c r="AS60" s="929"/>
      <c r="AT60" s="929"/>
      <c r="AU60" s="929"/>
      <c r="AV60" s="929"/>
      <c r="AW60" s="929"/>
      <c r="AX60" s="929"/>
      <c r="AY60" s="929"/>
      <c r="AZ60" s="934"/>
      <c r="BA60" s="934"/>
      <c r="BB60" s="934"/>
      <c r="BC60" s="934"/>
      <c r="BD60" s="934"/>
      <c r="BE60" s="909"/>
      <c r="BF60" s="909"/>
      <c r="BG60" s="909"/>
      <c r="BH60" s="909"/>
      <c r="BI60" s="910"/>
      <c r="BJ60" s="62"/>
      <c r="BK60" s="62"/>
      <c r="BL60" s="62"/>
      <c r="BM60" s="62"/>
      <c r="BN60" s="62"/>
      <c r="BO60" s="61"/>
      <c r="BP60" s="61"/>
      <c r="BQ60" s="58">
        <v>54</v>
      </c>
      <c r="BR60" s="86"/>
      <c r="BS60" s="734"/>
      <c r="BT60" s="735"/>
      <c r="BU60" s="735"/>
      <c r="BV60" s="735"/>
      <c r="BW60" s="735"/>
      <c r="BX60" s="735"/>
      <c r="BY60" s="735"/>
      <c r="BZ60" s="735"/>
      <c r="CA60" s="735"/>
      <c r="CB60" s="735"/>
      <c r="CC60" s="735"/>
      <c r="CD60" s="735"/>
      <c r="CE60" s="735"/>
      <c r="CF60" s="735"/>
      <c r="CG60" s="736"/>
      <c r="CH60" s="731"/>
      <c r="CI60" s="732"/>
      <c r="CJ60" s="732"/>
      <c r="CK60" s="732"/>
      <c r="CL60" s="733"/>
      <c r="CM60" s="731"/>
      <c r="CN60" s="732"/>
      <c r="CO60" s="732"/>
      <c r="CP60" s="732"/>
      <c r="CQ60" s="733"/>
      <c r="CR60" s="731"/>
      <c r="CS60" s="732"/>
      <c r="CT60" s="732"/>
      <c r="CU60" s="732"/>
      <c r="CV60" s="733"/>
      <c r="CW60" s="731"/>
      <c r="CX60" s="732"/>
      <c r="CY60" s="732"/>
      <c r="CZ60" s="732"/>
      <c r="DA60" s="733"/>
      <c r="DB60" s="731"/>
      <c r="DC60" s="732"/>
      <c r="DD60" s="732"/>
      <c r="DE60" s="732"/>
      <c r="DF60" s="733"/>
      <c r="DG60" s="731"/>
      <c r="DH60" s="732"/>
      <c r="DI60" s="732"/>
      <c r="DJ60" s="732"/>
      <c r="DK60" s="733"/>
      <c r="DL60" s="731"/>
      <c r="DM60" s="732"/>
      <c r="DN60" s="732"/>
      <c r="DO60" s="732"/>
      <c r="DP60" s="733"/>
      <c r="DQ60" s="731"/>
      <c r="DR60" s="732"/>
      <c r="DS60" s="732"/>
      <c r="DT60" s="732"/>
      <c r="DU60" s="733"/>
      <c r="DV60" s="734"/>
      <c r="DW60" s="735"/>
      <c r="DX60" s="735"/>
      <c r="DY60" s="735"/>
      <c r="DZ60" s="920"/>
      <c r="EA60" s="53"/>
    </row>
    <row r="61" spans="1:131" s="50" customFormat="1" ht="26.25" customHeight="1">
      <c r="A61" s="58">
        <v>34</v>
      </c>
      <c r="B61" s="734"/>
      <c r="C61" s="735"/>
      <c r="D61" s="735"/>
      <c r="E61" s="735"/>
      <c r="F61" s="735"/>
      <c r="G61" s="735"/>
      <c r="H61" s="735"/>
      <c r="I61" s="735"/>
      <c r="J61" s="735"/>
      <c r="K61" s="735"/>
      <c r="L61" s="735"/>
      <c r="M61" s="735"/>
      <c r="N61" s="735"/>
      <c r="O61" s="735"/>
      <c r="P61" s="736"/>
      <c r="Q61" s="928"/>
      <c r="R61" s="929"/>
      <c r="S61" s="929"/>
      <c r="T61" s="929"/>
      <c r="U61" s="929"/>
      <c r="V61" s="929"/>
      <c r="W61" s="929"/>
      <c r="X61" s="929"/>
      <c r="Y61" s="929"/>
      <c r="Z61" s="929"/>
      <c r="AA61" s="929"/>
      <c r="AB61" s="929"/>
      <c r="AC61" s="929"/>
      <c r="AD61" s="929"/>
      <c r="AE61" s="930"/>
      <c r="AF61" s="931"/>
      <c r="AG61" s="732"/>
      <c r="AH61" s="732"/>
      <c r="AI61" s="732"/>
      <c r="AJ61" s="932"/>
      <c r="AK61" s="933"/>
      <c r="AL61" s="929"/>
      <c r="AM61" s="929"/>
      <c r="AN61" s="929"/>
      <c r="AO61" s="929"/>
      <c r="AP61" s="929"/>
      <c r="AQ61" s="929"/>
      <c r="AR61" s="929"/>
      <c r="AS61" s="929"/>
      <c r="AT61" s="929"/>
      <c r="AU61" s="929"/>
      <c r="AV61" s="929"/>
      <c r="AW61" s="929"/>
      <c r="AX61" s="929"/>
      <c r="AY61" s="929"/>
      <c r="AZ61" s="934"/>
      <c r="BA61" s="934"/>
      <c r="BB61" s="934"/>
      <c r="BC61" s="934"/>
      <c r="BD61" s="934"/>
      <c r="BE61" s="909"/>
      <c r="BF61" s="909"/>
      <c r="BG61" s="909"/>
      <c r="BH61" s="909"/>
      <c r="BI61" s="910"/>
      <c r="BJ61" s="62"/>
      <c r="BK61" s="62"/>
      <c r="BL61" s="62"/>
      <c r="BM61" s="62"/>
      <c r="BN61" s="62"/>
      <c r="BO61" s="61"/>
      <c r="BP61" s="61"/>
      <c r="BQ61" s="58">
        <v>55</v>
      </c>
      <c r="BR61" s="86"/>
      <c r="BS61" s="734"/>
      <c r="BT61" s="735"/>
      <c r="BU61" s="735"/>
      <c r="BV61" s="735"/>
      <c r="BW61" s="735"/>
      <c r="BX61" s="735"/>
      <c r="BY61" s="735"/>
      <c r="BZ61" s="735"/>
      <c r="CA61" s="735"/>
      <c r="CB61" s="735"/>
      <c r="CC61" s="735"/>
      <c r="CD61" s="735"/>
      <c r="CE61" s="735"/>
      <c r="CF61" s="735"/>
      <c r="CG61" s="736"/>
      <c r="CH61" s="731"/>
      <c r="CI61" s="732"/>
      <c r="CJ61" s="732"/>
      <c r="CK61" s="732"/>
      <c r="CL61" s="733"/>
      <c r="CM61" s="731"/>
      <c r="CN61" s="732"/>
      <c r="CO61" s="732"/>
      <c r="CP61" s="732"/>
      <c r="CQ61" s="733"/>
      <c r="CR61" s="731"/>
      <c r="CS61" s="732"/>
      <c r="CT61" s="732"/>
      <c r="CU61" s="732"/>
      <c r="CV61" s="733"/>
      <c r="CW61" s="731"/>
      <c r="CX61" s="732"/>
      <c r="CY61" s="732"/>
      <c r="CZ61" s="732"/>
      <c r="DA61" s="733"/>
      <c r="DB61" s="731"/>
      <c r="DC61" s="732"/>
      <c r="DD61" s="732"/>
      <c r="DE61" s="732"/>
      <c r="DF61" s="733"/>
      <c r="DG61" s="731"/>
      <c r="DH61" s="732"/>
      <c r="DI61" s="732"/>
      <c r="DJ61" s="732"/>
      <c r="DK61" s="733"/>
      <c r="DL61" s="731"/>
      <c r="DM61" s="732"/>
      <c r="DN61" s="732"/>
      <c r="DO61" s="732"/>
      <c r="DP61" s="733"/>
      <c r="DQ61" s="731"/>
      <c r="DR61" s="732"/>
      <c r="DS61" s="732"/>
      <c r="DT61" s="732"/>
      <c r="DU61" s="733"/>
      <c r="DV61" s="734"/>
      <c r="DW61" s="735"/>
      <c r="DX61" s="735"/>
      <c r="DY61" s="735"/>
      <c r="DZ61" s="920"/>
      <c r="EA61" s="53"/>
    </row>
    <row r="62" spans="1:131" s="50" customFormat="1" ht="26.25" customHeight="1">
      <c r="A62" s="58">
        <v>35</v>
      </c>
      <c r="B62" s="734"/>
      <c r="C62" s="735"/>
      <c r="D62" s="735"/>
      <c r="E62" s="735"/>
      <c r="F62" s="735"/>
      <c r="G62" s="735"/>
      <c r="H62" s="735"/>
      <c r="I62" s="735"/>
      <c r="J62" s="735"/>
      <c r="K62" s="735"/>
      <c r="L62" s="735"/>
      <c r="M62" s="735"/>
      <c r="N62" s="735"/>
      <c r="O62" s="735"/>
      <c r="P62" s="736"/>
      <c r="Q62" s="928"/>
      <c r="R62" s="929"/>
      <c r="S62" s="929"/>
      <c r="T62" s="929"/>
      <c r="U62" s="929"/>
      <c r="V62" s="929"/>
      <c r="W62" s="929"/>
      <c r="X62" s="929"/>
      <c r="Y62" s="929"/>
      <c r="Z62" s="929"/>
      <c r="AA62" s="929"/>
      <c r="AB62" s="929"/>
      <c r="AC62" s="929"/>
      <c r="AD62" s="929"/>
      <c r="AE62" s="930"/>
      <c r="AF62" s="931"/>
      <c r="AG62" s="732"/>
      <c r="AH62" s="732"/>
      <c r="AI62" s="732"/>
      <c r="AJ62" s="932"/>
      <c r="AK62" s="933"/>
      <c r="AL62" s="929"/>
      <c r="AM62" s="929"/>
      <c r="AN62" s="929"/>
      <c r="AO62" s="929"/>
      <c r="AP62" s="929"/>
      <c r="AQ62" s="929"/>
      <c r="AR62" s="929"/>
      <c r="AS62" s="929"/>
      <c r="AT62" s="929"/>
      <c r="AU62" s="929"/>
      <c r="AV62" s="929"/>
      <c r="AW62" s="929"/>
      <c r="AX62" s="929"/>
      <c r="AY62" s="929"/>
      <c r="AZ62" s="934"/>
      <c r="BA62" s="934"/>
      <c r="BB62" s="934"/>
      <c r="BC62" s="934"/>
      <c r="BD62" s="934"/>
      <c r="BE62" s="909"/>
      <c r="BF62" s="909"/>
      <c r="BG62" s="909"/>
      <c r="BH62" s="909"/>
      <c r="BI62" s="910"/>
      <c r="BJ62" s="935" t="s">
        <v>245</v>
      </c>
      <c r="BK62" s="936"/>
      <c r="BL62" s="936"/>
      <c r="BM62" s="936"/>
      <c r="BN62" s="937"/>
      <c r="BO62" s="61"/>
      <c r="BP62" s="61"/>
      <c r="BQ62" s="58">
        <v>56</v>
      </c>
      <c r="BR62" s="86"/>
      <c r="BS62" s="734"/>
      <c r="BT62" s="735"/>
      <c r="BU62" s="735"/>
      <c r="BV62" s="735"/>
      <c r="BW62" s="735"/>
      <c r="BX62" s="735"/>
      <c r="BY62" s="735"/>
      <c r="BZ62" s="735"/>
      <c r="CA62" s="735"/>
      <c r="CB62" s="735"/>
      <c r="CC62" s="735"/>
      <c r="CD62" s="735"/>
      <c r="CE62" s="735"/>
      <c r="CF62" s="735"/>
      <c r="CG62" s="736"/>
      <c r="CH62" s="731"/>
      <c r="CI62" s="732"/>
      <c r="CJ62" s="732"/>
      <c r="CK62" s="732"/>
      <c r="CL62" s="733"/>
      <c r="CM62" s="731"/>
      <c r="CN62" s="732"/>
      <c r="CO62" s="732"/>
      <c r="CP62" s="732"/>
      <c r="CQ62" s="733"/>
      <c r="CR62" s="731"/>
      <c r="CS62" s="732"/>
      <c r="CT62" s="732"/>
      <c r="CU62" s="732"/>
      <c r="CV62" s="733"/>
      <c r="CW62" s="731"/>
      <c r="CX62" s="732"/>
      <c r="CY62" s="732"/>
      <c r="CZ62" s="732"/>
      <c r="DA62" s="733"/>
      <c r="DB62" s="731"/>
      <c r="DC62" s="732"/>
      <c r="DD62" s="732"/>
      <c r="DE62" s="732"/>
      <c r="DF62" s="733"/>
      <c r="DG62" s="731"/>
      <c r="DH62" s="732"/>
      <c r="DI62" s="732"/>
      <c r="DJ62" s="732"/>
      <c r="DK62" s="733"/>
      <c r="DL62" s="731"/>
      <c r="DM62" s="732"/>
      <c r="DN62" s="732"/>
      <c r="DO62" s="732"/>
      <c r="DP62" s="733"/>
      <c r="DQ62" s="731"/>
      <c r="DR62" s="732"/>
      <c r="DS62" s="732"/>
      <c r="DT62" s="732"/>
      <c r="DU62" s="733"/>
      <c r="DV62" s="734"/>
      <c r="DW62" s="735"/>
      <c r="DX62" s="735"/>
      <c r="DY62" s="735"/>
      <c r="DZ62" s="920"/>
      <c r="EA62" s="53"/>
    </row>
    <row r="63" spans="1:131" s="50" customFormat="1" ht="26.25" customHeight="1">
      <c r="A63" s="59" t="s">
        <v>421</v>
      </c>
      <c r="B63" s="885" t="s">
        <v>438</v>
      </c>
      <c r="C63" s="886"/>
      <c r="D63" s="886"/>
      <c r="E63" s="886"/>
      <c r="F63" s="886"/>
      <c r="G63" s="886"/>
      <c r="H63" s="886"/>
      <c r="I63" s="886"/>
      <c r="J63" s="886"/>
      <c r="K63" s="886"/>
      <c r="L63" s="886"/>
      <c r="M63" s="886"/>
      <c r="N63" s="886"/>
      <c r="O63" s="886"/>
      <c r="P63" s="887"/>
      <c r="Q63" s="895"/>
      <c r="R63" s="896"/>
      <c r="S63" s="896"/>
      <c r="T63" s="896"/>
      <c r="U63" s="896"/>
      <c r="V63" s="896"/>
      <c r="W63" s="896"/>
      <c r="X63" s="896"/>
      <c r="Y63" s="896"/>
      <c r="Z63" s="896"/>
      <c r="AA63" s="896"/>
      <c r="AB63" s="896"/>
      <c r="AC63" s="896"/>
      <c r="AD63" s="896"/>
      <c r="AE63" s="921"/>
      <c r="AF63" s="922">
        <v>554</v>
      </c>
      <c r="AG63" s="897"/>
      <c r="AH63" s="897"/>
      <c r="AI63" s="897"/>
      <c r="AJ63" s="923"/>
      <c r="AK63" s="924"/>
      <c r="AL63" s="896"/>
      <c r="AM63" s="896"/>
      <c r="AN63" s="896"/>
      <c r="AO63" s="896"/>
      <c r="AP63" s="897">
        <v>12967</v>
      </c>
      <c r="AQ63" s="897"/>
      <c r="AR63" s="897"/>
      <c r="AS63" s="897"/>
      <c r="AT63" s="897"/>
      <c r="AU63" s="897">
        <v>9545</v>
      </c>
      <c r="AV63" s="897"/>
      <c r="AW63" s="897"/>
      <c r="AX63" s="897"/>
      <c r="AY63" s="897"/>
      <c r="AZ63" s="925"/>
      <c r="BA63" s="925"/>
      <c r="BB63" s="925"/>
      <c r="BC63" s="925"/>
      <c r="BD63" s="925"/>
      <c r="BE63" s="898"/>
      <c r="BF63" s="898"/>
      <c r="BG63" s="898"/>
      <c r="BH63" s="898"/>
      <c r="BI63" s="899"/>
      <c r="BJ63" s="926" t="s">
        <v>147</v>
      </c>
      <c r="BK63" s="892"/>
      <c r="BL63" s="892"/>
      <c r="BM63" s="892"/>
      <c r="BN63" s="927"/>
      <c r="BO63" s="61"/>
      <c r="BP63" s="61"/>
      <c r="BQ63" s="58">
        <v>57</v>
      </c>
      <c r="BR63" s="86"/>
      <c r="BS63" s="734"/>
      <c r="BT63" s="735"/>
      <c r="BU63" s="735"/>
      <c r="BV63" s="735"/>
      <c r="BW63" s="735"/>
      <c r="BX63" s="735"/>
      <c r="BY63" s="735"/>
      <c r="BZ63" s="735"/>
      <c r="CA63" s="735"/>
      <c r="CB63" s="735"/>
      <c r="CC63" s="735"/>
      <c r="CD63" s="735"/>
      <c r="CE63" s="735"/>
      <c r="CF63" s="735"/>
      <c r="CG63" s="736"/>
      <c r="CH63" s="731"/>
      <c r="CI63" s="732"/>
      <c r="CJ63" s="732"/>
      <c r="CK63" s="732"/>
      <c r="CL63" s="733"/>
      <c r="CM63" s="731"/>
      <c r="CN63" s="732"/>
      <c r="CO63" s="732"/>
      <c r="CP63" s="732"/>
      <c r="CQ63" s="733"/>
      <c r="CR63" s="731"/>
      <c r="CS63" s="732"/>
      <c r="CT63" s="732"/>
      <c r="CU63" s="732"/>
      <c r="CV63" s="733"/>
      <c r="CW63" s="731"/>
      <c r="CX63" s="732"/>
      <c r="CY63" s="732"/>
      <c r="CZ63" s="732"/>
      <c r="DA63" s="733"/>
      <c r="DB63" s="731"/>
      <c r="DC63" s="732"/>
      <c r="DD63" s="732"/>
      <c r="DE63" s="732"/>
      <c r="DF63" s="733"/>
      <c r="DG63" s="731"/>
      <c r="DH63" s="732"/>
      <c r="DI63" s="732"/>
      <c r="DJ63" s="732"/>
      <c r="DK63" s="733"/>
      <c r="DL63" s="731"/>
      <c r="DM63" s="732"/>
      <c r="DN63" s="732"/>
      <c r="DO63" s="732"/>
      <c r="DP63" s="733"/>
      <c r="DQ63" s="731"/>
      <c r="DR63" s="732"/>
      <c r="DS63" s="732"/>
      <c r="DT63" s="732"/>
      <c r="DU63" s="733"/>
      <c r="DV63" s="734"/>
      <c r="DW63" s="735"/>
      <c r="DX63" s="735"/>
      <c r="DY63" s="735"/>
      <c r="DZ63" s="920"/>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734"/>
      <c r="BT64" s="735"/>
      <c r="BU64" s="735"/>
      <c r="BV64" s="735"/>
      <c r="BW64" s="735"/>
      <c r="BX64" s="735"/>
      <c r="BY64" s="735"/>
      <c r="BZ64" s="735"/>
      <c r="CA64" s="735"/>
      <c r="CB64" s="735"/>
      <c r="CC64" s="735"/>
      <c r="CD64" s="735"/>
      <c r="CE64" s="735"/>
      <c r="CF64" s="735"/>
      <c r="CG64" s="736"/>
      <c r="CH64" s="731"/>
      <c r="CI64" s="732"/>
      <c r="CJ64" s="732"/>
      <c r="CK64" s="732"/>
      <c r="CL64" s="733"/>
      <c r="CM64" s="731"/>
      <c r="CN64" s="732"/>
      <c r="CO64" s="732"/>
      <c r="CP64" s="732"/>
      <c r="CQ64" s="733"/>
      <c r="CR64" s="731"/>
      <c r="CS64" s="732"/>
      <c r="CT64" s="732"/>
      <c r="CU64" s="732"/>
      <c r="CV64" s="733"/>
      <c r="CW64" s="731"/>
      <c r="CX64" s="732"/>
      <c r="CY64" s="732"/>
      <c r="CZ64" s="732"/>
      <c r="DA64" s="733"/>
      <c r="DB64" s="731"/>
      <c r="DC64" s="732"/>
      <c r="DD64" s="732"/>
      <c r="DE64" s="732"/>
      <c r="DF64" s="733"/>
      <c r="DG64" s="731"/>
      <c r="DH64" s="732"/>
      <c r="DI64" s="732"/>
      <c r="DJ64" s="732"/>
      <c r="DK64" s="733"/>
      <c r="DL64" s="731"/>
      <c r="DM64" s="732"/>
      <c r="DN64" s="732"/>
      <c r="DO64" s="732"/>
      <c r="DP64" s="733"/>
      <c r="DQ64" s="731"/>
      <c r="DR64" s="732"/>
      <c r="DS64" s="732"/>
      <c r="DT64" s="732"/>
      <c r="DU64" s="733"/>
      <c r="DV64" s="734"/>
      <c r="DW64" s="735"/>
      <c r="DX64" s="735"/>
      <c r="DY64" s="735"/>
      <c r="DZ64" s="920"/>
      <c r="EA64" s="53"/>
    </row>
    <row r="65" spans="1:131" s="50" customFormat="1" ht="26.25" customHeight="1">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734"/>
      <c r="BT65" s="735"/>
      <c r="BU65" s="735"/>
      <c r="BV65" s="735"/>
      <c r="BW65" s="735"/>
      <c r="BX65" s="735"/>
      <c r="BY65" s="735"/>
      <c r="BZ65" s="735"/>
      <c r="CA65" s="735"/>
      <c r="CB65" s="735"/>
      <c r="CC65" s="735"/>
      <c r="CD65" s="735"/>
      <c r="CE65" s="735"/>
      <c r="CF65" s="735"/>
      <c r="CG65" s="736"/>
      <c r="CH65" s="731"/>
      <c r="CI65" s="732"/>
      <c r="CJ65" s="732"/>
      <c r="CK65" s="732"/>
      <c r="CL65" s="733"/>
      <c r="CM65" s="731"/>
      <c r="CN65" s="732"/>
      <c r="CO65" s="732"/>
      <c r="CP65" s="732"/>
      <c r="CQ65" s="733"/>
      <c r="CR65" s="731"/>
      <c r="CS65" s="732"/>
      <c r="CT65" s="732"/>
      <c r="CU65" s="732"/>
      <c r="CV65" s="733"/>
      <c r="CW65" s="731"/>
      <c r="CX65" s="732"/>
      <c r="CY65" s="732"/>
      <c r="CZ65" s="732"/>
      <c r="DA65" s="733"/>
      <c r="DB65" s="731"/>
      <c r="DC65" s="732"/>
      <c r="DD65" s="732"/>
      <c r="DE65" s="732"/>
      <c r="DF65" s="733"/>
      <c r="DG65" s="731"/>
      <c r="DH65" s="732"/>
      <c r="DI65" s="732"/>
      <c r="DJ65" s="732"/>
      <c r="DK65" s="733"/>
      <c r="DL65" s="731"/>
      <c r="DM65" s="732"/>
      <c r="DN65" s="732"/>
      <c r="DO65" s="732"/>
      <c r="DP65" s="733"/>
      <c r="DQ65" s="731"/>
      <c r="DR65" s="732"/>
      <c r="DS65" s="732"/>
      <c r="DT65" s="732"/>
      <c r="DU65" s="733"/>
      <c r="DV65" s="734"/>
      <c r="DW65" s="735"/>
      <c r="DX65" s="735"/>
      <c r="DY65" s="735"/>
      <c r="DZ65" s="920"/>
      <c r="EA65" s="53"/>
    </row>
    <row r="66" spans="1:131" s="50" customFormat="1" ht="26.25" customHeight="1">
      <c r="A66" s="696" t="s">
        <v>139</v>
      </c>
      <c r="B66" s="631"/>
      <c r="C66" s="631"/>
      <c r="D66" s="631"/>
      <c r="E66" s="631"/>
      <c r="F66" s="631"/>
      <c r="G66" s="631"/>
      <c r="H66" s="631"/>
      <c r="I66" s="631"/>
      <c r="J66" s="631"/>
      <c r="K66" s="631"/>
      <c r="L66" s="631"/>
      <c r="M66" s="631"/>
      <c r="N66" s="631"/>
      <c r="O66" s="631"/>
      <c r="P66" s="632"/>
      <c r="Q66" s="630" t="s">
        <v>247</v>
      </c>
      <c r="R66" s="636"/>
      <c r="S66" s="636"/>
      <c r="T66" s="636"/>
      <c r="U66" s="637"/>
      <c r="V66" s="630" t="s">
        <v>67</v>
      </c>
      <c r="W66" s="636"/>
      <c r="X66" s="636"/>
      <c r="Y66" s="636"/>
      <c r="Z66" s="637"/>
      <c r="AA66" s="630" t="s">
        <v>272</v>
      </c>
      <c r="AB66" s="636"/>
      <c r="AC66" s="636"/>
      <c r="AD66" s="636"/>
      <c r="AE66" s="637"/>
      <c r="AF66" s="698" t="s">
        <v>424</v>
      </c>
      <c r="AG66" s="699"/>
      <c r="AH66" s="699"/>
      <c r="AI66" s="699"/>
      <c r="AJ66" s="700"/>
      <c r="AK66" s="630" t="s">
        <v>426</v>
      </c>
      <c r="AL66" s="631"/>
      <c r="AM66" s="631"/>
      <c r="AN66" s="631"/>
      <c r="AO66" s="632"/>
      <c r="AP66" s="630" t="s">
        <v>38</v>
      </c>
      <c r="AQ66" s="636"/>
      <c r="AR66" s="636"/>
      <c r="AS66" s="636"/>
      <c r="AT66" s="637"/>
      <c r="AU66" s="630" t="s">
        <v>343</v>
      </c>
      <c r="AV66" s="636"/>
      <c r="AW66" s="636"/>
      <c r="AX66" s="636"/>
      <c r="AY66" s="637"/>
      <c r="AZ66" s="630" t="s">
        <v>409</v>
      </c>
      <c r="BA66" s="636"/>
      <c r="BB66" s="636"/>
      <c r="BC66" s="636"/>
      <c r="BD66" s="641"/>
      <c r="BE66" s="61"/>
      <c r="BF66" s="61"/>
      <c r="BG66" s="61"/>
      <c r="BH66" s="61"/>
      <c r="BI66" s="61"/>
      <c r="BJ66" s="61"/>
      <c r="BK66" s="61"/>
      <c r="BL66" s="61"/>
      <c r="BM66" s="61"/>
      <c r="BN66" s="61"/>
      <c r="BO66" s="61"/>
      <c r="BP66" s="61"/>
      <c r="BQ66" s="58">
        <v>60</v>
      </c>
      <c r="BR66" s="87"/>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4"/>
      <c r="EA66" s="53"/>
    </row>
    <row r="67" spans="1:131" s="50" customFormat="1" ht="26.25" customHeight="1">
      <c r="A67" s="697"/>
      <c r="B67" s="634"/>
      <c r="C67" s="634"/>
      <c r="D67" s="634"/>
      <c r="E67" s="634"/>
      <c r="F67" s="634"/>
      <c r="G67" s="634"/>
      <c r="H67" s="634"/>
      <c r="I67" s="634"/>
      <c r="J67" s="634"/>
      <c r="K67" s="634"/>
      <c r="L67" s="634"/>
      <c r="M67" s="634"/>
      <c r="N67" s="634"/>
      <c r="O67" s="634"/>
      <c r="P67" s="635"/>
      <c r="Q67" s="638"/>
      <c r="R67" s="639"/>
      <c r="S67" s="639"/>
      <c r="T67" s="639"/>
      <c r="U67" s="640"/>
      <c r="V67" s="638"/>
      <c r="W67" s="639"/>
      <c r="X67" s="639"/>
      <c r="Y67" s="639"/>
      <c r="Z67" s="640"/>
      <c r="AA67" s="638"/>
      <c r="AB67" s="639"/>
      <c r="AC67" s="639"/>
      <c r="AD67" s="639"/>
      <c r="AE67" s="640"/>
      <c r="AF67" s="701"/>
      <c r="AG67" s="702"/>
      <c r="AH67" s="702"/>
      <c r="AI67" s="702"/>
      <c r="AJ67" s="703"/>
      <c r="AK67" s="633"/>
      <c r="AL67" s="634"/>
      <c r="AM67" s="634"/>
      <c r="AN67" s="634"/>
      <c r="AO67" s="635"/>
      <c r="AP67" s="638"/>
      <c r="AQ67" s="639"/>
      <c r="AR67" s="639"/>
      <c r="AS67" s="639"/>
      <c r="AT67" s="640"/>
      <c r="AU67" s="638"/>
      <c r="AV67" s="639"/>
      <c r="AW67" s="639"/>
      <c r="AX67" s="639"/>
      <c r="AY67" s="640"/>
      <c r="AZ67" s="638"/>
      <c r="BA67" s="639"/>
      <c r="BB67" s="639"/>
      <c r="BC67" s="639"/>
      <c r="BD67" s="642"/>
      <c r="BE67" s="61"/>
      <c r="BF67" s="61"/>
      <c r="BG67" s="61"/>
      <c r="BH67" s="61"/>
      <c r="BI67" s="61"/>
      <c r="BJ67" s="61"/>
      <c r="BK67" s="61"/>
      <c r="BL67" s="61"/>
      <c r="BM67" s="61"/>
      <c r="BN67" s="61"/>
      <c r="BO67" s="61"/>
      <c r="BP67" s="61"/>
      <c r="BQ67" s="58">
        <v>61</v>
      </c>
      <c r="BR67" s="87"/>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4"/>
      <c r="EA67" s="53"/>
    </row>
    <row r="68" spans="1:131" s="50" customFormat="1" ht="26.25" customHeight="1">
      <c r="A68" s="57">
        <v>1</v>
      </c>
      <c r="B68" s="913" t="s">
        <v>493</v>
      </c>
      <c r="C68" s="914"/>
      <c r="D68" s="914"/>
      <c r="E68" s="914"/>
      <c r="F68" s="914"/>
      <c r="G68" s="914"/>
      <c r="H68" s="914"/>
      <c r="I68" s="914"/>
      <c r="J68" s="914"/>
      <c r="K68" s="914"/>
      <c r="L68" s="914"/>
      <c r="M68" s="914"/>
      <c r="N68" s="914"/>
      <c r="O68" s="914"/>
      <c r="P68" s="915"/>
      <c r="Q68" s="916">
        <v>215</v>
      </c>
      <c r="R68" s="917"/>
      <c r="S68" s="917"/>
      <c r="T68" s="917"/>
      <c r="U68" s="917"/>
      <c r="V68" s="917">
        <v>212</v>
      </c>
      <c r="W68" s="917"/>
      <c r="X68" s="917"/>
      <c r="Y68" s="917"/>
      <c r="Z68" s="917"/>
      <c r="AA68" s="917">
        <v>3</v>
      </c>
      <c r="AB68" s="917"/>
      <c r="AC68" s="917"/>
      <c r="AD68" s="917"/>
      <c r="AE68" s="917"/>
      <c r="AF68" s="917">
        <v>3</v>
      </c>
      <c r="AG68" s="917"/>
      <c r="AH68" s="917"/>
      <c r="AI68" s="917"/>
      <c r="AJ68" s="917"/>
      <c r="AK68" s="917">
        <v>14</v>
      </c>
      <c r="AL68" s="917"/>
      <c r="AM68" s="917"/>
      <c r="AN68" s="917"/>
      <c r="AO68" s="917"/>
      <c r="AP68" s="917" t="s">
        <v>147</v>
      </c>
      <c r="AQ68" s="917"/>
      <c r="AR68" s="917"/>
      <c r="AS68" s="917"/>
      <c r="AT68" s="917"/>
      <c r="AU68" s="917" t="s">
        <v>147</v>
      </c>
      <c r="AV68" s="917"/>
      <c r="AW68" s="917"/>
      <c r="AX68" s="917"/>
      <c r="AY68" s="917"/>
      <c r="AZ68" s="918"/>
      <c r="BA68" s="918"/>
      <c r="BB68" s="918"/>
      <c r="BC68" s="918"/>
      <c r="BD68" s="919"/>
      <c r="BE68" s="61"/>
      <c r="BF68" s="61"/>
      <c r="BG68" s="61"/>
      <c r="BH68" s="61"/>
      <c r="BI68" s="61"/>
      <c r="BJ68" s="61"/>
      <c r="BK68" s="61"/>
      <c r="BL68" s="61"/>
      <c r="BM68" s="61"/>
      <c r="BN68" s="61"/>
      <c r="BO68" s="61"/>
      <c r="BP68" s="61"/>
      <c r="BQ68" s="58">
        <v>62</v>
      </c>
      <c r="BR68" s="87"/>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4"/>
      <c r="EA68" s="53"/>
    </row>
    <row r="69" spans="1:131" s="50" customFormat="1" ht="26.25" customHeight="1">
      <c r="A69" s="58">
        <v>2</v>
      </c>
      <c r="B69" s="734" t="s">
        <v>273</v>
      </c>
      <c r="C69" s="735"/>
      <c r="D69" s="735"/>
      <c r="E69" s="735"/>
      <c r="F69" s="735"/>
      <c r="G69" s="735"/>
      <c r="H69" s="735"/>
      <c r="I69" s="735"/>
      <c r="J69" s="735"/>
      <c r="K69" s="735"/>
      <c r="L69" s="735"/>
      <c r="M69" s="735"/>
      <c r="N69" s="735"/>
      <c r="O69" s="735"/>
      <c r="P69" s="736"/>
      <c r="Q69" s="907">
        <v>112</v>
      </c>
      <c r="R69" s="908"/>
      <c r="S69" s="908"/>
      <c r="T69" s="908"/>
      <c r="U69" s="908"/>
      <c r="V69" s="908">
        <v>105</v>
      </c>
      <c r="W69" s="908"/>
      <c r="X69" s="908"/>
      <c r="Y69" s="908"/>
      <c r="Z69" s="908"/>
      <c r="AA69" s="908">
        <v>7</v>
      </c>
      <c r="AB69" s="908"/>
      <c r="AC69" s="908"/>
      <c r="AD69" s="908"/>
      <c r="AE69" s="908"/>
      <c r="AF69" s="908">
        <v>7</v>
      </c>
      <c r="AG69" s="908"/>
      <c r="AH69" s="908"/>
      <c r="AI69" s="908"/>
      <c r="AJ69" s="908"/>
      <c r="AK69" s="908">
        <v>3</v>
      </c>
      <c r="AL69" s="908"/>
      <c r="AM69" s="908"/>
      <c r="AN69" s="908"/>
      <c r="AO69" s="908"/>
      <c r="AP69" s="908" t="s">
        <v>147</v>
      </c>
      <c r="AQ69" s="908"/>
      <c r="AR69" s="908"/>
      <c r="AS69" s="908"/>
      <c r="AT69" s="908"/>
      <c r="AU69" s="908" t="s">
        <v>147</v>
      </c>
      <c r="AV69" s="908"/>
      <c r="AW69" s="908"/>
      <c r="AX69" s="908"/>
      <c r="AY69" s="908"/>
      <c r="AZ69" s="909"/>
      <c r="BA69" s="909"/>
      <c r="BB69" s="909"/>
      <c r="BC69" s="909"/>
      <c r="BD69" s="910"/>
      <c r="BE69" s="61"/>
      <c r="BF69" s="61"/>
      <c r="BG69" s="61"/>
      <c r="BH69" s="61"/>
      <c r="BI69" s="61"/>
      <c r="BJ69" s="61"/>
      <c r="BK69" s="61"/>
      <c r="BL69" s="61"/>
      <c r="BM69" s="61"/>
      <c r="BN69" s="61"/>
      <c r="BO69" s="61"/>
      <c r="BP69" s="61"/>
      <c r="BQ69" s="58">
        <v>63</v>
      </c>
      <c r="BR69" s="87"/>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4"/>
      <c r="EA69" s="53"/>
    </row>
    <row r="70" spans="1:131" s="50" customFormat="1" ht="26.25" customHeight="1">
      <c r="A70" s="58">
        <v>3</v>
      </c>
      <c r="B70" s="734" t="s">
        <v>88</v>
      </c>
      <c r="C70" s="735"/>
      <c r="D70" s="735"/>
      <c r="E70" s="735"/>
      <c r="F70" s="735"/>
      <c r="G70" s="735"/>
      <c r="H70" s="735"/>
      <c r="I70" s="735"/>
      <c r="J70" s="735"/>
      <c r="K70" s="735"/>
      <c r="L70" s="735"/>
      <c r="M70" s="735"/>
      <c r="N70" s="735"/>
      <c r="O70" s="735"/>
      <c r="P70" s="736"/>
      <c r="Q70" s="907">
        <v>122</v>
      </c>
      <c r="R70" s="908"/>
      <c r="S70" s="908"/>
      <c r="T70" s="908"/>
      <c r="U70" s="908"/>
      <c r="V70" s="908">
        <v>110</v>
      </c>
      <c r="W70" s="908"/>
      <c r="X70" s="908"/>
      <c r="Y70" s="908"/>
      <c r="Z70" s="908"/>
      <c r="AA70" s="908">
        <v>12</v>
      </c>
      <c r="AB70" s="908"/>
      <c r="AC70" s="908"/>
      <c r="AD70" s="908"/>
      <c r="AE70" s="908"/>
      <c r="AF70" s="908">
        <v>12</v>
      </c>
      <c r="AG70" s="908"/>
      <c r="AH70" s="908"/>
      <c r="AI70" s="908"/>
      <c r="AJ70" s="908"/>
      <c r="AK70" s="908" t="s">
        <v>147</v>
      </c>
      <c r="AL70" s="908"/>
      <c r="AM70" s="908"/>
      <c r="AN70" s="908"/>
      <c r="AO70" s="908"/>
      <c r="AP70" s="908" t="s">
        <v>147</v>
      </c>
      <c r="AQ70" s="908"/>
      <c r="AR70" s="908"/>
      <c r="AS70" s="908"/>
      <c r="AT70" s="908"/>
      <c r="AU70" s="908" t="s">
        <v>147</v>
      </c>
      <c r="AV70" s="908"/>
      <c r="AW70" s="908"/>
      <c r="AX70" s="908"/>
      <c r="AY70" s="908"/>
      <c r="AZ70" s="909"/>
      <c r="BA70" s="909"/>
      <c r="BB70" s="909"/>
      <c r="BC70" s="909"/>
      <c r="BD70" s="910"/>
      <c r="BE70" s="61"/>
      <c r="BF70" s="61"/>
      <c r="BG70" s="61"/>
      <c r="BH70" s="61"/>
      <c r="BI70" s="61"/>
      <c r="BJ70" s="61"/>
      <c r="BK70" s="61"/>
      <c r="BL70" s="61"/>
      <c r="BM70" s="61"/>
      <c r="BN70" s="61"/>
      <c r="BO70" s="61"/>
      <c r="BP70" s="61"/>
      <c r="BQ70" s="58">
        <v>64</v>
      </c>
      <c r="BR70" s="87"/>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4"/>
      <c r="EA70" s="53"/>
    </row>
    <row r="71" spans="1:131" s="50" customFormat="1" ht="26.25" customHeight="1">
      <c r="A71" s="58">
        <v>4</v>
      </c>
      <c r="B71" s="734" t="s">
        <v>491</v>
      </c>
      <c r="C71" s="735"/>
      <c r="D71" s="735"/>
      <c r="E71" s="735"/>
      <c r="F71" s="735"/>
      <c r="G71" s="735"/>
      <c r="H71" s="735"/>
      <c r="I71" s="735"/>
      <c r="J71" s="735"/>
      <c r="K71" s="735"/>
      <c r="L71" s="735"/>
      <c r="M71" s="735"/>
      <c r="N71" s="735"/>
      <c r="O71" s="735"/>
      <c r="P71" s="736"/>
      <c r="Q71" s="907">
        <v>429</v>
      </c>
      <c r="R71" s="908"/>
      <c r="S71" s="908"/>
      <c r="T71" s="908"/>
      <c r="U71" s="908"/>
      <c r="V71" s="908">
        <v>408</v>
      </c>
      <c r="W71" s="908"/>
      <c r="X71" s="908"/>
      <c r="Y71" s="908"/>
      <c r="Z71" s="908"/>
      <c r="AA71" s="908">
        <v>22</v>
      </c>
      <c r="AB71" s="908"/>
      <c r="AC71" s="908"/>
      <c r="AD71" s="908"/>
      <c r="AE71" s="908"/>
      <c r="AF71" s="908">
        <v>22</v>
      </c>
      <c r="AG71" s="908"/>
      <c r="AH71" s="908"/>
      <c r="AI71" s="908"/>
      <c r="AJ71" s="908"/>
      <c r="AK71" s="908">
        <v>15</v>
      </c>
      <c r="AL71" s="908"/>
      <c r="AM71" s="908"/>
      <c r="AN71" s="908"/>
      <c r="AO71" s="908"/>
      <c r="AP71" s="908">
        <v>171</v>
      </c>
      <c r="AQ71" s="908"/>
      <c r="AR71" s="908"/>
      <c r="AS71" s="908"/>
      <c r="AT71" s="908"/>
      <c r="AU71" s="908" t="s">
        <v>147</v>
      </c>
      <c r="AV71" s="908"/>
      <c r="AW71" s="908"/>
      <c r="AX71" s="908"/>
      <c r="AY71" s="908"/>
      <c r="AZ71" s="909"/>
      <c r="BA71" s="909"/>
      <c r="BB71" s="909"/>
      <c r="BC71" s="909"/>
      <c r="BD71" s="910"/>
      <c r="BE71" s="61"/>
      <c r="BF71" s="61"/>
      <c r="BG71" s="61"/>
      <c r="BH71" s="61"/>
      <c r="BI71" s="61"/>
      <c r="BJ71" s="61"/>
      <c r="BK71" s="61"/>
      <c r="BL71" s="61"/>
      <c r="BM71" s="61"/>
      <c r="BN71" s="61"/>
      <c r="BO71" s="61"/>
      <c r="BP71" s="61"/>
      <c r="BQ71" s="58">
        <v>65</v>
      </c>
      <c r="BR71" s="87"/>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4"/>
      <c r="EA71" s="53"/>
    </row>
    <row r="72" spans="1:131" s="50" customFormat="1" ht="26.25" customHeight="1">
      <c r="A72" s="58">
        <v>5</v>
      </c>
      <c r="B72" s="734" t="s">
        <v>455</v>
      </c>
      <c r="C72" s="735"/>
      <c r="D72" s="735"/>
      <c r="E72" s="735"/>
      <c r="F72" s="735"/>
      <c r="G72" s="735"/>
      <c r="H72" s="735"/>
      <c r="I72" s="735"/>
      <c r="J72" s="735"/>
      <c r="K72" s="735"/>
      <c r="L72" s="735"/>
      <c r="M72" s="735"/>
      <c r="N72" s="735"/>
      <c r="O72" s="735"/>
      <c r="P72" s="736"/>
      <c r="Q72" s="907">
        <v>321</v>
      </c>
      <c r="R72" s="908"/>
      <c r="S72" s="908"/>
      <c r="T72" s="908"/>
      <c r="U72" s="908"/>
      <c r="V72" s="908">
        <v>299</v>
      </c>
      <c r="W72" s="908"/>
      <c r="X72" s="908"/>
      <c r="Y72" s="908"/>
      <c r="Z72" s="908"/>
      <c r="AA72" s="908">
        <v>22</v>
      </c>
      <c r="AB72" s="908"/>
      <c r="AC72" s="908"/>
      <c r="AD72" s="908"/>
      <c r="AE72" s="908"/>
      <c r="AF72" s="908">
        <v>22</v>
      </c>
      <c r="AG72" s="908"/>
      <c r="AH72" s="908"/>
      <c r="AI72" s="908"/>
      <c r="AJ72" s="908"/>
      <c r="AK72" s="908" t="s">
        <v>147</v>
      </c>
      <c r="AL72" s="908"/>
      <c r="AM72" s="908"/>
      <c r="AN72" s="908"/>
      <c r="AO72" s="908"/>
      <c r="AP72" s="908" t="s">
        <v>147</v>
      </c>
      <c r="AQ72" s="908"/>
      <c r="AR72" s="908"/>
      <c r="AS72" s="908"/>
      <c r="AT72" s="908"/>
      <c r="AU72" s="908" t="s">
        <v>147</v>
      </c>
      <c r="AV72" s="908"/>
      <c r="AW72" s="908"/>
      <c r="AX72" s="908"/>
      <c r="AY72" s="908"/>
      <c r="AZ72" s="909"/>
      <c r="BA72" s="909"/>
      <c r="BB72" s="909"/>
      <c r="BC72" s="909"/>
      <c r="BD72" s="910"/>
      <c r="BE72" s="61"/>
      <c r="BF72" s="61"/>
      <c r="BG72" s="61"/>
      <c r="BH72" s="61"/>
      <c r="BI72" s="61"/>
      <c r="BJ72" s="61"/>
      <c r="BK72" s="61"/>
      <c r="BL72" s="61"/>
      <c r="BM72" s="61"/>
      <c r="BN72" s="61"/>
      <c r="BO72" s="61"/>
      <c r="BP72" s="61"/>
      <c r="BQ72" s="58">
        <v>66</v>
      </c>
      <c r="BR72" s="87"/>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4"/>
      <c r="EA72" s="53"/>
    </row>
    <row r="73" spans="1:131" s="50" customFormat="1" ht="26.25" customHeight="1">
      <c r="A73" s="58">
        <v>6</v>
      </c>
      <c r="B73" s="734" t="s">
        <v>162</v>
      </c>
      <c r="C73" s="735"/>
      <c r="D73" s="735"/>
      <c r="E73" s="735"/>
      <c r="F73" s="735"/>
      <c r="G73" s="735"/>
      <c r="H73" s="735"/>
      <c r="I73" s="735"/>
      <c r="J73" s="735"/>
      <c r="K73" s="735"/>
      <c r="L73" s="735"/>
      <c r="M73" s="735"/>
      <c r="N73" s="735"/>
      <c r="O73" s="735"/>
      <c r="P73" s="736"/>
      <c r="Q73" s="907">
        <v>274</v>
      </c>
      <c r="R73" s="908"/>
      <c r="S73" s="908"/>
      <c r="T73" s="908"/>
      <c r="U73" s="908"/>
      <c r="V73" s="908">
        <v>261</v>
      </c>
      <c r="W73" s="908"/>
      <c r="X73" s="908"/>
      <c r="Y73" s="908"/>
      <c r="Z73" s="908"/>
      <c r="AA73" s="908">
        <v>12</v>
      </c>
      <c r="AB73" s="908"/>
      <c r="AC73" s="908"/>
      <c r="AD73" s="908"/>
      <c r="AE73" s="908"/>
      <c r="AF73" s="908">
        <v>12</v>
      </c>
      <c r="AG73" s="908"/>
      <c r="AH73" s="908"/>
      <c r="AI73" s="908"/>
      <c r="AJ73" s="908"/>
      <c r="AK73" s="908" t="s">
        <v>147</v>
      </c>
      <c r="AL73" s="908"/>
      <c r="AM73" s="908"/>
      <c r="AN73" s="908"/>
      <c r="AO73" s="908"/>
      <c r="AP73" s="908" t="s">
        <v>147</v>
      </c>
      <c r="AQ73" s="908"/>
      <c r="AR73" s="908"/>
      <c r="AS73" s="908"/>
      <c r="AT73" s="908"/>
      <c r="AU73" s="908" t="s">
        <v>147</v>
      </c>
      <c r="AV73" s="908"/>
      <c r="AW73" s="908"/>
      <c r="AX73" s="908"/>
      <c r="AY73" s="908"/>
      <c r="AZ73" s="909"/>
      <c r="BA73" s="909"/>
      <c r="BB73" s="909"/>
      <c r="BC73" s="909"/>
      <c r="BD73" s="910"/>
      <c r="BE73" s="61"/>
      <c r="BF73" s="61"/>
      <c r="BG73" s="61"/>
      <c r="BH73" s="61"/>
      <c r="BI73" s="61"/>
      <c r="BJ73" s="61"/>
      <c r="BK73" s="61"/>
      <c r="BL73" s="61"/>
      <c r="BM73" s="61"/>
      <c r="BN73" s="61"/>
      <c r="BO73" s="61"/>
      <c r="BP73" s="61"/>
      <c r="BQ73" s="58">
        <v>67</v>
      </c>
      <c r="BR73" s="87"/>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4"/>
      <c r="EA73" s="53"/>
    </row>
    <row r="74" spans="1:131" s="50" customFormat="1" ht="26.25" customHeight="1">
      <c r="A74" s="58">
        <v>7</v>
      </c>
      <c r="B74" s="734" t="s">
        <v>512</v>
      </c>
      <c r="C74" s="735"/>
      <c r="D74" s="735"/>
      <c r="E74" s="735"/>
      <c r="F74" s="735"/>
      <c r="G74" s="735"/>
      <c r="H74" s="735"/>
      <c r="I74" s="735"/>
      <c r="J74" s="735"/>
      <c r="K74" s="735"/>
      <c r="L74" s="735"/>
      <c r="M74" s="735"/>
      <c r="N74" s="735"/>
      <c r="O74" s="735"/>
      <c r="P74" s="736"/>
      <c r="Q74" s="907">
        <v>341</v>
      </c>
      <c r="R74" s="908"/>
      <c r="S74" s="908"/>
      <c r="T74" s="908"/>
      <c r="U74" s="908"/>
      <c r="V74" s="908">
        <v>323</v>
      </c>
      <c r="W74" s="908"/>
      <c r="X74" s="908"/>
      <c r="Y74" s="908"/>
      <c r="Z74" s="908"/>
      <c r="AA74" s="908">
        <v>18</v>
      </c>
      <c r="AB74" s="908"/>
      <c r="AC74" s="908"/>
      <c r="AD74" s="908"/>
      <c r="AE74" s="908"/>
      <c r="AF74" s="908">
        <v>18</v>
      </c>
      <c r="AG74" s="908"/>
      <c r="AH74" s="908"/>
      <c r="AI74" s="908"/>
      <c r="AJ74" s="908"/>
      <c r="AK74" s="908" t="s">
        <v>147</v>
      </c>
      <c r="AL74" s="908"/>
      <c r="AM74" s="908"/>
      <c r="AN74" s="908"/>
      <c r="AO74" s="908"/>
      <c r="AP74" s="908" t="s">
        <v>147</v>
      </c>
      <c r="AQ74" s="908"/>
      <c r="AR74" s="908"/>
      <c r="AS74" s="908"/>
      <c r="AT74" s="908"/>
      <c r="AU74" s="908" t="s">
        <v>147</v>
      </c>
      <c r="AV74" s="908"/>
      <c r="AW74" s="908"/>
      <c r="AX74" s="908"/>
      <c r="AY74" s="908"/>
      <c r="AZ74" s="909"/>
      <c r="BA74" s="909"/>
      <c r="BB74" s="909"/>
      <c r="BC74" s="909"/>
      <c r="BD74" s="910"/>
      <c r="BE74" s="61"/>
      <c r="BF74" s="61"/>
      <c r="BG74" s="61"/>
      <c r="BH74" s="61"/>
      <c r="BI74" s="61"/>
      <c r="BJ74" s="61"/>
      <c r="BK74" s="61"/>
      <c r="BL74" s="61"/>
      <c r="BM74" s="61"/>
      <c r="BN74" s="61"/>
      <c r="BO74" s="61"/>
      <c r="BP74" s="61"/>
      <c r="BQ74" s="58">
        <v>68</v>
      </c>
      <c r="BR74" s="87"/>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4"/>
      <c r="EA74" s="53"/>
    </row>
    <row r="75" spans="1:131" s="50" customFormat="1" ht="26.25" customHeight="1">
      <c r="A75" s="58">
        <v>8</v>
      </c>
      <c r="B75" s="734" t="s">
        <v>31</v>
      </c>
      <c r="C75" s="735"/>
      <c r="D75" s="735"/>
      <c r="E75" s="735"/>
      <c r="F75" s="735"/>
      <c r="G75" s="735"/>
      <c r="H75" s="735"/>
      <c r="I75" s="735"/>
      <c r="J75" s="735"/>
      <c r="K75" s="735"/>
      <c r="L75" s="735"/>
      <c r="M75" s="735"/>
      <c r="N75" s="735"/>
      <c r="O75" s="735"/>
      <c r="P75" s="736"/>
      <c r="Q75" s="731">
        <v>354</v>
      </c>
      <c r="R75" s="732"/>
      <c r="S75" s="732"/>
      <c r="T75" s="732"/>
      <c r="U75" s="911"/>
      <c r="V75" s="912">
        <v>344</v>
      </c>
      <c r="W75" s="732"/>
      <c r="X75" s="732"/>
      <c r="Y75" s="732"/>
      <c r="Z75" s="911"/>
      <c r="AA75" s="912">
        <v>10</v>
      </c>
      <c r="AB75" s="732"/>
      <c r="AC75" s="732"/>
      <c r="AD75" s="732"/>
      <c r="AE75" s="911"/>
      <c r="AF75" s="912">
        <v>10</v>
      </c>
      <c r="AG75" s="732"/>
      <c r="AH75" s="732"/>
      <c r="AI75" s="732"/>
      <c r="AJ75" s="911"/>
      <c r="AK75" s="912">
        <v>66</v>
      </c>
      <c r="AL75" s="732"/>
      <c r="AM75" s="732"/>
      <c r="AN75" s="732"/>
      <c r="AO75" s="911"/>
      <c r="AP75" s="912">
        <v>86</v>
      </c>
      <c r="AQ75" s="732"/>
      <c r="AR75" s="732"/>
      <c r="AS75" s="732"/>
      <c r="AT75" s="911"/>
      <c r="AU75" s="912" t="s">
        <v>147</v>
      </c>
      <c r="AV75" s="732"/>
      <c r="AW75" s="732"/>
      <c r="AX75" s="732"/>
      <c r="AY75" s="911"/>
      <c r="AZ75" s="909"/>
      <c r="BA75" s="909"/>
      <c r="BB75" s="909"/>
      <c r="BC75" s="909"/>
      <c r="BD75" s="910"/>
      <c r="BE75" s="61"/>
      <c r="BF75" s="61"/>
      <c r="BG75" s="61"/>
      <c r="BH75" s="61"/>
      <c r="BI75" s="61"/>
      <c r="BJ75" s="61"/>
      <c r="BK75" s="61"/>
      <c r="BL75" s="61"/>
      <c r="BM75" s="61"/>
      <c r="BN75" s="61"/>
      <c r="BO75" s="61"/>
      <c r="BP75" s="61"/>
      <c r="BQ75" s="58">
        <v>69</v>
      </c>
      <c r="BR75" s="87"/>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4"/>
      <c r="EA75" s="53"/>
    </row>
    <row r="76" spans="1:131" s="50" customFormat="1" ht="26.25" customHeight="1">
      <c r="A76" s="58">
        <v>9</v>
      </c>
      <c r="B76" s="734" t="s">
        <v>513</v>
      </c>
      <c r="C76" s="735"/>
      <c r="D76" s="735"/>
      <c r="E76" s="735"/>
      <c r="F76" s="735"/>
      <c r="G76" s="735"/>
      <c r="H76" s="735"/>
      <c r="I76" s="735"/>
      <c r="J76" s="735"/>
      <c r="K76" s="735"/>
      <c r="L76" s="735"/>
      <c r="M76" s="735"/>
      <c r="N76" s="735"/>
      <c r="O76" s="735"/>
      <c r="P76" s="736"/>
      <c r="Q76" s="731">
        <v>339</v>
      </c>
      <c r="R76" s="732"/>
      <c r="S76" s="732"/>
      <c r="T76" s="732"/>
      <c r="U76" s="911"/>
      <c r="V76" s="912">
        <v>326</v>
      </c>
      <c r="W76" s="732"/>
      <c r="X76" s="732"/>
      <c r="Y76" s="732"/>
      <c r="Z76" s="911"/>
      <c r="AA76" s="912">
        <v>13</v>
      </c>
      <c r="AB76" s="732"/>
      <c r="AC76" s="732"/>
      <c r="AD76" s="732"/>
      <c r="AE76" s="911"/>
      <c r="AF76" s="912">
        <v>13</v>
      </c>
      <c r="AG76" s="732"/>
      <c r="AH76" s="732"/>
      <c r="AI76" s="732"/>
      <c r="AJ76" s="911"/>
      <c r="AK76" s="912">
        <v>34</v>
      </c>
      <c r="AL76" s="732"/>
      <c r="AM76" s="732"/>
      <c r="AN76" s="732"/>
      <c r="AO76" s="911"/>
      <c r="AP76" s="912">
        <v>235</v>
      </c>
      <c r="AQ76" s="732"/>
      <c r="AR76" s="732"/>
      <c r="AS76" s="732"/>
      <c r="AT76" s="911"/>
      <c r="AU76" s="912">
        <v>53</v>
      </c>
      <c r="AV76" s="732"/>
      <c r="AW76" s="732"/>
      <c r="AX76" s="732"/>
      <c r="AY76" s="911"/>
      <c r="AZ76" s="909"/>
      <c r="BA76" s="909"/>
      <c r="BB76" s="909"/>
      <c r="BC76" s="909"/>
      <c r="BD76" s="910"/>
      <c r="BE76" s="61"/>
      <c r="BF76" s="61"/>
      <c r="BG76" s="61"/>
      <c r="BH76" s="61"/>
      <c r="BI76" s="61"/>
      <c r="BJ76" s="61"/>
      <c r="BK76" s="61"/>
      <c r="BL76" s="61"/>
      <c r="BM76" s="61"/>
      <c r="BN76" s="61"/>
      <c r="BO76" s="61"/>
      <c r="BP76" s="61"/>
      <c r="BQ76" s="58">
        <v>70</v>
      </c>
      <c r="BR76" s="87"/>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4"/>
      <c r="EA76" s="53"/>
    </row>
    <row r="77" spans="1:131" s="50" customFormat="1" ht="26.25" customHeight="1">
      <c r="A77" s="58">
        <v>10</v>
      </c>
      <c r="B77" s="734" t="s">
        <v>514</v>
      </c>
      <c r="C77" s="735"/>
      <c r="D77" s="735"/>
      <c r="E77" s="735"/>
      <c r="F77" s="735"/>
      <c r="G77" s="735"/>
      <c r="H77" s="735"/>
      <c r="I77" s="735"/>
      <c r="J77" s="735"/>
      <c r="K77" s="735"/>
      <c r="L77" s="735"/>
      <c r="M77" s="735"/>
      <c r="N77" s="735"/>
      <c r="O77" s="735"/>
      <c r="P77" s="736"/>
      <c r="Q77" s="731">
        <v>1186</v>
      </c>
      <c r="R77" s="732"/>
      <c r="S77" s="732"/>
      <c r="T77" s="732"/>
      <c r="U77" s="911"/>
      <c r="V77" s="912">
        <v>1161</v>
      </c>
      <c r="W77" s="732"/>
      <c r="X77" s="732"/>
      <c r="Y77" s="732"/>
      <c r="Z77" s="911"/>
      <c r="AA77" s="912">
        <v>25</v>
      </c>
      <c r="AB77" s="732"/>
      <c r="AC77" s="732"/>
      <c r="AD77" s="732"/>
      <c r="AE77" s="911"/>
      <c r="AF77" s="912">
        <v>25</v>
      </c>
      <c r="AG77" s="732"/>
      <c r="AH77" s="732"/>
      <c r="AI77" s="732"/>
      <c r="AJ77" s="911"/>
      <c r="AK77" s="912" t="s">
        <v>147</v>
      </c>
      <c r="AL77" s="732"/>
      <c r="AM77" s="732"/>
      <c r="AN77" s="732"/>
      <c r="AO77" s="911"/>
      <c r="AP77" s="912">
        <v>2412</v>
      </c>
      <c r="AQ77" s="732"/>
      <c r="AR77" s="732"/>
      <c r="AS77" s="732"/>
      <c r="AT77" s="911"/>
      <c r="AU77" s="912">
        <v>1646</v>
      </c>
      <c r="AV77" s="732"/>
      <c r="AW77" s="732"/>
      <c r="AX77" s="732"/>
      <c r="AY77" s="911"/>
      <c r="AZ77" s="909"/>
      <c r="BA77" s="909"/>
      <c r="BB77" s="909"/>
      <c r="BC77" s="909"/>
      <c r="BD77" s="910"/>
      <c r="BE77" s="61"/>
      <c r="BF77" s="61"/>
      <c r="BG77" s="61"/>
      <c r="BH77" s="61"/>
      <c r="BI77" s="61"/>
      <c r="BJ77" s="61"/>
      <c r="BK77" s="61"/>
      <c r="BL77" s="61"/>
      <c r="BM77" s="61"/>
      <c r="BN77" s="61"/>
      <c r="BO77" s="61"/>
      <c r="BP77" s="61"/>
      <c r="BQ77" s="58">
        <v>71</v>
      </c>
      <c r="BR77" s="87"/>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4"/>
      <c r="EA77" s="53"/>
    </row>
    <row r="78" spans="1:131" s="50" customFormat="1" ht="26.25" customHeight="1">
      <c r="A78" s="58">
        <v>11</v>
      </c>
      <c r="B78" s="734" t="s">
        <v>515</v>
      </c>
      <c r="C78" s="735"/>
      <c r="D78" s="735"/>
      <c r="E78" s="735"/>
      <c r="F78" s="735"/>
      <c r="G78" s="735"/>
      <c r="H78" s="735"/>
      <c r="I78" s="735"/>
      <c r="J78" s="735"/>
      <c r="K78" s="735"/>
      <c r="L78" s="735"/>
      <c r="M78" s="735"/>
      <c r="N78" s="735"/>
      <c r="O78" s="735"/>
      <c r="P78" s="736"/>
      <c r="Q78" s="907">
        <v>304</v>
      </c>
      <c r="R78" s="908"/>
      <c r="S78" s="908"/>
      <c r="T78" s="908"/>
      <c r="U78" s="908"/>
      <c r="V78" s="908">
        <v>292</v>
      </c>
      <c r="W78" s="908"/>
      <c r="X78" s="908"/>
      <c r="Y78" s="908"/>
      <c r="Z78" s="908"/>
      <c r="AA78" s="908">
        <v>12</v>
      </c>
      <c r="AB78" s="908"/>
      <c r="AC78" s="908"/>
      <c r="AD78" s="908"/>
      <c r="AE78" s="908"/>
      <c r="AF78" s="908">
        <v>12</v>
      </c>
      <c r="AG78" s="908"/>
      <c r="AH78" s="908"/>
      <c r="AI78" s="908"/>
      <c r="AJ78" s="908"/>
      <c r="AK78" s="908" t="s">
        <v>147</v>
      </c>
      <c r="AL78" s="908"/>
      <c r="AM78" s="908"/>
      <c r="AN78" s="908"/>
      <c r="AO78" s="908"/>
      <c r="AP78" s="908" t="s">
        <v>147</v>
      </c>
      <c r="AQ78" s="908"/>
      <c r="AR78" s="908"/>
      <c r="AS78" s="908"/>
      <c r="AT78" s="908"/>
      <c r="AU78" s="908" t="s">
        <v>147</v>
      </c>
      <c r="AV78" s="908"/>
      <c r="AW78" s="908"/>
      <c r="AX78" s="908"/>
      <c r="AY78" s="908"/>
      <c r="AZ78" s="909"/>
      <c r="BA78" s="909"/>
      <c r="BB78" s="909"/>
      <c r="BC78" s="909"/>
      <c r="BD78" s="910"/>
      <c r="BE78" s="61"/>
      <c r="BF78" s="61"/>
      <c r="BG78" s="61"/>
      <c r="BH78" s="61"/>
      <c r="BI78" s="61"/>
      <c r="BJ78" s="53"/>
      <c r="BK78" s="53"/>
      <c r="BL78" s="53"/>
      <c r="BM78" s="53"/>
      <c r="BN78" s="53"/>
      <c r="BO78" s="61"/>
      <c r="BP78" s="61"/>
      <c r="BQ78" s="58">
        <v>72</v>
      </c>
      <c r="BR78" s="87"/>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4"/>
      <c r="EA78" s="53"/>
    </row>
    <row r="79" spans="1:131" s="50" customFormat="1" ht="26.25" customHeight="1">
      <c r="A79" s="58">
        <v>12</v>
      </c>
      <c r="B79" s="734" t="s">
        <v>516</v>
      </c>
      <c r="C79" s="735"/>
      <c r="D79" s="735"/>
      <c r="E79" s="735"/>
      <c r="F79" s="735"/>
      <c r="G79" s="735"/>
      <c r="H79" s="735"/>
      <c r="I79" s="735"/>
      <c r="J79" s="735"/>
      <c r="K79" s="735"/>
      <c r="L79" s="735"/>
      <c r="M79" s="735"/>
      <c r="N79" s="735"/>
      <c r="O79" s="735"/>
      <c r="P79" s="736"/>
      <c r="Q79" s="907">
        <v>197</v>
      </c>
      <c r="R79" s="908"/>
      <c r="S79" s="908"/>
      <c r="T79" s="908"/>
      <c r="U79" s="908"/>
      <c r="V79" s="908">
        <v>189</v>
      </c>
      <c r="W79" s="908"/>
      <c r="X79" s="908"/>
      <c r="Y79" s="908"/>
      <c r="Z79" s="908"/>
      <c r="AA79" s="908">
        <v>8</v>
      </c>
      <c r="AB79" s="908"/>
      <c r="AC79" s="908"/>
      <c r="AD79" s="908"/>
      <c r="AE79" s="908"/>
      <c r="AF79" s="908">
        <v>8</v>
      </c>
      <c r="AG79" s="908"/>
      <c r="AH79" s="908"/>
      <c r="AI79" s="908"/>
      <c r="AJ79" s="908"/>
      <c r="AK79" s="908" t="s">
        <v>147</v>
      </c>
      <c r="AL79" s="908"/>
      <c r="AM79" s="908"/>
      <c r="AN79" s="908"/>
      <c r="AO79" s="908"/>
      <c r="AP79" s="908" t="s">
        <v>147</v>
      </c>
      <c r="AQ79" s="908"/>
      <c r="AR79" s="908"/>
      <c r="AS79" s="908"/>
      <c r="AT79" s="908"/>
      <c r="AU79" s="908" t="s">
        <v>147</v>
      </c>
      <c r="AV79" s="908"/>
      <c r="AW79" s="908"/>
      <c r="AX79" s="908"/>
      <c r="AY79" s="908"/>
      <c r="AZ79" s="909"/>
      <c r="BA79" s="909"/>
      <c r="BB79" s="909"/>
      <c r="BC79" s="909"/>
      <c r="BD79" s="910"/>
      <c r="BE79" s="61"/>
      <c r="BF79" s="61"/>
      <c r="BG79" s="61"/>
      <c r="BH79" s="61"/>
      <c r="BI79" s="61"/>
      <c r="BJ79" s="53"/>
      <c r="BK79" s="53"/>
      <c r="BL79" s="53"/>
      <c r="BM79" s="53"/>
      <c r="BN79" s="53"/>
      <c r="BO79" s="61"/>
      <c r="BP79" s="61"/>
      <c r="BQ79" s="58">
        <v>73</v>
      </c>
      <c r="BR79" s="87"/>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4"/>
      <c r="EA79" s="53"/>
    </row>
    <row r="80" spans="1:131" s="50" customFormat="1" ht="26.25" customHeight="1">
      <c r="A80" s="58">
        <v>13</v>
      </c>
      <c r="B80" s="734" t="s">
        <v>517</v>
      </c>
      <c r="C80" s="735"/>
      <c r="D80" s="735"/>
      <c r="E80" s="735"/>
      <c r="F80" s="735"/>
      <c r="G80" s="735"/>
      <c r="H80" s="735"/>
      <c r="I80" s="735"/>
      <c r="J80" s="735"/>
      <c r="K80" s="735"/>
      <c r="L80" s="735"/>
      <c r="M80" s="735"/>
      <c r="N80" s="735"/>
      <c r="O80" s="735"/>
      <c r="P80" s="736"/>
      <c r="Q80" s="907">
        <v>359</v>
      </c>
      <c r="R80" s="908"/>
      <c r="S80" s="908"/>
      <c r="T80" s="908"/>
      <c r="U80" s="908"/>
      <c r="V80" s="908">
        <v>223</v>
      </c>
      <c r="W80" s="908"/>
      <c r="X80" s="908"/>
      <c r="Y80" s="908"/>
      <c r="Z80" s="908"/>
      <c r="AA80" s="908">
        <v>136</v>
      </c>
      <c r="AB80" s="908"/>
      <c r="AC80" s="908"/>
      <c r="AD80" s="908"/>
      <c r="AE80" s="908"/>
      <c r="AF80" s="908">
        <v>136</v>
      </c>
      <c r="AG80" s="908"/>
      <c r="AH80" s="908"/>
      <c r="AI80" s="908"/>
      <c r="AJ80" s="908"/>
      <c r="AK80" s="908">
        <v>4</v>
      </c>
      <c r="AL80" s="908"/>
      <c r="AM80" s="908"/>
      <c r="AN80" s="908"/>
      <c r="AO80" s="908"/>
      <c r="AP80" s="908" t="s">
        <v>147</v>
      </c>
      <c r="AQ80" s="908"/>
      <c r="AR80" s="908"/>
      <c r="AS80" s="908"/>
      <c r="AT80" s="908"/>
      <c r="AU80" s="908" t="s">
        <v>147</v>
      </c>
      <c r="AV80" s="908"/>
      <c r="AW80" s="908"/>
      <c r="AX80" s="908"/>
      <c r="AY80" s="908"/>
      <c r="AZ80" s="909"/>
      <c r="BA80" s="909"/>
      <c r="BB80" s="909"/>
      <c r="BC80" s="909"/>
      <c r="BD80" s="910"/>
      <c r="BE80" s="61"/>
      <c r="BF80" s="61"/>
      <c r="BG80" s="61"/>
      <c r="BH80" s="61"/>
      <c r="BI80" s="61"/>
      <c r="BJ80" s="61"/>
      <c r="BK80" s="61"/>
      <c r="BL80" s="61"/>
      <c r="BM80" s="61"/>
      <c r="BN80" s="61"/>
      <c r="BO80" s="61"/>
      <c r="BP80" s="61"/>
      <c r="BQ80" s="58">
        <v>74</v>
      </c>
      <c r="BR80" s="87"/>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4"/>
      <c r="EA80" s="53"/>
    </row>
    <row r="81" spans="1:131" s="50" customFormat="1" ht="26.25" customHeight="1">
      <c r="A81" s="58">
        <v>14</v>
      </c>
      <c r="B81" s="734" t="s">
        <v>442</v>
      </c>
      <c r="C81" s="735"/>
      <c r="D81" s="735"/>
      <c r="E81" s="735"/>
      <c r="F81" s="735"/>
      <c r="G81" s="735"/>
      <c r="H81" s="735"/>
      <c r="I81" s="735"/>
      <c r="J81" s="735"/>
      <c r="K81" s="735"/>
      <c r="L81" s="735"/>
      <c r="M81" s="735"/>
      <c r="N81" s="735"/>
      <c r="O81" s="735"/>
      <c r="P81" s="736"/>
      <c r="Q81" s="907">
        <v>1844</v>
      </c>
      <c r="R81" s="908"/>
      <c r="S81" s="908"/>
      <c r="T81" s="908"/>
      <c r="U81" s="908"/>
      <c r="V81" s="908">
        <v>1770</v>
      </c>
      <c r="W81" s="908"/>
      <c r="X81" s="908"/>
      <c r="Y81" s="908"/>
      <c r="Z81" s="908"/>
      <c r="AA81" s="908">
        <v>74</v>
      </c>
      <c r="AB81" s="908"/>
      <c r="AC81" s="908"/>
      <c r="AD81" s="908"/>
      <c r="AE81" s="908"/>
      <c r="AF81" s="908">
        <v>74</v>
      </c>
      <c r="AG81" s="908"/>
      <c r="AH81" s="908"/>
      <c r="AI81" s="908"/>
      <c r="AJ81" s="908"/>
      <c r="AK81" s="908">
        <v>131</v>
      </c>
      <c r="AL81" s="908"/>
      <c r="AM81" s="908"/>
      <c r="AN81" s="908"/>
      <c r="AO81" s="908"/>
      <c r="AP81" s="908" t="s">
        <v>147</v>
      </c>
      <c r="AQ81" s="908"/>
      <c r="AR81" s="908"/>
      <c r="AS81" s="908"/>
      <c r="AT81" s="908"/>
      <c r="AU81" s="908" t="s">
        <v>147</v>
      </c>
      <c r="AV81" s="908"/>
      <c r="AW81" s="908"/>
      <c r="AX81" s="908"/>
      <c r="AY81" s="908"/>
      <c r="AZ81" s="909"/>
      <c r="BA81" s="909"/>
      <c r="BB81" s="909"/>
      <c r="BC81" s="909"/>
      <c r="BD81" s="910"/>
      <c r="BE81" s="61"/>
      <c r="BF81" s="61"/>
      <c r="BG81" s="61"/>
      <c r="BH81" s="61"/>
      <c r="BI81" s="61"/>
      <c r="BJ81" s="61"/>
      <c r="BK81" s="61"/>
      <c r="BL81" s="61"/>
      <c r="BM81" s="61"/>
      <c r="BN81" s="61"/>
      <c r="BO81" s="61"/>
      <c r="BP81" s="61"/>
      <c r="BQ81" s="58">
        <v>75</v>
      </c>
      <c r="BR81" s="87"/>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4"/>
      <c r="EA81" s="53"/>
    </row>
    <row r="82" spans="1:131" s="50" customFormat="1" ht="26.25" customHeight="1">
      <c r="A82" s="58">
        <v>15</v>
      </c>
      <c r="B82" s="734" t="s">
        <v>356</v>
      </c>
      <c r="C82" s="735"/>
      <c r="D82" s="735"/>
      <c r="E82" s="735"/>
      <c r="F82" s="735"/>
      <c r="G82" s="735"/>
      <c r="H82" s="735"/>
      <c r="I82" s="735"/>
      <c r="J82" s="735"/>
      <c r="K82" s="735"/>
      <c r="L82" s="735"/>
      <c r="M82" s="735"/>
      <c r="N82" s="735"/>
      <c r="O82" s="735"/>
      <c r="P82" s="736"/>
      <c r="Q82" s="907">
        <v>271713</v>
      </c>
      <c r="R82" s="908"/>
      <c r="S82" s="908"/>
      <c r="T82" s="908"/>
      <c r="U82" s="908"/>
      <c r="V82" s="908">
        <v>261269</v>
      </c>
      <c r="W82" s="908"/>
      <c r="X82" s="908"/>
      <c r="Y82" s="908"/>
      <c r="Z82" s="908"/>
      <c r="AA82" s="908">
        <v>10444</v>
      </c>
      <c r="AB82" s="908"/>
      <c r="AC82" s="908"/>
      <c r="AD82" s="908"/>
      <c r="AE82" s="908"/>
      <c r="AF82" s="908">
        <v>10444</v>
      </c>
      <c r="AG82" s="908"/>
      <c r="AH82" s="908"/>
      <c r="AI82" s="908"/>
      <c r="AJ82" s="908"/>
      <c r="AK82" s="908">
        <v>1787</v>
      </c>
      <c r="AL82" s="908"/>
      <c r="AM82" s="908"/>
      <c r="AN82" s="908"/>
      <c r="AO82" s="908"/>
      <c r="AP82" s="908" t="s">
        <v>147</v>
      </c>
      <c r="AQ82" s="908"/>
      <c r="AR82" s="908"/>
      <c r="AS82" s="908"/>
      <c r="AT82" s="908"/>
      <c r="AU82" s="908" t="s">
        <v>147</v>
      </c>
      <c r="AV82" s="908"/>
      <c r="AW82" s="908"/>
      <c r="AX82" s="908"/>
      <c r="AY82" s="908"/>
      <c r="AZ82" s="909"/>
      <c r="BA82" s="909"/>
      <c r="BB82" s="909"/>
      <c r="BC82" s="909"/>
      <c r="BD82" s="910"/>
      <c r="BE82" s="61"/>
      <c r="BF82" s="61"/>
      <c r="BG82" s="61"/>
      <c r="BH82" s="61"/>
      <c r="BI82" s="61"/>
      <c r="BJ82" s="61"/>
      <c r="BK82" s="61"/>
      <c r="BL82" s="61"/>
      <c r="BM82" s="61"/>
      <c r="BN82" s="61"/>
      <c r="BO82" s="61"/>
      <c r="BP82" s="61"/>
      <c r="BQ82" s="58">
        <v>76</v>
      </c>
      <c r="BR82" s="87"/>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4"/>
      <c r="EA82" s="53"/>
    </row>
    <row r="83" spans="1:131" s="50" customFormat="1" ht="26.25" customHeight="1">
      <c r="A83" s="58">
        <v>16</v>
      </c>
      <c r="B83" s="734"/>
      <c r="C83" s="735"/>
      <c r="D83" s="735"/>
      <c r="E83" s="735"/>
      <c r="F83" s="735"/>
      <c r="G83" s="735"/>
      <c r="H83" s="735"/>
      <c r="I83" s="735"/>
      <c r="J83" s="735"/>
      <c r="K83" s="735"/>
      <c r="L83" s="735"/>
      <c r="M83" s="735"/>
      <c r="N83" s="735"/>
      <c r="O83" s="735"/>
      <c r="P83" s="736"/>
      <c r="Q83" s="907"/>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09"/>
      <c r="BA83" s="909"/>
      <c r="BB83" s="909"/>
      <c r="BC83" s="909"/>
      <c r="BD83" s="910"/>
      <c r="BE83" s="61"/>
      <c r="BF83" s="61"/>
      <c r="BG83" s="61"/>
      <c r="BH83" s="61"/>
      <c r="BI83" s="61"/>
      <c r="BJ83" s="61"/>
      <c r="BK83" s="61"/>
      <c r="BL83" s="61"/>
      <c r="BM83" s="61"/>
      <c r="BN83" s="61"/>
      <c r="BO83" s="61"/>
      <c r="BP83" s="61"/>
      <c r="BQ83" s="58">
        <v>77</v>
      </c>
      <c r="BR83" s="87"/>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4"/>
      <c r="EA83" s="53"/>
    </row>
    <row r="84" spans="1:131" s="50" customFormat="1" ht="26.25" customHeight="1">
      <c r="A84" s="58">
        <v>17</v>
      </c>
      <c r="B84" s="734"/>
      <c r="C84" s="735"/>
      <c r="D84" s="735"/>
      <c r="E84" s="735"/>
      <c r="F84" s="735"/>
      <c r="G84" s="735"/>
      <c r="H84" s="735"/>
      <c r="I84" s="735"/>
      <c r="J84" s="735"/>
      <c r="K84" s="735"/>
      <c r="L84" s="735"/>
      <c r="M84" s="735"/>
      <c r="N84" s="735"/>
      <c r="O84" s="735"/>
      <c r="P84" s="736"/>
      <c r="Q84" s="907"/>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09"/>
      <c r="BA84" s="909"/>
      <c r="BB84" s="909"/>
      <c r="BC84" s="909"/>
      <c r="BD84" s="910"/>
      <c r="BE84" s="61"/>
      <c r="BF84" s="61"/>
      <c r="BG84" s="61"/>
      <c r="BH84" s="61"/>
      <c r="BI84" s="61"/>
      <c r="BJ84" s="61"/>
      <c r="BK84" s="61"/>
      <c r="BL84" s="61"/>
      <c r="BM84" s="61"/>
      <c r="BN84" s="61"/>
      <c r="BO84" s="61"/>
      <c r="BP84" s="61"/>
      <c r="BQ84" s="58">
        <v>78</v>
      </c>
      <c r="BR84" s="87"/>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4"/>
      <c r="EA84" s="53"/>
    </row>
    <row r="85" spans="1:131" s="50" customFormat="1" ht="26.25" customHeight="1">
      <c r="A85" s="58">
        <v>18</v>
      </c>
      <c r="B85" s="734"/>
      <c r="C85" s="735"/>
      <c r="D85" s="735"/>
      <c r="E85" s="735"/>
      <c r="F85" s="735"/>
      <c r="G85" s="735"/>
      <c r="H85" s="735"/>
      <c r="I85" s="735"/>
      <c r="J85" s="735"/>
      <c r="K85" s="735"/>
      <c r="L85" s="735"/>
      <c r="M85" s="735"/>
      <c r="N85" s="735"/>
      <c r="O85" s="735"/>
      <c r="P85" s="736"/>
      <c r="Q85" s="907"/>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09"/>
      <c r="BA85" s="909"/>
      <c r="BB85" s="909"/>
      <c r="BC85" s="909"/>
      <c r="BD85" s="910"/>
      <c r="BE85" s="61"/>
      <c r="BF85" s="61"/>
      <c r="BG85" s="61"/>
      <c r="BH85" s="61"/>
      <c r="BI85" s="61"/>
      <c r="BJ85" s="61"/>
      <c r="BK85" s="61"/>
      <c r="BL85" s="61"/>
      <c r="BM85" s="61"/>
      <c r="BN85" s="61"/>
      <c r="BO85" s="61"/>
      <c r="BP85" s="61"/>
      <c r="BQ85" s="58">
        <v>79</v>
      </c>
      <c r="BR85" s="87"/>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4"/>
      <c r="EA85" s="53"/>
    </row>
    <row r="86" spans="1:131" s="50" customFormat="1" ht="26.25" customHeight="1">
      <c r="A86" s="58">
        <v>19</v>
      </c>
      <c r="B86" s="734"/>
      <c r="C86" s="735"/>
      <c r="D86" s="735"/>
      <c r="E86" s="735"/>
      <c r="F86" s="735"/>
      <c r="G86" s="735"/>
      <c r="H86" s="735"/>
      <c r="I86" s="735"/>
      <c r="J86" s="735"/>
      <c r="K86" s="735"/>
      <c r="L86" s="735"/>
      <c r="M86" s="735"/>
      <c r="N86" s="735"/>
      <c r="O86" s="735"/>
      <c r="P86" s="736"/>
      <c r="Q86" s="907"/>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9"/>
      <c r="BA86" s="909"/>
      <c r="BB86" s="909"/>
      <c r="BC86" s="909"/>
      <c r="BD86" s="910"/>
      <c r="BE86" s="61"/>
      <c r="BF86" s="61"/>
      <c r="BG86" s="61"/>
      <c r="BH86" s="61"/>
      <c r="BI86" s="61"/>
      <c r="BJ86" s="61"/>
      <c r="BK86" s="61"/>
      <c r="BL86" s="61"/>
      <c r="BM86" s="61"/>
      <c r="BN86" s="61"/>
      <c r="BO86" s="61"/>
      <c r="BP86" s="61"/>
      <c r="BQ86" s="58">
        <v>80</v>
      </c>
      <c r="BR86" s="87"/>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4"/>
      <c r="EA86" s="53"/>
    </row>
    <row r="87" spans="1:131" s="50" customFormat="1" ht="26.25" customHeight="1">
      <c r="A87" s="63">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61"/>
      <c r="BF87" s="61"/>
      <c r="BG87" s="61"/>
      <c r="BH87" s="61"/>
      <c r="BI87" s="61"/>
      <c r="BJ87" s="61"/>
      <c r="BK87" s="61"/>
      <c r="BL87" s="61"/>
      <c r="BM87" s="61"/>
      <c r="BN87" s="61"/>
      <c r="BO87" s="61"/>
      <c r="BP87" s="61"/>
      <c r="BQ87" s="58">
        <v>81</v>
      </c>
      <c r="BR87" s="87"/>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4"/>
      <c r="EA87" s="53"/>
    </row>
    <row r="88" spans="1:131" s="50" customFormat="1" ht="26.25" customHeight="1">
      <c r="A88" s="59" t="s">
        <v>421</v>
      </c>
      <c r="B88" s="885" t="s">
        <v>440</v>
      </c>
      <c r="C88" s="886"/>
      <c r="D88" s="886"/>
      <c r="E88" s="886"/>
      <c r="F88" s="886"/>
      <c r="G88" s="886"/>
      <c r="H88" s="886"/>
      <c r="I88" s="886"/>
      <c r="J88" s="886"/>
      <c r="K88" s="886"/>
      <c r="L88" s="886"/>
      <c r="M88" s="886"/>
      <c r="N88" s="886"/>
      <c r="O88" s="886"/>
      <c r="P88" s="887"/>
      <c r="Q88" s="895"/>
      <c r="R88" s="896"/>
      <c r="S88" s="896"/>
      <c r="T88" s="896"/>
      <c r="U88" s="896"/>
      <c r="V88" s="896"/>
      <c r="W88" s="896"/>
      <c r="X88" s="896"/>
      <c r="Y88" s="896"/>
      <c r="Z88" s="896"/>
      <c r="AA88" s="896"/>
      <c r="AB88" s="896"/>
      <c r="AC88" s="896"/>
      <c r="AD88" s="896"/>
      <c r="AE88" s="896"/>
      <c r="AF88" s="897">
        <v>10818</v>
      </c>
      <c r="AG88" s="897"/>
      <c r="AH88" s="897"/>
      <c r="AI88" s="897"/>
      <c r="AJ88" s="897"/>
      <c r="AK88" s="896"/>
      <c r="AL88" s="896"/>
      <c r="AM88" s="896"/>
      <c r="AN88" s="896"/>
      <c r="AO88" s="896"/>
      <c r="AP88" s="897">
        <v>2904</v>
      </c>
      <c r="AQ88" s="897"/>
      <c r="AR88" s="897"/>
      <c r="AS88" s="897"/>
      <c r="AT88" s="897"/>
      <c r="AU88" s="897">
        <v>1699</v>
      </c>
      <c r="AV88" s="897"/>
      <c r="AW88" s="897"/>
      <c r="AX88" s="897"/>
      <c r="AY88" s="897"/>
      <c r="AZ88" s="898"/>
      <c r="BA88" s="898"/>
      <c r="BB88" s="898"/>
      <c r="BC88" s="898"/>
      <c r="BD88" s="899"/>
      <c r="BE88" s="61"/>
      <c r="BF88" s="61"/>
      <c r="BG88" s="61"/>
      <c r="BH88" s="61"/>
      <c r="BI88" s="61"/>
      <c r="BJ88" s="61"/>
      <c r="BK88" s="61"/>
      <c r="BL88" s="61"/>
      <c r="BM88" s="61"/>
      <c r="BN88" s="61"/>
      <c r="BO88" s="61"/>
      <c r="BP88" s="61"/>
      <c r="BQ88" s="58">
        <v>82</v>
      </c>
      <c r="BR88" s="87"/>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4"/>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4"/>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4"/>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4"/>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4"/>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4"/>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4"/>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4"/>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4"/>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4"/>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4"/>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4"/>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4"/>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4"/>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421</v>
      </c>
      <c r="BR102" s="885" t="s">
        <v>443</v>
      </c>
      <c r="BS102" s="886"/>
      <c r="BT102" s="886"/>
      <c r="BU102" s="886"/>
      <c r="BV102" s="886"/>
      <c r="BW102" s="886"/>
      <c r="BX102" s="886"/>
      <c r="BY102" s="886"/>
      <c r="BZ102" s="886"/>
      <c r="CA102" s="886"/>
      <c r="CB102" s="886"/>
      <c r="CC102" s="886"/>
      <c r="CD102" s="886"/>
      <c r="CE102" s="886"/>
      <c r="CF102" s="886"/>
      <c r="CG102" s="887"/>
      <c r="CH102" s="888"/>
      <c r="CI102" s="889"/>
      <c r="CJ102" s="889"/>
      <c r="CK102" s="889"/>
      <c r="CL102" s="890"/>
      <c r="CM102" s="888"/>
      <c r="CN102" s="889"/>
      <c r="CO102" s="889"/>
      <c r="CP102" s="889"/>
      <c r="CQ102" s="890"/>
      <c r="CR102" s="891">
        <v>38</v>
      </c>
      <c r="CS102" s="892"/>
      <c r="CT102" s="892"/>
      <c r="CU102" s="892"/>
      <c r="CV102" s="893"/>
      <c r="CW102" s="891" t="s">
        <v>519</v>
      </c>
      <c r="CX102" s="892"/>
      <c r="CY102" s="892"/>
      <c r="CZ102" s="892"/>
      <c r="DA102" s="893"/>
      <c r="DB102" s="891" t="s">
        <v>520</v>
      </c>
      <c r="DC102" s="892"/>
      <c r="DD102" s="892"/>
      <c r="DE102" s="892"/>
      <c r="DF102" s="893"/>
      <c r="DG102" s="891">
        <v>234</v>
      </c>
      <c r="DH102" s="892"/>
      <c r="DI102" s="892"/>
      <c r="DJ102" s="892"/>
      <c r="DK102" s="893"/>
      <c r="DL102" s="891" t="s">
        <v>519</v>
      </c>
      <c r="DM102" s="892"/>
      <c r="DN102" s="892"/>
      <c r="DO102" s="892"/>
      <c r="DP102" s="893"/>
      <c r="DQ102" s="891" t="s">
        <v>520</v>
      </c>
      <c r="DR102" s="892"/>
      <c r="DS102" s="892"/>
      <c r="DT102" s="892"/>
      <c r="DU102" s="893"/>
      <c r="DV102" s="885"/>
      <c r="DW102" s="886"/>
      <c r="DX102" s="886"/>
      <c r="DY102" s="886"/>
      <c r="DZ102" s="894"/>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72" t="s">
        <v>34</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73" t="s">
        <v>249</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444</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446</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74" t="s">
        <v>447</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238</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53" customFormat="1" ht="26.25" customHeight="1">
      <c r="A109" s="850" t="s">
        <v>448</v>
      </c>
      <c r="B109" s="851"/>
      <c r="C109" s="851"/>
      <c r="D109" s="851"/>
      <c r="E109" s="851"/>
      <c r="F109" s="851"/>
      <c r="G109" s="851"/>
      <c r="H109" s="851"/>
      <c r="I109" s="851"/>
      <c r="J109" s="851"/>
      <c r="K109" s="851"/>
      <c r="L109" s="851"/>
      <c r="M109" s="851"/>
      <c r="N109" s="851"/>
      <c r="O109" s="851"/>
      <c r="P109" s="851"/>
      <c r="Q109" s="851"/>
      <c r="R109" s="851"/>
      <c r="S109" s="851"/>
      <c r="T109" s="851"/>
      <c r="U109" s="851"/>
      <c r="V109" s="851"/>
      <c r="W109" s="851"/>
      <c r="X109" s="851"/>
      <c r="Y109" s="851"/>
      <c r="Z109" s="852"/>
      <c r="AA109" s="853" t="s">
        <v>449</v>
      </c>
      <c r="AB109" s="851"/>
      <c r="AC109" s="851"/>
      <c r="AD109" s="851"/>
      <c r="AE109" s="852"/>
      <c r="AF109" s="853" t="s">
        <v>224</v>
      </c>
      <c r="AG109" s="851"/>
      <c r="AH109" s="851"/>
      <c r="AI109" s="851"/>
      <c r="AJ109" s="852"/>
      <c r="AK109" s="853" t="s">
        <v>368</v>
      </c>
      <c r="AL109" s="851"/>
      <c r="AM109" s="851"/>
      <c r="AN109" s="851"/>
      <c r="AO109" s="852"/>
      <c r="AP109" s="853" t="s">
        <v>85</v>
      </c>
      <c r="AQ109" s="851"/>
      <c r="AR109" s="851"/>
      <c r="AS109" s="851"/>
      <c r="AT109" s="854"/>
      <c r="AU109" s="850" t="s">
        <v>448</v>
      </c>
      <c r="AV109" s="851"/>
      <c r="AW109" s="851"/>
      <c r="AX109" s="851"/>
      <c r="AY109" s="851"/>
      <c r="AZ109" s="851"/>
      <c r="BA109" s="851"/>
      <c r="BB109" s="851"/>
      <c r="BC109" s="851"/>
      <c r="BD109" s="851"/>
      <c r="BE109" s="851"/>
      <c r="BF109" s="851"/>
      <c r="BG109" s="851"/>
      <c r="BH109" s="851"/>
      <c r="BI109" s="851"/>
      <c r="BJ109" s="851"/>
      <c r="BK109" s="851"/>
      <c r="BL109" s="851"/>
      <c r="BM109" s="851"/>
      <c r="BN109" s="851"/>
      <c r="BO109" s="851"/>
      <c r="BP109" s="852"/>
      <c r="BQ109" s="853" t="s">
        <v>449</v>
      </c>
      <c r="BR109" s="851"/>
      <c r="BS109" s="851"/>
      <c r="BT109" s="851"/>
      <c r="BU109" s="852"/>
      <c r="BV109" s="853" t="s">
        <v>224</v>
      </c>
      <c r="BW109" s="851"/>
      <c r="BX109" s="851"/>
      <c r="BY109" s="851"/>
      <c r="BZ109" s="852"/>
      <c r="CA109" s="853" t="s">
        <v>368</v>
      </c>
      <c r="CB109" s="851"/>
      <c r="CC109" s="851"/>
      <c r="CD109" s="851"/>
      <c r="CE109" s="852"/>
      <c r="CF109" s="877" t="s">
        <v>85</v>
      </c>
      <c r="CG109" s="877"/>
      <c r="CH109" s="877"/>
      <c r="CI109" s="877"/>
      <c r="CJ109" s="877"/>
      <c r="CK109" s="853" t="s">
        <v>450</v>
      </c>
      <c r="CL109" s="851"/>
      <c r="CM109" s="851"/>
      <c r="CN109" s="851"/>
      <c r="CO109" s="851"/>
      <c r="CP109" s="851"/>
      <c r="CQ109" s="851"/>
      <c r="CR109" s="851"/>
      <c r="CS109" s="851"/>
      <c r="CT109" s="851"/>
      <c r="CU109" s="851"/>
      <c r="CV109" s="851"/>
      <c r="CW109" s="851"/>
      <c r="CX109" s="851"/>
      <c r="CY109" s="851"/>
      <c r="CZ109" s="851"/>
      <c r="DA109" s="851"/>
      <c r="DB109" s="851"/>
      <c r="DC109" s="851"/>
      <c r="DD109" s="851"/>
      <c r="DE109" s="851"/>
      <c r="DF109" s="852"/>
      <c r="DG109" s="853" t="s">
        <v>449</v>
      </c>
      <c r="DH109" s="851"/>
      <c r="DI109" s="851"/>
      <c r="DJ109" s="851"/>
      <c r="DK109" s="852"/>
      <c r="DL109" s="853" t="s">
        <v>224</v>
      </c>
      <c r="DM109" s="851"/>
      <c r="DN109" s="851"/>
      <c r="DO109" s="851"/>
      <c r="DP109" s="852"/>
      <c r="DQ109" s="853" t="s">
        <v>368</v>
      </c>
      <c r="DR109" s="851"/>
      <c r="DS109" s="851"/>
      <c r="DT109" s="851"/>
      <c r="DU109" s="852"/>
      <c r="DV109" s="853" t="s">
        <v>85</v>
      </c>
      <c r="DW109" s="851"/>
      <c r="DX109" s="851"/>
      <c r="DY109" s="851"/>
      <c r="DZ109" s="854"/>
    </row>
    <row r="110" spans="1:131" s="53" customFormat="1" ht="26.25" customHeight="1">
      <c r="A110" s="801" t="s">
        <v>451</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762">
        <v>1207698</v>
      </c>
      <c r="AB110" s="763"/>
      <c r="AC110" s="763"/>
      <c r="AD110" s="763"/>
      <c r="AE110" s="764"/>
      <c r="AF110" s="765">
        <v>1050659</v>
      </c>
      <c r="AG110" s="763"/>
      <c r="AH110" s="763"/>
      <c r="AI110" s="763"/>
      <c r="AJ110" s="764"/>
      <c r="AK110" s="765">
        <v>1011287</v>
      </c>
      <c r="AL110" s="763"/>
      <c r="AM110" s="763"/>
      <c r="AN110" s="763"/>
      <c r="AO110" s="764"/>
      <c r="AP110" s="858">
        <v>15.6</v>
      </c>
      <c r="AQ110" s="859"/>
      <c r="AR110" s="859"/>
      <c r="AS110" s="859"/>
      <c r="AT110" s="860"/>
      <c r="AU110" s="671" t="s">
        <v>72</v>
      </c>
      <c r="AV110" s="672"/>
      <c r="AW110" s="672"/>
      <c r="AX110" s="672"/>
      <c r="AY110" s="673"/>
      <c r="AZ110" s="819" t="s">
        <v>453</v>
      </c>
      <c r="BA110" s="802"/>
      <c r="BB110" s="802"/>
      <c r="BC110" s="802"/>
      <c r="BD110" s="802"/>
      <c r="BE110" s="802"/>
      <c r="BF110" s="802"/>
      <c r="BG110" s="802"/>
      <c r="BH110" s="802"/>
      <c r="BI110" s="802"/>
      <c r="BJ110" s="802"/>
      <c r="BK110" s="802"/>
      <c r="BL110" s="802"/>
      <c r="BM110" s="802"/>
      <c r="BN110" s="802"/>
      <c r="BO110" s="802"/>
      <c r="BP110" s="803"/>
      <c r="BQ110" s="820">
        <v>8509890</v>
      </c>
      <c r="BR110" s="821"/>
      <c r="BS110" s="821"/>
      <c r="BT110" s="821"/>
      <c r="BU110" s="821"/>
      <c r="BV110" s="821">
        <v>9825778</v>
      </c>
      <c r="BW110" s="821"/>
      <c r="BX110" s="821"/>
      <c r="BY110" s="821"/>
      <c r="BZ110" s="821"/>
      <c r="CA110" s="821">
        <v>11834921</v>
      </c>
      <c r="CB110" s="821"/>
      <c r="CC110" s="821"/>
      <c r="CD110" s="821"/>
      <c r="CE110" s="821"/>
      <c r="CF110" s="861">
        <v>183.1</v>
      </c>
      <c r="CG110" s="862"/>
      <c r="CH110" s="862"/>
      <c r="CI110" s="862"/>
      <c r="CJ110" s="862"/>
      <c r="CK110" s="679" t="s">
        <v>185</v>
      </c>
      <c r="CL110" s="680"/>
      <c r="CM110" s="855" t="s">
        <v>454</v>
      </c>
      <c r="CN110" s="856"/>
      <c r="CO110" s="856"/>
      <c r="CP110" s="856"/>
      <c r="CQ110" s="856"/>
      <c r="CR110" s="856"/>
      <c r="CS110" s="856"/>
      <c r="CT110" s="856"/>
      <c r="CU110" s="856"/>
      <c r="CV110" s="856"/>
      <c r="CW110" s="856"/>
      <c r="CX110" s="856"/>
      <c r="CY110" s="856"/>
      <c r="CZ110" s="856"/>
      <c r="DA110" s="856"/>
      <c r="DB110" s="856"/>
      <c r="DC110" s="856"/>
      <c r="DD110" s="856"/>
      <c r="DE110" s="856"/>
      <c r="DF110" s="857"/>
      <c r="DG110" s="820" t="s">
        <v>147</v>
      </c>
      <c r="DH110" s="821"/>
      <c r="DI110" s="821"/>
      <c r="DJ110" s="821"/>
      <c r="DK110" s="821"/>
      <c r="DL110" s="821" t="s">
        <v>147</v>
      </c>
      <c r="DM110" s="821"/>
      <c r="DN110" s="821"/>
      <c r="DO110" s="821"/>
      <c r="DP110" s="821"/>
      <c r="DQ110" s="821" t="s">
        <v>147</v>
      </c>
      <c r="DR110" s="821"/>
      <c r="DS110" s="821"/>
      <c r="DT110" s="821"/>
      <c r="DU110" s="821"/>
      <c r="DV110" s="822" t="s">
        <v>147</v>
      </c>
      <c r="DW110" s="822"/>
      <c r="DX110" s="822"/>
      <c r="DY110" s="822"/>
      <c r="DZ110" s="823"/>
    </row>
    <row r="111" spans="1:131" s="53" customFormat="1" ht="26.25" customHeight="1">
      <c r="A111" s="704" t="s">
        <v>28</v>
      </c>
      <c r="B111" s="705"/>
      <c r="C111" s="705"/>
      <c r="D111" s="705"/>
      <c r="E111" s="705"/>
      <c r="F111" s="705"/>
      <c r="G111" s="705"/>
      <c r="H111" s="705"/>
      <c r="I111" s="705"/>
      <c r="J111" s="705"/>
      <c r="K111" s="705"/>
      <c r="L111" s="705"/>
      <c r="M111" s="705"/>
      <c r="N111" s="705"/>
      <c r="O111" s="705"/>
      <c r="P111" s="705"/>
      <c r="Q111" s="705"/>
      <c r="R111" s="705"/>
      <c r="S111" s="705"/>
      <c r="T111" s="705"/>
      <c r="U111" s="705"/>
      <c r="V111" s="705"/>
      <c r="W111" s="705"/>
      <c r="X111" s="705"/>
      <c r="Y111" s="705"/>
      <c r="Z111" s="871"/>
      <c r="AA111" s="709" t="s">
        <v>147</v>
      </c>
      <c r="AB111" s="710"/>
      <c r="AC111" s="710"/>
      <c r="AD111" s="710"/>
      <c r="AE111" s="711"/>
      <c r="AF111" s="712" t="s">
        <v>147</v>
      </c>
      <c r="AG111" s="710"/>
      <c r="AH111" s="710"/>
      <c r="AI111" s="710"/>
      <c r="AJ111" s="711"/>
      <c r="AK111" s="712" t="s">
        <v>147</v>
      </c>
      <c r="AL111" s="710"/>
      <c r="AM111" s="710"/>
      <c r="AN111" s="710"/>
      <c r="AO111" s="711"/>
      <c r="AP111" s="785" t="s">
        <v>147</v>
      </c>
      <c r="AQ111" s="786"/>
      <c r="AR111" s="786"/>
      <c r="AS111" s="786"/>
      <c r="AT111" s="787"/>
      <c r="AU111" s="674"/>
      <c r="AV111" s="675"/>
      <c r="AW111" s="675"/>
      <c r="AX111" s="675"/>
      <c r="AY111" s="676"/>
      <c r="AZ111" s="793" t="s">
        <v>456</v>
      </c>
      <c r="BA111" s="770"/>
      <c r="BB111" s="770"/>
      <c r="BC111" s="770"/>
      <c r="BD111" s="770"/>
      <c r="BE111" s="770"/>
      <c r="BF111" s="770"/>
      <c r="BG111" s="770"/>
      <c r="BH111" s="770"/>
      <c r="BI111" s="770"/>
      <c r="BJ111" s="770"/>
      <c r="BK111" s="770"/>
      <c r="BL111" s="770"/>
      <c r="BM111" s="770"/>
      <c r="BN111" s="770"/>
      <c r="BO111" s="770"/>
      <c r="BP111" s="771"/>
      <c r="BQ111" s="794">
        <v>1260660</v>
      </c>
      <c r="BR111" s="795"/>
      <c r="BS111" s="795"/>
      <c r="BT111" s="795"/>
      <c r="BU111" s="795"/>
      <c r="BV111" s="795">
        <v>1055425</v>
      </c>
      <c r="BW111" s="795"/>
      <c r="BX111" s="795"/>
      <c r="BY111" s="795"/>
      <c r="BZ111" s="795"/>
      <c r="CA111" s="795">
        <v>971431</v>
      </c>
      <c r="CB111" s="795"/>
      <c r="CC111" s="795"/>
      <c r="CD111" s="795"/>
      <c r="CE111" s="795"/>
      <c r="CF111" s="835">
        <v>15</v>
      </c>
      <c r="CG111" s="836"/>
      <c r="CH111" s="836"/>
      <c r="CI111" s="836"/>
      <c r="CJ111" s="836"/>
      <c r="CK111" s="681"/>
      <c r="CL111" s="682"/>
      <c r="CM111" s="782" t="s">
        <v>457</v>
      </c>
      <c r="CN111" s="783"/>
      <c r="CO111" s="783"/>
      <c r="CP111" s="783"/>
      <c r="CQ111" s="783"/>
      <c r="CR111" s="783"/>
      <c r="CS111" s="783"/>
      <c r="CT111" s="783"/>
      <c r="CU111" s="783"/>
      <c r="CV111" s="783"/>
      <c r="CW111" s="783"/>
      <c r="CX111" s="783"/>
      <c r="CY111" s="783"/>
      <c r="CZ111" s="783"/>
      <c r="DA111" s="783"/>
      <c r="DB111" s="783"/>
      <c r="DC111" s="783"/>
      <c r="DD111" s="783"/>
      <c r="DE111" s="783"/>
      <c r="DF111" s="784"/>
      <c r="DG111" s="794" t="s">
        <v>147</v>
      </c>
      <c r="DH111" s="795"/>
      <c r="DI111" s="795"/>
      <c r="DJ111" s="795"/>
      <c r="DK111" s="795"/>
      <c r="DL111" s="795" t="s">
        <v>147</v>
      </c>
      <c r="DM111" s="795"/>
      <c r="DN111" s="795"/>
      <c r="DO111" s="795"/>
      <c r="DP111" s="795"/>
      <c r="DQ111" s="795" t="s">
        <v>147</v>
      </c>
      <c r="DR111" s="795"/>
      <c r="DS111" s="795"/>
      <c r="DT111" s="795"/>
      <c r="DU111" s="795"/>
      <c r="DV111" s="796" t="s">
        <v>147</v>
      </c>
      <c r="DW111" s="796"/>
      <c r="DX111" s="796"/>
      <c r="DY111" s="796"/>
      <c r="DZ111" s="797"/>
    </row>
    <row r="112" spans="1:131" s="53" customFormat="1" ht="26.25" customHeight="1">
      <c r="A112" s="643" t="s">
        <v>122</v>
      </c>
      <c r="B112" s="644"/>
      <c r="C112" s="770" t="s">
        <v>158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09" t="s">
        <v>147</v>
      </c>
      <c r="AB112" s="710"/>
      <c r="AC112" s="710"/>
      <c r="AD112" s="710"/>
      <c r="AE112" s="711"/>
      <c r="AF112" s="712" t="s">
        <v>147</v>
      </c>
      <c r="AG112" s="710"/>
      <c r="AH112" s="710"/>
      <c r="AI112" s="710"/>
      <c r="AJ112" s="711"/>
      <c r="AK112" s="712" t="s">
        <v>147</v>
      </c>
      <c r="AL112" s="710"/>
      <c r="AM112" s="710"/>
      <c r="AN112" s="710"/>
      <c r="AO112" s="711"/>
      <c r="AP112" s="785" t="s">
        <v>147</v>
      </c>
      <c r="AQ112" s="786"/>
      <c r="AR112" s="786"/>
      <c r="AS112" s="786"/>
      <c r="AT112" s="787"/>
      <c r="AU112" s="674"/>
      <c r="AV112" s="675"/>
      <c r="AW112" s="675"/>
      <c r="AX112" s="675"/>
      <c r="AY112" s="676"/>
      <c r="AZ112" s="793" t="s">
        <v>10</v>
      </c>
      <c r="BA112" s="770"/>
      <c r="BB112" s="770"/>
      <c r="BC112" s="770"/>
      <c r="BD112" s="770"/>
      <c r="BE112" s="770"/>
      <c r="BF112" s="770"/>
      <c r="BG112" s="770"/>
      <c r="BH112" s="770"/>
      <c r="BI112" s="770"/>
      <c r="BJ112" s="770"/>
      <c r="BK112" s="770"/>
      <c r="BL112" s="770"/>
      <c r="BM112" s="770"/>
      <c r="BN112" s="770"/>
      <c r="BO112" s="770"/>
      <c r="BP112" s="771"/>
      <c r="BQ112" s="794">
        <v>10998736</v>
      </c>
      <c r="BR112" s="795"/>
      <c r="BS112" s="795"/>
      <c r="BT112" s="795"/>
      <c r="BU112" s="795"/>
      <c r="BV112" s="795">
        <v>10282611</v>
      </c>
      <c r="BW112" s="795"/>
      <c r="BX112" s="795"/>
      <c r="BY112" s="795"/>
      <c r="BZ112" s="795"/>
      <c r="CA112" s="795">
        <v>9544905</v>
      </c>
      <c r="CB112" s="795"/>
      <c r="CC112" s="795"/>
      <c r="CD112" s="795"/>
      <c r="CE112" s="795"/>
      <c r="CF112" s="835">
        <v>147.69999999999999</v>
      </c>
      <c r="CG112" s="836"/>
      <c r="CH112" s="836"/>
      <c r="CI112" s="836"/>
      <c r="CJ112" s="836"/>
      <c r="CK112" s="681"/>
      <c r="CL112" s="682"/>
      <c r="CM112" s="782" t="s">
        <v>458</v>
      </c>
      <c r="CN112" s="783"/>
      <c r="CO112" s="783"/>
      <c r="CP112" s="783"/>
      <c r="CQ112" s="783"/>
      <c r="CR112" s="783"/>
      <c r="CS112" s="783"/>
      <c r="CT112" s="783"/>
      <c r="CU112" s="783"/>
      <c r="CV112" s="783"/>
      <c r="CW112" s="783"/>
      <c r="CX112" s="783"/>
      <c r="CY112" s="783"/>
      <c r="CZ112" s="783"/>
      <c r="DA112" s="783"/>
      <c r="DB112" s="783"/>
      <c r="DC112" s="783"/>
      <c r="DD112" s="783"/>
      <c r="DE112" s="783"/>
      <c r="DF112" s="784"/>
      <c r="DG112" s="794" t="s">
        <v>147</v>
      </c>
      <c r="DH112" s="795"/>
      <c r="DI112" s="795"/>
      <c r="DJ112" s="795"/>
      <c r="DK112" s="795"/>
      <c r="DL112" s="795" t="s">
        <v>147</v>
      </c>
      <c r="DM112" s="795"/>
      <c r="DN112" s="795"/>
      <c r="DO112" s="795"/>
      <c r="DP112" s="795"/>
      <c r="DQ112" s="795" t="s">
        <v>147</v>
      </c>
      <c r="DR112" s="795"/>
      <c r="DS112" s="795"/>
      <c r="DT112" s="795"/>
      <c r="DU112" s="795"/>
      <c r="DV112" s="796" t="s">
        <v>147</v>
      </c>
      <c r="DW112" s="796"/>
      <c r="DX112" s="796"/>
      <c r="DY112" s="796"/>
      <c r="DZ112" s="797"/>
    </row>
    <row r="113" spans="1:130" s="53" customFormat="1" ht="26.25" customHeight="1">
      <c r="A113" s="645"/>
      <c r="B113" s="646"/>
      <c r="C113" s="770" t="s">
        <v>258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709">
        <v>966761</v>
      </c>
      <c r="AB113" s="710"/>
      <c r="AC113" s="710"/>
      <c r="AD113" s="710"/>
      <c r="AE113" s="711"/>
      <c r="AF113" s="712">
        <v>951197</v>
      </c>
      <c r="AG113" s="710"/>
      <c r="AH113" s="710"/>
      <c r="AI113" s="710"/>
      <c r="AJ113" s="711"/>
      <c r="AK113" s="712">
        <v>920886</v>
      </c>
      <c r="AL113" s="710"/>
      <c r="AM113" s="710"/>
      <c r="AN113" s="710"/>
      <c r="AO113" s="711"/>
      <c r="AP113" s="785">
        <v>14.3</v>
      </c>
      <c r="AQ113" s="786"/>
      <c r="AR113" s="786"/>
      <c r="AS113" s="786"/>
      <c r="AT113" s="787"/>
      <c r="AU113" s="674"/>
      <c r="AV113" s="675"/>
      <c r="AW113" s="675"/>
      <c r="AX113" s="675"/>
      <c r="AY113" s="676"/>
      <c r="AZ113" s="793" t="s">
        <v>459</v>
      </c>
      <c r="BA113" s="770"/>
      <c r="BB113" s="770"/>
      <c r="BC113" s="770"/>
      <c r="BD113" s="770"/>
      <c r="BE113" s="770"/>
      <c r="BF113" s="770"/>
      <c r="BG113" s="770"/>
      <c r="BH113" s="770"/>
      <c r="BI113" s="770"/>
      <c r="BJ113" s="770"/>
      <c r="BK113" s="770"/>
      <c r="BL113" s="770"/>
      <c r="BM113" s="770"/>
      <c r="BN113" s="770"/>
      <c r="BO113" s="770"/>
      <c r="BP113" s="771"/>
      <c r="BQ113" s="794">
        <v>1582153</v>
      </c>
      <c r="BR113" s="795"/>
      <c r="BS113" s="795"/>
      <c r="BT113" s="795"/>
      <c r="BU113" s="795"/>
      <c r="BV113" s="795">
        <v>1854675</v>
      </c>
      <c r="BW113" s="795"/>
      <c r="BX113" s="795"/>
      <c r="BY113" s="795"/>
      <c r="BZ113" s="795"/>
      <c r="CA113" s="795">
        <v>1698813</v>
      </c>
      <c r="CB113" s="795"/>
      <c r="CC113" s="795"/>
      <c r="CD113" s="795"/>
      <c r="CE113" s="795"/>
      <c r="CF113" s="835">
        <v>26.3</v>
      </c>
      <c r="CG113" s="836"/>
      <c r="CH113" s="836"/>
      <c r="CI113" s="836"/>
      <c r="CJ113" s="836"/>
      <c r="CK113" s="681"/>
      <c r="CL113" s="682"/>
      <c r="CM113" s="782" t="s">
        <v>316</v>
      </c>
      <c r="CN113" s="783"/>
      <c r="CO113" s="783"/>
      <c r="CP113" s="783"/>
      <c r="CQ113" s="783"/>
      <c r="CR113" s="783"/>
      <c r="CS113" s="783"/>
      <c r="CT113" s="783"/>
      <c r="CU113" s="783"/>
      <c r="CV113" s="783"/>
      <c r="CW113" s="783"/>
      <c r="CX113" s="783"/>
      <c r="CY113" s="783"/>
      <c r="CZ113" s="783"/>
      <c r="DA113" s="783"/>
      <c r="DB113" s="783"/>
      <c r="DC113" s="783"/>
      <c r="DD113" s="783"/>
      <c r="DE113" s="783"/>
      <c r="DF113" s="784"/>
      <c r="DG113" s="709" t="s">
        <v>147</v>
      </c>
      <c r="DH113" s="710"/>
      <c r="DI113" s="710"/>
      <c r="DJ113" s="710"/>
      <c r="DK113" s="711"/>
      <c r="DL113" s="712" t="s">
        <v>147</v>
      </c>
      <c r="DM113" s="710"/>
      <c r="DN113" s="710"/>
      <c r="DO113" s="710"/>
      <c r="DP113" s="711"/>
      <c r="DQ113" s="712" t="s">
        <v>147</v>
      </c>
      <c r="DR113" s="710"/>
      <c r="DS113" s="710"/>
      <c r="DT113" s="710"/>
      <c r="DU113" s="711"/>
      <c r="DV113" s="785" t="s">
        <v>147</v>
      </c>
      <c r="DW113" s="786"/>
      <c r="DX113" s="786"/>
      <c r="DY113" s="786"/>
      <c r="DZ113" s="787"/>
    </row>
    <row r="114" spans="1:130" s="53" customFormat="1" ht="26.25" customHeight="1">
      <c r="A114" s="645"/>
      <c r="B114" s="646"/>
      <c r="C114" s="770" t="s">
        <v>287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09">
        <v>252915</v>
      </c>
      <c r="AB114" s="710"/>
      <c r="AC114" s="710"/>
      <c r="AD114" s="710"/>
      <c r="AE114" s="711"/>
      <c r="AF114" s="712">
        <v>193764</v>
      </c>
      <c r="AG114" s="710"/>
      <c r="AH114" s="710"/>
      <c r="AI114" s="710"/>
      <c r="AJ114" s="711"/>
      <c r="AK114" s="712">
        <v>148754</v>
      </c>
      <c r="AL114" s="710"/>
      <c r="AM114" s="710"/>
      <c r="AN114" s="710"/>
      <c r="AO114" s="711"/>
      <c r="AP114" s="785">
        <v>2.2999999999999998</v>
      </c>
      <c r="AQ114" s="786"/>
      <c r="AR114" s="786"/>
      <c r="AS114" s="786"/>
      <c r="AT114" s="787"/>
      <c r="AU114" s="674"/>
      <c r="AV114" s="675"/>
      <c r="AW114" s="675"/>
      <c r="AX114" s="675"/>
      <c r="AY114" s="676"/>
      <c r="AZ114" s="793" t="s">
        <v>461</v>
      </c>
      <c r="BA114" s="770"/>
      <c r="BB114" s="770"/>
      <c r="BC114" s="770"/>
      <c r="BD114" s="770"/>
      <c r="BE114" s="770"/>
      <c r="BF114" s="770"/>
      <c r="BG114" s="770"/>
      <c r="BH114" s="770"/>
      <c r="BI114" s="770"/>
      <c r="BJ114" s="770"/>
      <c r="BK114" s="770"/>
      <c r="BL114" s="770"/>
      <c r="BM114" s="770"/>
      <c r="BN114" s="770"/>
      <c r="BO114" s="770"/>
      <c r="BP114" s="771"/>
      <c r="BQ114" s="794">
        <v>2462268</v>
      </c>
      <c r="BR114" s="795"/>
      <c r="BS114" s="795"/>
      <c r="BT114" s="795"/>
      <c r="BU114" s="795"/>
      <c r="BV114" s="795">
        <v>2271407</v>
      </c>
      <c r="BW114" s="795"/>
      <c r="BX114" s="795"/>
      <c r="BY114" s="795"/>
      <c r="BZ114" s="795"/>
      <c r="CA114" s="795">
        <v>2136480</v>
      </c>
      <c r="CB114" s="795"/>
      <c r="CC114" s="795"/>
      <c r="CD114" s="795"/>
      <c r="CE114" s="795"/>
      <c r="CF114" s="835">
        <v>33.1</v>
      </c>
      <c r="CG114" s="836"/>
      <c r="CH114" s="836"/>
      <c r="CI114" s="836"/>
      <c r="CJ114" s="836"/>
      <c r="CK114" s="681"/>
      <c r="CL114" s="682"/>
      <c r="CM114" s="782" t="s">
        <v>462</v>
      </c>
      <c r="CN114" s="783"/>
      <c r="CO114" s="783"/>
      <c r="CP114" s="783"/>
      <c r="CQ114" s="783"/>
      <c r="CR114" s="783"/>
      <c r="CS114" s="783"/>
      <c r="CT114" s="783"/>
      <c r="CU114" s="783"/>
      <c r="CV114" s="783"/>
      <c r="CW114" s="783"/>
      <c r="CX114" s="783"/>
      <c r="CY114" s="783"/>
      <c r="CZ114" s="783"/>
      <c r="DA114" s="783"/>
      <c r="DB114" s="783"/>
      <c r="DC114" s="783"/>
      <c r="DD114" s="783"/>
      <c r="DE114" s="783"/>
      <c r="DF114" s="784"/>
      <c r="DG114" s="709" t="s">
        <v>147</v>
      </c>
      <c r="DH114" s="710"/>
      <c r="DI114" s="710"/>
      <c r="DJ114" s="710"/>
      <c r="DK114" s="711"/>
      <c r="DL114" s="712" t="s">
        <v>147</v>
      </c>
      <c r="DM114" s="710"/>
      <c r="DN114" s="710"/>
      <c r="DO114" s="710"/>
      <c r="DP114" s="711"/>
      <c r="DQ114" s="712" t="s">
        <v>147</v>
      </c>
      <c r="DR114" s="710"/>
      <c r="DS114" s="710"/>
      <c r="DT114" s="710"/>
      <c r="DU114" s="711"/>
      <c r="DV114" s="785" t="s">
        <v>147</v>
      </c>
      <c r="DW114" s="786"/>
      <c r="DX114" s="786"/>
      <c r="DY114" s="786"/>
      <c r="DZ114" s="787"/>
    </row>
    <row r="115" spans="1:130" s="53" customFormat="1" ht="26.25" customHeight="1">
      <c r="A115" s="645"/>
      <c r="B115" s="646"/>
      <c r="C115" s="770" t="s">
        <v>463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709">
        <v>44</v>
      </c>
      <c r="AB115" s="710"/>
      <c r="AC115" s="710"/>
      <c r="AD115" s="710"/>
      <c r="AE115" s="711"/>
      <c r="AF115" s="712">
        <v>54</v>
      </c>
      <c r="AG115" s="710"/>
      <c r="AH115" s="710"/>
      <c r="AI115" s="710"/>
      <c r="AJ115" s="711"/>
      <c r="AK115" s="712">
        <v>36</v>
      </c>
      <c r="AL115" s="710"/>
      <c r="AM115" s="710"/>
      <c r="AN115" s="710"/>
      <c r="AO115" s="711"/>
      <c r="AP115" s="785">
        <v>0</v>
      </c>
      <c r="AQ115" s="786"/>
      <c r="AR115" s="786"/>
      <c r="AS115" s="786"/>
      <c r="AT115" s="787"/>
      <c r="AU115" s="674"/>
      <c r="AV115" s="675"/>
      <c r="AW115" s="675"/>
      <c r="AX115" s="675"/>
      <c r="AY115" s="676"/>
      <c r="AZ115" s="793" t="s">
        <v>234</v>
      </c>
      <c r="BA115" s="770"/>
      <c r="BB115" s="770"/>
      <c r="BC115" s="770"/>
      <c r="BD115" s="770"/>
      <c r="BE115" s="770"/>
      <c r="BF115" s="770"/>
      <c r="BG115" s="770"/>
      <c r="BH115" s="770"/>
      <c r="BI115" s="770"/>
      <c r="BJ115" s="770"/>
      <c r="BK115" s="770"/>
      <c r="BL115" s="770"/>
      <c r="BM115" s="770"/>
      <c r="BN115" s="770"/>
      <c r="BO115" s="770"/>
      <c r="BP115" s="771"/>
      <c r="BQ115" s="794" t="s">
        <v>147</v>
      </c>
      <c r="BR115" s="795"/>
      <c r="BS115" s="795"/>
      <c r="BT115" s="795"/>
      <c r="BU115" s="795"/>
      <c r="BV115" s="795" t="s">
        <v>147</v>
      </c>
      <c r="BW115" s="795"/>
      <c r="BX115" s="795"/>
      <c r="BY115" s="795"/>
      <c r="BZ115" s="795"/>
      <c r="CA115" s="795" t="s">
        <v>147</v>
      </c>
      <c r="CB115" s="795"/>
      <c r="CC115" s="795"/>
      <c r="CD115" s="795"/>
      <c r="CE115" s="795"/>
      <c r="CF115" s="835" t="s">
        <v>147</v>
      </c>
      <c r="CG115" s="836"/>
      <c r="CH115" s="836"/>
      <c r="CI115" s="836"/>
      <c r="CJ115" s="836"/>
      <c r="CK115" s="681"/>
      <c r="CL115" s="682"/>
      <c r="CM115" s="793" t="s">
        <v>373</v>
      </c>
      <c r="CN115" s="870"/>
      <c r="CO115" s="870"/>
      <c r="CP115" s="870"/>
      <c r="CQ115" s="870"/>
      <c r="CR115" s="870"/>
      <c r="CS115" s="870"/>
      <c r="CT115" s="870"/>
      <c r="CU115" s="870"/>
      <c r="CV115" s="870"/>
      <c r="CW115" s="870"/>
      <c r="CX115" s="870"/>
      <c r="CY115" s="870"/>
      <c r="CZ115" s="870"/>
      <c r="DA115" s="870"/>
      <c r="DB115" s="870"/>
      <c r="DC115" s="870"/>
      <c r="DD115" s="870"/>
      <c r="DE115" s="870"/>
      <c r="DF115" s="771"/>
      <c r="DG115" s="709">
        <v>336660</v>
      </c>
      <c r="DH115" s="710"/>
      <c r="DI115" s="710"/>
      <c r="DJ115" s="710"/>
      <c r="DK115" s="711"/>
      <c r="DL115" s="712">
        <v>215425</v>
      </c>
      <c r="DM115" s="710"/>
      <c r="DN115" s="710"/>
      <c r="DO115" s="710"/>
      <c r="DP115" s="711"/>
      <c r="DQ115" s="712">
        <v>215431</v>
      </c>
      <c r="DR115" s="710"/>
      <c r="DS115" s="710"/>
      <c r="DT115" s="710"/>
      <c r="DU115" s="711"/>
      <c r="DV115" s="785">
        <v>3.3</v>
      </c>
      <c r="DW115" s="786"/>
      <c r="DX115" s="786"/>
      <c r="DY115" s="786"/>
      <c r="DZ115" s="787"/>
    </row>
    <row r="116" spans="1:130" s="53" customFormat="1" ht="26.25" customHeight="1">
      <c r="A116" s="647"/>
      <c r="B116" s="648"/>
      <c r="C116" s="844" t="s">
        <v>464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09" t="s">
        <v>147</v>
      </c>
      <c r="AB116" s="710"/>
      <c r="AC116" s="710"/>
      <c r="AD116" s="710"/>
      <c r="AE116" s="711"/>
      <c r="AF116" s="712">
        <v>4</v>
      </c>
      <c r="AG116" s="710"/>
      <c r="AH116" s="710"/>
      <c r="AI116" s="710"/>
      <c r="AJ116" s="711"/>
      <c r="AK116" s="712" t="s">
        <v>147</v>
      </c>
      <c r="AL116" s="710"/>
      <c r="AM116" s="710"/>
      <c r="AN116" s="710"/>
      <c r="AO116" s="711"/>
      <c r="AP116" s="785" t="s">
        <v>147</v>
      </c>
      <c r="AQ116" s="786"/>
      <c r="AR116" s="786"/>
      <c r="AS116" s="786"/>
      <c r="AT116" s="787"/>
      <c r="AU116" s="674"/>
      <c r="AV116" s="675"/>
      <c r="AW116" s="675"/>
      <c r="AX116" s="675"/>
      <c r="AY116" s="676"/>
      <c r="AZ116" s="793" t="s">
        <v>91</v>
      </c>
      <c r="BA116" s="770"/>
      <c r="BB116" s="770"/>
      <c r="BC116" s="770"/>
      <c r="BD116" s="770"/>
      <c r="BE116" s="770"/>
      <c r="BF116" s="770"/>
      <c r="BG116" s="770"/>
      <c r="BH116" s="770"/>
      <c r="BI116" s="770"/>
      <c r="BJ116" s="770"/>
      <c r="BK116" s="770"/>
      <c r="BL116" s="770"/>
      <c r="BM116" s="770"/>
      <c r="BN116" s="770"/>
      <c r="BO116" s="770"/>
      <c r="BP116" s="771"/>
      <c r="BQ116" s="794" t="s">
        <v>147</v>
      </c>
      <c r="BR116" s="795"/>
      <c r="BS116" s="795"/>
      <c r="BT116" s="795"/>
      <c r="BU116" s="795"/>
      <c r="BV116" s="795" t="s">
        <v>147</v>
      </c>
      <c r="BW116" s="795"/>
      <c r="BX116" s="795"/>
      <c r="BY116" s="795"/>
      <c r="BZ116" s="795"/>
      <c r="CA116" s="795" t="s">
        <v>147</v>
      </c>
      <c r="CB116" s="795"/>
      <c r="CC116" s="795"/>
      <c r="CD116" s="795"/>
      <c r="CE116" s="795"/>
      <c r="CF116" s="835" t="s">
        <v>147</v>
      </c>
      <c r="CG116" s="836"/>
      <c r="CH116" s="836"/>
      <c r="CI116" s="836"/>
      <c r="CJ116" s="836"/>
      <c r="CK116" s="681"/>
      <c r="CL116" s="682"/>
      <c r="CM116" s="782" t="s">
        <v>465</v>
      </c>
      <c r="CN116" s="783"/>
      <c r="CO116" s="783"/>
      <c r="CP116" s="783"/>
      <c r="CQ116" s="783"/>
      <c r="CR116" s="783"/>
      <c r="CS116" s="783"/>
      <c r="CT116" s="783"/>
      <c r="CU116" s="783"/>
      <c r="CV116" s="783"/>
      <c r="CW116" s="783"/>
      <c r="CX116" s="783"/>
      <c r="CY116" s="783"/>
      <c r="CZ116" s="783"/>
      <c r="DA116" s="783"/>
      <c r="DB116" s="783"/>
      <c r="DC116" s="783"/>
      <c r="DD116" s="783"/>
      <c r="DE116" s="783"/>
      <c r="DF116" s="784"/>
      <c r="DG116" s="709" t="s">
        <v>147</v>
      </c>
      <c r="DH116" s="710"/>
      <c r="DI116" s="710"/>
      <c r="DJ116" s="710"/>
      <c r="DK116" s="711"/>
      <c r="DL116" s="712" t="s">
        <v>147</v>
      </c>
      <c r="DM116" s="710"/>
      <c r="DN116" s="710"/>
      <c r="DO116" s="710"/>
      <c r="DP116" s="711"/>
      <c r="DQ116" s="712" t="s">
        <v>147</v>
      </c>
      <c r="DR116" s="710"/>
      <c r="DS116" s="710"/>
      <c r="DT116" s="710"/>
      <c r="DU116" s="711"/>
      <c r="DV116" s="785" t="s">
        <v>147</v>
      </c>
      <c r="DW116" s="786"/>
      <c r="DX116" s="786"/>
      <c r="DY116" s="786"/>
      <c r="DZ116" s="787"/>
    </row>
    <row r="117" spans="1:130" s="53" customFormat="1" ht="26.25" customHeight="1">
      <c r="A117" s="850" t="s">
        <v>253</v>
      </c>
      <c r="B117" s="851"/>
      <c r="C117" s="851"/>
      <c r="D117" s="851"/>
      <c r="E117" s="851"/>
      <c r="F117" s="851"/>
      <c r="G117" s="851"/>
      <c r="H117" s="851"/>
      <c r="I117" s="851"/>
      <c r="J117" s="851"/>
      <c r="K117" s="851"/>
      <c r="L117" s="851"/>
      <c r="M117" s="851"/>
      <c r="N117" s="851"/>
      <c r="O117" s="851"/>
      <c r="P117" s="851"/>
      <c r="Q117" s="851"/>
      <c r="R117" s="851"/>
      <c r="S117" s="851"/>
      <c r="T117" s="851"/>
      <c r="U117" s="851"/>
      <c r="V117" s="851"/>
      <c r="W117" s="851"/>
      <c r="X117" s="851"/>
      <c r="Y117" s="824" t="s">
        <v>467</v>
      </c>
      <c r="Z117" s="852"/>
      <c r="AA117" s="863">
        <v>2427418</v>
      </c>
      <c r="AB117" s="864"/>
      <c r="AC117" s="864"/>
      <c r="AD117" s="864"/>
      <c r="AE117" s="865"/>
      <c r="AF117" s="866">
        <v>2195678</v>
      </c>
      <c r="AG117" s="864"/>
      <c r="AH117" s="864"/>
      <c r="AI117" s="864"/>
      <c r="AJ117" s="865"/>
      <c r="AK117" s="866">
        <v>2080963</v>
      </c>
      <c r="AL117" s="864"/>
      <c r="AM117" s="864"/>
      <c r="AN117" s="864"/>
      <c r="AO117" s="865"/>
      <c r="AP117" s="867"/>
      <c r="AQ117" s="868"/>
      <c r="AR117" s="868"/>
      <c r="AS117" s="868"/>
      <c r="AT117" s="869"/>
      <c r="AU117" s="674"/>
      <c r="AV117" s="675"/>
      <c r="AW117" s="675"/>
      <c r="AX117" s="675"/>
      <c r="AY117" s="676"/>
      <c r="AZ117" s="843" t="s">
        <v>468</v>
      </c>
      <c r="BA117" s="844"/>
      <c r="BB117" s="844"/>
      <c r="BC117" s="844"/>
      <c r="BD117" s="844"/>
      <c r="BE117" s="844"/>
      <c r="BF117" s="844"/>
      <c r="BG117" s="844"/>
      <c r="BH117" s="844"/>
      <c r="BI117" s="844"/>
      <c r="BJ117" s="844"/>
      <c r="BK117" s="844"/>
      <c r="BL117" s="844"/>
      <c r="BM117" s="844"/>
      <c r="BN117" s="844"/>
      <c r="BO117" s="844"/>
      <c r="BP117" s="845"/>
      <c r="BQ117" s="846" t="s">
        <v>147</v>
      </c>
      <c r="BR117" s="847"/>
      <c r="BS117" s="847"/>
      <c r="BT117" s="847"/>
      <c r="BU117" s="847"/>
      <c r="BV117" s="847" t="s">
        <v>147</v>
      </c>
      <c r="BW117" s="847"/>
      <c r="BX117" s="847"/>
      <c r="BY117" s="847"/>
      <c r="BZ117" s="847"/>
      <c r="CA117" s="847" t="s">
        <v>147</v>
      </c>
      <c r="CB117" s="847"/>
      <c r="CC117" s="847"/>
      <c r="CD117" s="847"/>
      <c r="CE117" s="847"/>
      <c r="CF117" s="835" t="s">
        <v>147</v>
      </c>
      <c r="CG117" s="836"/>
      <c r="CH117" s="836"/>
      <c r="CI117" s="836"/>
      <c r="CJ117" s="836"/>
      <c r="CK117" s="681"/>
      <c r="CL117" s="682"/>
      <c r="CM117" s="782" t="s">
        <v>445</v>
      </c>
      <c r="CN117" s="783"/>
      <c r="CO117" s="783"/>
      <c r="CP117" s="783"/>
      <c r="CQ117" s="783"/>
      <c r="CR117" s="783"/>
      <c r="CS117" s="783"/>
      <c r="CT117" s="783"/>
      <c r="CU117" s="783"/>
      <c r="CV117" s="783"/>
      <c r="CW117" s="783"/>
      <c r="CX117" s="783"/>
      <c r="CY117" s="783"/>
      <c r="CZ117" s="783"/>
      <c r="DA117" s="783"/>
      <c r="DB117" s="783"/>
      <c r="DC117" s="783"/>
      <c r="DD117" s="783"/>
      <c r="DE117" s="783"/>
      <c r="DF117" s="784"/>
      <c r="DG117" s="709" t="s">
        <v>147</v>
      </c>
      <c r="DH117" s="710"/>
      <c r="DI117" s="710"/>
      <c r="DJ117" s="710"/>
      <c r="DK117" s="711"/>
      <c r="DL117" s="712" t="s">
        <v>147</v>
      </c>
      <c r="DM117" s="710"/>
      <c r="DN117" s="710"/>
      <c r="DO117" s="710"/>
      <c r="DP117" s="711"/>
      <c r="DQ117" s="712" t="s">
        <v>147</v>
      </c>
      <c r="DR117" s="710"/>
      <c r="DS117" s="710"/>
      <c r="DT117" s="710"/>
      <c r="DU117" s="711"/>
      <c r="DV117" s="785" t="s">
        <v>147</v>
      </c>
      <c r="DW117" s="786"/>
      <c r="DX117" s="786"/>
      <c r="DY117" s="786"/>
      <c r="DZ117" s="787"/>
    </row>
    <row r="118" spans="1:130" s="53" customFormat="1" ht="26.25" customHeight="1">
      <c r="A118" s="850" t="s">
        <v>450</v>
      </c>
      <c r="B118" s="851"/>
      <c r="C118" s="851"/>
      <c r="D118" s="851"/>
      <c r="E118" s="851"/>
      <c r="F118" s="851"/>
      <c r="G118" s="851"/>
      <c r="H118" s="851"/>
      <c r="I118" s="851"/>
      <c r="J118" s="851"/>
      <c r="K118" s="851"/>
      <c r="L118" s="851"/>
      <c r="M118" s="851"/>
      <c r="N118" s="851"/>
      <c r="O118" s="851"/>
      <c r="P118" s="851"/>
      <c r="Q118" s="851"/>
      <c r="R118" s="851"/>
      <c r="S118" s="851"/>
      <c r="T118" s="851"/>
      <c r="U118" s="851"/>
      <c r="V118" s="851"/>
      <c r="W118" s="851"/>
      <c r="X118" s="851"/>
      <c r="Y118" s="851"/>
      <c r="Z118" s="852"/>
      <c r="AA118" s="853" t="s">
        <v>449</v>
      </c>
      <c r="AB118" s="851"/>
      <c r="AC118" s="851"/>
      <c r="AD118" s="851"/>
      <c r="AE118" s="852"/>
      <c r="AF118" s="853" t="s">
        <v>224</v>
      </c>
      <c r="AG118" s="851"/>
      <c r="AH118" s="851"/>
      <c r="AI118" s="851"/>
      <c r="AJ118" s="852"/>
      <c r="AK118" s="853" t="s">
        <v>368</v>
      </c>
      <c r="AL118" s="851"/>
      <c r="AM118" s="851"/>
      <c r="AN118" s="851"/>
      <c r="AO118" s="852"/>
      <c r="AP118" s="853" t="s">
        <v>85</v>
      </c>
      <c r="AQ118" s="851"/>
      <c r="AR118" s="851"/>
      <c r="AS118" s="851"/>
      <c r="AT118" s="854"/>
      <c r="AU118" s="677"/>
      <c r="AV118" s="678"/>
      <c r="AW118" s="678"/>
      <c r="AX118" s="678"/>
      <c r="AY118" s="678"/>
      <c r="AZ118" s="82" t="s">
        <v>253</v>
      </c>
      <c r="BA118" s="82"/>
      <c r="BB118" s="82"/>
      <c r="BC118" s="82"/>
      <c r="BD118" s="82"/>
      <c r="BE118" s="82"/>
      <c r="BF118" s="82"/>
      <c r="BG118" s="82"/>
      <c r="BH118" s="82"/>
      <c r="BI118" s="82"/>
      <c r="BJ118" s="82"/>
      <c r="BK118" s="82"/>
      <c r="BL118" s="82"/>
      <c r="BM118" s="82"/>
      <c r="BN118" s="82"/>
      <c r="BO118" s="824" t="s">
        <v>469</v>
      </c>
      <c r="BP118" s="825"/>
      <c r="BQ118" s="846">
        <v>24813707</v>
      </c>
      <c r="BR118" s="847"/>
      <c r="BS118" s="847"/>
      <c r="BT118" s="847"/>
      <c r="BU118" s="847"/>
      <c r="BV118" s="847">
        <v>25289896</v>
      </c>
      <c r="BW118" s="847"/>
      <c r="BX118" s="847"/>
      <c r="BY118" s="847"/>
      <c r="BZ118" s="847"/>
      <c r="CA118" s="847">
        <v>26186550</v>
      </c>
      <c r="CB118" s="847"/>
      <c r="CC118" s="847"/>
      <c r="CD118" s="847"/>
      <c r="CE118" s="847"/>
      <c r="CF118" s="755"/>
      <c r="CG118" s="756"/>
      <c r="CH118" s="756"/>
      <c r="CI118" s="756"/>
      <c r="CJ118" s="828"/>
      <c r="CK118" s="681"/>
      <c r="CL118" s="682"/>
      <c r="CM118" s="782" t="s">
        <v>470</v>
      </c>
      <c r="CN118" s="783"/>
      <c r="CO118" s="783"/>
      <c r="CP118" s="783"/>
      <c r="CQ118" s="783"/>
      <c r="CR118" s="783"/>
      <c r="CS118" s="783"/>
      <c r="CT118" s="783"/>
      <c r="CU118" s="783"/>
      <c r="CV118" s="783"/>
      <c r="CW118" s="783"/>
      <c r="CX118" s="783"/>
      <c r="CY118" s="783"/>
      <c r="CZ118" s="783"/>
      <c r="DA118" s="783"/>
      <c r="DB118" s="783"/>
      <c r="DC118" s="783"/>
      <c r="DD118" s="783"/>
      <c r="DE118" s="783"/>
      <c r="DF118" s="784"/>
      <c r="DG118" s="709" t="s">
        <v>147</v>
      </c>
      <c r="DH118" s="710"/>
      <c r="DI118" s="710"/>
      <c r="DJ118" s="710"/>
      <c r="DK118" s="711"/>
      <c r="DL118" s="712" t="s">
        <v>147</v>
      </c>
      <c r="DM118" s="710"/>
      <c r="DN118" s="710"/>
      <c r="DO118" s="710"/>
      <c r="DP118" s="711"/>
      <c r="DQ118" s="712" t="s">
        <v>147</v>
      </c>
      <c r="DR118" s="710"/>
      <c r="DS118" s="710"/>
      <c r="DT118" s="710"/>
      <c r="DU118" s="711"/>
      <c r="DV118" s="785" t="s">
        <v>147</v>
      </c>
      <c r="DW118" s="786"/>
      <c r="DX118" s="786"/>
      <c r="DY118" s="786"/>
      <c r="DZ118" s="787"/>
    </row>
    <row r="119" spans="1:130" s="53" customFormat="1" ht="26.25" customHeight="1">
      <c r="A119" s="685" t="s">
        <v>185</v>
      </c>
      <c r="B119" s="680"/>
      <c r="C119" s="855" t="s">
        <v>454</v>
      </c>
      <c r="D119" s="856"/>
      <c r="E119" s="856"/>
      <c r="F119" s="856"/>
      <c r="G119" s="856"/>
      <c r="H119" s="856"/>
      <c r="I119" s="856"/>
      <c r="J119" s="856"/>
      <c r="K119" s="856"/>
      <c r="L119" s="856"/>
      <c r="M119" s="856"/>
      <c r="N119" s="856"/>
      <c r="O119" s="856"/>
      <c r="P119" s="856"/>
      <c r="Q119" s="856"/>
      <c r="R119" s="856"/>
      <c r="S119" s="856"/>
      <c r="T119" s="856"/>
      <c r="U119" s="856"/>
      <c r="V119" s="856"/>
      <c r="W119" s="856"/>
      <c r="X119" s="856"/>
      <c r="Y119" s="856"/>
      <c r="Z119" s="857"/>
      <c r="AA119" s="762" t="s">
        <v>147</v>
      </c>
      <c r="AB119" s="763"/>
      <c r="AC119" s="763"/>
      <c r="AD119" s="763"/>
      <c r="AE119" s="764"/>
      <c r="AF119" s="765" t="s">
        <v>147</v>
      </c>
      <c r="AG119" s="763"/>
      <c r="AH119" s="763"/>
      <c r="AI119" s="763"/>
      <c r="AJ119" s="764"/>
      <c r="AK119" s="765" t="s">
        <v>147</v>
      </c>
      <c r="AL119" s="763"/>
      <c r="AM119" s="763"/>
      <c r="AN119" s="763"/>
      <c r="AO119" s="764"/>
      <c r="AP119" s="858" t="s">
        <v>147</v>
      </c>
      <c r="AQ119" s="859"/>
      <c r="AR119" s="859"/>
      <c r="AS119" s="859"/>
      <c r="AT119" s="860"/>
      <c r="AU119" s="649" t="s">
        <v>374</v>
      </c>
      <c r="AV119" s="650"/>
      <c r="AW119" s="650"/>
      <c r="AX119" s="650"/>
      <c r="AY119" s="651"/>
      <c r="AZ119" s="819" t="s">
        <v>471</v>
      </c>
      <c r="BA119" s="802"/>
      <c r="BB119" s="802"/>
      <c r="BC119" s="802"/>
      <c r="BD119" s="802"/>
      <c r="BE119" s="802"/>
      <c r="BF119" s="802"/>
      <c r="BG119" s="802"/>
      <c r="BH119" s="802"/>
      <c r="BI119" s="802"/>
      <c r="BJ119" s="802"/>
      <c r="BK119" s="802"/>
      <c r="BL119" s="802"/>
      <c r="BM119" s="802"/>
      <c r="BN119" s="802"/>
      <c r="BO119" s="802"/>
      <c r="BP119" s="803"/>
      <c r="BQ119" s="820">
        <v>4591233</v>
      </c>
      <c r="BR119" s="821"/>
      <c r="BS119" s="821"/>
      <c r="BT119" s="821"/>
      <c r="BU119" s="821"/>
      <c r="BV119" s="821">
        <v>3292792</v>
      </c>
      <c r="BW119" s="821"/>
      <c r="BX119" s="821"/>
      <c r="BY119" s="821"/>
      <c r="BZ119" s="821"/>
      <c r="CA119" s="821">
        <v>4215558</v>
      </c>
      <c r="CB119" s="821"/>
      <c r="CC119" s="821"/>
      <c r="CD119" s="821"/>
      <c r="CE119" s="821"/>
      <c r="CF119" s="861">
        <v>65.2</v>
      </c>
      <c r="CG119" s="862"/>
      <c r="CH119" s="862"/>
      <c r="CI119" s="862"/>
      <c r="CJ119" s="862"/>
      <c r="CK119" s="683"/>
      <c r="CL119" s="684"/>
      <c r="CM119" s="798" t="s">
        <v>472</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42">
        <v>924000</v>
      </c>
      <c r="DH119" s="743"/>
      <c r="DI119" s="743"/>
      <c r="DJ119" s="743"/>
      <c r="DK119" s="744"/>
      <c r="DL119" s="745">
        <v>840000</v>
      </c>
      <c r="DM119" s="743"/>
      <c r="DN119" s="743"/>
      <c r="DO119" s="743"/>
      <c r="DP119" s="744"/>
      <c r="DQ119" s="745">
        <v>756000</v>
      </c>
      <c r="DR119" s="743"/>
      <c r="DS119" s="743"/>
      <c r="DT119" s="743"/>
      <c r="DU119" s="744"/>
      <c r="DV119" s="816">
        <v>11.7</v>
      </c>
      <c r="DW119" s="817"/>
      <c r="DX119" s="817"/>
      <c r="DY119" s="817"/>
      <c r="DZ119" s="818"/>
    </row>
    <row r="120" spans="1:130" s="53" customFormat="1" ht="26.25" customHeight="1">
      <c r="A120" s="686"/>
      <c r="B120" s="682"/>
      <c r="C120" s="782" t="s">
        <v>457</v>
      </c>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4"/>
      <c r="AA120" s="709" t="s">
        <v>147</v>
      </c>
      <c r="AB120" s="710"/>
      <c r="AC120" s="710"/>
      <c r="AD120" s="710"/>
      <c r="AE120" s="711"/>
      <c r="AF120" s="712" t="s">
        <v>147</v>
      </c>
      <c r="AG120" s="710"/>
      <c r="AH120" s="710"/>
      <c r="AI120" s="710"/>
      <c r="AJ120" s="711"/>
      <c r="AK120" s="712" t="s">
        <v>147</v>
      </c>
      <c r="AL120" s="710"/>
      <c r="AM120" s="710"/>
      <c r="AN120" s="710"/>
      <c r="AO120" s="711"/>
      <c r="AP120" s="785" t="s">
        <v>147</v>
      </c>
      <c r="AQ120" s="786"/>
      <c r="AR120" s="786"/>
      <c r="AS120" s="786"/>
      <c r="AT120" s="787"/>
      <c r="AU120" s="652"/>
      <c r="AV120" s="653"/>
      <c r="AW120" s="653"/>
      <c r="AX120" s="653"/>
      <c r="AY120" s="654"/>
      <c r="AZ120" s="793" t="s">
        <v>177</v>
      </c>
      <c r="BA120" s="770"/>
      <c r="BB120" s="770"/>
      <c r="BC120" s="770"/>
      <c r="BD120" s="770"/>
      <c r="BE120" s="770"/>
      <c r="BF120" s="770"/>
      <c r="BG120" s="770"/>
      <c r="BH120" s="770"/>
      <c r="BI120" s="770"/>
      <c r="BJ120" s="770"/>
      <c r="BK120" s="770"/>
      <c r="BL120" s="770"/>
      <c r="BM120" s="770"/>
      <c r="BN120" s="770"/>
      <c r="BO120" s="770"/>
      <c r="BP120" s="771"/>
      <c r="BQ120" s="794">
        <v>1264205</v>
      </c>
      <c r="BR120" s="795"/>
      <c r="BS120" s="795"/>
      <c r="BT120" s="795"/>
      <c r="BU120" s="795"/>
      <c r="BV120" s="795">
        <v>1103013</v>
      </c>
      <c r="BW120" s="795"/>
      <c r="BX120" s="795"/>
      <c r="BY120" s="795"/>
      <c r="BZ120" s="795"/>
      <c r="CA120" s="795">
        <v>1013099</v>
      </c>
      <c r="CB120" s="795"/>
      <c r="CC120" s="795"/>
      <c r="CD120" s="795"/>
      <c r="CE120" s="795"/>
      <c r="CF120" s="835">
        <v>15.7</v>
      </c>
      <c r="CG120" s="836"/>
      <c r="CH120" s="836"/>
      <c r="CI120" s="836"/>
      <c r="CJ120" s="836"/>
      <c r="CK120" s="657" t="s">
        <v>473</v>
      </c>
      <c r="CL120" s="658"/>
      <c r="CM120" s="658"/>
      <c r="CN120" s="658"/>
      <c r="CO120" s="659"/>
      <c r="CP120" s="837" t="s">
        <v>59</v>
      </c>
      <c r="CQ120" s="838"/>
      <c r="CR120" s="838"/>
      <c r="CS120" s="838"/>
      <c r="CT120" s="838"/>
      <c r="CU120" s="838"/>
      <c r="CV120" s="838"/>
      <c r="CW120" s="838"/>
      <c r="CX120" s="838"/>
      <c r="CY120" s="838"/>
      <c r="CZ120" s="838"/>
      <c r="DA120" s="838"/>
      <c r="DB120" s="838"/>
      <c r="DC120" s="838"/>
      <c r="DD120" s="838"/>
      <c r="DE120" s="838"/>
      <c r="DF120" s="839"/>
      <c r="DG120" s="820">
        <v>5974584</v>
      </c>
      <c r="DH120" s="821"/>
      <c r="DI120" s="821"/>
      <c r="DJ120" s="821"/>
      <c r="DK120" s="821"/>
      <c r="DL120" s="821">
        <v>5597226</v>
      </c>
      <c r="DM120" s="821"/>
      <c r="DN120" s="821"/>
      <c r="DO120" s="821"/>
      <c r="DP120" s="821"/>
      <c r="DQ120" s="821">
        <v>5245826</v>
      </c>
      <c r="DR120" s="821"/>
      <c r="DS120" s="821"/>
      <c r="DT120" s="821"/>
      <c r="DU120" s="821"/>
      <c r="DV120" s="822">
        <v>81.2</v>
      </c>
      <c r="DW120" s="822"/>
      <c r="DX120" s="822"/>
      <c r="DY120" s="822"/>
      <c r="DZ120" s="823"/>
    </row>
    <row r="121" spans="1:130" s="53" customFormat="1" ht="26.25" customHeight="1">
      <c r="A121" s="686"/>
      <c r="B121" s="682"/>
      <c r="C121" s="840" t="s">
        <v>79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09" t="s">
        <v>147</v>
      </c>
      <c r="AB121" s="710"/>
      <c r="AC121" s="710"/>
      <c r="AD121" s="710"/>
      <c r="AE121" s="711"/>
      <c r="AF121" s="712" t="s">
        <v>147</v>
      </c>
      <c r="AG121" s="710"/>
      <c r="AH121" s="710"/>
      <c r="AI121" s="710"/>
      <c r="AJ121" s="711"/>
      <c r="AK121" s="712" t="s">
        <v>147</v>
      </c>
      <c r="AL121" s="710"/>
      <c r="AM121" s="710"/>
      <c r="AN121" s="710"/>
      <c r="AO121" s="711"/>
      <c r="AP121" s="785" t="s">
        <v>147</v>
      </c>
      <c r="AQ121" s="786"/>
      <c r="AR121" s="786"/>
      <c r="AS121" s="786"/>
      <c r="AT121" s="787"/>
      <c r="AU121" s="652"/>
      <c r="AV121" s="653"/>
      <c r="AW121" s="653"/>
      <c r="AX121" s="653"/>
      <c r="AY121" s="654"/>
      <c r="AZ121" s="843" t="s">
        <v>430</v>
      </c>
      <c r="BA121" s="844"/>
      <c r="BB121" s="844"/>
      <c r="BC121" s="844"/>
      <c r="BD121" s="844"/>
      <c r="BE121" s="844"/>
      <c r="BF121" s="844"/>
      <c r="BG121" s="844"/>
      <c r="BH121" s="844"/>
      <c r="BI121" s="844"/>
      <c r="BJ121" s="844"/>
      <c r="BK121" s="844"/>
      <c r="BL121" s="844"/>
      <c r="BM121" s="844"/>
      <c r="BN121" s="844"/>
      <c r="BO121" s="844"/>
      <c r="BP121" s="845"/>
      <c r="BQ121" s="846">
        <v>15177488</v>
      </c>
      <c r="BR121" s="847"/>
      <c r="BS121" s="847"/>
      <c r="BT121" s="847"/>
      <c r="BU121" s="847"/>
      <c r="BV121" s="847">
        <v>15814096</v>
      </c>
      <c r="BW121" s="847"/>
      <c r="BX121" s="847"/>
      <c r="BY121" s="847"/>
      <c r="BZ121" s="847"/>
      <c r="CA121" s="847">
        <v>17340176</v>
      </c>
      <c r="CB121" s="847"/>
      <c r="CC121" s="847"/>
      <c r="CD121" s="847"/>
      <c r="CE121" s="847"/>
      <c r="CF121" s="848">
        <v>268.3</v>
      </c>
      <c r="CG121" s="849"/>
      <c r="CH121" s="849"/>
      <c r="CI121" s="849"/>
      <c r="CJ121" s="849"/>
      <c r="CK121" s="660"/>
      <c r="CL121" s="661"/>
      <c r="CM121" s="661"/>
      <c r="CN121" s="661"/>
      <c r="CO121" s="662"/>
      <c r="CP121" s="813" t="s">
        <v>437</v>
      </c>
      <c r="CQ121" s="814"/>
      <c r="CR121" s="814"/>
      <c r="CS121" s="814"/>
      <c r="CT121" s="814"/>
      <c r="CU121" s="814"/>
      <c r="CV121" s="814"/>
      <c r="CW121" s="814"/>
      <c r="CX121" s="814"/>
      <c r="CY121" s="814"/>
      <c r="CZ121" s="814"/>
      <c r="DA121" s="814"/>
      <c r="DB121" s="814"/>
      <c r="DC121" s="814"/>
      <c r="DD121" s="814"/>
      <c r="DE121" s="814"/>
      <c r="DF121" s="815"/>
      <c r="DG121" s="794">
        <v>2261517</v>
      </c>
      <c r="DH121" s="795"/>
      <c r="DI121" s="795"/>
      <c r="DJ121" s="795"/>
      <c r="DK121" s="795"/>
      <c r="DL121" s="795">
        <v>2153284</v>
      </c>
      <c r="DM121" s="795"/>
      <c r="DN121" s="795"/>
      <c r="DO121" s="795"/>
      <c r="DP121" s="795"/>
      <c r="DQ121" s="795">
        <v>1994267</v>
      </c>
      <c r="DR121" s="795"/>
      <c r="DS121" s="795"/>
      <c r="DT121" s="795"/>
      <c r="DU121" s="795"/>
      <c r="DV121" s="796">
        <v>30.9</v>
      </c>
      <c r="DW121" s="796"/>
      <c r="DX121" s="796"/>
      <c r="DY121" s="796"/>
      <c r="DZ121" s="797"/>
    </row>
    <row r="122" spans="1:130" s="53" customFormat="1" ht="26.25" customHeight="1">
      <c r="A122" s="686"/>
      <c r="B122" s="682"/>
      <c r="C122" s="782" t="s">
        <v>462</v>
      </c>
      <c r="D122" s="783"/>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4"/>
      <c r="AA122" s="709" t="s">
        <v>147</v>
      </c>
      <c r="AB122" s="710"/>
      <c r="AC122" s="710"/>
      <c r="AD122" s="710"/>
      <c r="AE122" s="711"/>
      <c r="AF122" s="712" t="s">
        <v>147</v>
      </c>
      <c r="AG122" s="710"/>
      <c r="AH122" s="710"/>
      <c r="AI122" s="710"/>
      <c r="AJ122" s="711"/>
      <c r="AK122" s="712" t="s">
        <v>147</v>
      </c>
      <c r="AL122" s="710"/>
      <c r="AM122" s="710"/>
      <c r="AN122" s="710"/>
      <c r="AO122" s="711"/>
      <c r="AP122" s="785" t="s">
        <v>147</v>
      </c>
      <c r="AQ122" s="786"/>
      <c r="AR122" s="786"/>
      <c r="AS122" s="786"/>
      <c r="AT122" s="787"/>
      <c r="AU122" s="655"/>
      <c r="AV122" s="656"/>
      <c r="AW122" s="656"/>
      <c r="AX122" s="656"/>
      <c r="AY122" s="656"/>
      <c r="AZ122" s="82" t="s">
        <v>253</v>
      </c>
      <c r="BA122" s="82"/>
      <c r="BB122" s="82"/>
      <c r="BC122" s="82"/>
      <c r="BD122" s="82"/>
      <c r="BE122" s="82"/>
      <c r="BF122" s="82"/>
      <c r="BG122" s="82"/>
      <c r="BH122" s="82"/>
      <c r="BI122" s="82"/>
      <c r="BJ122" s="82"/>
      <c r="BK122" s="82"/>
      <c r="BL122" s="82"/>
      <c r="BM122" s="82"/>
      <c r="BN122" s="82"/>
      <c r="BO122" s="824" t="s">
        <v>422</v>
      </c>
      <c r="BP122" s="825"/>
      <c r="BQ122" s="826">
        <v>21032926</v>
      </c>
      <c r="BR122" s="827"/>
      <c r="BS122" s="827"/>
      <c r="BT122" s="827"/>
      <c r="BU122" s="827"/>
      <c r="BV122" s="827">
        <v>20209901</v>
      </c>
      <c r="BW122" s="827"/>
      <c r="BX122" s="827"/>
      <c r="BY122" s="827"/>
      <c r="BZ122" s="827"/>
      <c r="CA122" s="827">
        <v>22568833</v>
      </c>
      <c r="CB122" s="827"/>
      <c r="CC122" s="827"/>
      <c r="CD122" s="827"/>
      <c r="CE122" s="827"/>
      <c r="CF122" s="755"/>
      <c r="CG122" s="756"/>
      <c r="CH122" s="756"/>
      <c r="CI122" s="756"/>
      <c r="CJ122" s="828"/>
      <c r="CK122" s="660"/>
      <c r="CL122" s="661"/>
      <c r="CM122" s="661"/>
      <c r="CN122" s="661"/>
      <c r="CO122" s="662"/>
      <c r="CP122" s="813" t="s">
        <v>326</v>
      </c>
      <c r="CQ122" s="814"/>
      <c r="CR122" s="814"/>
      <c r="CS122" s="814"/>
      <c r="CT122" s="814"/>
      <c r="CU122" s="814"/>
      <c r="CV122" s="814"/>
      <c r="CW122" s="814"/>
      <c r="CX122" s="814"/>
      <c r="CY122" s="814"/>
      <c r="CZ122" s="814"/>
      <c r="DA122" s="814"/>
      <c r="DB122" s="814"/>
      <c r="DC122" s="814"/>
      <c r="DD122" s="814"/>
      <c r="DE122" s="814"/>
      <c r="DF122" s="815"/>
      <c r="DG122" s="794">
        <v>2032255</v>
      </c>
      <c r="DH122" s="795"/>
      <c r="DI122" s="795"/>
      <c r="DJ122" s="795"/>
      <c r="DK122" s="795"/>
      <c r="DL122" s="795">
        <v>1844642</v>
      </c>
      <c r="DM122" s="795"/>
      <c r="DN122" s="795"/>
      <c r="DO122" s="795"/>
      <c r="DP122" s="795"/>
      <c r="DQ122" s="795">
        <v>1671726</v>
      </c>
      <c r="DR122" s="795"/>
      <c r="DS122" s="795"/>
      <c r="DT122" s="795"/>
      <c r="DU122" s="795"/>
      <c r="DV122" s="796">
        <v>25.9</v>
      </c>
      <c r="DW122" s="796"/>
      <c r="DX122" s="796"/>
      <c r="DY122" s="796"/>
      <c r="DZ122" s="797"/>
    </row>
    <row r="123" spans="1:130" s="53" customFormat="1" ht="26.25" customHeight="1">
      <c r="A123" s="686"/>
      <c r="B123" s="682"/>
      <c r="C123" s="782" t="s">
        <v>465</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4"/>
      <c r="AA123" s="709" t="s">
        <v>147</v>
      </c>
      <c r="AB123" s="710"/>
      <c r="AC123" s="710"/>
      <c r="AD123" s="710"/>
      <c r="AE123" s="711"/>
      <c r="AF123" s="712" t="s">
        <v>147</v>
      </c>
      <c r="AG123" s="710"/>
      <c r="AH123" s="710"/>
      <c r="AI123" s="710"/>
      <c r="AJ123" s="711"/>
      <c r="AK123" s="712" t="s">
        <v>147</v>
      </c>
      <c r="AL123" s="710"/>
      <c r="AM123" s="710"/>
      <c r="AN123" s="710"/>
      <c r="AO123" s="711"/>
      <c r="AP123" s="785" t="s">
        <v>147</v>
      </c>
      <c r="AQ123" s="786"/>
      <c r="AR123" s="786"/>
      <c r="AS123" s="786"/>
      <c r="AT123" s="787"/>
      <c r="AU123" s="829" t="s">
        <v>476</v>
      </c>
      <c r="AV123" s="830"/>
      <c r="AW123" s="830"/>
      <c r="AX123" s="830"/>
      <c r="AY123" s="830"/>
      <c r="AZ123" s="830"/>
      <c r="BA123" s="830"/>
      <c r="BB123" s="830"/>
      <c r="BC123" s="830"/>
      <c r="BD123" s="830"/>
      <c r="BE123" s="830"/>
      <c r="BF123" s="830"/>
      <c r="BG123" s="830"/>
      <c r="BH123" s="830"/>
      <c r="BI123" s="830"/>
      <c r="BJ123" s="830"/>
      <c r="BK123" s="830"/>
      <c r="BL123" s="830"/>
      <c r="BM123" s="830"/>
      <c r="BN123" s="830"/>
      <c r="BO123" s="830"/>
      <c r="BP123" s="831"/>
      <c r="BQ123" s="832">
        <v>58.5</v>
      </c>
      <c r="BR123" s="833"/>
      <c r="BS123" s="833"/>
      <c r="BT123" s="833"/>
      <c r="BU123" s="833"/>
      <c r="BV123" s="833">
        <v>81</v>
      </c>
      <c r="BW123" s="833"/>
      <c r="BX123" s="833"/>
      <c r="BY123" s="833"/>
      <c r="BZ123" s="833"/>
      <c r="CA123" s="833">
        <v>55.9</v>
      </c>
      <c r="CB123" s="833"/>
      <c r="CC123" s="833"/>
      <c r="CD123" s="833"/>
      <c r="CE123" s="833"/>
      <c r="CF123" s="693"/>
      <c r="CG123" s="694"/>
      <c r="CH123" s="694"/>
      <c r="CI123" s="694"/>
      <c r="CJ123" s="834"/>
      <c r="CK123" s="660"/>
      <c r="CL123" s="661"/>
      <c r="CM123" s="661"/>
      <c r="CN123" s="661"/>
      <c r="CO123" s="662"/>
      <c r="CP123" s="813" t="s">
        <v>434</v>
      </c>
      <c r="CQ123" s="814"/>
      <c r="CR123" s="814"/>
      <c r="CS123" s="814"/>
      <c r="CT123" s="814"/>
      <c r="CU123" s="814"/>
      <c r="CV123" s="814"/>
      <c r="CW123" s="814"/>
      <c r="CX123" s="814"/>
      <c r="CY123" s="814"/>
      <c r="CZ123" s="814"/>
      <c r="DA123" s="814"/>
      <c r="DB123" s="814"/>
      <c r="DC123" s="814"/>
      <c r="DD123" s="814"/>
      <c r="DE123" s="814"/>
      <c r="DF123" s="815"/>
      <c r="DG123" s="709">
        <v>594246</v>
      </c>
      <c r="DH123" s="710"/>
      <c r="DI123" s="710"/>
      <c r="DJ123" s="710"/>
      <c r="DK123" s="711"/>
      <c r="DL123" s="712">
        <v>548704</v>
      </c>
      <c r="DM123" s="710"/>
      <c r="DN123" s="710"/>
      <c r="DO123" s="710"/>
      <c r="DP123" s="711"/>
      <c r="DQ123" s="712">
        <v>498715</v>
      </c>
      <c r="DR123" s="710"/>
      <c r="DS123" s="710"/>
      <c r="DT123" s="710"/>
      <c r="DU123" s="711"/>
      <c r="DV123" s="785">
        <v>7.7</v>
      </c>
      <c r="DW123" s="786"/>
      <c r="DX123" s="786"/>
      <c r="DY123" s="786"/>
      <c r="DZ123" s="787"/>
    </row>
    <row r="124" spans="1:130" s="53" customFormat="1" ht="26.25" customHeight="1">
      <c r="A124" s="686"/>
      <c r="B124" s="682"/>
      <c r="C124" s="782" t="s">
        <v>445</v>
      </c>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4"/>
      <c r="AA124" s="709" t="s">
        <v>147</v>
      </c>
      <c r="AB124" s="710"/>
      <c r="AC124" s="710"/>
      <c r="AD124" s="710"/>
      <c r="AE124" s="711"/>
      <c r="AF124" s="712" t="s">
        <v>147</v>
      </c>
      <c r="AG124" s="710"/>
      <c r="AH124" s="710"/>
      <c r="AI124" s="710"/>
      <c r="AJ124" s="711"/>
      <c r="AK124" s="712" t="s">
        <v>147</v>
      </c>
      <c r="AL124" s="710"/>
      <c r="AM124" s="710"/>
      <c r="AN124" s="710"/>
      <c r="AO124" s="711"/>
      <c r="AP124" s="785" t="s">
        <v>147</v>
      </c>
      <c r="AQ124" s="786"/>
      <c r="AR124" s="786"/>
      <c r="AS124" s="786"/>
      <c r="AT124" s="787"/>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3"/>
      <c r="CL124" s="663"/>
      <c r="CM124" s="663"/>
      <c r="CN124" s="663"/>
      <c r="CO124" s="664"/>
      <c r="CP124" s="813" t="s">
        <v>474</v>
      </c>
      <c r="CQ124" s="814"/>
      <c r="CR124" s="814"/>
      <c r="CS124" s="814"/>
      <c r="CT124" s="814"/>
      <c r="CU124" s="814"/>
      <c r="CV124" s="814"/>
      <c r="CW124" s="814"/>
      <c r="CX124" s="814"/>
      <c r="CY124" s="814"/>
      <c r="CZ124" s="814"/>
      <c r="DA124" s="814"/>
      <c r="DB124" s="814"/>
      <c r="DC124" s="814"/>
      <c r="DD124" s="814"/>
      <c r="DE124" s="814"/>
      <c r="DF124" s="815"/>
      <c r="DG124" s="742">
        <v>136134</v>
      </c>
      <c r="DH124" s="743"/>
      <c r="DI124" s="743"/>
      <c r="DJ124" s="743"/>
      <c r="DK124" s="744"/>
      <c r="DL124" s="745">
        <v>138755</v>
      </c>
      <c r="DM124" s="743"/>
      <c r="DN124" s="743"/>
      <c r="DO124" s="743"/>
      <c r="DP124" s="744"/>
      <c r="DQ124" s="745">
        <v>134371</v>
      </c>
      <c r="DR124" s="743"/>
      <c r="DS124" s="743"/>
      <c r="DT124" s="743"/>
      <c r="DU124" s="744"/>
      <c r="DV124" s="816">
        <v>2.1</v>
      </c>
      <c r="DW124" s="817"/>
      <c r="DX124" s="817"/>
      <c r="DY124" s="817"/>
      <c r="DZ124" s="818"/>
    </row>
    <row r="125" spans="1:130" s="53" customFormat="1" ht="26.25" customHeight="1">
      <c r="A125" s="686"/>
      <c r="B125" s="682"/>
      <c r="C125" s="782" t="s">
        <v>470</v>
      </c>
      <c r="D125" s="783"/>
      <c r="E125" s="783"/>
      <c r="F125" s="783"/>
      <c r="G125" s="783"/>
      <c r="H125" s="783"/>
      <c r="I125" s="783"/>
      <c r="J125" s="783"/>
      <c r="K125" s="783"/>
      <c r="L125" s="783"/>
      <c r="M125" s="783"/>
      <c r="N125" s="783"/>
      <c r="O125" s="783"/>
      <c r="P125" s="783"/>
      <c r="Q125" s="783"/>
      <c r="R125" s="783"/>
      <c r="S125" s="783"/>
      <c r="T125" s="783"/>
      <c r="U125" s="783"/>
      <c r="V125" s="783"/>
      <c r="W125" s="783"/>
      <c r="X125" s="783"/>
      <c r="Y125" s="783"/>
      <c r="Z125" s="784"/>
      <c r="AA125" s="709" t="s">
        <v>147</v>
      </c>
      <c r="AB125" s="710"/>
      <c r="AC125" s="710"/>
      <c r="AD125" s="710"/>
      <c r="AE125" s="711"/>
      <c r="AF125" s="712" t="s">
        <v>147</v>
      </c>
      <c r="AG125" s="710"/>
      <c r="AH125" s="710"/>
      <c r="AI125" s="710"/>
      <c r="AJ125" s="711"/>
      <c r="AK125" s="712" t="s">
        <v>147</v>
      </c>
      <c r="AL125" s="710"/>
      <c r="AM125" s="710"/>
      <c r="AN125" s="710"/>
      <c r="AO125" s="711"/>
      <c r="AP125" s="785" t="s">
        <v>147</v>
      </c>
      <c r="AQ125" s="786"/>
      <c r="AR125" s="786"/>
      <c r="AS125" s="786"/>
      <c r="AT125" s="787"/>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8" t="s">
        <v>477</v>
      </c>
      <c r="CL125" s="658"/>
      <c r="CM125" s="658"/>
      <c r="CN125" s="658"/>
      <c r="CO125" s="659"/>
      <c r="CP125" s="819" t="s">
        <v>113</v>
      </c>
      <c r="CQ125" s="802"/>
      <c r="CR125" s="802"/>
      <c r="CS125" s="802"/>
      <c r="CT125" s="802"/>
      <c r="CU125" s="802"/>
      <c r="CV125" s="802"/>
      <c r="CW125" s="802"/>
      <c r="CX125" s="802"/>
      <c r="CY125" s="802"/>
      <c r="CZ125" s="802"/>
      <c r="DA125" s="802"/>
      <c r="DB125" s="802"/>
      <c r="DC125" s="802"/>
      <c r="DD125" s="802"/>
      <c r="DE125" s="802"/>
      <c r="DF125" s="803"/>
      <c r="DG125" s="820" t="s">
        <v>147</v>
      </c>
      <c r="DH125" s="821"/>
      <c r="DI125" s="821"/>
      <c r="DJ125" s="821"/>
      <c r="DK125" s="821"/>
      <c r="DL125" s="821" t="s">
        <v>147</v>
      </c>
      <c r="DM125" s="821"/>
      <c r="DN125" s="821"/>
      <c r="DO125" s="821"/>
      <c r="DP125" s="821"/>
      <c r="DQ125" s="821" t="s">
        <v>147</v>
      </c>
      <c r="DR125" s="821"/>
      <c r="DS125" s="821"/>
      <c r="DT125" s="821"/>
      <c r="DU125" s="821"/>
      <c r="DV125" s="822" t="s">
        <v>147</v>
      </c>
      <c r="DW125" s="822"/>
      <c r="DX125" s="822"/>
      <c r="DY125" s="822"/>
      <c r="DZ125" s="823"/>
    </row>
    <row r="126" spans="1:130" s="53" customFormat="1" ht="26.25" customHeight="1">
      <c r="A126" s="686"/>
      <c r="B126" s="682"/>
      <c r="C126" s="782" t="s">
        <v>472</v>
      </c>
      <c r="D126" s="783"/>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4"/>
      <c r="AA126" s="709">
        <v>44</v>
      </c>
      <c r="AB126" s="710"/>
      <c r="AC126" s="710"/>
      <c r="AD126" s="710"/>
      <c r="AE126" s="711"/>
      <c r="AF126" s="712">
        <v>54</v>
      </c>
      <c r="AG126" s="710"/>
      <c r="AH126" s="710"/>
      <c r="AI126" s="710"/>
      <c r="AJ126" s="711"/>
      <c r="AK126" s="712">
        <v>36</v>
      </c>
      <c r="AL126" s="710"/>
      <c r="AM126" s="710"/>
      <c r="AN126" s="710"/>
      <c r="AO126" s="711"/>
      <c r="AP126" s="785">
        <v>0</v>
      </c>
      <c r="AQ126" s="786"/>
      <c r="AR126" s="786"/>
      <c r="AS126" s="786"/>
      <c r="AT126" s="787"/>
      <c r="AU126" s="76"/>
      <c r="AV126" s="76"/>
      <c r="AW126" s="76"/>
      <c r="AX126" s="788" t="s">
        <v>475</v>
      </c>
      <c r="AY126" s="789"/>
      <c r="AZ126" s="789"/>
      <c r="BA126" s="789"/>
      <c r="BB126" s="789"/>
      <c r="BC126" s="789"/>
      <c r="BD126" s="789"/>
      <c r="BE126" s="790"/>
      <c r="BF126" s="791" t="s">
        <v>478</v>
      </c>
      <c r="BG126" s="789"/>
      <c r="BH126" s="789"/>
      <c r="BI126" s="789"/>
      <c r="BJ126" s="789"/>
      <c r="BK126" s="789"/>
      <c r="BL126" s="790"/>
      <c r="BM126" s="791" t="s">
        <v>479</v>
      </c>
      <c r="BN126" s="789"/>
      <c r="BO126" s="789"/>
      <c r="BP126" s="789"/>
      <c r="BQ126" s="789"/>
      <c r="BR126" s="789"/>
      <c r="BS126" s="790"/>
      <c r="BT126" s="791" t="s">
        <v>480</v>
      </c>
      <c r="BU126" s="789"/>
      <c r="BV126" s="789"/>
      <c r="BW126" s="789"/>
      <c r="BX126" s="789"/>
      <c r="BY126" s="789"/>
      <c r="BZ126" s="792"/>
      <c r="CA126" s="76"/>
      <c r="CB126" s="76"/>
      <c r="CC126" s="76"/>
      <c r="CD126" s="88"/>
      <c r="CE126" s="88"/>
      <c r="CF126" s="88"/>
      <c r="CG126" s="73"/>
      <c r="CH126" s="73"/>
      <c r="CI126" s="73"/>
      <c r="CJ126" s="89"/>
      <c r="CK126" s="661"/>
      <c r="CL126" s="661"/>
      <c r="CM126" s="661"/>
      <c r="CN126" s="661"/>
      <c r="CO126" s="662"/>
      <c r="CP126" s="793" t="s">
        <v>383</v>
      </c>
      <c r="CQ126" s="770"/>
      <c r="CR126" s="770"/>
      <c r="CS126" s="770"/>
      <c r="CT126" s="770"/>
      <c r="CU126" s="770"/>
      <c r="CV126" s="770"/>
      <c r="CW126" s="770"/>
      <c r="CX126" s="770"/>
      <c r="CY126" s="770"/>
      <c r="CZ126" s="770"/>
      <c r="DA126" s="770"/>
      <c r="DB126" s="770"/>
      <c r="DC126" s="770"/>
      <c r="DD126" s="770"/>
      <c r="DE126" s="770"/>
      <c r="DF126" s="771"/>
      <c r="DG126" s="794" t="s">
        <v>147</v>
      </c>
      <c r="DH126" s="795"/>
      <c r="DI126" s="795"/>
      <c r="DJ126" s="795"/>
      <c r="DK126" s="795"/>
      <c r="DL126" s="795" t="s">
        <v>147</v>
      </c>
      <c r="DM126" s="795"/>
      <c r="DN126" s="795"/>
      <c r="DO126" s="795"/>
      <c r="DP126" s="795"/>
      <c r="DQ126" s="795" t="s">
        <v>147</v>
      </c>
      <c r="DR126" s="795"/>
      <c r="DS126" s="795"/>
      <c r="DT126" s="795"/>
      <c r="DU126" s="795"/>
      <c r="DV126" s="796" t="s">
        <v>147</v>
      </c>
      <c r="DW126" s="796"/>
      <c r="DX126" s="796"/>
      <c r="DY126" s="796"/>
      <c r="DZ126" s="797"/>
    </row>
    <row r="127" spans="1:130" s="53" customFormat="1" ht="26.25" customHeight="1">
      <c r="A127" s="687"/>
      <c r="B127" s="684"/>
      <c r="C127" s="798" t="s">
        <v>481</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09" t="s">
        <v>147</v>
      </c>
      <c r="AB127" s="710"/>
      <c r="AC127" s="710"/>
      <c r="AD127" s="710"/>
      <c r="AE127" s="711"/>
      <c r="AF127" s="712" t="s">
        <v>147</v>
      </c>
      <c r="AG127" s="710"/>
      <c r="AH127" s="710"/>
      <c r="AI127" s="710"/>
      <c r="AJ127" s="711"/>
      <c r="AK127" s="712" t="s">
        <v>147</v>
      </c>
      <c r="AL127" s="710"/>
      <c r="AM127" s="710"/>
      <c r="AN127" s="710"/>
      <c r="AO127" s="711"/>
      <c r="AP127" s="785" t="s">
        <v>147</v>
      </c>
      <c r="AQ127" s="786"/>
      <c r="AR127" s="786"/>
      <c r="AS127" s="786"/>
      <c r="AT127" s="787"/>
      <c r="AU127" s="76"/>
      <c r="AV127" s="76"/>
      <c r="AW127" s="76"/>
      <c r="AX127" s="801" t="s">
        <v>118</v>
      </c>
      <c r="AY127" s="802"/>
      <c r="AZ127" s="802"/>
      <c r="BA127" s="802"/>
      <c r="BB127" s="802"/>
      <c r="BC127" s="802"/>
      <c r="BD127" s="802"/>
      <c r="BE127" s="803"/>
      <c r="BF127" s="804" t="s">
        <v>147</v>
      </c>
      <c r="BG127" s="805"/>
      <c r="BH127" s="805"/>
      <c r="BI127" s="805"/>
      <c r="BJ127" s="805"/>
      <c r="BK127" s="805"/>
      <c r="BL127" s="806"/>
      <c r="BM127" s="804">
        <v>13.81</v>
      </c>
      <c r="BN127" s="805"/>
      <c r="BO127" s="805"/>
      <c r="BP127" s="805"/>
      <c r="BQ127" s="805"/>
      <c r="BR127" s="805"/>
      <c r="BS127" s="806"/>
      <c r="BT127" s="804">
        <v>20</v>
      </c>
      <c r="BU127" s="805"/>
      <c r="BV127" s="805"/>
      <c r="BW127" s="805"/>
      <c r="BX127" s="805"/>
      <c r="BY127" s="805"/>
      <c r="BZ127" s="807"/>
      <c r="CA127" s="88"/>
      <c r="CB127" s="88"/>
      <c r="CC127" s="88"/>
      <c r="CD127" s="88"/>
      <c r="CE127" s="88"/>
      <c r="CF127" s="88"/>
      <c r="CG127" s="73"/>
      <c r="CH127" s="73"/>
      <c r="CI127" s="73"/>
      <c r="CJ127" s="89"/>
      <c r="CK127" s="665"/>
      <c r="CL127" s="665"/>
      <c r="CM127" s="665"/>
      <c r="CN127" s="665"/>
      <c r="CO127" s="666"/>
      <c r="CP127" s="808" t="s">
        <v>201</v>
      </c>
      <c r="CQ127" s="717"/>
      <c r="CR127" s="717"/>
      <c r="CS127" s="717"/>
      <c r="CT127" s="717"/>
      <c r="CU127" s="717"/>
      <c r="CV127" s="717"/>
      <c r="CW127" s="717"/>
      <c r="CX127" s="717"/>
      <c r="CY127" s="717"/>
      <c r="CZ127" s="717"/>
      <c r="DA127" s="717"/>
      <c r="DB127" s="717"/>
      <c r="DC127" s="717"/>
      <c r="DD127" s="717"/>
      <c r="DE127" s="717"/>
      <c r="DF127" s="718"/>
      <c r="DG127" s="809" t="s">
        <v>147</v>
      </c>
      <c r="DH127" s="810"/>
      <c r="DI127" s="810"/>
      <c r="DJ127" s="810"/>
      <c r="DK127" s="810"/>
      <c r="DL127" s="810" t="s">
        <v>147</v>
      </c>
      <c r="DM127" s="810"/>
      <c r="DN127" s="810"/>
      <c r="DO127" s="810"/>
      <c r="DP127" s="810"/>
      <c r="DQ127" s="810" t="s">
        <v>147</v>
      </c>
      <c r="DR127" s="810"/>
      <c r="DS127" s="810"/>
      <c r="DT127" s="810"/>
      <c r="DU127" s="810"/>
      <c r="DV127" s="811" t="s">
        <v>147</v>
      </c>
      <c r="DW127" s="811"/>
      <c r="DX127" s="811"/>
      <c r="DY127" s="811"/>
      <c r="DZ127" s="812"/>
    </row>
    <row r="128" spans="1:130" s="53" customFormat="1" ht="26.25" customHeight="1">
      <c r="A128" s="758" t="s">
        <v>62</v>
      </c>
      <c r="B128" s="759"/>
      <c r="C128" s="759"/>
      <c r="D128" s="759"/>
      <c r="E128" s="759"/>
      <c r="F128" s="759"/>
      <c r="G128" s="759"/>
      <c r="H128" s="759"/>
      <c r="I128" s="759"/>
      <c r="J128" s="759"/>
      <c r="K128" s="759"/>
      <c r="L128" s="759"/>
      <c r="M128" s="759"/>
      <c r="N128" s="759"/>
      <c r="O128" s="759"/>
      <c r="P128" s="759"/>
      <c r="Q128" s="759"/>
      <c r="R128" s="759"/>
      <c r="S128" s="759"/>
      <c r="T128" s="759"/>
      <c r="U128" s="759"/>
      <c r="V128" s="759"/>
      <c r="W128" s="760" t="s">
        <v>482</v>
      </c>
      <c r="X128" s="760"/>
      <c r="Y128" s="760"/>
      <c r="Z128" s="761"/>
      <c r="AA128" s="762">
        <v>94508</v>
      </c>
      <c r="AB128" s="763"/>
      <c r="AC128" s="763"/>
      <c r="AD128" s="763"/>
      <c r="AE128" s="764"/>
      <c r="AF128" s="765">
        <v>92346</v>
      </c>
      <c r="AG128" s="763"/>
      <c r="AH128" s="763"/>
      <c r="AI128" s="763"/>
      <c r="AJ128" s="764"/>
      <c r="AK128" s="765">
        <v>94103</v>
      </c>
      <c r="AL128" s="763"/>
      <c r="AM128" s="763"/>
      <c r="AN128" s="763"/>
      <c r="AO128" s="764"/>
      <c r="AP128" s="766"/>
      <c r="AQ128" s="767"/>
      <c r="AR128" s="767"/>
      <c r="AS128" s="767"/>
      <c r="AT128" s="768"/>
      <c r="AU128" s="78"/>
      <c r="AV128" s="78"/>
      <c r="AW128" s="78"/>
      <c r="AX128" s="769" t="s">
        <v>483</v>
      </c>
      <c r="AY128" s="770"/>
      <c r="AZ128" s="770"/>
      <c r="BA128" s="770"/>
      <c r="BB128" s="770"/>
      <c r="BC128" s="770"/>
      <c r="BD128" s="770"/>
      <c r="BE128" s="771"/>
      <c r="BF128" s="772" t="s">
        <v>147</v>
      </c>
      <c r="BG128" s="773"/>
      <c r="BH128" s="773"/>
      <c r="BI128" s="773"/>
      <c r="BJ128" s="773"/>
      <c r="BK128" s="773"/>
      <c r="BL128" s="774"/>
      <c r="BM128" s="772">
        <v>18.809999999999999</v>
      </c>
      <c r="BN128" s="773"/>
      <c r="BO128" s="773"/>
      <c r="BP128" s="773"/>
      <c r="BQ128" s="773"/>
      <c r="BR128" s="773"/>
      <c r="BS128" s="774"/>
      <c r="BT128" s="772">
        <v>30</v>
      </c>
      <c r="BU128" s="775"/>
      <c r="BV128" s="775"/>
      <c r="BW128" s="775"/>
      <c r="BX128" s="775"/>
      <c r="BY128" s="775"/>
      <c r="BZ128" s="776"/>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04" t="s">
        <v>140</v>
      </c>
      <c r="B129" s="705"/>
      <c r="C129" s="705"/>
      <c r="D129" s="705"/>
      <c r="E129" s="705"/>
      <c r="F129" s="705"/>
      <c r="G129" s="705"/>
      <c r="H129" s="705"/>
      <c r="I129" s="705"/>
      <c r="J129" s="705"/>
      <c r="K129" s="705"/>
      <c r="L129" s="705"/>
      <c r="M129" s="705"/>
      <c r="N129" s="705"/>
      <c r="O129" s="705"/>
      <c r="P129" s="705"/>
      <c r="Q129" s="705"/>
      <c r="R129" s="705"/>
      <c r="S129" s="705"/>
      <c r="T129" s="705"/>
      <c r="U129" s="705"/>
      <c r="V129" s="705"/>
      <c r="W129" s="706" t="s">
        <v>345</v>
      </c>
      <c r="X129" s="707"/>
      <c r="Y129" s="707"/>
      <c r="Z129" s="708"/>
      <c r="AA129" s="709">
        <v>7995469</v>
      </c>
      <c r="AB129" s="710"/>
      <c r="AC129" s="710"/>
      <c r="AD129" s="710"/>
      <c r="AE129" s="711"/>
      <c r="AF129" s="712">
        <v>7698276</v>
      </c>
      <c r="AG129" s="710"/>
      <c r="AH129" s="710"/>
      <c r="AI129" s="710"/>
      <c r="AJ129" s="711"/>
      <c r="AK129" s="712">
        <v>7771488</v>
      </c>
      <c r="AL129" s="710"/>
      <c r="AM129" s="710"/>
      <c r="AN129" s="710"/>
      <c r="AO129" s="711"/>
      <c r="AP129" s="713"/>
      <c r="AQ129" s="714"/>
      <c r="AR129" s="714"/>
      <c r="AS129" s="714"/>
      <c r="AT129" s="715"/>
      <c r="AU129" s="78"/>
      <c r="AV129" s="78"/>
      <c r="AW129" s="78"/>
      <c r="AX129" s="769" t="s">
        <v>340</v>
      </c>
      <c r="AY129" s="770"/>
      <c r="AZ129" s="770"/>
      <c r="BA129" s="770"/>
      <c r="BB129" s="770"/>
      <c r="BC129" s="770"/>
      <c r="BD129" s="770"/>
      <c r="BE129" s="771"/>
      <c r="BF129" s="777">
        <v>11.1</v>
      </c>
      <c r="BG129" s="778"/>
      <c r="BH129" s="778"/>
      <c r="BI129" s="778"/>
      <c r="BJ129" s="778"/>
      <c r="BK129" s="778"/>
      <c r="BL129" s="779"/>
      <c r="BM129" s="777">
        <v>25</v>
      </c>
      <c r="BN129" s="778"/>
      <c r="BO129" s="778"/>
      <c r="BP129" s="778"/>
      <c r="BQ129" s="778"/>
      <c r="BR129" s="778"/>
      <c r="BS129" s="779"/>
      <c r="BT129" s="777">
        <v>35</v>
      </c>
      <c r="BU129" s="780"/>
      <c r="BV129" s="780"/>
      <c r="BW129" s="780"/>
      <c r="BX129" s="780"/>
      <c r="BY129" s="780"/>
      <c r="BZ129" s="78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04" t="s">
        <v>210</v>
      </c>
      <c r="B130" s="705"/>
      <c r="C130" s="705"/>
      <c r="D130" s="705"/>
      <c r="E130" s="705"/>
      <c r="F130" s="705"/>
      <c r="G130" s="705"/>
      <c r="H130" s="705"/>
      <c r="I130" s="705"/>
      <c r="J130" s="705"/>
      <c r="K130" s="705"/>
      <c r="L130" s="705"/>
      <c r="M130" s="705"/>
      <c r="N130" s="705"/>
      <c r="O130" s="705"/>
      <c r="P130" s="705"/>
      <c r="Q130" s="705"/>
      <c r="R130" s="705"/>
      <c r="S130" s="705"/>
      <c r="T130" s="705"/>
      <c r="U130" s="705"/>
      <c r="V130" s="705"/>
      <c r="W130" s="706" t="s">
        <v>484</v>
      </c>
      <c r="X130" s="707"/>
      <c r="Y130" s="707"/>
      <c r="Z130" s="708"/>
      <c r="AA130" s="709">
        <v>1542719</v>
      </c>
      <c r="AB130" s="710"/>
      <c r="AC130" s="710"/>
      <c r="AD130" s="710"/>
      <c r="AE130" s="711"/>
      <c r="AF130" s="712">
        <v>1432672</v>
      </c>
      <c r="AG130" s="710"/>
      <c r="AH130" s="710"/>
      <c r="AI130" s="710"/>
      <c r="AJ130" s="711"/>
      <c r="AK130" s="712">
        <v>1309458</v>
      </c>
      <c r="AL130" s="710"/>
      <c r="AM130" s="710"/>
      <c r="AN130" s="710"/>
      <c r="AO130" s="711"/>
      <c r="AP130" s="713"/>
      <c r="AQ130" s="714"/>
      <c r="AR130" s="714"/>
      <c r="AS130" s="714"/>
      <c r="AT130" s="715"/>
      <c r="AU130" s="78"/>
      <c r="AV130" s="78"/>
      <c r="AW130" s="78"/>
      <c r="AX130" s="716" t="s">
        <v>485</v>
      </c>
      <c r="AY130" s="717"/>
      <c r="AZ130" s="717"/>
      <c r="BA130" s="717"/>
      <c r="BB130" s="717"/>
      <c r="BC130" s="717"/>
      <c r="BD130" s="717"/>
      <c r="BE130" s="718"/>
      <c r="BF130" s="719">
        <v>55.9</v>
      </c>
      <c r="BG130" s="720"/>
      <c r="BH130" s="720"/>
      <c r="BI130" s="720"/>
      <c r="BJ130" s="720"/>
      <c r="BK130" s="720"/>
      <c r="BL130" s="721"/>
      <c r="BM130" s="719">
        <v>350</v>
      </c>
      <c r="BN130" s="720"/>
      <c r="BO130" s="720"/>
      <c r="BP130" s="720"/>
      <c r="BQ130" s="720"/>
      <c r="BR130" s="720"/>
      <c r="BS130" s="721"/>
      <c r="BT130" s="722"/>
      <c r="BU130" s="723"/>
      <c r="BV130" s="723"/>
      <c r="BW130" s="723"/>
      <c r="BX130" s="723"/>
      <c r="BY130" s="723"/>
      <c r="BZ130" s="72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37"/>
      <c r="B131" s="738"/>
      <c r="C131" s="738"/>
      <c r="D131" s="738"/>
      <c r="E131" s="738"/>
      <c r="F131" s="738"/>
      <c r="G131" s="738"/>
      <c r="H131" s="738"/>
      <c r="I131" s="738"/>
      <c r="J131" s="738"/>
      <c r="K131" s="738"/>
      <c r="L131" s="738"/>
      <c r="M131" s="738"/>
      <c r="N131" s="738"/>
      <c r="O131" s="738"/>
      <c r="P131" s="738"/>
      <c r="Q131" s="738"/>
      <c r="R131" s="738"/>
      <c r="S131" s="738"/>
      <c r="T131" s="738"/>
      <c r="U131" s="738"/>
      <c r="V131" s="738"/>
      <c r="W131" s="739" t="s">
        <v>307</v>
      </c>
      <c r="X131" s="740"/>
      <c r="Y131" s="740"/>
      <c r="Z131" s="741"/>
      <c r="AA131" s="742">
        <v>6452750</v>
      </c>
      <c r="AB131" s="743"/>
      <c r="AC131" s="743"/>
      <c r="AD131" s="743"/>
      <c r="AE131" s="744"/>
      <c r="AF131" s="745">
        <v>6265604</v>
      </c>
      <c r="AG131" s="743"/>
      <c r="AH131" s="743"/>
      <c r="AI131" s="743"/>
      <c r="AJ131" s="744"/>
      <c r="AK131" s="745">
        <v>6462030</v>
      </c>
      <c r="AL131" s="743"/>
      <c r="AM131" s="743"/>
      <c r="AN131" s="743"/>
      <c r="AO131" s="744"/>
      <c r="AP131" s="746"/>
      <c r="AQ131" s="747"/>
      <c r="AR131" s="747"/>
      <c r="AS131" s="747"/>
      <c r="AT131" s="748"/>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67" t="s">
        <v>156</v>
      </c>
      <c r="B132" s="668"/>
      <c r="C132" s="668"/>
      <c r="D132" s="668"/>
      <c r="E132" s="668"/>
      <c r="F132" s="668"/>
      <c r="G132" s="668"/>
      <c r="H132" s="668"/>
      <c r="I132" s="668"/>
      <c r="J132" s="668"/>
      <c r="K132" s="668"/>
      <c r="L132" s="668"/>
      <c r="M132" s="668"/>
      <c r="N132" s="668"/>
      <c r="O132" s="668"/>
      <c r="P132" s="668"/>
      <c r="Q132" s="668"/>
      <c r="R132" s="668"/>
      <c r="S132" s="668"/>
      <c r="T132" s="668"/>
      <c r="U132" s="668"/>
      <c r="V132" s="749" t="s">
        <v>486</v>
      </c>
      <c r="W132" s="749"/>
      <c r="X132" s="749"/>
      <c r="Y132" s="749"/>
      <c r="Z132" s="750"/>
      <c r="AA132" s="751">
        <v>12.24580218</v>
      </c>
      <c r="AB132" s="752"/>
      <c r="AC132" s="752"/>
      <c r="AD132" s="752"/>
      <c r="AE132" s="753"/>
      <c r="AF132" s="754">
        <v>10.703836369999999</v>
      </c>
      <c r="AG132" s="752"/>
      <c r="AH132" s="752"/>
      <c r="AI132" s="752"/>
      <c r="AJ132" s="753"/>
      <c r="AK132" s="754">
        <v>10.482804939999999</v>
      </c>
      <c r="AL132" s="752"/>
      <c r="AM132" s="752"/>
      <c r="AN132" s="752"/>
      <c r="AO132" s="753"/>
      <c r="AP132" s="755"/>
      <c r="AQ132" s="756"/>
      <c r="AR132" s="756"/>
      <c r="AS132" s="756"/>
      <c r="AT132" s="757"/>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69"/>
      <c r="B133" s="670"/>
      <c r="C133" s="670"/>
      <c r="D133" s="670"/>
      <c r="E133" s="670"/>
      <c r="F133" s="670"/>
      <c r="G133" s="670"/>
      <c r="H133" s="670"/>
      <c r="I133" s="670"/>
      <c r="J133" s="670"/>
      <c r="K133" s="670"/>
      <c r="L133" s="670"/>
      <c r="M133" s="670"/>
      <c r="N133" s="670"/>
      <c r="O133" s="670"/>
      <c r="P133" s="670"/>
      <c r="Q133" s="670"/>
      <c r="R133" s="670"/>
      <c r="S133" s="670"/>
      <c r="T133" s="670"/>
      <c r="U133" s="670"/>
      <c r="V133" s="688" t="s">
        <v>487</v>
      </c>
      <c r="W133" s="688"/>
      <c r="X133" s="688"/>
      <c r="Y133" s="688"/>
      <c r="Z133" s="689"/>
      <c r="AA133" s="690">
        <v>13.1</v>
      </c>
      <c r="AB133" s="691"/>
      <c r="AC133" s="691"/>
      <c r="AD133" s="691"/>
      <c r="AE133" s="692"/>
      <c r="AF133" s="690">
        <v>11.9</v>
      </c>
      <c r="AG133" s="691"/>
      <c r="AH133" s="691"/>
      <c r="AI133" s="691"/>
      <c r="AJ133" s="692"/>
      <c r="AK133" s="690">
        <v>11.1</v>
      </c>
      <c r="AL133" s="691"/>
      <c r="AM133" s="691"/>
      <c r="AN133" s="691"/>
      <c r="AO133" s="692"/>
      <c r="AP133" s="693"/>
      <c r="AQ133" s="694"/>
      <c r="AR133" s="694"/>
      <c r="AS133" s="694"/>
      <c r="AT133" s="695"/>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row r="3" spans="1:34"/>
    <row r="4" spans="1:34">
      <c r="R4" s="94"/>
      <c r="S4" s="94"/>
      <c r="T4" s="94"/>
      <c r="U4" s="94"/>
      <c r="V4" s="94"/>
      <c r="W4" s="94"/>
      <c r="X4" s="94"/>
      <c r="Y4" s="94"/>
      <c r="Z4" s="94"/>
      <c r="AA4" s="94"/>
      <c r="AB4" s="94"/>
      <c r="AC4" s="94"/>
      <c r="AD4" s="94"/>
      <c r="AE4" s="94"/>
      <c r="AF4" s="94"/>
      <c r="AG4" s="94"/>
      <c r="AH4" s="94"/>
    </row>
    <row r="5" spans="1:34">
      <c r="R5" s="94"/>
      <c r="S5" s="94"/>
      <c r="T5" s="94"/>
      <c r="U5" s="94"/>
      <c r="V5" s="94"/>
      <c r="W5" s="94"/>
      <c r="X5" s="94"/>
      <c r="Y5" s="94"/>
      <c r="Z5" s="94"/>
      <c r="AA5" s="94"/>
      <c r="AB5" s="94"/>
      <c r="AC5" s="94"/>
      <c r="AD5" s="94"/>
      <c r="AE5" s="94"/>
      <c r="AF5" s="94"/>
      <c r="AG5" s="94"/>
      <c r="AH5" s="94"/>
    </row>
    <row r="6" spans="1:34"/>
    <row r="7" spans="1:34"/>
    <row r="8" spans="1:34"/>
    <row r="9" spans="1:34"/>
    <row r="10" spans="1:34"/>
    <row r="11" spans="1:34"/>
    <row r="12" spans="1:34"/>
    <row r="13" spans="1:34"/>
    <row r="14" spans="1:34"/>
    <row r="15" spans="1:34"/>
    <row r="16" spans="1: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489</v>
      </c>
      <c r="B5" s="102"/>
      <c r="C5" s="102"/>
      <c r="D5" s="102"/>
      <c r="E5" s="102"/>
      <c r="F5" s="102"/>
      <c r="G5" s="102"/>
      <c r="H5" s="102"/>
      <c r="I5" s="102"/>
      <c r="J5" s="102"/>
      <c r="K5" s="102"/>
      <c r="L5" s="102"/>
      <c r="M5" s="102"/>
      <c r="N5" s="102"/>
      <c r="O5" s="182"/>
    </row>
    <row r="6" spans="1:16">
      <c r="A6" s="96"/>
      <c r="B6" s="106"/>
      <c r="C6" s="106"/>
      <c r="D6" s="106"/>
      <c r="E6" s="106"/>
      <c r="F6" s="106"/>
      <c r="G6" s="101" t="s">
        <v>490</v>
      </c>
      <c r="H6" s="101"/>
      <c r="I6" s="101"/>
      <c r="J6" s="101"/>
      <c r="K6" s="106"/>
      <c r="L6" s="106"/>
      <c r="M6" s="106"/>
      <c r="N6" s="106"/>
    </row>
    <row r="7" spans="1:16">
      <c r="A7" s="96"/>
      <c r="B7" s="106"/>
      <c r="C7" s="106"/>
      <c r="D7" s="106"/>
      <c r="E7" s="106"/>
      <c r="F7" s="106"/>
      <c r="G7" s="108"/>
      <c r="H7" s="115"/>
      <c r="I7" s="115"/>
      <c r="J7" s="126"/>
      <c r="K7" s="983" t="s">
        <v>301</v>
      </c>
      <c r="L7" s="144"/>
      <c r="M7" s="156" t="s">
        <v>492</v>
      </c>
      <c r="N7" s="171"/>
    </row>
    <row r="8" spans="1:16">
      <c r="A8" s="96"/>
      <c r="B8" s="106"/>
      <c r="C8" s="106"/>
      <c r="D8" s="106"/>
      <c r="E8" s="106"/>
      <c r="F8" s="106"/>
      <c r="G8" s="109"/>
      <c r="H8" s="116"/>
      <c r="I8" s="116"/>
      <c r="J8" s="127"/>
      <c r="K8" s="984"/>
      <c r="L8" s="145" t="s">
        <v>379</v>
      </c>
      <c r="M8" s="157" t="s">
        <v>380</v>
      </c>
      <c r="N8" s="172" t="s">
        <v>460</v>
      </c>
    </row>
    <row r="9" spans="1:16">
      <c r="A9" s="96"/>
      <c r="B9" s="106"/>
      <c r="C9" s="106"/>
      <c r="D9" s="106"/>
      <c r="E9" s="106"/>
      <c r="F9" s="106"/>
      <c r="G9" s="996" t="s">
        <v>494</v>
      </c>
      <c r="H9" s="997"/>
      <c r="I9" s="997"/>
      <c r="J9" s="998"/>
      <c r="K9" s="133">
        <v>1905513</v>
      </c>
      <c r="L9" s="146">
        <v>85330</v>
      </c>
      <c r="M9" s="158">
        <v>88578</v>
      </c>
      <c r="N9" s="173">
        <v>-3.7</v>
      </c>
    </row>
    <row r="10" spans="1:16">
      <c r="A10" s="96"/>
      <c r="B10" s="106"/>
      <c r="C10" s="106"/>
      <c r="D10" s="106"/>
      <c r="E10" s="106"/>
      <c r="F10" s="106"/>
      <c r="G10" s="996" t="s">
        <v>288</v>
      </c>
      <c r="H10" s="997"/>
      <c r="I10" s="997"/>
      <c r="J10" s="998"/>
      <c r="K10" s="134">
        <v>478781</v>
      </c>
      <c r="L10" s="135">
        <v>21440</v>
      </c>
      <c r="M10" s="159">
        <v>7040</v>
      </c>
      <c r="N10" s="174">
        <v>204.5</v>
      </c>
    </row>
    <row r="11" spans="1:16" ht="13.5" customHeight="1">
      <c r="A11" s="96"/>
      <c r="B11" s="106"/>
      <c r="C11" s="106"/>
      <c r="D11" s="106"/>
      <c r="E11" s="106"/>
      <c r="F11" s="106"/>
      <c r="G11" s="996" t="s">
        <v>220</v>
      </c>
      <c r="H11" s="997"/>
      <c r="I11" s="997"/>
      <c r="J11" s="998"/>
      <c r="K11" s="134">
        <v>369456</v>
      </c>
      <c r="L11" s="135">
        <v>16545</v>
      </c>
      <c r="M11" s="159">
        <v>8852</v>
      </c>
      <c r="N11" s="174">
        <v>86.9</v>
      </c>
    </row>
    <row r="12" spans="1:16" ht="13.5" customHeight="1">
      <c r="A12" s="96"/>
      <c r="B12" s="106"/>
      <c r="C12" s="106"/>
      <c r="D12" s="106"/>
      <c r="E12" s="106"/>
      <c r="F12" s="106"/>
      <c r="G12" s="996" t="s">
        <v>187</v>
      </c>
      <c r="H12" s="997"/>
      <c r="I12" s="997"/>
      <c r="J12" s="998"/>
      <c r="K12" s="134" t="s">
        <v>147</v>
      </c>
      <c r="L12" s="135" t="s">
        <v>147</v>
      </c>
      <c r="M12" s="159">
        <v>853</v>
      </c>
      <c r="N12" s="174" t="s">
        <v>147</v>
      </c>
    </row>
    <row r="13" spans="1:16" ht="13.5" customHeight="1">
      <c r="A13" s="96"/>
      <c r="B13" s="106"/>
      <c r="C13" s="106"/>
      <c r="D13" s="106"/>
      <c r="E13" s="106"/>
      <c r="F13" s="106"/>
      <c r="G13" s="996" t="s">
        <v>452</v>
      </c>
      <c r="H13" s="997"/>
      <c r="I13" s="997"/>
      <c r="J13" s="998"/>
      <c r="K13" s="134" t="s">
        <v>147</v>
      </c>
      <c r="L13" s="135" t="s">
        <v>147</v>
      </c>
      <c r="M13" s="159">
        <v>12</v>
      </c>
      <c r="N13" s="174" t="s">
        <v>147</v>
      </c>
    </row>
    <row r="14" spans="1:16" ht="13.5" customHeight="1">
      <c r="A14" s="96"/>
      <c r="B14" s="106"/>
      <c r="C14" s="106"/>
      <c r="D14" s="106"/>
      <c r="E14" s="106"/>
      <c r="F14" s="106"/>
      <c r="G14" s="996" t="s">
        <v>229</v>
      </c>
      <c r="H14" s="997"/>
      <c r="I14" s="997"/>
      <c r="J14" s="998"/>
      <c r="K14" s="134">
        <v>104479</v>
      </c>
      <c r="L14" s="135">
        <v>4679</v>
      </c>
      <c r="M14" s="159">
        <v>4061</v>
      </c>
      <c r="N14" s="174">
        <v>15.2</v>
      </c>
    </row>
    <row r="15" spans="1:16" ht="13.5" customHeight="1">
      <c r="A15" s="96"/>
      <c r="B15" s="106"/>
      <c r="C15" s="106"/>
      <c r="D15" s="106"/>
      <c r="E15" s="106"/>
      <c r="F15" s="106"/>
      <c r="G15" s="996" t="s">
        <v>119</v>
      </c>
      <c r="H15" s="997"/>
      <c r="I15" s="997"/>
      <c r="J15" s="998"/>
      <c r="K15" s="134">
        <v>90629</v>
      </c>
      <c r="L15" s="135">
        <v>4058</v>
      </c>
      <c r="M15" s="159">
        <v>2096</v>
      </c>
      <c r="N15" s="174">
        <v>93.6</v>
      </c>
    </row>
    <row r="16" spans="1:16">
      <c r="A16" s="96"/>
      <c r="B16" s="106"/>
      <c r="C16" s="106"/>
      <c r="D16" s="106"/>
      <c r="E16" s="106"/>
      <c r="F16" s="106"/>
      <c r="G16" s="999" t="s">
        <v>466</v>
      </c>
      <c r="H16" s="1000"/>
      <c r="I16" s="1000"/>
      <c r="J16" s="1001"/>
      <c r="K16" s="135">
        <v>-249346</v>
      </c>
      <c r="L16" s="135">
        <v>-11166</v>
      </c>
      <c r="M16" s="159">
        <v>-9609</v>
      </c>
      <c r="N16" s="174">
        <v>16.2</v>
      </c>
    </row>
    <row r="17" spans="1:16">
      <c r="A17" s="96"/>
      <c r="B17" s="106"/>
      <c r="C17" s="106"/>
      <c r="D17" s="106"/>
      <c r="E17" s="106"/>
      <c r="F17" s="106"/>
      <c r="G17" s="999" t="s">
        <v>253</v>
      </c>
      <c r="H17" s="1000"/>
      <c r="I17" s="1000"/>
      <c r="J17" s="1001"/>
      <c r="K17" s="135">
        <v>2699512</v>
      </c>
      <c r="L17" s="135">
        <v>120886</v>
      </c>
      <c r="M17" s="159">
        <v>101883</v>
      </c>
      <c r="N17" s="174">
        <v>18.7</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412</v>
      </c>
      <c r="H19" s="106"/>
      <c r="I19" s="106"/>
      <c r="J19" s="106"/>
      <c r="K19" s="106"/>
      <c r="L19" s="106"/>
      <c r="M19" s="106"/>
      <c r="N19" s="106"/>
    </row>
    <row r="20" spans="1:16">
      <c r="A20" s="96"/>
      <c r="B20" s="106"/>
      <c r="C20" s="106"/>
      <c r="D20" s="106"/>
      <c r="E20" s="106"/>
      <c r="F20" s="106"/>
      <c r="G20" s="110"/>
      <c r="H20" s="117"/>
      <c r="I20" s="117"/>
      <c r="J20" s="128"/>
      <c r="K20" s="136" t="s">
        <v>495</v>
      </c>
      <c r="L20" s="147" t="s">
        <v>239</v>
      </c>
      <c r="M20" s="160" t="s">
        <v>496</v>
      </c>
      <c r="N20" s="175"/>
    </row>
    <row r="21" spans="1:16" s="97" customFormat="1">
      <c r="A21" s="99"/>
      <c r="G21" s="993" t="s">
        <v>406</v>
      </c>
      <c r="H21" s="994"/>
      <c r="I21" s="994"/>
      <c r="J21" s="995"/>
      <c r="K21" s="137">
        <v>9.4</v>
      </c>
      <c r="L21" s="148">
        <v>9.81</v>
      </c>
      <c r="M21" s="161">
        <v>-0.41</v>
      </c>
      <c r="O21" s="183"/>
      <c r="P21" s="99"/>
    </row>
    <row r="22" spans="1:16" s="97" customFormat="1">
      <c r="A22" s="99"/>
      <c r="G22" s="993" t="s">
        <v>488</v>
      </c>
      <c r="H22" s="994"/>
      <c r="I22" s="994"/>
      <c r="J22" s="995"/>
      <c r="K22" s="138">
        <v>96.7</v>
      </c>
      <c r="L22" s="149">
        <v>97.8</v>
      </c>
      <c r="M22" s="162">
        <v>-1.1000000000000001</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497</v>
      </c>
      <c r="L26" s="150"/>
      <c r="M26" s="150"/>
      <c r="N26" s="150"/>
      <c r="O26" s="101"/>
      <c r="P26" s="101"/>
    </row>
    <row r="27" spans="1:16">
      <c r="K27" s="106"/>
      <c r="L27" s="106"/>
      <c r="M27" s="106"/>
      <c r="N27" s="106"/>
      <c r="O27" s="106"/>
      <c r="P27" s="106"/>
    </row>
    <row r="28" spans="1:16" ht="17.25">
      <c r="A28" s="98" t="s">
        <v>441</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498</v>
      </c>
      <c r="H29" s="101"/>
      <c r="I29" s="101"/>
      <c r="J29" s="101"/>
      <c r="K29" s="106"/>
      <c r="L29" s="106"/>
      <c r="M29" s="106"/>
      <c r="N29" s="106"/>
      <c r="O29" s="186"/>
    </row>
    <row r="30" spans="1:16">
      <c r="A30" s="96"/>
      <c r="B30" s="106"/>
      <c r="C30" s="106"/>
      <c r="D30" s="106"/>
      <c r="E30" s="106"/>
      <c r="F30" s="106"/>
      <c r="G30" s="108"/>
      <c r="H30" s="115"/>
      <c r="I30" s="115"/>
      <c r="J30" s="126"/>
      <c r="K30" s="983" t="s">
        <v>301</v>
      </c>
      <c r="L30" s="144"/>
      <c r="M30" s="156" t="s">
        <v>492</v>
      </c>
      <c r="N30" s="171"/>
    </row>
    <row r="31" spans="1:16">
      <c r="A31" s="96"/>
      <c r="B31" s="106"/>
      <c r="C31" s="106"/>
      <c r="D31" s="106"/>
      <c r="E31" s="106"/>
      <c r="F31" s="106"/>
      <c r="G31" s="109"/>
      <c r="H31" s="116"/>
      <c r="I31" s="116"/>
      <c r="J31" s="127"/>
      <c r="K31" s="984"/>
      <c r="L31" s="145" t="s">
        <v>379</v>
      </c>
      <c r="M31" s="157" t="s">
        <v>380</v>
      </c>
      <c r="N31" s="172" t="s">
        <v>460</v>
      </c>
    </row>
    <row r="32" spans="1:16" ht="27" customHeight="1">
      <c r="A32" s="96"/>
      <c r="B32" s="106"/>
      <c r="C32" s="106"/>
      <c r="D32" s="106"/>
      <c r="E32" s="106"/>
      <c r="F32" s="106"/>
      <c r="G32" s="987" t="s">
        <v>499</v>
      </c>
      <c r="H32" s="988"/>
      <c r="I32" s="988"/>
      <c r="J32" s="989"/>
      <c r="K32" s="135">
        <v>1011287</v>
      </c>
      <c r="L32" s="135">
        <v>45286</v>
      </c>
      <c r="M32" s="163">
        <v>68295</v>
      </c>
      <c r="N32" s="174">
        <v>-33.700000000000003</v>
      </c>
    </row>
    <row r="33" spans="1:16" ht="13.5" customHeight="1">
      <c r="A33" s="96"/>
      <c r="B33" s="106"/>
      <c r="C33" s="106"/>
      <c r="D33" s="106"/>
      <c r="E33" s="106"/>
      <c r="F33" s="106"/>
      <c r="G33" s="987" t="s">
        <v>500</v>
      </c>
      <c r="H33" s="988"/>
      <c r="I33" s="988"/>
      <c r="J33" s="989"/>
      <c r="K33" s="135" t="s">
        <v>147</v>
      </c>
      <c r="L33" s="135" t="s">
        <v>147</v>
      </c>
      <c r="M33" s="163" t="s">
        <v>147</v>
      </c>
      <c r="N33" s="174" t="s">
        <v>147</v>
      </c>
    </row>
    <row r="34" spans="1:16" ht="27" customHeight="1">
      <c r="A34" s="96"/>
      <c r="B34" s="106"/>
      <c r="C34" s="106"/>
      <c r="D34" s="106"/>
      <c r="E34" s="106"/>
      <c r="F34" s="106"/>
      <c r="G34" s="987" t="s">
        <v>102</v>
      </c>
      <c r="H34" s="988"/>
      <c r="I34" s="988"/>
      <c r="J34" s="989"/>
      <c r="K34" s="135" t="s">
        <v>147</v>
      </c>
      <c r="L34" s="135" t="s">
        <v>147</v>
      </c>
      <c r="M34" s="163">
        <v>20</v>
      </c>
      <c r="N34" s="174" t="s">
        <v>147</v>
      </c>
    </row>
    <row r="35" spans="1:16" ht="27" customHeight="1">
      <c r="A35" s="96"/>
      <c r="B35" s="106"/>
      <c r="C35" s="106"/>
      <c r="D35" s="106"/>
      <c r="E35" s="106"/>
      <c r="F35" s="106"/>
      <c r="G35" s="987" t="s">
        <v>376</v>
      </c>
      <c r="H35" s="988"/>
      <c r="I35" s="988"/>
      <c r="J35" s="989"/>
      <c r="K35" s="135">
        <v>920886</v>
      </c>
      <c r="L35" s="135">
        <v>41238</v>
      </c>
      <c r="M35" s="163">
        <v>17270</v>
      </c>
      <c r="N35" s="174">
        <v>138.80000000000001</v>
      </c>
    </row>
    <row r="36" spans="1:16" ht="27" customHeight="1">
      <c r="A36" s="96"/>
      <c r="B36" s="106"/>
      <c r="C36" s="106"/>
      <c r="D36" s="106"/>
      <c r="E36" s="106"/>
      <c r="F36" s="106"/>
      <c r="G36" s="987" t="s">
        <v>502</v>
      </c>
      <c r="H36" s="988"/>
      <c r="I36" s="988"/>
      <c r="J36" s="989"/>
      <c r="K36" s="135">
        <v>148754</v>
      </c>
      <c r="L36" s="135">
        <v>6661</v>
      </c>
      <c r="M36" s="163">
        <v>2908</v>
      </c>
      <c r="N36" s="174">
        <v>129.1</v>
      </c>
    </row>
    <row r="37" spans="1:16" ht="13.5" customHeight="1">
      <c r="A37" s="96"/>
      <c r="B37" s="106"/>
      <c r="C37" s="106"/>
      <c r="D37" s="106"/>
      <c r="E37" s="106"/>
      <c r="F37" s="106"/>
      <c r="G37" s="987" t="s">
        <v>435</v>
      </c>
      <c r="H37" s="988"/>
      <c r="I37" s="988"/>
      <c r="J37" s="989"/>
      <c r="K37" s="135">
        <v>36</v>
      </c>
      <c r="L37" s="135">
        <v>2</v>
      </c>
      <c r="M37" s="163">
        <v>1444</v>
      </c>
      <c r="N37" s="174">
        <v>-99.9</v>
      </c>
    </row>
    <row r="38" spans="1:16" ht="27" customHeight="1">
      <c r="A38" s="96"/>
      <c r="B38" s="106"/>
      <c r="C38" s="106"/>
      <c r="D38" s="106"/>
      <c r="E38" s="106"/>
      <c r="F38" s="106"/>
      <c r="G38" s="990" t="s">
        <v>145</v>
      </c>
      <c r="H38" s="991"/>
      <c r="I38" s="991"/>
      <c r="J38" s="992"/>
      <c r="K38" s="139" t="s">
        <v>147</v>
      </c>
      <c r="L38" s="139" t="s">
        <v>147</v>
      </c>
      <c r="M38" s="164">
        <v>7</v>
      </c>
      <c r="N38" s="176" t="s">
        <v>147</v>
      </c>
      <c r="O38" s="186"/>
    </row>
    <row r="39" spans="1:16">
      <c r="A39" s="96"/>
      <c r="B39" s="106"/>
      <c r="C39" s="106"/>
      <c r="D39" s="106"/>
      <c r="E39" s="106"/>
      <c r="F39" s="106"/>
      <c r="G39" s="990" t="s">
        <v>97</v>
      </c>
      <c r="H39" s="991"/>
      <c r="I39" s="991"/>
      <c r="J39" s="992"/>
      <c r="K39" s="134">
        <v>-94103</v>
      </c>
      <c r="L39" s="134">
        <v>-4214</v>
      </c>
      <c r="M39" s="165">
        <v>-4412</v>
      </c>
      <c r="N39" s="177">
        <v>-4.5</v>
      </c>
      <c r="O39" s="186"/>
    </row>
    <row r="40" spans="1:16" ht="27" customHeight="1">
      <c r="A40" s="96"/>
      <c r="B40" s="106"/>
      <c r="C40" s="106"/>
      <c r="D40" s="106"/>
      <c r="E40" s="106"/>
      <c r="F40" s="106"/>
      <c r="G40" s="987" t="s">
        <v>161</v>
      </c>
      <c r="H40" s="988"/>
      <c r="I40" s="988"/>
      <c r="J40" s="989"/>
      <c r="K40" s="134">
        <v>-1309458</v>
      </c>
      <c r="L40" s="134">
        <v>-58639</v>
      </c>
      <c r="M40" s="165">
        <v>-58381</v>
      </c>
      <c r="N40" s="177">
        <v>0.4</v>
      </c>
      <c r="O40" s="186"/>
    </row>
    <row r="41" spans="1:16">
      <c r="A41" s="96"/>
      <c r="B41" s="106"/>
      <c r="C41" s="106"/>
      <c r="D41" s="106"/>
      <c r="E41" s="106"/>
      <c r="F41" s="106"/>
      <c r="G41" s="977" t="s">
        <v>364</v>
      </c>
      <c r="H41" s="978"/>
      <c r="I41" s="978"/>
      <c r="J41" s="979"/>
      <c r="K41" s="135">
        <v>677402</v>
      </c>
      <c r="L41" s="134">
        <v>30335</v>
      </c>
      <c r="M41" s="165">
        <v>27153</v>
      </c>
      <c r="N41" s="177">
        <v>11.7</v>
      </c>
      <c r="O41" s="186"/>
    </row>
    <row r="42" spans="1:16">
      <c r="A42" s="96"/>
      <c r="B42" s="106"/>
      <c r="C42" s="106"/>
      <c r="D42" s="106"/>
      <c r="E42" s="106"/>
      <c r="F42" s="106"/>
      <c r="G42" s="111" t="s">
        <v>30</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195</v>
      </c>
      <c r="B47" s="106"/>
      <c r="C47" s="106"/>
      <c r="D47" s="106"/>
      <c r="E47" s="106"/>
      <c r="F47" s="106"/>
      <c r="G47" s="106"/>
      <c r="H47" s="106"/>
      <c r="I47" s="106"/>
      <c r="J47" s="106"/>
      <c r="K47" s="106"/>
      <c r="L47" s="106"/>
      <c r="M47" s="106"/>
      <c r="N47" s="106"/>
    </row>
    <row r="48" spans="1:16">
      <c r="A48" s="96"/>
      <c r="B48" s="106"/>
      <c r="C48" s="106"/>
      <c r="D48" s="106"/>
      <c r="E48" s="106"/>
      <c r="F48" s="106"/>
      <c r="G48" s="103" t="s">
        <v>504</v>
      </c>
      <c r="H48" s="103"/>
      <c r="I48" s="103"/>
      <c r="J48" s="103"/>
      <c r="K48" s="103"/>
      <c r="L48" s="103"/>
      <c r="M48" s="151"/>
      <c r="N48" s="103"/>
    </row>
    <row r="49" spans="1:14" ht="13.5" customHeight="1">
      <c r="A49" s="96"/>
      <c r="B49" s="106"/>
      <c r="C49" s="106"/>
      <c r="D49" s="106"/>
      <c r="E49" s="106"/>
      <c r="F49" s="106"/>
      <c r="G49" s="112"/>
      <c r="H49" s="118"/>
      <c r="I49" s="985" t="s">
        <v>301</v>
      </c>
      <c r="J49" s="980" t="s">
        <v>104</v>
      </c>
      <c r="K49" s="981"/>
      <c r="L49" s="981"/>
      <c r="M49" s="981"/>
      <c r="N49" s="982"/>
    </row>
    <row r="50" spans="1:14">
      <c r="A50" s="96"/>
      <c r="B50" s="106"/>
      <c r="C50" s="106"/>
      <c r="D50" s="106"/>
      <c r="E50" s="106"/>
      <c r="F50" s="106"/>
      <c r="G50" s="113"/>
      <c r="H50" s="119"/>
      <c r="I50" s="986"/>
      <c r="J50" s="130" t="s">
        <v>354</v>
      </c>
      <c r="K50" s="141" t="s">
        <v>501</v>
      </c>
      <c r="L50" s="153" t="s">
        <v>192</v>
      </c>
      <c r="M50" s="167" t="s">
        <v>503</v>
      </c>
      <c r="N50" s="179" t="s">
        <v>505</v>
      </c>
    </row>
    <row r="51" spans="1:14">
      <c r="A51" s="96"/>
      <c r="B51" s="106"/>
      <c r="C51" s="106"/>
      <c r="D51" s="106"/>
      <c r="E51" s="106"/>
      <c r="F51" s="106"/>
      <c r="G51" s="112" t="s">
        <v>425</v>
      </c>
      <c r="H51" s="118"/>
      <c r="I51" s="123">
        <v>2088594</v>
      </c>
      <c r="J51" s="131">
        <v>88343</v>
      </c>
      <c r="K51" s="142">
        <v>11.7</v>
      </c>
      <c r="L51" s="154">
        <v>67201</v>
      </c>
      <c r="M51" s="168">
        <v>-22.2</v>
      </c>
      <c r="N51" s="180">
        <v>33.9</v>
      </c>
    </row>
    <row r="52" spans="1:14">
      <c r="A52" s="96"/>
      <c r="B52" s="106"/>
      <c r="C52" s="106"/>
      <c r="D52" s="106"/>
      <c r="E52" s="106"/>
      <c r="F52" s="106"/>
      <c r="G52" s="114"/>
      <c r="H52" s="120" t="s">
        <v>211</v>
      </c>
      <c r="I52" s="124">
        <v>1268999</v>
      </c>
      <c r="J52" s="132">
        <v>53676</v>
      </c>
      <c r="K52" s="143">
        <v>-3.5</v>
      </c>
      <c r="L52" s="155">
        <v>35210</v>
      </c>
      <c r="M52" s="169">
        <v>-14.6</v>
      </c>
      <c r="N52" s="181">
        <v>11.1</v>
      </c>
    </row>
    <row r="53" spans="1:14">
      <c r="A53" s="96"/>
      <c r="B53" s="106"/>
      <c r="C53" s="106"/>
      <c r="D53" s="106"/>
      <c r="E53" s="106"/>
      <c r="F53" s="106"/>
      <c r="G53" s="112" t="s">
        <v>55</v>
      </c>
      <c r="H53" s="118"/>
      <c r="I53" s="123">
        <v>1870258</v>
      </c>
      <c r="J53" s="131">
        <v>79891</v>
      </c>
      <c r="K53" s="142">
        <v>-9.6</v>
      </c>
      <c r="L53" s="154">
        <v>75709</v>
      </c>
      <c r="M53" s="168">
        <v>12.7</v>
      </c>
      <c r="N53" s="180">
        <v>-22.3</v>
      </c>
    </row>
    <row r="54" spans="1:14">
      <c r="A54" s="96"/>
      <c r="B54" s="106"/>
      <c r="C54" s="106"/>
      <c r="D54" s="106"/>
      <c r="E54" s="106"/>
      <c r="F54" s="106"/>
      <c r="G54" s="114"/>
      <c r="H54" s="120" t="s">
        <v>211</v>
      </c>
      <c r="I54" s="124">
        <v>1173587</v>
      </c>
      <c r="J54" s="132">
        <v>50132</v>
      </c>
      <c r="K54" s="143">
        <v>-6.6</v>
      </c>
      <c r="L54" s="155">
        <v>35212</v>
      </c>
      <c r="M54" s="169">
        <v>0</v>
      </c>
      <c r="N54" s="181">
        <v>-6.6</v>
      </c>
    </row>
    <row r="55" spans="1:14">
      <c r="A55" s="96"/>
      <c r="B55" s="106"/>
      <c r="C55" s="106"/>
      <c r="D55" s="106"/>
      <c r="E55" s="106"/>
      <c r="F55" s="106"/>
      <c r="G55" s="112" t="s">
        <v>135</v>
      </c>
      <c r="H55" s="118"/>
      <c r="I55" s="123">
        <v>3625032</v>
      </c>
      <c r="J55" s="131">
        <v>156785</v>
      </c>
      <c r="K55" s="142">
        <v>96.2</v>
      </c>
      <c r="L55" s="154">
        <v>90961</v>
      </c>
      <c r="M55" s="168">
        <v>20.100000000000001</v>
      </c>
      <c r="N55" s="180">
        <v>76.099999999999994</v>
      </c>
    </row>
    <row r="56" spans="1:14">
      <c r="A56" s="96"/>
      <c r="B56" s="106"/>
      <c r="C56" s="106"/>
      <c r="D56" s="106"/>
      <c r="E56" s="106"/>
      <c r="F56" s="106"/>
      <c r="G56" s="114"/>
      <c r="H56" s="120" t="s">
        <v>211</v>
      </c>
      <c r="I56" s="124">
        <v>1109346</v>
      </c>
      <c r="J56" s="132">
        <v>47980</v>
      </c>
      <c r="K56" s="143">
        <v>-4.3</v>
      </c>
      <c r="L56" s="155">
        <v>37720</v>
      </c>
      <c r="M56" s="169">
        <v>7.1</v>
      </c>
      <c r="N56" s="181">
        <v>-11.4</v>
      </c>
    </row>
    <row r="57" spans="1:14">
      <c r="A57" s="96"/>
      <c r="B57" s="106"/>
      <c r="C57" s="106"/>
      <c r="D57" s="106"/>
      <c r="E57" s="106"/>
      <c r="F57" s="106"/>
      <c r="G57" s="112" t="s">
        <v>261</v>
      </c>
      <c r="H57" s="118"/>
      <c r="I57" s="123">
        <v>3971398</v>
      </c>
      <c r="J57" s="131">
        <v>174460</v>
      </c>
      <c r="K57" s="142">
        <v>11.3</v>
      </c>
      <c r="L57" s="154">
        <v>106614</v>
      </c>
      <c r="M57" s="168">
        <v>17.2</v>
      </c>
      <c r="N57" s="180">
        <v>-5.9</v>
      </c>
    </row>
    <row r="58" spans="1:14">
      <c r="A58" s="96"/>
      <c r="B58" s="106"/>
      <c r="C58" s="106"/>
      <c r="D58" s="106"/>
      <c r="E58" s="106"/>
      <c r="F58" s="106"/>
      <c r="G58" s="114"/>
      <c r="H58" s="120" t="s">
        <v>211</v>
      </c>
      <c r="I58" s="124">
        <v>713503</v>
      </c>
      <c r="J58" s="132">
        <v>31343</v>
      </c>
      <c r="K58" s="143">
        <v>-34.700000000000003</v>
      </c>
      <c r="L58" s="155">
        <v>45545</v>
      </c>
      <c r="M58" s="169">
        <v>20.7</v>
      </c>
      <c r="N58" s="181">
        <v>-55.4</v>
      </c>
    </row>
    <row r="59" spans="1:14">
      <c r="A59" s="96"/>
      <c r="B59" s="106"/>
      <c r="C59" s="106"/>
      <c r="D59" s="106"/>
      <c r="E59" s="106"/>
      <c r="F59" s="106"/>
      <c r="G59" s="112" t="s">
        <v>413</v>
      </c>
      <c r="H59" s="118"/>
      <c r="I59" s="123">
        <v>5239805</v>
      </c>
      <c r="J59" s="131">
        <v>234643</v>
      </c>
      <c r="K59" s="142">
        <v>34.5</v>
      </c>
      <c r="L59" s="154">
        <v>85459</v>
      </c>
      <c r="M59" s="168">
        <v>-19.8</v>
      </c>
      <c r="N59" s="180">
        <v>54.3</v>
      </c>
    </row>
    <row r="60" spans="1:14">
      <c r="A60" s="96"/>
      <c r="B60" s="106"/>
      <c r="C60" s="106"/>
      <c r="D60" s="106"/>
      <c r="E60" s="106"/>
      <c r="F60" s="106"/>
      <c r="G60" s="114"/>
      <c r="H60" s="120" t="s">
        <v>211</v>
      </c>
      <c r="I60" s="125">
        <v>2641143</v>
      </c>
      <c r="J60" s="132">
        <v>118272</v>
      </c>
      <c r="K60" s="143">
        <v>277.3</v>
      </c>
      <c r="L60" s="155">
        <v>44378</v>
      </c>
      <c r="M60" s="169">
        <v>-2.6</v>
      </c>
      <c r="N60" s="181">
        <v>279.89999999999998</v>
      </c>
    </row>
    <row r="61" spans="1:14">
      <c r="A61" s="96"/>
      <c r="B61" s="106"/>
      <c r="C61" s="106"/>
      <c r="D61" s="106"/>
      <c r="E61" s="106"/>
      <c r="F61" s="106"/>
      <c r="G61" s="112" t="s">
        <v>115</v>
      </c>
      <c r="H61" s="121"/>
      <c r="I61" s="123">
        <v>3359017</v>
      </c>
      <c r="J61" s="131">
        <v>146824</v>
      </c>
      <c r="K61" s="142">
        <v>28.8</v>
      </c>
      <c r="L61" s="154">
        <v>85189</v>
      </c>
      <c r="M61" s="170">
        <v>1.6</v>
      </c>
      <c r="N61" s="180">
        <v>27.2</v>
      </c>
    </row>
    <row r="62" spans="1:14">
      <c r="A62" s="96"/>
      <c r="B62" s="106"/>
      <c r="C62" s="106"/>
      <c r="D62" s="106"/>
      <c r="E62" s="106"/>
      <c r="F62" s="106"/>
      <c r="G62" s="114"/>
      <c r="H62" s="120" t="s">
        <v>211</v>
      </c>
      <c r="I62" s="124">
        <v>1381316</v>
      </c>
      <c r="J62" s="132">
        <v>60281</v>
      </c>
      <c r="K62" s="143">
        <v>45.6</v>
      </c>
      <c r="L62" s="155">
        <v>39613</v>
      </c>
      <c r="M62" s="169">
        <v>2.1</v>
      </c>
      <c r="N62" s="181">
        <v>43.5</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6</v>
      </c>
      <c r="F46" s="195" t="s">
        <v>506</v>
      </c>
      <c r="G46" s="199" t="s">
        <v>507</v>
      </c>
      <c r="H46" s="199" t="s">
        <v>377</v>
      </c>
      <c r="I46" s="199" t="s">
        <v>189</v>
      </c>
      <c r="J46" s="204" t="s">
        <v>508</v>
      </c>
    </row>
    <row r="47" spans="2:10" ht="57.75" customHeight="1">
      <c r="B47" s="190"/>
      <c r="C47" s="1002" t="s">
        <v>9</v>
      </c>
      <c r="D47" s="1002"/>
      <c r="E47" s="1003"/>
      <c r="F47" s="196">
        <v>8.4600000000000009</v>
      </c>
      <c r="G47" s="200">
        <v>9.94</v>
      </c>
      <c r="H47" s="200">
        <v>10.029999999999999</v>
      </c>
      <c r="I47" s="200">
        <v>7.97</v>
      </c>
      <c r="J47" s="205">
        <v>13.69</v>
      </c>
    </row>
    <row r="48" spans="2:10" ht="57.75" customHeight="1">
      <c r="B48" s="191"/>
      <c r="C48" s="1004" t="s">
        <v>16</v>
      </c>
      <c r="D48" s="1004"/>
      <c r="E48" s="1005"/>
      <c r="F48" s="197">
        <v>7.21</v>
      </c>
      <c r="G48" s="201">
        <v>7.57</v>
      </c>
      <c r="H48" s="201">
        <v>7.41</v>
      </c>
      <c r="I48" s="201">
        <v>11.91</v>
      </c>
      <c r="J48" s="206">
        <v>12.05</v>
      </c>
    </row>
    <row r="49" spans="2:10" ht="57.75" customHeight="1">
      <c r="B49" s="192"/>
      <c r="C49" s="1006" t="s">
        <v>18</v>
      </c>
      <c r="D49" s="1006"/>
      <c r="E49" s="1007"/>
      <c r="F49" s="198">
        <v>0.76</v>
      </c>
      <c r="G49" s="202">
        <v>1.41</v>
      </c>
      <c r="H49" s="202" t="s">
        <v>416</v>
      </c>
      <c r="I49" s="202">
        <v>1.76</v>
      </c>
      <c r="J49" s="207">
        <v>6.05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2017-03-28T04:08:51Z</cp:lastPrinted>
  <dcterms:created xsi:type="dcterms:W3CDTF">2017-02-15T18:51:39Z</dcterms:created>
  <dcterms:modified xsi:type="dcterms:W3CDTF">2017-05-17T04:24:44Z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2017-03-03T06:11:52Z</vt:filetime>
  </property>
</Properties>
</file>