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4940" windowHeight="7875" tabRatio="8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 r="BE36" i="9" s="1"/>
  <c r="BW34" i="9" s="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<sst xmlns="http://schemas.openxmlformats.org/spreadsheetml/2006/main" count="1034" uniqueCount="583">
  <si>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</si>
  <si>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</si>
  <si>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</si>
  <si>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</si>
  <si>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</si>
  <si>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</si>
  <si>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</si>
  <si>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</si>
  <si>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</si>
  <si>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</si>
  <si>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</si>
  <si>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</si>
  <si>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</si>
  <si>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</si>
  <si>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</si>
  <si>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</si>
  <si>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</si>
  <si>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</si>
  <si>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</si>
  <si>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</si>
  <si>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</si>
  <si>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</si>
  <si>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</si>
  <si>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</si>
  <si>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</si>
  <si>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</si>
  <si>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</si>
  <si>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</si>
  <si>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</si>
  <si>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</si>
  <si>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</si>
  <si>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</si>
  <si>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</si>
  <si>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</si>
  <si>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</si>
  <si>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</si>
  <si>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</si>
  <si>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</si>
  <si>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</si>
  <si>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</si>
  <si>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</si>
  <si>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</si>
  <si>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</si>
  <si>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</si>
  <si>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</si>
  <si>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</si>
  <si>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</si>
  <si>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</si>
  <si>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</si>
  <si>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</si>
  <si>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</si>
  <si>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</si>
  <si>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</si>
  <si>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</si>
  <si>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</si>
  <si>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</si>
  <si>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</si>
  <si>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</si>
  <si>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</si>
  <si>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</si>
  <si>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</si>
  <si>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</si>
  <si>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</si>
  <si>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</si>
  <si>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</si>
  <si>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</si>
  <si>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</si>
  <si>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</si>
  <si>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</si>
  <si>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</si>
  <si>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</si>
  <si>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</si>
  <si>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</si>
  <si>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</si>
  <si>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</si>
  <si>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</si>
  <si>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</si>
  <si>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</si>
  <si>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</si>
  <si>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</si>
  <si>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</si>
  <si>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</si>
  <si>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</si>
  <si>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</si>
  <si>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</si>
  <si>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</si>
  <si>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</si>
  <si>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</si>
  <si>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</si>
  <si>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</si>
  <si>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</si>
  <si>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</si>
  <si>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</si>
  <si>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</si>
  <si>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</si>
  <si>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</si>
  <si>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</si>
  <si>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</si>
  <si>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</si>
  <si>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</si>
  <si>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</si>
  <si>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</si>
  <si>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</si>
  <si>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</si>
  <si>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</si>
  <si>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</si>
  <si>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</si>
  <si>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</si>
  <si>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</si>
  <si>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</si>
  <si>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</si>
  <si>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</si>
  <si>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</si>
  <si>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</si>
  <si>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</si>
  <si>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</si>
  <si>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</si>
  <si>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</si>
  <si>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</si>
  <si>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</si>
  <si>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</si>
  <si>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</si>
  <si>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</si>
  <si>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</si>
  <si>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</si>
  <si>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</si>
  <si>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</si>
  <si>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</si>
  <si>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</si>
  <si>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</si>
  <si>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</si>
  <si>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</si>
  <si>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</si>
  <si>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</si>
  <si>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</si>
  <si>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</si>
  <si>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</si>
  <si>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</si>
  <si>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</si>
  <si>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</si>
  <si>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</si>
  <si>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</si>
  <si>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</si>
  <si>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</si>
  <si>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</si>
  <si>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</si>
  <si>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</si>
  <si>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</si>
  <si>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</si>
  <si>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</si>
  <si>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</si>
  <si>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</si>
  <si>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</si>
  <si>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</si>
  <si>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</si>
  <si>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</si>
  <si>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</si>
  <si>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</si>
  <si>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</si>
  <si>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</si>
  <si>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</si>
  <si>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</si>
  <si>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</si>
  <si>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</si>
  <si>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</si>
  <si>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</si>
  <si>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</si>
  <si>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</si>
  <si>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</si>
  <si>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</si>
  <si>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</si>
  <si>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</si>
  <si>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</si>
  <si>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</si>
  <si>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</si>
  <si>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</si>
  <si>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</si>
  <si>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</si>
  <si>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</si>
  <si>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</si>
  <si>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</si>
  <si>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</si>
  <si>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</si>
  <si>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</si>
  <si>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</si>
  <si>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</si>
  <si>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</si>
  <si>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</si>
  <si>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</si>
  <si>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</si>
  <si>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</si>
  <si>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</si>
  <si>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</si>
  <si>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長野県駒ケ根市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</si>
  <si>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</si>
  <si>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</si>
  <si>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</si>
  <si>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</si>
  <si>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</si>
  <si>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</si>
  <si>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</si>
  <si>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</si>
  <si>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</si>
  <si>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</si>
  <si>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</si>
  <si>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</si>
  <si>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</si>
  <si>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</si>
  <si>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</si>
  <si>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</si>
  <si>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</si>
  <si>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</si>
  <si>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</si>
  <si>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</si>
  <si>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</si>
  <si>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</si>
  <si>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</si>
  <si>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</si>
  <si>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</si>
  <si>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</si>
  <si>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</si>
  <si>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</si>
  <si>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</si>
  <si>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</si>
  <si>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</si>
  <si>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</si>
  <si>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</si>
  <si>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</si>
  <si>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</si>
  <si>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</si>
  <si>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</si>
  <si>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</si>
  <si>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</si>
  <si>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</si>
  <si>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</si>
  <si>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</si>
  <si>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</si>
  <si>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</si>
  <si>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</si>
  <si>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</si>
  <si>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</si>
  <si>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</si>
  <si>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</si>
  <si>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</si>
  <si>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</si>
  <si>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</si>
  <si>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</si>
  <si>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</si>
  <si>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</si>
  <si>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</si>
  <si>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</si>
  <si>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</si>
  <si>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</si>
  <si>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</si>
  <si>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</si>
  <si>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</si>
  <si>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</si>
  <si>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</si>
  <si>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</si>
  <si>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</si>
  <si>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</si>
  <si>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</si>
  <si>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</si>
  <si>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</si>
  <si>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</si>
  <si>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</si>
  <si>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</si>
  <si>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</si>
  <si>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</si>
  <si>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</si>
  <si>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</si>
  <si>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</si>
  <si>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</si>
  <si>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</si>
  <si>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</si>
  <si>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</si>
  <si>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</si>
  <si>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</si>
  <si>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</si>
  <si>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</si>
  <si>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</si>
  <si>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</si>
  <si>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</si>
  <si>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</si>
  <si>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</si>
  <si>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</si>
  <si>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</si>
  <si>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</si>
  <si>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</si>
  <si>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</si>
  <si>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</si>
  <si>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</si>
  <si>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</si>
  <si>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</si>
  <si>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</si>
  <si>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</si>
  <si>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</si>
  <si>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</si>
  <si>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</si>
  <si>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</si>
  <si>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</si>
  <si>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</si>
  <si>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</si>
  <si>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</si>
  <si>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</si>
  <si>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</si>
  <si>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</si>
  <si>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</si>
  <si>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</si>
  <si>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</si>
  <si>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</si>
  <si>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</si>
  <si>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</si>
  <si>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</si>
  <si>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</si>
  <si>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</si>
  <si>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</si>
  <si>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</si>
  <si>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</si>
  <si>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</si>
  <si>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</si>
  <si>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</si>
  <si>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</si>
  <si>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</si>
  <si>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</si>
  <si>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</si>
  <si>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</si>
  <si>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</si>
  <si>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</si>
  <si>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</si>
  <si>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</si>
  <si>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</si>
  <si>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</si>
  <si>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</si>
  <si>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</si>
  <si>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</si>
  <si>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</si>
  <si>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</si>
  <si>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</si>
  <si>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</si>
  <si>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</si>
  <si>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長野県駒ケ根市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</si>
  <si>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</si>
  <si>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</si>
  <si>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</si>
  <si>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</si>
  <si>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</si>
  <si>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</si>
  <si>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</si>
  <si>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</si>
  <si>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</si>
  <si>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</si>
  <si>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</si>
  <si>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</si>
  <si>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</si>
  <si>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</si>
  <si>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</si>
  <si>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</si>
  <si>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</si>
  <si>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</si>
  <si>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</si>
  <si>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</si>
  <si>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</si>
  <si>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</si>
  <si>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</si>
  <si>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</si>
  <si>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</si>
  <si>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</si>
  <si>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</si>
  <si>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</si>
  <si>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</si>
  <si>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</si>
  <si>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</si>
  <si>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</si>
  <si>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</si>
  <si>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</si>
  <si>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</si>
  <si>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</si>
  <si>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</si>
  <si>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</si>
  <si>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</si>
  <si>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</si>
  <si>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</si>
  <si>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</si>
  <si>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</si>
  <si>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公設地方卸売市場特別会計</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</si>
  <si>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</si>
  <si>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</si>
  <si>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</si>
  <si>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</si>
  <si>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</si>
  <si>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</si>
  <si>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</si>
  <si>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</si>
  <si>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</si>
  <si>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</si>
  <si>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</si>
  <si>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</si>
  <si>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</si>
  <si>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</si>
  <si>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</si>
  <si>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</si>
  <si>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</si>
  <si>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</si>
  <si>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</si>
  <si>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</si>
  <si>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</si>
  <si>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</si>
  <si>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</si>
  <si>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</si>
  <si>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</si>
  <si>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</si>
  <si>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</si>
  <si>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</si>
  <si>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</si>
  <si>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</si>
  <si>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</si>
  <si>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</si>
  <si>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</si>
  <si>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</si>
  <si>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</si>
  <si>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</si>
  <si>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</si>
  <si>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</si>
  <si>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</si>
  <si>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</si>
  <si>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</si>
  <si>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</si>
  <si>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</si>
  <si>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</si>
  <si>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</si>
  <si>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</si>
  <si>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</si>
  <si>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</si>
  <si>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</si>
  <si>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</si>
  <si>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</si>
  <si>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</si>
  <si>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</si>
  <si>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</si>
  <si>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</si>
  <si>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</si>
  <si>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</si>
  <si>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</si>
  <si>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</si>
  <si>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</si>
  <si>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</si>
  <si>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</si>
  <si>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</si>
  <si>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</si>
  <si>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</si>
  <si>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</si>
  <si>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</si>
  <si>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</si>
  <si>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</si>
  <si>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</si>
  <si>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</si>
  <si>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</si>
  <si>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</si>
  <si>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</si>
  <si>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</si>
  <si>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</si>
  <si>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</si>
  <si>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</si>
  <si>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</si>
  <si>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</si>
  <si>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</si>
  <si>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</si>
  <si>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</si>
  <si>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</si>
  <si>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</si>
  <si>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</si>
  <si>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</si>
  <si>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</si>
  <si>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</si>
  <si>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</si>
  <si>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</si>
  <si>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</si>
  <si>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</si>
  <si>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</si>
  <si>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</si>
  <si>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</si>
  <si>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</si>
  <si>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</si>
  <si>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</si>
  <si>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</si>
  <si>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</si>
  <si>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</si>
  <si>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</si>
  <si>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</si>
  <si>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</si>
  <si>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</si>
  <si>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</si>
  <si>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</si>
  <si>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</si>
  <si>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</si>
  <si>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</si>
  <si>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</si>
  <si>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</si>
  <si>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</si>
  <si>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</si>
  <si>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</si>
  <si>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</si>
  <si>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</si>
  <si>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</si>
  <si>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</si>
  <si>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</si>
  <si>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</si>
  <si>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</si>
  <si>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</si>
  <si>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</si>
  <si>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</si>
  <si>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</si>
  <si>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</si>
  <si>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</si>
  <si>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</si>
  <si>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</si>
  <si>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</si>
  <si>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</si>
  <si>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</si>
  <si>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</si>
  <si>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</si>
  <si>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</si>
  <si>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</si>
  <si>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</si>
  <si>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</si>
  <si>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</si>
  <si>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</si>
  <si>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</si>
  <si>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</si>
  <si>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</si>
  <si>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0.35</t>
  </si>
  <si>
    <t>▲ 0.07</t>
  </si>
  <si>
    <t>▲ 1.29</t>
  </si>
  <si>
    <t>水道事業会計</t>
  </si>
  <si>
    <t>公共下水道事業会計</t>
  </si>
  <si>
    <t>一般会計</t>
  </si>
  <si>
    <t>介護保険特別会計</t>
  </si>
  <si>
    <t>国民健康保険特別会計</t>
  </si>
  <si>
    <t>駒ヶ根高原別荘地特別会計</t>
  </si>
  <si>
    <t>後期高齢者医療特別会計</t>
  </si>
  <si>
    <t>用地取得事業特別会計</t>
  </si>
  <si>
    <t>その他会計（赤字）</t>
  </si>
  <si>
    <t>その他会計（黒字）</t>
  </si>
  <si>
    <t>-</t>
    <phoneticPr fontId="5"/>
  </si>
  <si>
    <t>-</t>
    <phoneticPr fontId="5"/>
  </si>
  <si>
    <t>-</t>
    <phoneticPr fontId="5"/>
  </si>
  <si>
    <t>-</t>
    <phoneticPr fontId="5"/>
  </si>
  <si>
    <t>-</t>
    <phoneticPr fontId="5"/>
  </si>
  <si>
    <t>○</t>
    <phoneticPr fontId="2"/>
  </si>
  <si>
    <t>駒ヶ根市土地開発公社</t>
    <rPh sb="0" eb="4">
      <t>コマガネシ</t>
    </rPh>
    <rPh sb="4" eb="6">
      <t>トチ</t>
    </rPh>
    <rPh sb="6" eb="8">
      <t>カイハツ</t>
    </rPh>
    <rPh sb="8" eb="10">
      <t>コウシャ</t>
    </rPh>
    <phoneticPr fontId="2"/>
  </si>
  <si>
    <t>公益財団法人駒ヶ根市文化財団</t>
    <rPh sb="0" eb="2">
      <t>コウエキ</t>
    </rPh>
    <rPh sb="2" eb="4">
      <t>ザイダン</t>
    </rPh>
    <rPh sb="4" eb="6">
      <t>ホウジン</t>
    </rPh>
    <rPh sb="6" eb="10">
      <t>コマガネシ</t>
    </rPh>
    <rPh sb="10" eb="12">
      <t>ブンカ</t>
    </rPh>
    <rPh sb="12" eb="14">
      <t>ザイダン</t>
    </rPh>
    <phoneticPr fontId="2"/>
  </si>
  <si>
    <t>一般財団法人駒ヶ根市給食財団</t>
    <rPh sb="0" eb="2">
      <t>イッパン</t>
    </rPh>
    <rPh sb="2" eb="4">
      <t>ザイダン</t>
    </rPh>
    <rPh sb="4" eb="6">
      <t>ホウジン</t>
    </rPh>
    <rPh sb="6" eb="10">
      <t>コマガネシ</t>
    </rPh>
    <rPh sb="10" eb="12">
      <t>キュウショク</t>
    </rPh>
    <rPh sb="12" eb="14">
      <t>ザイダン</t>
    </rPh>
    <phoneticPr fontId="2"/>
  </si>
  <si>
    <t>駒ヶ根観光開発株式会社</t>
    <rPh sb="0" eb="3">
      <t>コマガネ</t>
    </rPh>
    <rPh sb="3" eb="5">
      <t>カンコウ</t>
    </rPh>
    <rPh sb="5" eb="7">
      <t>カイハツ</t>
    </rPh>
    <rPh sb="7" eb="9">
      <t>カブシキ</t>
    </rPh>
    <rPh sb="9" eb="11">
      <t>カイシャ</t>
    </rPh>
    <phoneticPr fontId="2"/>
  </si>
  <si>
    <t>駒ヶ根高原温泉開発株式会社</t>
    <rPh sb="0" eb="3">
      <t>コマガネ</t>
    </rPh>
    <rPh sb="3" eb="5">
      <t>コウゲン</t>
    </rPh>
    <rPh sb="5" eb="7">
      <t>オンセン</t>
    </rPh>
    <rPh sb="7" eb="9">
      <t>カイハツ</t>
    </rPh>
    <rPh sb="9" eb="11">
      <t>カブシキ</t>
    </rPh>
    <rPh sb="11" eb="13">
      <t>カイシャ</t>
    </rPh>
    <phoneticPr fontId="2"/>
  </si>
  <si>
    <t>南信州ビール株式会社</t>
    <rPh sb="0" eb="1">
      <t>ミナミ</t>
    </rPh>
    <rPh sb="1" eb="3">
      <t>シンシュウ</t>
    </rPh>
    <rPh sb="6" eb="8">
      <t>カブシキ</t>
    </rPh>
    <rPh sb="8" eb="10">
      <t>カイシャ</t>
    </rPh>
    <phoneticPr fontId="2"/>
  </si>
  <si>
    <t>上伊那広域連合（一般会計）</t>
    <rPh sb="0" eb="3">
      <t>カミイナ</t>
    </rPh>
    <rPh sb="3" eb="5">
      <t>コウイキ</t>
    </rPh>
    <rPh sb="5" eb="7">
      <t>レンゴウ</t>
    </rPh>
    <rPh sb="8" eb="10">
      <t>イッパン</t>
    </rPh>
    <rPh sb="10" eb="12">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</si>
  <si>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</si>
  <si>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伊南行政組合（一般会計）</t>
    <rPh sb="0" eb="2">
      <t>イナ</t>
    </rPh>
    <rPh sb="2" eb="4">
      <t>ギョウセイ</t>
    </rPh>
    <rPh sb="4" eb="6">
      <t>クミアイ</t>
    </rPh>
    <rPh sb="7" eb="9">
      <t>イッパン</t>
    </rPh>
    <rPh sb="9" eb="11">
      <t>カイケイ</t>
    </rPh>
    <phoneticPr fontId="2"/>
  </si>
  <si>
    <t>伊南行政組合（病院事業会計）</t>
    <rPh sb="0" eb="2">
      <t>イナ</t>
    </rPh>
    <rPh sb="2" eb="4">
      <t>ギョウセイ</t>
    </rPh>
    <rPh sb="4" eb="6">
      <t>クミアイ</t>
    </rPh>
    <rPh sb="7" eb="9">
      <t>ビョウイン</t>
    </rPh>
    <rPh sb="9" eb="11">
      <t>ジギョウ</t>
    </rPh>
    <rPh sb="11" eb="13">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</si>
  <si>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</si>
  <si>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</si>
  <si>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</si>
  <si>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</si>
  <si>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</si>
  <si>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</si>
  <si>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</si>
  <si>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</si>
  <si>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</si>
  <si>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</si>
  <si>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</si>
  <si>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</si>
  <si>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</si>
  <si>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</si>
  <si>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</si>
  <si>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</si>
  <si>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</si>
  <si>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</si>
  <si>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</si>
  <si>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</si>
  <si>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</si>
  <si>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</si>
  <si>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実質公債費比率及び将来負担比率ともに過去の積極的な都市基盤整備による大型の借入などにより、類似団体と比較して高い状態が続いている。さらに、平成28年度事業での第三セクター等
改革推進債の活用により、平成28年度決算では一時的に指標が上昇することが見込まれる。
　今後は、大規模事業の財源とした既発債が減少していくことや、行財政改革プラン2016において財政調整用基金残高が毎年度平均１億円以上の増額となるよう目標を掲げて取り組んでおり、
指標は低下していく見込みである。</t>
    <rPh sb="1" eb="3">
      <t>ジッシツ</t>
    </rPh>
    <rPh sb="3" eb="6">
      <t>コウサイヒ</t>
    </rPh>
    <rPh sb="6" eb="8">
      <t>ヒリツ</t>
    </rPh>
    <rPh sb="8" eb="9">
      <t>オヨ</t>
    </rPh>
    <rPh sb="10" eb="12">
      <t>ショウライ</t>
    </rPh>
    <rPh sb="12" eb="14">
      <t>フタン</t>
    </rPh>
    <rPh sb="14" eb="16">
      <t>ヒリツ</t>
    </rPh>
    <rPh sb="19" eb="21">
      <t>カコ</t>
    </rPh>
    <rPh sb="22" eb="25">
      <t>セッキョクテキ</t>
    </rPh>
    <rPh sb="26" eb="28">
      <t>トシ</t>
    </rPh>
    <rPh sb="28" eb="30">
      <t>キバン</t>
    </rPh>
    <rPh sb="30" eb="32">
      <t>セイビ</t>
    </rPh>
    <rPh sb="35" eb="37">
      <t>オオガタ</t>
    </rPh>
    <rPh sb="38" eb="40">
      <t>カリイレ</t>
    </rPh>
    <rPh sb="46" eb="48">
      <t>ルイジ</t>
    </rPh>
    <rPh sb="48" eb="50">
      <t>ダンタイ</t>
    </rPh>
    <rPh sb="51" eb="53">
      <t>ヒカク</t>
    </rPh>
    <rPh sb="55" eb="56">
      <t>タカ</t>
    </rPh>
    <rPh sb="57" eb="59">
      <t>ジョウタイ</t>
    </rPh>
    <rPh sb="60" eb="61">
      <t>ツヅ</t>
    </rPh>
    <rPh sb="70" eb="72">
      <t>ヘイセイ</t>
    </rPh>
    <rPh sb="74" eb="76">
      <t>ネンド</t>
    </rPh>
    <rPh sb="76" eb="78">
      <t>ジギョウ</t>
    </rPh>
    <rPh sb="80" eb="81">
      <t>ダイ</t>
    </rPh>
    <rPh sb="81" eb="82">
      <t>３</t>
    </rPh>
    <rPh sb="86" eb="87">
      <t>トウ</t>
    </rPh>
    <rPh sb="88" eb="90">
      <t>カイカク</t>
    </rPh>
    <rPh sb="90" eb="92">
      <t>スイシン</t>
    </rPh>
    <rPh sb="92" eb="93">
      <t>サイ</t>
    </rPh>
    <rPh sb="94" eb="96">
      <t>カツヨウ</t>
    </rPh>
    <rPh sb="100" eb="102">
      <t>ヘイセイ</t>
    </rPh>
    <rPh sb="104" eb="106">
      <t>ネンド</t>
    </rPh>
    <rPh sb="106" eb="108">
      <t>ケッサン</t>
    </rPh>
    <rPh sb="110" eb="113">
      <t>イチジテキ</t>
    </rPh>
    <rPh sb="114" eb="116">
      <t>シヒョウ</t>
    </rPh>
    <rPh sb="117" eb="119">
      <t>ジョウショウ</t>
    </rPh>
    <rPh sb="124" eb="126">
      <t>ミコ</t>
    </rPh>
    <rPh sb="132" eb="134">
      <t>コンゴ</t>
    </rPh>
    <rPh sb="136" eb="139">
      <t>ダイキボ</t>
    </rPh>
    <rPh sb="139" eb="141">
      <t>ジギョウ</t>
    </rPh>
    <rPh sb="142" eb="144">
      <t>ザイゲン</t>
    </rPh>
    <rPh sb="147" eb="150">
      <t>キハツサイ</t>
    </rPh>
    <rPh sb="151" eb="153">
      <t>ゲンショウ</t>
    </rPh>
    <rPh sb="161" eb="164">
      <t>ギョウザイセイ</t>
    </rPh>
    <rPh sb="164" eb="166">
      <t>カイカク</t>
    </rPh>
    <rPh sb="177" eb="179">
      <t>ザイセイ</t>
    </rPh>
    <rPh sb="179" eb="181">
      <t>チョウセイ</t>
    </rPh>
    <rPh sb="184" eb="186">
      <t>ザンダカ</t>
    </rPh>
    <rPh sb="187" eb="190">
      <t>マイネンド</t>
    </rPh>
    <rPh sb="190" eb="192">
      <t>ヘイキン</t>
    </rPh>
    <rPh sb="193" eb="195">
      <t>オクエン</t>
    </rPh>
    <rPh sb="195" eb="197">
      <t>イジョウ</t>
    </rPh>
    <rPh sb="198" eb="200">
      <t>ゾウガク</t>
    </rPh>
    <rPh sb="205" eb="207">
      <t>モクヒョウ</t>
    </rPh>
    <rPh sb="208" eb="209">
      <t>カカ</t>
    </rPh>
    <rPh sb="211" eb="212">
      <t>ト</t>
    </rPh>
    <rPh sb="213" eb="214">
      <t>ク</t>
    </rPh>
    <rPh sb="220" eb="222">
      <t>シヒョウ</t>
    </rPh>
    <rPh sb="223" eb="225">
      <t>テイカ</t>
    </rPh>
    <rPh sb="229" eb="231">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</si>
</sst>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extLst xmlns:c16r2="http://schemas.microsoft.com/office/drawing/2015/06/chart">
            <c:ext xmlns:c16="http://schemas.microsoft.com/office/drawing/2014/chart" uri="{C3380CC4-5D6E-409C-BE32-E72D297353CC}">
              <c16:uniqueId val="{00000000-FE0D-4453-AFA3-4FE6D141D4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72375</c:v>
                </c:pt>
                <c:pt idx="1">
                  <c:v>77934</c:v>
                </c:pt>
                <c:pt idx="2">
                  <c:v>47952</c:v>
                </c:pt>
                <c:pt idx="3">
                  <c:v>33041</c:v>
                </c:pt>
                <c:pt idx="4">
                  <c:v>60522</c:v>
                </c:pt>
              </c:numCache>
            </c:numRef>
          </c:val>
          <c:smooth val="0"/>
          <c:extLst xmlns:c16r2="http://schemas.microsoft.com/office/drawing/2015/06/chart">
            <c:ext xmlns:c16="http://schemas.microsoft.com/office/drawing/2014/chart" uri="{C3380CC4-5D6E-409C-BE32-E72D297353CC}">
              <c16:uniqueId val="{00000001-FE0D-4453-AFA3-4FE6D141D413}"/>
            </c:ext>
          </c:extLst>
        </c:ser>
        <c:dLbls>
          <c:showLegendKey val="0"/>
          <c:showVal val="0"/>
          <c:showCatName val="0"/>
          <c:showSerName val="0"/>
          <c:showPercent val="0"/>
          <c:showBubbleSize val="0"/>
        </c:dLbls>
        <c:marker val="1"/>
        <c:smooth val="0"/>
        <c:axId val="80388864"/>
        <c:axId val="80390784"/>
      </c:lineChart>
      <c:catAx>
        <c:axId val="80388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90784"/>
        <c:crosses val="autoZero"/>
        <c:auto val="1"/>
        <c:lblAlgn val="ctr"/>
        <c:lblOffset val="100"/>
        <c:tickLblSkip val="1"/>
        <c:tickMarkSkip val="1"/>
        <c:noMultiLvlLbl val="0"/>
      </c:catAx>
      <c:valAx>
        <c:axId val="803907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388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c:v>
                </c:pt>
                <c:pt idx="1">
                  <c:v>3.39</c:v>
                </c:pt>
                <c:pt idx="2">
                  <c:v>3.3</c:v>
                </c:pt>
                <c:pt idx="3">
                  <c:v>2.02</c:v>
                </c:pt>
                <c:pt idx="4">
                  <c:v>3.15</c:v>
                </c:pt>
              </c:numCache>
            </c:numRef>
          </c:val>
          <c:extLst xmlns:c16r2="http://schemas.microsoft.com/office/drawing/2015/06/chart">
            <c:ext xmlns:c16="http://schemas.microsoft.com/office/drawing/2014/chart" uri="{C3380CC4-5D6E-409C-BE32-E72D297353CC}">
              <c16:uniqueId val="{00000000-D414-4839-BA58-E61670FFAD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7.69</c:v>
                </c:pt>
                <c:pt idx="1">
                  <c:v>7.62</c:v>
                </c:pt>
                <c:pt idx="2">
                  <c:v>7.65</c:v>
                </c:pt>
                <c:pt idx="3">
                  <c:v>7.72</c:v>
                </c:pt>
                <c:pt idx="4">
                  <c:v>7.46</c:v>
                </c:pt>
              </c:numCache>
            </c:numRef>
          </c:val>
          <c:extLst xmlns:c16r2="http://schemas.microsoft.com/office/drawing/2015/06/chart">
            <c:ext xmlns:c16="http://schemas.microsoft.com/office/drawing/2014/chart" uri="{C3380CC4-5D6E-409C-BE32-E72D297353CC}">
              <c16:uniqueId val="{00000001-D414-4839-BA58-E61670FFAD04}"/>
            </c:ext>
          </c:extLst>
        </c:ser>
        <c:dLbls>
          <c:showLegendKey val="0"/>
          <c:showVal val="0"/>
          <c:showCatName val="0"/>
          <c:showSerName val="0"/>
          <c:showPercent val="0"/>
          <c:showBubbleSize val="0"/>
        </c:dLbls>
        <c:gapWidth val="250"/>
        <c:overlap val="100"/>
        <c:axId val="91883392"/>
        <c:axId val="9394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-0.35</c:v>
                </c:pt>
                <c:pt idx="2">
                  <c:v>-7.0000000000000007E-2</c:v>
                </c:pt>
                <c:pt idx="3">
                  <c:v>-1.29</c:v>
                </c:pt>
                <c:pt idx="4">
                  <c:v>0.92</c:v>
                </c:pt>
              </c:numCache>
            </c:numRef>
          </c:val>
          <c:smooth val="0"/>
          <c:extLst xmlns:c16r2="http://schemas.microsoft.com/office/drawing/2015/06/chart">
            <c:ext xmlns:c16="http://schemas.microsoft.com/office/drawing/2014/chart" uri="{C3380CC4-5D6E-409C-BE32-E72D297353CC}">
              <c16:uniqueId val="{00000002-D414-4839-BA58-E61670FFAD04}"/>
            </c:ext>
          </c:extLst>
        </c:ser>
        <c:dLbls>
          <c:showLegendKey val="0"/>
          <c:showVal val="0"/>
          <c:showCatName val="0"/>
          <c:showSerName val="0"/>
          <c:showPercent val="0"/>
          <c:showBubbleSize val="0"/>
        </c:dLbls>
        <c:marker val="1"/>
        <c:smooth val="0"/>
        <c:axId val="91883392"/>
        <c:axId val="93945856"/>
      </c:lineChart>
      <c:catAx>
        <c:axId val="918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945856"/>
        <c:crosses val="autoZero"/>
        <c:auto val="1"/>
        <c:lblAlgn val="ctr"/>
        <c:lblOffset val="100"/>
        <c:tickLblSkip val="1"/>
        <c:tickMarkSkip val="1"/>
        <c:noMultiLvlLbl val="0"/>
      </c:catAx>
      <c:valAx>
        <c:axId val="9394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0.38</c:v>
                </c:pt>
                <c:pt idx="2">
                  <c:v>#N/A</c:v>
                </c:pt>
                <c:pt idx="3">
                  <c:v>0.31</c:v>
                </c:pt>
                <c:pt idx="4">
                  <c:v>#N/A</c:v>
                </c:pt>
                <c:pt idx="5">
                  <c:v>0.19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31C-417D-ABC0-D33B93459F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31C-417D-ABC0-D33B93459F8C}"/>
            </c:ext>
          </c:extLst>
        </c:ser>
        <c:ser>
          <c:idx val="2"/>
          <c:order val="2"/>
          <c:tx>
            <c:strRef>
              <c:f>データシート!$A$29</c:f>
              <c:strCache>
                <c:ptCount val="1"/>
                <c:pt idx="0">
                  <c:v>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31C-417D-ABC0-D33B93459F8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31C-417D-ABC0-D33B93459F8C}"/>
            </c:ext>
          </c:extLst>
        </c:ser>
        <c:ser>
          <c:idx val="4"/>
          <c:order val="4"/>
          <c:tx>
            <c:strRef>
              <c:f>データシート!$A$31</c:f>
              <c:strCache>
                <c:ptCount val="1"/>
                <c:pt idx="0">
                  <c:v>駒ヶ根高原別荘地特別会計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331C-417D-ABC0-D33B93459F8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0.34</c:v>
                </c:pt>
                <c:pt idx="2">
                  <c:v>#N/A</c:v>
                </c:pt>
                <c:pt idx="3">
                  <c:v>0.47</c:v>
                </c:pt>
                <c:pt idx="4">
                  <c:v>#N/A</c:v>
                </c:pt>
                <c:pt idx="5">
                  <c:v>0.38</c:v>
                </c:pt>
                <c:pt idx="6">
                  <c:v>#N/A</c:v>
                </c:pt>
                <c:pt idx="7">
                  <c:v>0.2</c:v>
                </c:pt>
                <c:pt idx="8">
                  <c:v>#N/A</c:v>
                </c:pt>
                <c:pt idx="9">
                  <c:v>0.08</c:v>
                </c:pt>
              </c:numCache>
            </c:numRef>
          </c:val>
          <c:extLst xmlns:c16r2="http://schemas.microsoft.com/office/drawing/2015/06/chart">
            <c:ext xmlns:c16="http://schemas.microsoft.com/office/drawing/2014/chart" uri="{C3380CC4-5D6E-409C-BE32-E72D297353CC}">
              <c16:uniqueId val="{00000005-331C-417D-ABC0-D33B93459F8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7.0000000000000007E-2</c:v>
                </c:pt>
                <c:pt idx="2">
                  <c:v>#N/A</c:v>
                </c:pt>
                <c:pt idx="3">
                  <c:v>0.05</c:v>
                </c:pt>
                <c:pt idx="4">
                  <c:v>#N/A</c:v>
                </c:pt>
                <c:pt idx="5">
                  <c:v>0.09</c:v>
                </c:pt>
                <c:pt idx="6">
                  <c:v>#N/A</c:v>
                </c:pt>
                <c:pt idx="7">
                  <c:v>0.1</c:v>
                </c:pt>
                <c:pt idx="8">
                  <c:v>#N/A</c:v>
                </c:pt>
                <c:pt idx="9">
                  <c:v>0.42</c:v>
                </c:pt>
              </c:numCache>
            </c:numRef>
          </c:val>
          <c:extLst xmlns:c16r2="http://schemas.microsoft.com/office/drawing/2015/06/chart">
            <c:ext xmlns:c16="http://schemas.microsoft.com/office/drawing/2014/chart" uri="{C3380CC4-5D6E-409C-BE32-E72D297353CC}">
              <c16:uniqueId val="{00000006-331C-417D-ABC0-D33B93459F8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3.79</c:v>
                </c:pt>
                <c:pt idx="2">
                  <c:v>#N/A</c:v>
                </c:pt>
                <c:pt idx="3">
                  <c:v>3.38</c:v>
                </c:pt>
                <c:pt idx="4">
                  <c:v>#N/A</c:v>
                </c:pt>
                <c:pt idx="5">
                  <c:v>3.3</c:v>
                </c:pt>
                <c:pt idx="6">
                  <c:v>#N/A</c:v>
                </c:pt>
                <c:pt idx="7">
                  <c:v>2.02</c:v>
                </c:pt>
                <c:pt idx="8">
                  <c:v>#N/A</c:v>
                </c:pt>
                <c:pt idx="9">
                  <c:v>3.15</c:v>
                </c:pt>
              </c:numCache>
            </c:numRef>
          </c:val>
          <c:extLst xmlns:c16r2="http://schemas.microsoft.com/office/drawing/2015/06/chart">
            <c:ext xmlns:c16="http://schemas.microsoft.com/office/drawing/2014/chart" uri="{C3380CC4-5D6E-409C-BE32-E72D297353CC}">
              <c16:uniqueId val="{00000007-331C-417D-ABC0-D33B93459F8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7.76</c:v>
                </c:pt>
                <c:pt idx="2">
                  <c:v>#N/A</c:v>
                </c:pt>
                <c:pt idx="3">
                  <c:v>6.94</c:v>
                </c:pt>
                <c:pt idx="4">
                  <c:v>#N/A</c:v>
                </c:pt>
                <c:pt idx="5">
                  <c:v>6.29</c:v>
                </c:pt>
                <c:pt idx="6">
                  <c:v>#N/A</c:v>
                </c:pt>
                <c:pt idx="7">
                  <c:v>5.65</c:v>
                </c:pt>
                <c:pt idx="8">
                  <c:v>#N/A</c:v>
                </c:pt>
                <c:pt idx="9">
                  <c:v>5.53</c:v>
                </c:pt>
              </c:numCache>
            </c:numRef>
          </c:val>
          <c:extLst xmlns:c16r2="http://schemas.microsoft.com/office/drawing/2015/06/chart">
            <c:ext xmlns:c16="http://schemas.microsoft.com/office/drawing/2014/chart" uri="{C3380CC4-5D6E-409C-BE32-E72D297353CC}">
              <c16:uniqueId val="{00000008-331C-417D-ABC0-D33B93459F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3.63</c:v>
                </c:pt>
                <c:pt idx="2">
                  <c:v>#N/A</c:v>
                </c:pt>
                <c:pt idx="3">
                  <c:v>4.8</c:v>
                </c:pt>
                <c:pt idx="4">
                  <c:v>#N/A</c:v>
                </c:pt>
                <c:pt idx="5">
                  <c:v>5.23</c:v>
                </c:pt>
                <c:pt idx="6">
                  <c:v>#N/A</c:v>
                </c:pt>
                <c:pt idx="7">
                  <c:v>5.47</c:v>
                </c:pt>
                <c:pt idx="8">
                  <c:v>#N/A</c:v>
                </c:pt>
                <c:pt idx="9">
                  <c:v>5.69</c:v>
                </c:pt>
              </c:numCache>
            </c:numRef>
          </c:val>
          <c:extLst xmlns:c16r2="http://schemas.microsoft.com/office/drawing/2015/06/chart">
            <c:ext xmlns:c16="http://schemas.microsoft.com/office/drawing/2014/chart" uri="{C3380CC4-5D6E-409C-BE32-E72D297353CC}">
              <c16:uniqueId val="{00000009-331C-417D-ABC0-D33B93459F8C}"/>
            </c:ext>
          </c:extLst>
        </c:ser>
        <c:dLbls>
          <c:showLegendKey val="0"/>
          <c:showVal val="0"/>
          <c:showCatName val="0"/>
          <c:showSerName val="0"/>
          <c:showPercent val="0"/>
          <c:showBubbleSize val="0"/>
        </c:dLbls>
        <c:gapWidth val="150"/>
        <c:overlap val="100"/>
        <c:axId val="94125440"/>
        <c:axId val="94135424"/>
      </c:barChart>
      <c:catAx>
        <c:axId val="9412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35424"/>
        <c:crosses val="autoZero"/>
        <c:auto val="1"/>
        <c:lblAlgn val="ctr"/>
        <c:lblOffset val="100"/>
        <c:tickLblSkip val="1"/>
        <c:tickMarkSkip val="1"/>
        <c:noMultiLvlLbl val="0"/>
      </c:catAx>
      <c:valAx>
        <c:axId val="9413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25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1972</c:v>
                </c:pt>
                <c:pt idx="5">
                  <c:v>2025</c:v>
                </c:pt>
                <c:pt idx="8">
                  <c:v>2009</c:v>
                </c:pt>
                <c:pt idx="11">
                  <c:v>2085</c:v>
                </c:pt>
                <c:pt idx="14">
                  <c:v>1958</c:v>
                </c:pt>
              </c:numCache>
            </c:numRef>
          </c:val>
          <c:extLst xmlns:c16r2="http://schemas.microsoft.com/office/drawing/2015/06/chart">
            <c:ext xmlns:c16="http://schemas.microsoft.com/office/drawing/2014/chart" uri="{C3380CC4-5D6E-409C-BE32-E72D297353CC}">
              <c16:uniqueId val="{00000000-6444-4F42-9C2B-A56257949D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444-4F42-9C2B-A56257949D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86</c:v>
                </c:pt>
                <c:pt idx="3">
                  <c:v>80</c:v>
                </c:pt>
                <c:pt idx="6">
                  <c:v>52</c:v>
                </c:pt>
                <c:pt idx="9">
                  <c:v>52</c:v>
                </c:pt>
                <c:pt idx="12">
                  <c:v>45</c:v>
                </c:pt>
              </c:numCache>
            </c:numRef>
          </c:val>
          <c:extLst xmlns:c16r2="http://schemas.microsoft.com/office/drawing/2015/06/chart">
            <c:ext xmlns:c16="http://schemas.microsoft.com/office/drawing/2014/chart" uri="{C3380CC4-5D6E-409C-BE32-E72D297353CC}">
              <c16:uniqueId val="{00000002-6444-4F42-9C2B-A56257949D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443</c:v>
                </c:pt>
                <c:pt idx="3">
                  <c:v>432</c:v>
                </c:pt>
                <c:pt idx="6">
                  <c:v>335</c:v>
                </c:pt>
                <c:pt idx="9">
                  <c:v>316</c:v>
                </c:pt>
                <c:pt idx="12">
                  <c:v>325</c:v>
                </c:pt>
              </c:numCache>
            </c:numRef>
          </c:val>
          <c:extLst xmlns:c16r2="http://schemas.microsoft.com/office/drawing/2015/06/chart">
            <c:ext xmlns:c16="http://schemas.microsoft.com/office/drawing/2014/chart" uri="{C3380CC4-5D6E-409C-BE32-E72D297353CC}">
              <c16:uniqueId val="{00000003-6444-4F42-9C2B-A56257949D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640</c:v>
                </c:pt>
                <c:pt idx="3">
                  <c:v>645</c:v>
                </c:pt>
                <c:pt idx="6">
                  <c:v>592</c:v>
                </c:pt>
                <c:pt idx="9">
                  <c:v>571</c:v>
                </c:pt>
                <c:pt idx="12">
                  <c:v>712</c:v>
                </c:pt>
              </c:numCache>
            </c:numRef>
          </c:val>
          <c:extLst xmlns:c16r2="http://schemas.microsoft.com/office/drawing/2015/06/chart">
            <c:ext xmlns:c16="http://schemas.microsoft.com/office/drawing/2014/chart" uri="{C3380CC4-5D6E-409C-BE32-E72D297353CC}">
              <c16:uniqueId val="{00000004-6444-4F42-9C2B-A56257949D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444-4F42-9C2B-A56257949D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444-4F42-9C2B-A56257949D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2111</c:v>
                </c:pt>
                <c:pt idx="3">
                  <c:v>2105</c:v>
                </c:pt>
                <c:pt idx="6">
                  <c:v>2116</c:v>
                </c:pt>
                <c:pt idx="9">
                  <c:v>2138</c:v>
                </c:pt>
                <c:pt idx="12">
                  <c:v>2002</c:v>
                </c:pt>
              </c:numCache>
            </c:numRef>
          </c:val>
          <c:extLst xmlns:c16r2="http://schemas.microsoft.com/office/drawing/2015/06/chart">
            <c:ext xmlns:c16="http://schemas.microsoft.com/office/drawing/2014/chart" uri="{C3380CC4-5D6E-409C-BE32-E72D297353CC}">
              <c16:uniqueId val="{00000007-6444-4F42-9C2B-A56257949D0B}"/>
            </c:ext>
          </c:extLst>
        </c:ser>
        <c:dLbls>
          <c:showLegendKey val="0"/>
          <c:showVal val="0"/>
          <c:showCatName val="0"/>
          <c:showSerName val="0"/>
          <c:showPercent val="0"/>
          <c:showBubbleSize val="0"/>
        </c:dLbls>
        <c:gapWidth val="100"/>
        <c:overlap val="100"/>
        <c:axId val="4631552"/>
        <c:axId val="464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1308</c:v>
                </c:pt>
                <c:pt idx="2">
                  <c:v>#N/A</c:v>
                </c:pt>
                <c:pt idx="3">
                  <c:v>#N/A</c:v>
                </c:pt>
                <c:pt idx="4">
                  <c:v>1237</c:v>
                </c:pt>
                <c:pt idx="5">
                  <c:v>#N/A</c:v>
                </c:pt>
                <c:pt idx="6">
                  <c:v>#N/A</c:v>
                </c:pt>
                <c:pt idx="7">
                  <c:v>1086</c:v>
                </c:pt>
                <c:pt idx="8">
                  <c:v>#N/A</c:v>
                </c:pt>
                <c:pt idx="9">
                  <c:v>#N/A</c:v>
                </c:pt>
                <c:pt idx="10">
                  <c:v>992</c:v>
                </c:pt>
                <c:pt idx="11">
                  <c:v>#N/A</c:v>
                </c:pt>
                <c:pt idx="12">
                  <c:v>#N/A</c:v>
                </c:pt>
                <c:pt idx="13">
                  <c:v>1126</c:v>
                </c:pt>
                <c:pt idx="14">
                  <c:v>#N/A</c:v>
                </c:pt>
              </c:numCache>
            </c:numRef>
          </c:val>
          <c:smooth val="0"/>
          <c:extLst xmlns:c16r2="http://schemas.microsoft.com/office/drawing/2015/06/chart">
            <c:ext xmlns:c16="http://schemas.microsoft.com/office/drawing/2014/chart" uri="{C3380CC4-5D6E-409C-BE32-E72D297353CC}">
              <c16:uniqueId val="{00000008-6444-4F42-9C2B-A56257949D0B}"/>
            </c:ext>
          </c:extLst>
        </c:ser>
        <c:dLbls>
          <c:showLegendKey val="0"/>
          <c:showVal val="0"/>
          <c:showCatName val="0"/>
          <c:showSerName val="0"/>
          <c:showPercent val="0"/>
          <c:showBubbleSize val="0"/>
        </c:dLbls>
        <c:marker val="1"/>
        <c:smooth val="0"/>
        <c:axId val="4631552"/>
        <c:axId val="4646016"/>
      </c:lineChart>
      <c:catAx>
        <c:axId val="463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6016"/>
        <c:crosses val="autoZero"/>
        <c:auto val="1"/>
        <c:lblAlgn val="ctr"/>
        <c:lblOffset val="100"/>
        <c:tickLblSkip val="1"/>
        <c:tickMarkSkip val="1"/>
        <c:noMultiLvlLbl val="0"/>
      </c:catAx>
      <c:valAx>
        <c:axId val="464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20597</c:v>
                </c:pt>
                <c:pt idx="5">
                  <c:v>20529</c:v>
                </c:pt>
                <c:pt idx="8">
                  <c:v>20065</c:v>
                </c:pt>
                <c:pt idx="11">
                  <c:v>19417</c:v>
                </c:pt>
                <c:pt idx="14">
                  <c:v>18791</c:v>
                </c:pt>
              </c:numCache>
            </c:numRef>
          </c:val>
          <c:extLst xmlns:c16r2="http://schemas.microsoft.com/office/drawing/2015/06/chart">
            <c:ext xmlns:c16="http://schemas.microsoft.com/office/drawing/2014/chart" uri="{C3380CC4-5D6E-409C-BE32-E72D297353CC}">
              <c16:uniqueId val="{00000000-2946-426C-8D9B-C70CAB2BF9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2153</c:v>
                </c:pt>
                <c:pt idx="5">
                  <c:v>2142</c:v>
                </c:pt>
                <c:pt idx="8">
                  <c:v>1981</c:v>
                </c:pt>
                <c:pt idx="11">
                  <c:v>1770</c:v>
                </c:pt>
                <c:pt idx="14">
                  <c:v>1582</c:v>
                </c:pt>
              </c:numCache>
            </c:numRef>
          </c:val>
          <c:extLst xmlns:c16r2="http://schemas.microsoft.com/office/drawing/2015/06/chart">
            <c:ext xmlns:c16="http://schemas.microsoft.com/office/drawing/2014/chart" uri="{C3380CC4-5D6E-409C-BE32-E72D297353CC}">
              <c16:uniqueId val="{00000001-2946-426C-8D9B-C70CAB2BF9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2111</c:v>
                </c:pt>
                <c:pt idx="5">
                  <c:v>1971</c:v>
                </c:pt>
                <c:pt idx="8">
                  <c:v>1682</c:v>
                </c:pt>
                <c:pt idx="11">
                  <c:v>1642</c:v>
                </c:pt>
                <c:pt idx="14">
                  <c:v>1741</c:v>
                </c:pt>
              </c:numCache>
            </c:numRef>
          </c:val>
          <c:extLst xmlns:c16r2="http://schemas.microsoft.com/office/drawing/2015/06/chart">
            <c:ext xmlns:c16="http://schemas.microsoft.com/office/drawing/2014/chart" uri="{C3380CC4-5D6E-409C-BE32-E72D297353CC}">
              <c16:uniqueId val="{00000002-2946-426C-8D9B-C70CAB2BF9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46-426C-8D9B-C70CAB2BF9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46-426C-8D9B-C70CAB2BF9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725</c:v>
                </c:pt>
                <c:pt idx="3">
                  <c:v>753</c:v>
                </c:pt>
                <c:pt idx="6">
                  <c:v>716</c:v>
                </c:pt>
                <c:pt idx="9">
                  <c:v>770</c:v>
                </c:pt>
                <c:pt idx="12">
                  <c:v>1554</c:v>
                </c:pt>
              </c:numCache>
            </c:numRef>
          </c:val>
          <c:extLst xmlns:c16r2="http://schemas.microsoft.com/office/drawing/2015/06/chart">
            <c:ext xmlns:c16="http://schemas.microsoft.com/office/drawing/2014/chart" uri="{C3380CC4-5D6E-409C-BE32-E72D297353CC}">
              <c16:uniqueId val="{00000005-2946-426C-8D9B-C70CAB2BF9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2556</c:v>
                </c:pt>
                <c:pt idx="3">
                  <c:v>2569</c:v>
                </c:pt>
                <c:pt idx="6">
                  <c:v>2388</c:v>
                </c:pt>
                <c:pt idx="9">
                  <c:v>2006</c:v>
                </c:pt>
                <c:pt idx="12">
                  <c:v>2122</c:v>
                </c:pt>
              </c:numCache>
            </c:numRef>
          </c:val>
          <c:extLst xmlns:c16r2="http://schemas.microsoft.com/office/drawing/2015/06/chart">
            <c:ext xmlns:c16="http://schemas.microsoft.com/office/drawing/2014/chart" uri="{C3380CC4-5D6E-409C-BE32-E72D297353CC}">
              <c16:uniqueId val="{00000006-2946-426C-8D9B-C70CAB2BF9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1941</c:v>
                </c:pt>
                <c:pt idx="3">
                  <c:v>1855</c:v>
                </c:pt>
                <c:pt idx="6">
                  <c:v>1625</c:v>
                </c:pt>
                <c:pt idx="9">
                  <c:v>1478</c:v>
                </c:pt>
                <c:pt idx="12">
                  <c:v>1343</c:v>
                </c:pt>
              </c:numCache>
            </c:numRef>
          </c:val>
          <c:extLst xmlns:c16r2="http://schemas.microsoft.com/office/drawing/2015/06/chart">
            <c:ext xmlns:c16="http://schemas.microsoft.com/office/drawing/2014/chart" uri="{C3380CC4-5D6E-409C-BE32-E72D297353CC}">
              <c16:uniqueId val="{00000007-2946-426C-8D9B-C70CAB2BF9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12882</c:v>
                </c:pt>
                <c:pt idx="3">
                  <c:v>13266</c:v>
                </c:pt>
                <c:pt idx="6">
                  <c:v>13013</c:v>
                </c:pt>
                <c:pt idx="9">
                  <c:v>12370</c:v>
                </c:pt>
                <c:pt idx="12">
                  <c:v>10686</c:v>
                </c:pt>
              </c:numCache>
            </c:numRef>
          </c:val>
          <c:extLst xmlns:c16r2="http://schemas.microsoft.com/office/drawing/2015/06/chart">
            <c:ext xmlns:c16="http://schemas.microsoft.com/office/drawing/2014/chart" uri="{C3380CC4-5D6E-409C-BE32-E72D297353CC}">
              <c16:uniqueId val="{00000008-2946-426C-8D9B-C70CAB2BF9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301</c:v>
                </c:pt>
                <c:pt idx="3">
                  <c:v>221</c:v>
                </c:pt>
                <c:pt idx="6">
                  <c:v>220</c:v>
                </c:pt>
                <c:pt idx="9">
                  <c:v>169</c:v>
                </c:pt>
                <c:pt idx="12">
                  <c:v>153</c:v>
                </c:pt>
              </c:numCache>
            </c:numRef>
          </c:val>
          <c:extLst xmlns:c16r2="http://schemas.microsoft.com/office/drawing/2015/06/chart">
            <c:ext xmlns:c16="http://schemas.microsoft.com/office/drawing/2014/chart" uri="{C3380CC4-5D6E-409C-BE32-E72D297353CC}">
              <c16:uniqueId val="{00000009-2946-426C-8D9B-C70CAB2BF9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19713</c:v>
                </c:pt>
                <c:pt idx="3">
                  <c:v>19799</c:v>
                </c:pt>
                <c:pt idx="6">
                  <c:v>19398</c:v>
                </c:pt>
                <c:pt idx="9">
                  <c:v>18872</c:v>
                </c:pt>
                <c:pt idx="12">
                  <c:v>18633</c:v>
                </c:pt>
              </c:numCache>
            </c:numRef>
          </c:val>
          <c:extLst xmlns:c16r2="http://schemas.microsoft.com/office/drawing/2015/06/chart">
            <c:ext xmlns:c16="http://schemas.microsoft.com/office/drawing/2014/chart" uri="{C3380CC4-5D6E-409C-BE32-E72D297353CC}">
              <c16:uniqueId val="{0000000A-2946-426C-8D9B-C70CAB2BF950}"/>
            </c:ext>
          </c:extLst>
        </c:ser>
        <c:dLbls>
          <c:showLegendKey val="0"/>
          <c:showVal val="0"/>
          <c:showCatName val="0"/>
          <c:showSerName val="0"/>
          <c:showPercent val="0"/>
          <c:showBubbleSize val="0"/>
        </c:dLbls>
        <c:gapWidth val="100"/>
        <c:overlap val="100"/>
        <c:axId val="79986688"/>
        <c:axId val="7998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13257</c:v>
                </c:pt>
                <c:pt idx="2">
                  <c:v>#N/A</c:v>
                </c:pt>
                <c:pt idx="3">
                  <c:v>#N/A</c:v>
                </c:pt>
                <c:pt idx="4">
                  <c:v>13820</c:v>
                </c:pt>
                <c:pt idx="5">
                  <c:v>#N/A</c:v>
                </c:pt>
                <c:pt idx="6">
                  <c:v>#N/A</c:v>
                </c:pt>
                <c:pt idx="7">
                  <c:v>13634</c:v>
                </c:pt>
                <c:pt idx="8">
                  <c:v>#N/A</c:v>
                </c:pt>
                <c:pt idx="9">
                  <c:v>#N/A</c:v>
                </c:pt>
                <c:pt idx="10">
                  <c:v>12837</c:v>
                </c:pt>
                <c:pt idx="11">
                  <c:v>#N/A</c:v>
                </c:pt>
                <c:pt idx="12">
                  <c:v>#N/A</c:v>
                </c:pt>
                <c:pt idx="13">
                  <c:v>12378</c:v>
                </c:pt>
                <c:pt idx="14">
                  <c:v>#N/A</c:v>
                </c:pt>
              </c:numCache>
            </c:numRef>
          </c:val>
          <c:smooth val="0"/>
          <c:extLst xmlns:c16r2="http://schemas.microsoft.com/office/drawing/2015/06/chart">
            <c:ext xmlns:c16="http://schemas.microsoft.com/office/drawing/2014/chart" uri="{C3380CC4-5D6E-409C-BE32-E72D297353CC}">
              <c16:uniqueId val="{0000000B-2946-426C-8D9B-C70CAB2BF950}"/>
            </c:ext>
          </c:extLst>
        </c:ser>
        <c:dLbls>
          <c:showLegendKey val="0"/>
          <c:showVal val="0"/>
          <c:showCatName val="0"/>
          <c:showSerName val="0"/>
          <c:showPercent val="0"/>
          <c:showBubbleSize val="0"/>
        </c:dLbls>
        <c:marker val="1"/>
        <c:smooth val="0"/>
        <c:axId val="79986688"/>
        <c:axId val="79988608"/>
      </c:lineChart>
      <c:catAx>
        <c:axId val="7998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988608"/>
        <c:crosses val="autoZero"/>
        <c:auto val="1"/>
        <c:lblAlgn val="ctr"/>
        <c:lblOffset val="100"/>
        <c:tickLblSkip val="1"/>
        <c:tickMarkSkip val="1"/>
        <c:noMultiLvlLbl val="0"/>
      </c:catAx>
      <c:valAx>
        <c:axId val="7998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98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{CC693220-3680-4F0D-8A70-B200898E7470}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BEC-4724-A759-F9FBDACD73B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{6CBC105D-AB1E-40F1-BECF-EA9E98553C99}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BEC-4724-A759-F9FBDACD73B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{68508EE8-C851-419B-B26E-3B8CEBFBC023}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BEC-4724-A759-F9FBDACD73B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{03A1628F-CFB2-4AB5-8AEA-88510FB8C8CB}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BEC-4724-A759-F9FBDACD73B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{C9763617-7821-4F47-925F-BD570EFD5238}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BEC-4724-A759-F9FBDACD73B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BEC-4724-A759-F9FBDACD73B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{35D188B1-FBE1-406A-9C78-875F37F5E55D}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BEC-4724-A759-F9FBDACD73BB}"/>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{A564DF9C-0D60-43CD-AC78-5FDB0FC81704}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BEC-4724-A759-F9FBDACD73BB}"/>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{4686C935-5449-4697-83F4-0285A7317438}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BEC-4724-A759-F9FBDACD73BB}"/>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{F1E822D8-4C3D-4A68-8D55-8652B4D76A7F}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BEC-4724-A759-F9FBDACD73BB}"/>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{EAAF72AC-266C-47EE-9E5D-EF9BC7DB7F84}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BEC-4724-A759-F9FBDACD73B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BEC-4724-A759-F9FBDACD73BB}"/>
            </c:ext>
          </c:extLst>
        </c:ser>
        <c:dLbls>
          <c:showLegendKey val="0"/>
          <c:showVal val="0"/>
          <c:showCatName val="0"/>
          <c:showSerName val="0"/>
          <c:showPercent val="0"/>
          <c:showBubbleSize val="0"/>
        </c:dLbls>
        <c:axId val="101966976"/>
        <c:axId val="101968896"/>
      </c:scatterChart>
      <c:valAx>
        <c:axId val="101966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68896"/>
        <c:crosses val="autoZero"/>
        <c:crossBetween val="midCat"/>
      </c:valAx>
      <c:valAx>
        <c:axId val="101968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66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713745597121835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{9CACBA80-A3F0-4B86-A6B7-F4C4DE019CD2}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CD2-49F9-B224-52986CF40C12}"/>
                </c:ext>
              </c:extLst>
            </c:dLbl>
            <c:dLbl>
              <c:idx val="1"/>
              <c:layout>
                <c:manualLayout>
                  <c:x val="-2.869717892650559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{D2318D9D-F949-405A-9957-19A08FC053DC}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CD2-49F9-B224-52986CF40C1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{7EC4D226-5E0A-4C53-B596-5EDE73A2E060}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CD2-49F9-B224-52986CF40C1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{FAC641D7-6EEC-4BC6-8A6D-8B8973DF3904}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CD2-49F9-B224-52986CF40C1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{EA067507-E50E-4831-864F-8A71AEE9870F}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CD2-49F9-B224-52986CF40C1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17.2</c:v>
                </c:pt>
                <c:pt idx="2">
                  <c:v>16.600000000000001</c:v>
                </c:pt>
                <c:pt idx="3">
                  <c:v>15.2</c:v>
                </c:pt>
                <c:pt idx="4">
                  <c:v>14.6</c:v>
                </c:pt>
              </c:numCache>
            </c:numRef>
          </c:xVal>
          <c:yVal>
            <c:numRef>
              <c:f>公会計指標分析・財政指標組合せ分析表!$K$73:$O$73</c:f>
              <c:numCache>
                <c:formatCode>#,##0.0;"▲ "#,##0.0</c:formatCode>
                <c:ptCount val="5"/>
                <c:pt idx="0">
                  <c:v>183.1</c:v>
                </c:pt>
                <c:pt idx="1">
                  <c:v>189.1</c:v>
                </c:pt>
                <c:pt idx="2">
                  <c:v>186.4</c:v>
                </c:pt>
                <c:pt idx="3">
                  <c:v>179.2</c:v>
                </c:pt>
                <c:pt idx="4">
                  <c:v>168.7</c:v>
                </c:pt>
              </c:numCache>
            </c:numRef>
          </c:yVal>
          <c:smooth val="0"/>
          <c:extLst xmlns:c16r2="http://schemas.microsoft.com/office/drawing/2015/06/chart">
            <c:ext xmlns:c16="http://schemas.microsoft.com/office/drawing/2014/chart" uri="{C3380CC4-5D6E-409C-BE32-E72D297353CC}">
              <c16:uniqueId val="{00000005-DCD2-49F9-B224-52986CF40C1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{91BD9198-001D-42B1-915C-53EC2F0A42BC}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CD2-49F9-B224-52986CF40C1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{E72C0C2A-88CF-4D0F-9178-CC795694E40F}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CD2-49F9-B224-52986CF40C1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{EC39429D-3EE3-43DE-9211-0EA2941EC637}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CD2-49F9-B224-52986CF40C12}"/>
                </c:ext>
              </c:extLst>
            </c:dLbl>
            <c:dLbl>
              <c:idx val="3"/>
              <c:layout>
                <c:manualLayout>
                  <c:x val="-2.8697250736954734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{3DB48450-3A3F-4C74-BC7F-EE313F641CF5}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CD2-49F9-B224-52986CF40C12}"/>
                </c:ext>
              </c:extLst>
            </c:dLbl>
            <c:dLbl>
              <c:idx val="4"/>
              <c:layout>
                <c:manualLayout>
                  <c:x val="-3.471367378667271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{BA185CF6-AC32-4B16-BCC2-C44F88D464A0}</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CD2-49F9-B224-52986CF40C1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extLst xmlns:c16r2="http://schemas.microsoft.com/office/drawing/2015/06/chart">
            <c:ext xmlns:c16="http://schemas.microsoft.com/office/drawing/2014/chart" uri="{C3380CC4-5D6E-409C-BE32-E72D297353CC}">
              <c16:uniqueId val="{0000000B-DCD2-49F9-B224-52986CF40C12}"/>
            </c:ext>
          </c:extLst>
        </c:ser>
        <c:dLbls>
          <c:showLegendKey val="0"/>
          <c:showVal val="0"/>
          <c:showCatName val="0"/>
          <c:showSerName val="0"/>
          <c:showPercent val="0"/>
          <c:showBubbleSize val="0"/>
        </c:dLbls>
        <c:axId val="102884480"/>
        <c:axId val="102886400"/>
      </c:scatterChart>
      <c:valAx>
        <c:axId val="102884480"/>
        <c:scaling>
          <c:orientation val="minMax"/>
          <c:max val="17.8"/>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86400"/>
        <c:crosses val="autoZero"/>
        <c:crossBetween val="midCat"/>
      </c:valAx>
      <c:valAx>
        <c:axId val="10288640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84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一般会計の元利償還金はピークとなった平成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年度以降、当面は減少していく見通しである。その一方で、公営企業及び組合等に対する償還負担が増加した影響で元利償還金等の総額が増加し、実質公債費比率の分子は増加した。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公営企業を含む地方債の発行抑制により実質的な公債費負担の減少を図り、さらなる財政健全化に努める。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将来負担額の総額は平成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年連続して減少しているが、充当可能財源の総額もこの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年間は減少が続いているため、将来負担比率の分子は緩やかな減少幅にとどまっている。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事業</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で</a:t>
          </a:r>
          <a:r>
            <a:rPr kumimoji="1" lang="ja-JP" altLang="ja-JP" sz="1400" b="0" i="0" u="none" strike="noStrike" kern="0" cap="none" spc="0" normalizeH="0" baseline="0" noProof="0">
              <a:ln>
                <a:noFill/>
              </a:ln>
              <a:solidFill>
                <a:prstClr val="black"/>
              </a:solidFill>
              <a:effectLst/>
              <a:uLnTx/>
              <a:uFillTx/>
              <a:latin typeface="ＭＳ Ｐゴシック"/>
              <a:ea typeface="+mn-ea"/>
              <a:cs typeface="+mn-cs"/>
            </a:rPr>
            <a:t>の第三セクター等改革推進債の活用により、</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年度決算では将来負担額が増加</a:t>
          </a:r>
          <a:r>
            <a:rPr kumimoji="1" lang="ja-JP" altLang="ja-JP" sz="1400" b="0" i="0" u="none" strike="noStrike" kern="0" cap="none" spc="0" normalizeH="0" baseline="0" noProof="0">
              <a:ln>
                <a:noFill/>
              </a:ln>
              <a:solidFill>
                <a:prstClr val="black"/>
              </a:solidFill>
              <a:effectLst/>
              <a:uLnTx/>
              <a:uFillTx/>
              <a:latin typeface="+mn-lt"/>
              <a:ea typeface="+mn-ea"/>
              <a:cs typeface="+mn-cs"/>
            </a:rPr>
            <a:t>する</a:t>
          </a:r>
          <a:r>
            <a:rPr kumimoji="1" lang="ja-JP" altLang="en-US" sz="1400" b="0" i="0" u="none" strike="noStrike" kern="0" cap="none" spc="0" normalizeH="0" baseline="0" noProof="0">
              <a:ln>
                <a:noFill/>
              </a:ln>
              <a:solidFill>
                <a:prstClr val="black"/>
              </a:solidFill>
              <a:effectLst/>
              <a:uLnTx/>
              <a:uFillTx/>
              <a:latin typeface="+mn-lt"/>
              <a:ea typeface="+mn-ea"/>
              <a:cs typeface="+mn-cs"/>
            </a:rPr>
            <a:t>が、その後の地方債残高は減少する見込みである。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引き続き公営企業を含む市債残高の削減に努めると同時に、基金残高の拡充による将来財源の確保を一体的に進め、将来負担比率の分子構造の改善と財政健全化を推進する。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0.66</a:t>
          </a:r>
          <a:r>
            <a:rPr kumimoji="1" lang="ja-JP" altLang="en-US" sz="1300">
              <a:latin typeface="ＭＳ Ｐゴシック"/>
            </a:rPr>
            <a:t>をピークとして</a:t>
          </a:r>
          <a:r>
            <a:rPr kumimoji="1" lang="en-US" altLang="ja-JP" sz="1300">
              <a:latin typeface="ＭＳ Ｐゴシック"/>
            </a:rPr>
            <a:t>4</a:t>
          </a:r>
          <a:r>
            <a:rPr kumimoji="1" lang="ja-JP" altLang="en-US" sz="1300">
              <a:latin typeface="ＭＳ Ｐゴシック"/>
            </a:rPr>
            <a:t>年連続低下し、平成</a:t>
          </a:r>
          <a:r>
            <a:rPr kumimoji="1" lang="en-US" altLang="ja-JP" sz="1300">
              <a:latin typeface="ＭＳ Ｐゴシック"/>
            </a:rPr>
            <a:t>24</a:t>
          </a:r>
          <a:r>
            <a:rPr kumimoji="1" lang="ja-JP" altLang="en-US" sz="1300">
              <a:latin typeface="ＭＳ Ｐゴシック"/>
            </a:rPr>
            <a:t>年度から横ばいで推移してきた。平成</a:t>
          </a:r>
          <a:r>
            <a:rPr kumimoji="1" lang="en-US" altLang="ja-JP" sz="1300">
              <a:latin typeface="ＭＳ Ｐゴシック"/>
            </a:rPr>
            <a:t>27</a:t>
          </a:r>
          <a:r>
            <a:rPr kumimoji="1" lang="ja-JP" altLang="en-US" sz="1300">
              <a:latin typeface="ＭＳ Ｐゴシック"/>
            </a:rPr>
            <a:t>年度は地方消費税交付金の増加など一般財源総額の増加に伴い</a:t>
          </a:r>
          <a:r>
            <a:rPr kumimoji="1" lang="en-US" altLang="ja-JP" sz="1300">
              <a:latin typeface="ＭＳ Ｐゴシック"/>
            </a:rPr>
            <a:t>7</a:t>
          </a:r>
          <a:r>
            <a:rPr kumimoji="1" lang="ja-JP" altLang="en-US" sz="1300">
              <a:latin typeface="ＭＳ Ｐゴシック"/>
            </a:rPr>
            <a:t>年ぶりに上昇した。</a:t>
          </a:r>
          <a:endParaRPr kumimoji="1" lang="en-US" altLang="ja-JP" sz="1300">
            <a:latin typeface="ＭＳ Ｐゴシック"/>
          </a:endParaRPr>
        </a:p>
        <a:p>
          <a:r>
            <a:rPr kumimoji="1" lang="ja-JP" altLang="en-US" sz="1300">
              <a:latin typeface="ＭＳ Ｐゴシック"/>
            </a:rPr>
            <a:t>　地域の魅力を高め、人口減少・少子化の克服、交流人口の増加、地域経済の活性化を推進するとともに行政運営の効率化を図り、財政基盤の強化に努める。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35983</xdr:rowOff>
    </xdr:to>
    <xdr:cxnSp macro="">
      <xdr:nvCxnSpPr>
        <xdr:cNvPr id="68" name="直線コネクタ 67"/>
        <xdr:cNvCxnSpPr/>
      </xdr:nvCxnSpPr>
      <xdr:spPr>
        <a:xfrm flipV="1">
          <a:off x="4114800" y="704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1" name="直線コネクタ 70"/>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35983</xdr:rowOff>
    </xdr:to>
    <xdr:cxnSp macro="">
      <xdr:nvCxnSpPr>
        <xdr:cNvPr id="74" name="直線コネクタ 73"/>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41</xdr:row>
      <xdr:rowOff>35983</xdr:rowOff>
    </xdr:to>
    <xdr:cxnSp macro="">
      <xdr:nvCxnSpPr>
        <xdr:cNvPr id="77" name="直線コネクタ 76"/>
        <xdr:cNvCxnSpPr/>
      </xdr:nvCxnSpPr>
      <xdr:spPr>
        <a:xfrm>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153052</xdr:rowOff>
    </xdr:from>
    <xdr:ext cx="762000" cy="259045"/>
    <xdr:sp macro="" textlink="">
      <xdr:nvSpPr>
        <xdr:cNvPr id="88" name="財政力該当値テキスト"/>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義務的経費が減少したことに加えて、経常一般財源等の増加により、比率は</a:t>
          </a:r>
          <a:r>
            <a:rPr kumimoji="1" lang="en-US" altLang="ja-JP" sz="1300">
              <a:latin typeface="ＭＳ Ｐゴシック"/>
            </a:rPr>
            <a:t>1.2</a:t>
          </a:r>
          <a:r>
            <a:rPr kumimoji="1" lang="ja-JP" altLang="en-US" sz="1300">
              <a:latin typeface="ＭＳ Ｐゴシック"/>
            </a:rPr>
            <a:t>ポイント改善した。公債費負担が引き続き高水準のため、県内</a:t>
          </a:r>
          <a:r>
            <a:rPr kumimoji="1" lang="en-US" altLang="ja-JP" sz="1300">
              <a:latin typeface="ＭＳ Ｐゴシック"/>
            </a:rPr>
            <a:t>19</a:t>
          </a:r>
          <a:r>
            <a:rPr kumimoji="1" lang="ja-JP" altLang="en-US" sz="1300">
              <a:latin typeface="ＭＳ Ｐゴシック"/>
            </a:rPr>
            <a:t>市及び類似団体平均と比べ高い比率で推移している。</a:t>
          </a:r>
          <a:endParaRPr kumimoji="1" lang="en-US" altLang="ja-JP" sz="1300">
            <a:latin typeface="ＭＳ Ｐゴシック"/>
          </a:endParaRPr>
        </a:p>
        <a:p>
          <a:r>
            <a:rPr kumimoji="1" lang="ja-JP" altLang="en-US" sz="1300">
              <a:latin typeface="ＭＳ Ｐゴシック"/>
            </a:rPr>
            <a:t>　今後も、市債の借入れ抑制、総人件費の抑制、一般行政経費の削減を推進し、財政の弾力性向上に努める。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65</xdr:row>
      <xdr:rowOff>36830</xdr:rowOff>
    </xdr:to>
    <xdr:cxnSp macro="">
      <xdr:nvCxnSpPr>
        <xdr:cNvPr id="131" name="直線コネクタ 130"/>
        <xdr:cNvCxnSpPr/>
      </xdr:nvCxnSpPr>
      <xdr:spPr>
        <a:xfrm flipV="1">
          <a:off x="4114800" y="1113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4656</xdr:rowOff>
    </xdr:from>
    <xdr:to>
      <xdr:col>6</xdr:col>
      <xdr:colOff>0</xdr:colOff>
      <xdr:row>65</xdr:row>
      <xdr:rowOff>36830</xdr:rowOff>
    </xdr:to>
    <xdr:cxnSp macro="">
      <xdr:nvCxnSpPr>
        <xdr:cNvPr id="134" name="直線コネクタ 133"/>
        <xdr:cNvCxnSpPr/>
      </xdr:nvCxnSpPr>
      <xdr:spPr>
        <a:xfrm>
          <a:off x="3225800" y="1114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24765</xdr:rowOff>
    </xdr:to>
    <xdr:cxnSp macro="">
      <xdr:nvCxnSpPr>
        <xdr:cNvPr id="137" name="直線コネクタ 136"/>
        <xdr:cNvCxnSpPr/>
      </xdr:nvCxnSpPr>
      <xdr:spPr>
        <a:xfrm flipV="1">
          <a:off x="2336800" y="1114890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24765</xdr:rowOff>
    </xdr:to>
    <xdr:cxnSp macro="">
      <xdr:nvCxnSpPr>
        <xdr:cNvPr id="140" name="直線コネクタ 139"/>
        <xdr:cNvCxnSpPr/>
      </xdr:nvCxnSpPr>
      <xdr:spPr>
        <a:xfrm>
          <a:off x="1447800" y="1111673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50" name="円/楕円 149"/>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51"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2" name="円/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125306</xdr:rowOff>
    </xdr:from>
    <xdr:to>
      <xdr:col>4</xdr:col>
      <xdr:colOff>533400</xdr:colOff>
      <xdr:row>65</xdr:row>
      <xdr:rowOff>55456</xdr:rowOff>
    </xdr:to>
    <xdr:sp macro="" textlink="">
      <xdr:nvSpPr>
        <xdr:cNvPr id="154" name="円/楕円 153"/>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40233</xdr:rowOff>
    </xdr:from>
    <xdr:ext cx="762000" cy="259045"/>
    <xdr:sp macro="" textlink="">
      <xdr:nvSpPr>
        <xdr:cNvPr id="155" name="テキスト ボックス 154"/>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145415</xdr:rowOff>
    </xdr:from>
    <xdr:to>
      <xdr:col>3</xdr:col>
      <xdr:colOff>330200</xdr:colOff>
      <xdr:row>65</xdr:row>
      <xdr:rowOff>75565</xdr:rowOff>
    </xdr:to>
    <xdr:sp macro="" textlink="">
      <xdr:nvSpPr>
        <xdr:cNvPr id="156" name="円/楕円 155"/>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57" name="テキスト ボックス 156"/>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8" name="円/楕円 157"/>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9" name="テキスト ボックス 158"/>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[118,154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職員数の計画的削減などにより、平成</a:t>
          </a:r>
          <a:r>
            <a:rPr kumimoji="1" lang="en-US" altLang="ja-JP" sz="1300">
              <a:latin typeface="ＭＳ Ｐゴシック"/>
            </a:rPr>
            <a:t>25</a:t>
          </a:r>
          <a:r>
            <a:rPr kumimoji="1" lang="ja-JP" altLang="en-US" sz="1300">
              <a:latin typeface="ＭＳ Ｐゴシック"/>
            </a:rPr>
            <a:t>年度以降の人件費は減少している。一方、ふるさと寄附の返礼経費の増加により物件費が上昇し、人件費と合わせた額では増加した。</a:t>
          </a:r>
          <a:r>
            <a:rPr kumimoji="1" lang="ja-JP" altLang="en-US" sz="1300">
              <a:solidFill>
                <a:schemeClr val="dk1"/>
              </a:solidFill>
              <a:effectLst/>
              <a:latin typeface="ＭＳ Ｐゴシック"/>
              <a:ea typeface="+mn-ea"/>
              <a:cs typeface="+mn-cs"/>
            </a:rPr>
            <a:t>引き続き、</a:t>
          </a:r>
          <a:r>
            <a:rPr kumimoji="1" lang="ja-JP" altLang="en-US" sz="1300">
              <a:solidFill>
                <a:schemeClr val="dk1"/>
              </a:solidFill>
              <a:effectLst/>
              <a:latin typeface="+mn-lt"/>
              <a:ea typeface="+mn-ea"/>
              <a:cs typeface="+mn-cs"/>
            </a:rPr>
            <a:t>関連</a:t>
          </a:r>
          <a:r>
            <a:rPr kumimoji="1" lang="ja-JP" altLang="ja-JP" sz="1300">
              <a:solidFill>
                <a:schemeClr val="dk1"/>
              </a:solidFill>
              <a:effectLst/>
              <a:latin typeface="+mn-lt"/>
              <a:ea typeface="+mn-ea"/>
              <a:cs typeface="+mn-cs"/>
            </a:rPr>
            <a:t>経費の削減に努める。</a:t>
          </a:r>
          <a:endParaRPr kumimoji="1" lang="en-US" altLang="ja-JP" sz="13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132150</xdr:rowOff>
    </xdr:from>
    <xdr:to>
      <xdr:col>7</xdr:col>
      <xdr:colOff>152400</xdr:colOff>
      <xdr:row>80</xdr:row>
      <xdr:rowOff>157676</xdr:rowOff>
    </xdr:to>
    <xdr:cxnSp macro="">
      <xdr:nvCxnSpPr>
        <xdr:cNvPr id="194" name="直線コネクタ 193"/>
        <xdr:cNvCxnSpPr/>
      </xdr:nvCxnSpPr>
      <xdr:spPr>
        <a:xfrm>
          <a:off x="4114800" y="13848150"/>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2695</xdr:rowOff>
    </xdr:from>
    <xdr:ext cx="762000" cy="259045"/>
    <xdr:sp macro="" textlink="">
      <xdr:nvSpPr>
        <xdr:cNvPr id="195" name="人件費・物件費等の状況平均値テキスト"/>
        <xdr:cNvSpPr txBox="1"/>
      </xdr:nvSpPr>
      <xdr:spPr>
        <a:xfrm>
          <a:off x="5041900" y="13890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116047</xdr:rowOff>
    </xdr:from>
    <xdr:to>
      <xdr:col>6</xdr:col>
      <xdr:colOff>0</xdr:colOff>
      <xdr:row>80</xdr:row>
      <xdr:rowOff>132150</xdr:rowOff>
    </xdr:to>
    <xdr:cxnSp macro="">
      <xdr:nvCxnSpPr>
        <xdr:cNvPr id="197" name="直線コネクタ 196"/>
        <xdr:cNvCxnSpPr/>
      </xdr:nvCxnSpPr>
      <xdr:spPr>
        <a:xfrm>
          <a:off x="3225800" y="13832047"/>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116047</xdr:rowOff>
    </xdr:from>
    <xdr:to>
      <xdr:col>4</xdr:col>
      <xdr:colOff>482600</xdr:colOff>
      <xdr:row>80</xdr:row>
      <xdr:rowOff>117825</xdr:rowOff>
    </xdr:to>
    <xdr:cxnSp macro="">
      <xdr:nvCxnSpPr>
        <xdr:cNvPr id="200" name="直線コネクタ 199"/>
        <xdr:cNvCxnSpPr/>
      </xdr:nvCxnSpPr>
      <xdr:spPr>
        <a:xfrm flipV="1">
          <a:off x="2336800" y="1383204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117825</xdr:rowOff>
    </xdr:from>
    <xdr:to>
      <xdr:col>3</xdr:col>
      <xdr:colOff>279400</xdr:colOff>
      <xdr:row>80</xdr:row>
      <xdr:rowOff>148450</xdr:rowOff>
    </xdr:to>
    <xdr:cxnSp macro="">
      <xdr:nvCxnSpPr>
        <xdr:cNvPr id="203" name="直線コネクタ 202"/>
        <xdr:cNvCxnSpPr/>
      </xdr:nvCxnSpPr>
      <xdr:spPr>
        <a:xfrm flipV="1">
          <a:off x="1447800" y="13833825"/>
          <a:ext cx="8890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121766</xdr:rowOff>
    </xdr:from>
    <xdr:ext cx="762000" cy="259045"/>
    <xdr:sp macro="" textlink="">
      <xdr:nvSpPr>
        <xdr:cNvPr id="205" name="テキスト ボックス 204"/>
        <xdr:cNvSpPr txBox="1"/>
      </xdr:nvSpPr>
      <xdr:spPr>
        <a:xfrm>
          <a:off x="1955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133907</xdr:rowOff>
    </xdr:from>
    <xdr:ext cx="762000" cy="259045"/>
    <xdr:sp macro="" textlink="">
      <xdr:nvSpPr>
        <xdr:cNvPr id="207" name="テキスト ボックス 206"/>
        <xdr:cNvSpPr txBox="1"/>
      </xdr:nvSpPr>
      <xdr:spPr>
        <a:xfrm>
          <a:off x="1066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106876</xdr:rowOff>
    </xdr:from>
    <xdr:to>
      <xdr:col>7</xdr:col>
      <xdr:colOff>203200</xdr:colOff>
      <xdr:row>81</xdr:row>
      <xdr:rowOff>37026</xdr:rowOff>
    </xdr:to>
    <xdr:sp macro="" textlink="">
      <xdr:nvSpPr>
        <xdr:cNvPr id="213" name="円/楕円 212"/>
        <xdr:cNvSpPr/>
      </xdr:nvSpPr>
      <xdr:spPr>
        <a:xfrm>
          <a:off x="4902200" y="138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28153</xdr:rowOff>
    </xdr:from>
    <xdr:ext cx="762000" cy="259045"/>
    <xdr:sp macro="" textlink="">
      <xdr:nvSpPr>
        <xdr:cNvPr id="214" name="人件費・物件費等の状況該当値テキスト"/>
        <xdr:cNvSpPr txBox="1"/>
      </xdr:nvSpPr>
      <xdr:spPr>
        <a:xfrm>
          <a:off x="5041900" y="137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118,154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81350</xdr:rowOff>
    </xdr:from>
    <xdr:to>
      <xdr:col>6</xdr:col>
      <xdr:colOff>50800</xdr:colOff>
      <xdr:row>81</xdr:row>
      <xdr:rowOff>11500</xdr:rowOff>
    </xdr:to>
    <xdr:sp macro="" textlink="">
      <xdr:nvSpPr>
        <xdr:cNvPr id="215" name="円/楕円 214"/>
        <xdr:cNvSpPr/>
      </xdr:nvSpPr>
      <xdr:spPr>
        <a:xfrm>
          <a:off x="4064000" y="137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21677</xdr:rowOff>
    </xdr:from>
    <xdr:ext cx="736600" cy="259045"/>
    <xdr:sp macro="" textlink="">
      <xdr:nvSpPr>
        <xdr:cNvPr id="216" name="テキスト ボックス 215"/>
        <xdr:cNvSpPr txBox="1"/>
      </xdr:nvSpPr>
      <xdr:spPr>
        <a:xfrm>
          <a:off x="3733800" y="1356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65247</xdr:rowOff>
    </xdr:from>
    <xdr:to>
      <xdr:col>4</xdr:col>
      <xdr:colOff>533400</xdr:colOff>
      <xdr:row>80</xdr:row>
      <xdr:rowOff>166847</xdr:rowOff>
    </xdr:to>
    <xdr:sp macro="" textlink="">
      <xdr:nvSpPr>
        <xdr:cNvPr id="217" name="円/楕円 216"/>
        <xdr:cNvSpPr/>
      </xdr:nvSpPr>
      <xdr:spPr>
        <a:xfrm>
          <a:off x="3175000" y="137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5574</xdr:rowOff>
    </xdr:from>
    <xdr:ext cx="762000" cy="259045"/>
    <xdr:sp macro="" textlink="">
      <xdr:nvSpPr>
        <xdr:cNvPr id="218" name="テキスト ボックス 217"/>
        <xdr:cNvSpPr txBox="1"/>
      </xdr:nvSpPr>
      <xdr:spPr>
        <a:xfrm>
          <a:off x="2844800" y="1355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107,803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67025</xdr:rowOff>
    </xdr:from>
    <xdr:to>
      <xdr:col>3</xdr:col>
      <xdr:colOff>330200</xdr:colOff>
      <xdr:row>80</xdr:row>
      <xdr:rowOff>168625</xdr:rowOff>
    </xdr:to>
    <xdr:sp macro="" textlink="">
      <xdr:nvSpPr>
        <xdr:cNvPr id="219" name="円/楕円 218"/>
        <xdr:cNvSpPr/>
      </xdr:nvSpPr>
      <xdr:spPr>
        <a:xfrm>
          <a:off x="2286000" y="137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7352</xdr:rowOff>
    </xdr:from>
    <xdr:ext cx="762000" cy="259045"/>
    <xdr:sp macro="" textlink="">
      <xdr:nvSpPr>
        <xdr:cNvPr id="220" name="テキスト ボックス 219"/>
        <xdr:cNvSpPr txBox="1"/>
      </xdr:nvSpPr>
      <xdr:spPr>
        <a:xfrm>
          <a:off x="1955800" y="1355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97650</xdr:rowOff>
    </xdr:from>
    <xdr:to>
      <xdr:col>2</xdr:col>
      <xdr:colOff>127000</xdr:colOff>
      <xdr:row>81</xdr:row>
      <xdr:rowOff>27800</xdr:rowOff>
    </xdr:to>
    <xdr:sp macro="" textlink="">
      <xdr:nvSpPr>
        <xdr:cNvPr id="221" name="円/楕円 220"/>
        <xdr:cNvSpPr/>
      </xdr:nvSpPr>
      <xdr:spPr>
        <a:xfrm>
          <a:off x="1397000" y="138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37977</xdr:rowOff>
    </xdr:from>
    <xdr:ext cx="762000" cy="259045"/>
    <xdr:sp macro="" textlink="">
      <xdr:nvSpPr>
        <xdr:cNvPr id="222" name="テキスト ボックス 221"/>
        <xdr:cNvSpPr txBox="1"/>
      </xdr:nvSpPr>
      <xdr:spPr>
        <a:xfrm>
          <a:off x="1066800" y="135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給与構造については、年功的なものから職責・業績に応じたものへと転換を進めている。水準はおおむね類似団体平均と同程度で推移している。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引き続き給与水準の適正化に努める。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85</xdr:row>
      <xdr:rowOff>70358</xdr:rowOff>
    </xdr:to>
    <xdr:cxnSp macro="">
      <xdr:nvCxnSpPr>
        <xdr:cNvPr id="254" name="直線コネクタ 253"/>
        <xdr:cNvCxnSpPr/>
      </xdr:nvCxnSpPr>
      <xdr:spPr>
        <a:xfrm>
          <a:off x="16179800" y="146339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60706</xdr:rowOff>
    </xdr:from>
    <xdr:to>
      <xdr:col>23</xdr:col>
      <xdr:colOff>406400</xdr:colOff>
      <xdr:row>85</xdr:row>
      <xdr:rowOff>70358</xdr:rowOff>
    </xdr:to>
    <xdr:cxnSp macro="">
      <xdr:nvCxnSpPr>
        <xdr:cNvPr id="257" name="直線コネクタ 256"/>
        <xdr:cNvCxnSpPr/>
      </xdr:nvCxnSpPr>
      <xdr:spPr>
        <a:xfrm flipV="1">
          <a:off x="15290800" y="146339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94487</xdr:rowOff>
    </xdr:from>
    <xdr:to>
      <xdr:col>23</xdr:col>
      <xdr:colOff>457200</xdr:colOff>
      <xdr:row>85</xdr:row>
      <xdr:rowOff>24637</xdr:rowOff>
    </xdr:to>
    <xdr:sp macro="" textlink="">
      <xdr:nvSpPr>
        <xdr:cNvPr id="258" name="フローチャート : 判断 257"/>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59" name="テキスト ボックス 258"/>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70358</xdr:rowOff>
    </xdr:from>
    <xdr:to>
      <xdr:col>22</xdr:col>
      <xdr:colOff>203200</xdr:colOff>
      <xdr:row>89</xdr:row>
      <xdr:rowOff>156718</xdr:rowOff>
    </xdr:to>
    <xdr:cxnSp macro="">
      <xdr:nvCxnSpPr>
        <xdr:cNvPr id="260" name="直線コネクタ 259"/>
        <xdr:cNvCxnSpPr/>
      </xdr:nvCxnSpPr>
      <xdr:spPr>
        <a:xfrm flipV="1">
          <a:off x="14401800" y="14643608"/>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94487</xdr:rowOff>
    </xdr:from>
    <xdr:to>
      <xdr:col>22</xdr:col>
      <xdr:colOff>254000</xdr:colOff>
      <xdr:row>85</xdr:row>
      <xdr:rowOff>24637</xdr:rowOff>
    </xdr:to>
    <xdr:sp macro="" textlink="">
      <xdr:nvSpPr>
        <xdr:cNvPr id="261" name="フローチャート : 判断 260"/>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34814</xdr:rowOff>
    </xdr:from>
    <xdr:ext cx="762000" cy="259045"/>
    <xdr:sp macro="" textlink="">
      <xdr:nvSpPr>
        <xdr:cNvPr id="262" name="テキスト ボックス 261"/>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147065</xdr:rowOff>
    </xdr:from>
    <xdr:to>
      <xdr:col>21</xdr:col>
      <xdr:colOff>0</xdr:colOff>
      <xdr:row>89</xdr:row>
      <xdr:rowOff>156718</xdr:rowOff>
    </xdr:to>
    <xdr:cxnSp macro="">
      <xdr:nvCxnSpPr>
        <xdr:cNvPr id="263" name="直線コネクタ 262"/>
        <xdr:cNvCxnSpPr/>
      </xdr:nvCxnSpPr>
      <xdr:spPr>
        <a:xfrm>
          <a:off x="13512800" y="1540611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111523</xdr:rowOff>
    </xdr:from>
    <xdr:ext cx="762000" cy="259045"/>
    <xdr:sp macro="" textlink="">
      <xdr:nvSpPr>
        <xdr:cNvPr id="267" name="テキスト ボックス 266"/>
        <xdr:cNvSpPr txBox="1"/>
      </xdr:nvSpPr>
      <xdr:spPr>
        <a:xfrm>
          <a:off x="13131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3" name="円/楕円 272"/>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163085</xdr:rowOff>
    </xdr:from>
    <xdr:ext cx="762000" cy="259045"/>
    <xdr:sp macro="" textlink="">
      <xdr:nvSpPr>
        <xdr:cNvPr id="274" name="給与水準   （国との比較）該当値テキスト"/>
        <xdr:cNvSpPr txBox="1"/>
      </xdr:nvSpPr>
      <xdr:spPr>
        <a:xfrm>
          <a:off x="17106900" y="145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9906</xdr:rowOff>
    </xdr:from>
    <xdr:to>
      <xdr:col>23</xdr:col>
      <xdr:colOff>457200</xdr:colOff>
      <xdr:row>85</xdr:row>
      <xdr:rowOff>111506</xdr:rowOff>
    </xdr:to>
    <xdr:sp macro="" textlink="">
      <xdr:nvSpPr>
        <xdr:cNvPr id="275" name="円/楕円 274"/>
        <xdr:cNvSpPr/>
      </xdr:nvSpPr>
      <xdr:spPr>
        <a:xfrm>
          <a:off x="16129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96283</xdr:rowOff>
    </xdr:from>
    <xdr:ext cx="736600" cy="259045"/>
    <xdr:sp macro="" textlink="">
      <xdr:nvSpPr>
        <xdr:cNvPr id="276" name="テキスト ボックス 275"/>
        <xdr:cNvSpPr txBox="1"/>
      </xdr:nvSpPr>
      <xdr:spPr>
        <a:xfrm>
          <a:off x="15798800" y="1466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19558</xdr:rowOff>
    </xdr:from>
    <xdr:to>
      <xdr:col>22</xdr:col>
      <xdr:colOff>254000</xdr:colOff>
      <xdr:row>85</xdr:row>
      <xdr:rowOff>121158</xdr:rowOff>
    </xdr:to>
    <xdr:sp macro="" textlink="">
      <xdr:nvSpPr>
        <xdr:cNvPr id="277" name="円/楕円 276"/>
        <xdr:cNvSpPr/>
      </xdr:nvSpPr>
      <xdr:spPr>
        <a:xfrm>
          <a:off x="15240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78" name="テキスト ボックス 277"/>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105918</xdr:rowOff>
    </xdr:from>
    <xdr:to>
      <xdr:col>21</xdr:col>
      <xdr:colOff>50800</xdr:colOff>
      <xdr:row>90</xdr:row>
      <xdr:rowOff>36068</xdr:rowOff>
    </xdr:to>
    <xdr:sp macro="" textlink="">
      <xdr:nvSpPr>
        <xdr:cNvPr id="279" name="円/楕円 278"/>
        <xdr:cNvSpPr/>
      </xdr:nvSpPr>
      <xdr:spPr>
        <a:xfrm>
          <a:off x="14351000" y="153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20845</xdr:rowOff>
    </xdr:from>
    <xdr:ext cx="762000" cy="259045"/>
    <xdr:sp macro="" textlink="">
      <xdr:nvSpPr>
        <xdr:cNvPr id="280" name="テキスト ボックス 279"/>
        <xdr:cNvSpPr txBox="1"/>
      </xdr:nvSpPr>
      <xdr:spPr>
        <a:xfrm>
          <a:off x="14020800" y="154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1" name="円/楕円 280"/>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2" name="テキスト ボックス 281"/>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集中改革プランに基づき職員数の計画的削減に取り組んできた。</a:t>
          </a:r>
          <a:r>
            <a:rPr kumimoji="1" lang="ja-JP" altLang="ja-JP" sz="1300" b="0" i="0" baseline="0">
              <a:solidFill>
                <a:schemeClr val="dk1"/>
              </a:solidFill>
              <a:effectLst/>
              <a:latin typeface="+mn-lt"/>
              <a:ea typeface="+mn-ea"/>
              <a:cs typeface="+mn-cs"/>
            </a:rPr>
            <a:t>引き続き定員管理</a:t>
          </a:r>
          <a:r>
            <a:rPr kumimoji="1" lang="ja-JP" altLang="en-US" sz="1300" b="0" i="0" baseline="0">
              <a:solidFill>
                <a:schemeClr val="dk1"/>
              </a:solidFill>
              <a:effectLst/>
              <a:latin typeface="+mn-lt"/>
              <a:ea typeface="+mn-ea"/>
              <a:cs typeface="+mn-cs"/>
            </a:rPr>
            <a:t>と効率的な行政運営に努めるとともに</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、市民サービスの低下を招かぬように業務の外部委託も進めていく。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当市においては基幹業務のうち消防事務、病院事務、ごみ処理事務、行政情報処理事務などを広域行政で執行しているため、類似団体と比較して、人件費・物件費等は低く、補助費等（広域行政負担金）は高くなる傾向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38372</xdr:rowOff>
    </xdr:from>
    <xdr:to>
      <xdr:col>24</xdr:col>
      <xdr:colOff>558800</xdr:colOff>
      <xdr:row>61</xdr:row>
      <xdr:rowOff>45266</xdr:rowOff>
    </xdr:to>
    <xdr:cxnSp macro="">
      <xdr:nvCxnSpPr>
        <xdr:cNvPr id="319" name="直線コネクタ 318"/>
        <xdr:cNvCxnSpPr/>
      </xdr:nvCxnSpPr>
      <xdr:spPr>
        <a:xfrm>
          <a:off x="16179800" y="104968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0"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38372</xdr:rowOff>
    </xdr:from>
    <xdr:to>
      <xdr:col>23</xdr:col>
      <xdr:colOff>406400</xdr:colOff>
      <xdr:row>61</xdr:row>
      <xdr:rowOff>50437</xdr:rowOff>
    </xdr:to>
    <xdr:cxnSp macro="">
      <xdr:nvCxnSpPr>
        <xdr:cNvPr id="322" name="直線コネクタ 321"/>
        <xdr:cNvCxnSpPr/>
      </xdr:nvCxnSpPr>
      <xdr:spPr>
        <a:xfrm flipV="1">
          <a:off x="15290800" y="1049682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3" name="フローチャート : 判断 322"/>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51633</xdr:rowOff>
    </xdr:from>
    <xdr:ext cx="736600" cy="259045"/>
    <xdr:sp macro="" textlink="">
      <xdr:nvSpPr>
        <xdr:cNvPr id="324" name="テキスト ボックス 323"/>
        <xdr:cNvSpPr txBox="1"/>
      </xdr:nvSpPr>
      <xdr:spPr>
        <a:xfrm>
          <a:off x="15798800" y="1085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52160</xdr:rowOff>
    </xdr:to>
    <xdr:cxnSp macro="">
      <xdr:nvCxnSpPr>
        <xdr:cNvPr id="325" name="直線コネクタ 324"/>
        <xdr:cNvCxnSpPr/>
      </xdr:nvCxnSpPr>
      <xdr:spPr>
        <a:xfrm flipV="1">
          <a:off x="14401800" y="105088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26" name="フローチャート : 判断 325"/>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39568</xdr:rowOff>
    </xdr:from>
    <xdr:ext cx="762000" cy="259045"/>
    <xdr:sp macro="" textlink="">
      <xdr:nvSpPr>
        <xdr:cNvPr id="327" name="テキスト ボックス 326"/>
        <xdr:cNvSpPr txBox="1"/>
      </xdr:nvSpPr>
      <xdr:spPr>
        <a:xfrm>
          <a:off x="14909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52160</xdr:rowOff>
    </xdr:from>
    <xdr:to>
      <xdr:col>21</xdr:col>
      <xdr:colOff>0</xdr:colOff>
      <xdr:row>61</xdr:row>
      <xdr:rowOff>53884</xdr:rowOff>
    </xdr:to>
    <xdr:cxnSp macro="">
      <xdr:nvCxnSpPr>
        <xdr:cNvPr id="328" name="直線コネクタ 327"/>
        <xdr:cNvCxnSpPr/>
      </xdr:nvCxnSpPr>
      <xdr:spPr>
        <a:xfrm flipV="1">
          <a:off x="13512800" y="10510610"/>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29" name="フローチャート : 判断 328"/>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51633</xdr:rowOff>
    </xdr:from>
    <xdr:ext cx="762000" cy="259045"/>
    <xdr:sp macro="" textlink="">
      <xdr:nvSpPr>
        <xdr:cNvPr id="330" name="テキスト ボックス 329"/>
        <xdr:cNvSpPr txBox="1"/>
      </xdr:nvSpPr>
      <xdr:spPr>
        <a:xfrm>
          <a:off x="14020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1" name="フローチャート : 判断 330"/>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75764</xdr:rowOff>
    </xdr:from>
    <xdr:ext cx="762000" cy="259045"/>
    <xdr:sp macro="" textlink="">
      <xdr:nvSpPr>
        <xdr:cNvPr id="332" name="テキスト ボックス 331"/>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38" name="円/楕円 337"/>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10993</xdr:rowOff>
    </xdr:from>
    <xdr:ext cx="762000" cy="259045"/>
    <xdr:sp macro="" textlink="">
      <xdr:nvSpPr>
        <xdr:cNvPr id="339" name="定員管理の状況該当値テキスト"/>
        <xdr:cNvSpPr txBox="1"/>
      </xdr:nvSpPr>
      <xdr:spPr>
        <a:xfrm>
          <a:off x="17106900" y="1029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159022</xdr:rowOff>
    </xdr:from>
    <xdr:to>
      <xdr:col>23</xdr:col>
      <xdr:colOff>457200</xdr:colOff>
      <xdr:row>61</xdr:row>
      <xdr:rowOff>89172</xdr:rowOff>
    </xdr:to>
    <xdr:sp macro="" textlink="">
      <xdr:nvSpPr>
        <xdr:cNvPr id="340" name="円/楕円 339"/>
        <xdr:cNvSpPr/>
      </xdr:nvSpPr>
      <xdr:spPr>
        <a:xfrm>
          <a:off x="16129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99349</xdr:rowOff>
    </xdr:from>
    <xdr:ext cx="736600" cy="259045"/>
    <xdr:sp macro="" textlink="">
      <xdr:nvSpPr>
        <xdr:cNvPr id="341" name="テキスト ボックス 340"/>
        <xdr:cNvSpPr txBox="1"/>
      </xdr:nvSpPr>
      <xdr:spPr>
        <a:xfrm>
          <a:off x="15798800" y="10214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42" name="円/楕円 341"/>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111414</xdr:rowOff>
    </xdr:from>
    <xdr:ext cx="762000" cy="259045"/>
    <xdr:sp macro="" textlink="">
      <xdr:nvSpPr>
        <xdr:cNvPr id="343" name="テキスト ボックス 342"/>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1360</xdr:rowOff>
    </xdr:from>
    <xdr:to>
      <xdr:col>21</xdr:col>
      <xdr:colOff>50800</xdr:colOff>
      <xdr:row>61</xdr:row>
      <xdr:rowOff>102960</xdr:rowOff>
    </xdr:to>
    <xdr:sp macro="" textlink="">
      <xdr:nvSpPr>
        <xdr:cNvPr id="344" name="円/楕円 343"/>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113137</xdr:rowOff>
    </xdr:from>
    <xdr:ext cx="762000" cy="259045"/>
    <xdr:sp macro="" textlink="">
      <xdr:nvSpPr>
        <xdr:cNvPr id="345" name="テキスト ボックス 344"/>
        <xdr:cNvSpPr txBox="1"/>
      </xdr:nvSpPr>
      <xdr:spPr>
        <a:xfrm>
          <a:off x="14020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46" name="円/楕円 345"/>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114861</xdr:rowOff>
    </xdr:from>
    <xdr:ext cx="762000" cy="259045"/>
    <xdr:sp macro="" textlink="">
      <xdr:nvSpPr>
        <xdr:cNvPr id="347" name="テキスト ボックス 346"/>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一般会計の公債費は過去の積極的な都市基盤整備による大型の借入金などの償還ピークが過ぎたことから減少傾向にある。その一方で、下水道事業などの公営企業債の償還額は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a:latin typeface="ＭＳ Ｐゴシック"/>
            </a:rPr>
            <a:t>までは増加する見込みであり、比率の増加要因となっている。</a:t>
          </a:r>
          <a:endParaRPr kumimoji="1" lang="en-US" altLang="ja-JP" sz="1300">
            <a:latin typeface="ＭＳ Ｐゴシック"/>
          </a:endParaRPr>
        </a:p>
        <a:p>
          <a:r>
            <a:rPr kumimoji="1" lang="ja-JP" altLang="en-US" sz="1300">
              <a:latin typeface="ＭＳ Ｐゴシック"/>
            </a:rPr>
            <a:t>　今後も市債発行抑制など計画的な投資による公債費負担の低減と財政健全化に努める。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154094</xdr:rowOff>
    </xdr:from>
    <xdr:to>
      <xdr:col>24</xdr:col>
      <xdr:colOff>558800</xdr:colOff>
      <xdr:row>43</xdr:row>
      <xdr:rowOff>30904</xdr:rowOff>
    </xdr:to>
    <xdr:cxnSp macro="">
      <xdr:nvCxnSpPr>
        <xdr:cNvPr id="381" name="直線コネクタ 380"/>
        <xdr:cNvCxnSpPr/>
      </xdr:nvCxnSpPr>
      <xdr:spPr>
        <a:xfrm flipV="1">
          <a:off x="16179800" y="735499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30904</xdr:rowOff>
    </xdr:from>
    <xdr:to>
      <xdr:col>23</xdr:col>
      <xdr:colOff>406400</xdr:colOff>
      <xdr:row>43</xdr:row>
      <xdr:rowOff>143510</xdr:rowOff>
    </xdr:to>
    <xdr:cxnSp macro="">
      <xdr:nvCxnSpPr>
        <xdr:cNvPr id="384" name="直線コネクタ 383"/>
        <xdr:cNvCxnSpPr/>
      </xdr:nvCxnSpPr>
      <xdr:spPr>
        <a:xfrm flipV="1">
          <a:off x="15290800" y="74032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5" name="フローチャート : 判断 384"/>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6" name="テキスト ボックス 38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20320</xdr:rowOff>
    </xdr:to>
    <xdr:cxnSp macro="">
      <xdr:nvCxnSpPr>
        <xdr:cNvPr id="387" name="直線コネクタ 386"/>
        <xdr:cNvCxnSpPr/>
      </xdr:nvCxnSpPr>
      <xdr:spPr>
        <a:xfrm flipV="1">
          <a:off x="14401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88" name="フローチャート :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20320</xdr:rowOff>
    </xdr:to>
    <xdr:cxnSp macro="">
      <xdr:nvCxnSpPr>
        <xdr:cNvPr id="390" name="直線コネクタ 389"/>
        <xdr:cNvCxnSpPr/>
      </xdr:nvCxnSpPr>
      <xdr:spPr>
        <a:xfrm>
          <a:off x="13512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フローチャート : 判断 392"/>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4" name="テキスト ボックス 39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103294</xdr:rowOff>
    </xdr:from>
    <xdr:to>
      <xdr:col>24</xdr:col>
      <xdr:colOff>609600</xdr:colOff>
      <xdr:row>43</xdr:row>
      <xdr:rowOff>33444</xdr:rowOff>
    </xdr:to>
    <xdr:sp macro="" textlink="">
      <xdr:nvSpPr>
        <xdr:cNvPr id="400" name="円/楕円 399"/>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75371</xdr:rowOff>
    </xdr:from>
    <xdr:ext cx="762000" cy="259045"/>
    <xdr:sp macro="" textlink="">
      <xdr:nvSpPr>
        <xdr:cNvPr id="401"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151554</xdr:rowOff>
    </xdr:from>
    <xdr:to>
      <xdr:col>23</xdr:col>
      <xdr:colOff>457200</xdr:colOff>
      <xdr:row>43</xdr:row>
      <xdr:rowOff>81704</xdr:rowOff>
    </xdr:to>
    <xdr:sp macro="" textlink="">
      <xdr:nvSpPr>
        <xdr:cNvPr id="402" name="円/楕円 401"/>
        <xdr:cNvSpPr/>
      </xdr:nvSpPr>
      <xdr:spPr>
        <a:xfrm>
          <a:off x="16129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66481</xdr:rowOff>
    </xdr:from>
    <xdr:ext cx="736600" cy="259045"/>
    <xdr:sp macro="" textlink="">
      <xdr:nvSpPr>
        <xdr:cNvPr id="403" name="テキスト ボックス 402"/>
        <xdr:cNvSpPr txBox="1"/>
      </xdr:nvSpPr>
      <xdr:spPr>
        <a:xfrm>
          <a:off x="15798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4" name="円/楕円 40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5" name="テキスト ボックス 40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6" name="円/楕円 405"/>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7" name="テキスト ボックス 406"/>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08" name="円/楕円 407"/>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09" name="テキスト ボックス 408"/>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市債残高や退職手当負担見込額の減少等により３年連続して低下した。ただし、類似団体や県内</a:t>
          </a:r>
          <a:r>
            <a:rPr kumimoji="1" lang="en-US" altLang="ja-JP" sz="1300">
              <a:latin typeface="ＭＳ Ｐゴシック"/>
            </a:rPr>
            <a:t>19</a:t>
          </a:r>
          <a:r>
            <a:rPr kumimoji="1" lang="ja-JP" altLang="en-US" sz="1300">
              <a:latin typeface="ＭＳ Ｐゴシック"/>
            </a:rPr>
            <a:t>市との比較では依然として高い状態が続いている。さらに</a:t>
          </a:r>
          <a:r>
            <a:rPr kumimoji="1" lang="ja-JP" altLang="en-US" sz="1300">
              <a:latin typeface="+mj-ea"/>
              <a:ea typeface="+mj-ea"/>
            </a:rPr>
            <a:t>、平成</a:t>
          </a:r>
          <a:r>
            <a:rPr kumimoji="1" lang="en-US" altLang="ja-JP" sz="1300">
              <a:latin typeface="+mj-ea"/>
              <a:ea typeface="+mj-ea"/>
            </a:rPr>
            <a:t>28</a:t>
          </a:r>
          <a:r>
            <a:rPr kumimoji="1" lang="ja-JP" altLang="en-US" sz="1300">
              <a:latin typeface="+mj-ea"/>
              <a:ea typeface="+mj-ea"/>
            </a:rPr>
            <a:t>年度</a:t>
          </a:r>
          <a:r>
            <a:rPr kumimoji="1" lang="ja-JP" altLang="ja-JP" sz="1300">
              <a:solidFill>
                <a:schemeClr val="dk1"/>
              </a:solidFill>
              <a:effectLst/>
              <a:latin typeface="+mj-ea"/>
              <a:ea typeface="+mj-ea"/>
              <a:cs typeface="+mn-cs"/>
            </a:rPr>
            <a:t>事業</a:t>
          </a:r>
          <a:r>
            <a:rPr kumimoji="1" lang="ja-JP" altLang="en-US" sz="1300">
              <a:solidFill>
                <a:schemeClr val="dk1"/>
              </a:solidFill>
              <a:effectLst/>
              <a:latin typeface="+mj-ea"/>
              <a:ea typeface="+mj-ea"/>
              <a:cs typeface="+mn-cs"/>
            </a:rPr>
            <a:t>で</a:t>
          </a:r>
          <a:r>
            <a:rPr kumimoji="1" lang="ja-JP" altLang="ja-JP" sz="1300">
              <a:solidFill>
                <a:schemeClr val="dk1"/>
              </a:solidFill>
              <a:effectLst/>
              <a:latin typeface="+mj-ea"/>
              <a:ea typeface="+mj-ea"/>
              <a:cs typeface="+mn-cs"/>
            </a:rPr>
            <a:t>の第三セクター等改革推進債の活用により、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ja-JP" altLang="en-US" sz="1300">
              <a:solidFill>
                <a:schemeClr val="dk1"/>
              </a:solidFill>
              <a:effectLst/>
              <a:latin typeface="+mj-ea"/>
              <a:ea typeface="+mj-ea"/>
              <a:cs typeface="+mn-cs"/>
            </a:rPr>
            <a:t>決算では</a:t>
          </a:r>
          <a:r>
            <a:rPr kumimoji="1" lang="ja-JP" altLang="ja-JP" sz="1300">
              <a:solidFill>
                <a:schemeClr val="dk1"/>
              </a:solidFill>
              <a:effectLst/>
              <a:latin typeface="+mj-ea"/>
              <a:ea typeface="+mj-ea"/>
              <a:cs typeface="+mn-cs"/>
            </a:rPr>
            <a:t>比率が一時的に上</a:t>
          </a:r>
          <a:r>
            <a:rPr kumimoji="1" lang="ja-JP" altLang="ja-JP" sz="1300">
              <a:solidFill>
                <a:schemeClr val="dk1"/>
              </a:solidFill>
              <a:effectLst/>
              <a:latin typeface="+mn-lt"/>
              <a:ea typeface="+mn-ea"/>
              <a:cs typeface="+mn-cs"/>
            </a:rPr>
            <a:t>昇することが見込まれる。</a:t>
          </a:r>
          <a:endParaRPr kumimoji="1" lang="ja-JP" altLang="en-US" sz="1300">
            <a:latin typeface="ＭＳ Ｐゴシック"/>
          </a:endParaRPr>
        </a:p>
        <a:p>
          <a:r>
            <a:rPr kumimoji="1" lang="ja-JP" altLang="en-US" sz="1300">
              <a:latin typeface="ＭＳ Ｐゴシック"/>
            </a:rPr>
            <a:t>　今後は、大規模事業の財源とした既発債の償還が完済の時期を迎えていることから指標は低減傾向にあるため、引き続き事業実施の適正化を図るとともに基金残高の拡充により財政の健全化に努める。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160433</xdr:rowOff>
    </xdr:from>
    <xdr:to>
      <xdr:col>24</xdr:col>
      <xdr:colOff>558800</xdr:colOff>
      <xdr:row>21</xdr:row>
      <xdr:rowOff>52324</xdr:rowOff>
    </xdr:to>
    <xdr:cxnSp macro="">
      <xdr:nvCxnSpPr>
        <xdr:cNvPr id="439" name="直線コネクタ 438"/>
        <xdr:cNvCxnSpPr/>
      </xdr:nvCxnSpPr>
      <xdr:spPr>
        <a:xfrm flipV="1">
          <a:off x="16179800" y="3589433"/>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52324</xdr:rowOff>
    </xdr:from>
    <xdr:to>
      <xdr:col>23</xdr:col>
      <xdr:colOff>406400</xdr:colOff>
      <xdr:row>21</xdr:row>
      <xdr:rowOff>95758</xdr:rowOff>
    </xdr:to>
    <xdr:cxnSp macro="">
      <xdr:nvCxnSpPr>
        <xdr:cNvPr id="442" name="直線コネクタ 441"/>
        <xdr:cNvCxnSpPr/>
      </xdr:nvCxnSpPr>
      <xdr:spPr>
        <a:xfrm flipV="1">
          <a:off x="15290800" y="36527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3" name="フローチャート : 判断 442"/>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4" name="テキスト ボックス 443"/>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95758</xdr:rowOff>
    </xdr:from>
    <xdr:to>
      <xdr:col>22</xdr:col>
      <xdr:colOff>203200</xdr:colOff>
      <xdr:row>21</xdr:row>
      <xdr:rowOff>112046</xdr:rowOff>
    </xdr:to>
    <xdr:cxnSp macro="">
      <xdr:nvCxnSpPr>
        <xdr:cNvPr id="445" name="直線コネクタ 444"/>
        <xdr:cNvCxnSpPr/>
      </xdr:nvCxnSpPr>
      <xdr:spPr>
        <a:xfrm flipV="1">
          <a:off x="14401800" y="3696208"/>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6" name="フローチャート : 判断 445"/>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7" name="テキスト ボックス 44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75851</xdr:rowOff>
    </xdr:from>
    <xdr:to>
      <xdr:col>21</xdr:col>
      <xdr:colOff>0</xdr:colOff>
      <xdr:row>21</xdr:row>
      <xdr:rowOff>112046</xdr:rowOff>
    </xdr:to>
    <xdr:cxnSp macro="">
      <xdr:nvCxnSpPr>
        <xdr:cNvPr id="448" name="直線コネクタ 447"/>
        <xdr:cNvCxnSpPr/>
      </xdr:nvCxnSpPr>
      <xdr:spPr>
        <a:xfrm>
          <a:off x="13512800" y="367630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49" name="フローチャート : 判断 448"/>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0" name="テキスト ボックス 449"/>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1" name="フローチャート : 判断 450"/>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2" name="テキスト ボックス 451"/>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109633</xdr:rowOff>
    </xdr:from>
    <xdr:to>
      <xdr:col>24</xdr:col>
      <xdr:colOff>609600</xdr:colOff>
      <xdr:row>21</xdr:row>
      <xdr:rowOff>39783</xdr:rowOff>
    </xdr:to>
    <xdr:sp macro="" textlink="">
      <xdr:nvSpPr>
        <xdr:cNvPr id="458" name="円/楕円 457"/>
        <xdr:cNvSpPr/>
      </xdr:nvSpPr>
      <xdr:spPr>
        <a:xfrm>
          <a:off x="169672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81710</xdr:rowOff>
    </xdr:from>
    <xdr:ext cx="762000" cy="259045"/>
    <xdr:sp macro="" textlink="">
      <xdr:nvSpPr>
        <xdr:cNvPr id="459" name="将来負担の状況該当値テキスト"/>
        <xdr:cNvSpPr txBox="1"/>
      </xdr:nvSpPr>
      <xdr:spPr>
        <a:xfrm>
          <a:off x="17106900" y="351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1524</xdr:rowOff>
    </xdr:from>
    <xdr:to>
      <xdr:col>23</xdr:col>
      <xdr:colOff>457200</xdr:colOff>
      <xdr:row>21</xdr:row>
      <xdr:rowOff>103124</xdr:rowOff>
    </xdr:to>
    <xdr:sp macro="" textlink="">
      <xdr:nvSpPr>
        <xdr:cNvPr id="460" name="円/楕円 459"/>
        <xdr:cNvSpPr/>
      </xdr:nvSpPr>
      <xdr:spPr>
        <a:xfrm>
          <a:off x="16129000" y="36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87901</xdr:rowOff>
    </xdr:from>
    <xdr:ext cx="736600" cy="259045"/>
    <xdr:sp macro="" textlink="">
      <xdr:nvSpPr>
        <xdr:cNvPr id="461" name="テキスト ボックス 460"/>
        <xdr:cNvSpPr txBox="1"/>
      </xdr:nvSpPr>
      <xdr:spPr>
        <a:xfrm>
          <a:off x="15798800" y="368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44958</xdr:rowOff>
    </xdr:from>
    <xdr:to>
      <xdr:col>22</xdr:col>
      <xdr:colOff>254000</xdr:colOff>
      <xdr:row>21</xdr:row>
      <xdr:rowOff>146558</xdr:rowOff>
    </xdr:to>
    <xdr:sp macro="" textlink="">
      <xdr:nvSpPr>
        <xdr:cNvPr id="462" name="円/楕円 461"/>
        <xdr:cNvSpPr/>
      </xdr:nvSpPr>
      <xdr:spPr>
        <a:xfrm>
          <a:off x="15240000" y="36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131335</xdr:rowOff>
    </xdr:from>
    <xdr:ext cx="762000" cy="259045"/>
    <xdr:sp macro="" textlink="">
      <xdr:nvSpPr>
        <xdr:cNvPr id="463" name="テキスト ボックス 462"/>
        <xdr:cNvSpPr txBox="1"/>
      </xdr:nvSpPr>
      <xdr:spPr>
        <a:xfrm>
          <a:off x="14909800" y="37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61246</xdr:rowOff>
    </xdr:from>
    <xdr:to>
      <xdr:col>21</xdr:col>
      <xdr:colOff>50800</xdr:colOff>
      <xdr:row>21</xdr:row>
      <xdr:rowOff>162846</xdr:rowOff>
    </xdr:to>
    <xdr:sp macro="" textlink="">
      <xdr:nvSpPr>
        <xdr:cNvPr id="464" name="円/楕円 463"/>
        <xdr:cNvSpPr/>
      </xdr:nvSpPr>
      <xdr:spPr>
        <a:xfrm>
          <a:off x="14351000" y="3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147623</xdr:rowOff>
    </xdr:from>
    <xdr:ext cx="762000" cy="259045"/>
    <xdr:sp macro="" textlink="">
      <xdr:nvSpPr>
        <xdr:cNvPr id="465" name="テキスト ボックス 464"/>
        <xdr:cNvSpPr txBox="1"/>
      </xdr:nvSpPr>
      <xdr:spPr>
        <a:xfrm>
          <a:off x="14020800" y="37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25051</xdr:rowOff>
    </xdr:from>
    <xdr:to>
      <xdr:col>19</xdr:col>
      <xdr:colOff>533400</xdr:colOff>
      <xdr:row>21</xdr:row>
      <xdr:rowOff>126651</xdr:rowOff>
    </xdr:to>
    <xdr:sp macro="" textlink="">
      <xdr:nvSpPr>
        <xdr:cNvPr id="466" name="円/楕円 465"/>
        <xdr:cNvSpPr/>
      </xdr:nvSpPr>
      <xdr:spPr>
        <a:xfrm>
          <a:off x="13462000" y="36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111428</xdr:rowOff>
    </xdr:from>
    <xdr:ext cx="762000" cy="259045"/>
    <xdr:sp macro="" textlink="">
      <xdr:nvSpPr>
        <xdr:cNvPr id="467" name="テキスト ボックス 466"/>
        <xdr:cNvSpPr txBox="1"/>
      </xdr:nvSpPr>
      <xdr:spPr>
        <a:xfrm>
          <a:off x="13131800" y="371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集中退職期間の経過に伴い、在職職員の平均年齢が下がり、人件費は減少している。しかし、多様化する住民サービスに対応するための専門員や相談員などの非常勤職員に係る人件費が増加傾向にあるため、雇用形態にあり方などの行財政改革への取り組みを通じて計画的に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131572</xdr:rowOff>
    </xdr:to>
    <xdr:cxnSp macro="">
      <xdr:nvCxnSpPr>
        <xdr:cNvPr id="64" name="直線コネクタ 63"/>
        <xdr:cNvCxnSpPr/>
      </xdr:nvCxnSpPr>
      <xdr:spPr>
        <a:xfrm flipV="1">
          <a:off x="3987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131572</xdr:rowOff>
    </xdr:to>
    <xdr:cxnSp macro="">
      <xdr:nvCxnSpPr>
        <xdr:cNvPr id="67" name="直線コネクタ 66"/>
        <xdr:cNvCxnSpPr/>
      </xdr:nvCxnSpPr>
      <xdr:spPr>
        <a:xfrm>
          <a:off x="3098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113284</xdr:rowOff>
    </xdr:to>
    <xdr:cxnSp macro="">
      <xdr:nvCxnSpPr>
        <xdr:cNvPr id="70" name="直線コネクタ 69"/>
        <xdr:cNvCxnSpPr/>
      </xdr:nvCxnSpPr>
      <xdr:spPr>
        <a:xfrm flipV="1">
          <a:off x="2209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113284</xdr:rowOff>
    </xdr:from>
    <xdr:to>
      <xdr:col>3</xdr:col>
      <xdr:colOff>142875</xdr:colOff>
      <xdr:row>37</xdr:row>
      <xdr:rowOff>14986</xdr:rowOff>
    </xdr:to>
    <xdr:cxnSp macro="">
      <xdr:nvCxnSpPr>
        <xdr:cNvPr id="73" name="直線コネクタ 72"/>
        <xdr:cNvCxnSpPr/>
      </xdr:nvCxnSpPr>
      <xdr:spPr>
        <a:xfrm flipV="1">
          <a:off x="1320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116857</xdr:rowOff>
    </xdr:from>
    <xdr:ext cx="762000" cy="259045"/>
    <xdr:sp macro="" textlink="">
      <xdr:nvSpPr>
        <xdr:cNvPr id="77" name="テキスト ボックス 76"/>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80772</xdr:rowOff>
    </xdr:from>
    <xdr:to>
      <xdr:col>5</xdr:col>
      <xdr:colOff>600075</xdr:colOff>
      <xdr:row>37</xdr:row>
      <xdr:rowOff>10922</xdr:rowOff>
    </xdr:to>
    <xdr:sp macro="" textlink="">
      <xdr:nvSpPr>
        <xdr:cNvPr id="85" name="円/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62484</xdr:rowOff>
    </xdr:from>
    <xdr:to>
      <xdr:col>3</xdr:col>
      <xdr:colOff>193675</xdr:colOff>
      <xdr:row>36</xdr:row>
      <xdr:rowOff>164084</xdr:rowOff>
    </xdr:to>
    <xdr:sp macro="" textlink="">
      <xdr:nvSpPr>
        <xdr:cNvPr id="89" name="円/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基幹業務のうち消防事務、病院事務、ごみ処理事務、行政情報処理事務などを広域行政で執行しているため、類似団体と比較して、人件費・物件費等は低く、補助費等（広域行政負担金）は高くなる傾向があ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今後、業務の民間委託を進めていく際には、人件費・物件費等と補助費等を総合的に勘案した経費削減となるよう努める。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110671</xdr:rowOff>
    </xdr:from>
    <xdr:to>
      <xdr:col>24</xdr:col>
      <xdr:colOff>31750</xdr:colOff>
      <xdr:row>12</xdr:row>
      <xdr:rowOff>143329</xdr:rowOff>
    </xdr:to>
    <xdr:cxnSp macro="">
      <xdr:nvCxnSpPr>
        <xdr:cNvPr id="127" name="直線コネクタ 126"/>
        <xdr:cNvCxnSpPr/>
      </xdr:nvCxnSpPr>
      <xdr:spPr>
        <a:xfrm flipV="1">
          <a:off x="15671800" y="2168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132443</xdr:rowOff>
    </xdr:from>
    <xdr:to>
      <xdr:col>22</xdr:col>
      <xdr:colOff>565150</xdr:colOff>
      <xdr:row>12</xdr:row>
      <xdr:rowOff>143329</xdr:rowOff>
    </xdr:to>
    <xdr:cxnSp macro="">
      <xdr:nvCxnSpPr>
        <xdr:cNvPr id="130" name="直線コネクタ 129"/>
        <xdr:cNvCxnSpPr/>
      </xdr:nvCxnSpPr>
      <xdr:spPr>
        <a:xfrm>
          <a:off x="14782800" y="2189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56441</xdr:rowOff>
    </xdr:from>
    <xdr:ext cx="736600" cy="259045"/>
    <xdr:sp macro="" textlink="">
      <xdr:nvSpPr>
        <xdr:cNvPr id="132" name="テキスト ボックス 131"/>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78014</xdr:rowOff>
    </xdr:from>
    <xdr:to>
      <xdr:col>21</xdr:col>
      <xdr:colOff>361950</xdr:colOff>
      <xdr:row>12</xdr:row>
      <xdr:rowOff>132443</xdr:rowOff>
    </xdr:to>
    <xdr:cxnSp macro="">
      <xdr:nvCxnSpPr>
        <xdr:cNvPr id="133" name="直線コネクタ 132"/>
        <xdr:cNvCxnSpPr/>
      </xdr:nvCxnSpPr>
      <xdr:spPr>
        <a:xfrm>
          <a:off x="13893800" y="2135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67129</xdr:rowOff>
    </xdr:from>
    <xdr:to>
      <xdr:col>20</xdr:col>
      <xdr:colOff>158750</xdr:colOff>
      <xdr:row>12</xdr:row>
      <xdr:rowOff>78014</xdr:rowOff>
    </xdr:to>
    <xdr:cxnSp macro="">
      <xdr:nvCxnSpPr>
        <xdr:cNvPr id="136" name="直線コネクタ 135"/>
        <xdr:cNvCxnSpPr/>
      </xdr:nvCxnSpPr>
      <xdr:spPr>
        <a:xfrm>
          <a:off x="13004800" y="2124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8" name="テキスト ボックス 137"/>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53720</xdr:rowOff>
    </xdr:from>
    <xdr:ext cx="762000" cy="259045"/>
    <xdr:sp macro="" textlink="">
      <xdr:nvSpPr>
        <xdr:cNvPr id="140" name="テキスト ボックス 139"/>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59871</xdr:rowOff>
    </xdr:from>
    <xdr:to>
      <xdr:col>24</xdr:col>
      <xdr:colOff>82550</xdr:colOff>
      <xdr:row>12</xdr:row>
      <xdr:rowOff>161471</xdr:rowOff>
    </xdr:to>
    <xdr:sp macro="" textlink="">
      <xdr:nvSpPr>
        <xdr:cNvPr id="146" name="円/楕円 145"/>
        <xdr:cNvSpPr/>
      </xdr:nvSpPr>
      <xdr:spPr>
        <a:xfrm>
          <a:off x="164592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139898</xdr:rowOff>
    </xdr:from>
    <xdr:ext cx="762000" cy="259045"/>
    <xdr:sp macro="" textlink="">
      <xdr:nvSpPr>
        <xdr:cNvPr id="147" name="物件費該当値テキスト"/>
        <xdr:cNvSpPr txBox="1"/>
      </xdr:nvSpPr>
      <xdr:spPr>
        <a:xfrm>
          <a:off x="16598900" y="20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92529</xdr:rowOff>
    </xdr:from>
    <xdr:to>
      <xdr:col>22</xdr:col>
      <xdr:colOff>615950</xdr:colOff>
      <xdr:row>13</xdr:row>
      <xdr:rowOff>22679</xdr:rowOff>
    </xdr:to>
    <xdr:sp macro="" textlink="">
      <xdr:nvSpPr>
        <xdr:cNvPr id="148" name="円/楕円 147"/>
        <xdr:cNvSpPr/>
      </xdr:nvSpPr>
      <xdr:spPr>
        <a:xfrm>
          <a:off x="15621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32856</xdr:rowOff>
    </xdr:from>
    <xdr:ext cx="736600" cy="259045"/>
    <xdr:sp macro="" textlink="">
      <xdr:nvSpPr>
        <xdr:cNvPr id="149" name="テキスト ボックス 148"/>
        <xdr:cNvSpPr txBox="1"/>
      </xdr:nvSpPr>
      <xdr:spPr>
        <a:xfrm>
          <a:off x="15290800" y="191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81643</xdr:rowOff>
    </xdr:from>
    <xdr:to>
      <xdr:col>21</xdr:col>
      <xdr:colOff>412750</xdr:colOff>
      <xdr:row>13</xdr:row>
      <xdr:rowOff>11793</xdr:rowOff>
    </xdr:to>
    <xdr:sp macro="" textlink="">
      <xdr:nvSpPr>
        <xdr:cNvPr id="150" name="円/楕円 149"/>
        <xdr:cNvSpPr/>
      </xdr:nvSpPr>
      <xdr:spPr>
        <a:xfrm>
          <a:off x="14732000" y="21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21970</xdr:rowOff>
    </xdr:from>
    <xdr:ext cx="762000" cy="259045"/>
    <xdr:sp macro="" textlink="">
      <xdr:nvSpPr>
        <xdr:cNvPr id="151" name="テキスト ボックス 150"/>
        <xdr:cNvSpPr txBox="1"/>
      </xdr:nvSpPr>
      <xdr:spPr>
        <a:xfrm>
          <a:off x="14401800" y="190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27214</xdr:rowOff>
    </xdr:from>
    <xdr:to>
      <xdr:col>20</xdr:col>
      <xdr:colOff>209550</xdr:colOff>
      <xdr:row>12</xdr:row>
      <xdr:rowOff>128814</xdr:rowOff>
    </xdr:to>
    <xdr:sp macro="" textlink="">
      <xdr:nvSpPr>
        <xdr:cNvPr id="152" name="円/楕円 151"/>
        <xdr:cNvSpPr/>
      </xdr:nvSpPr>
      <xdr:spPr>
        <a:xfrm>
          <a:off x="13843000" y="208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138991</xdr:rowOff>
    </xdr:from>
    <xdr:ext cx="762000" cy="259045"/>
    <xdr:sp macro="" textlink="">
      <xdr:nvSpPr>
        <xdr:cNvPr id="153" name="テキスト ボックス 152"/>
        <xdr:cNvSpPr txBox="1"/>
      </xdr:nvSpPr>
      <xdr:spPr>
        <a:xfrm>
          <a:off x="13512800" y="18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16329</xdr:rowOff>
    </xdr:from>
    <xdr:to>
      <xdr:col>19</xdr:col>
      <xdr:colOff>6350</xdr:colOff>
      <xdr:row>12</xdr:row>
      <xdr:rowOff>117929</xdr:rowOff>
    </xdr:to>
    <xdr:sp macro="" textlink="">
      <xdr:nvSpPr>
        <xdr:cNvPr id="154" name="円/楕円 153"/>
        <xdr:cNvSpPr/>
      </xdr:nvSpPr>
      <xdr:spPr>
        <a:xfrm>
          <a:off x="129540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128106</xdr:rowOff>
    </xdr:from>
    <xdr:ext cx="762000" cy="259045"/>
    <xdr:sp macro="" textlink="">
      <xdr:nvSpPr>
        <xdr:cNvPr id="155" name="テキスト ボックス 154"/>
        <xdr:cNvSpPr txBox="1"/>
      </xdr:nvSpPr>
      <xdr:spPr>
        <a:xfrm>
          <a:off x="12623800" y="18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扶助費に係る経常収支比率が類似団体平均を下回っているものの、社会保障関係費は増加し続けている。</a:t>
          </a:r>
          <a:endParaRPr kumimoji="1" lang="en-US" altLang="ja-JP" sz="1300">
            <a:latin typeface="ＭＳ Ｐゴシック"/>
          </a:endParaRPr>
        </a:p>
        <a:p>
          <a:r>
            <a:rPr kumimoji="1" lang="ja-JP" altLang="en-US" sz="1300">
              <a:latin typeface="ＭＳ Ｐゴシック"/>
            </a:rPr>
            <a:t>　今後も社会保障費の増加が予想されることから、国の動向や経済情勢を注視しながら、市民サービスを低下させることのないよう施策を展開しつつ、扶助費の減少に努める。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170543</xdr:rowOff>
    </xdr:to>
    <xdr:cxnSp macro="">
      <xdr:nvCxnSpPr>
        <xdr:cNvPr id="190" name="直線コネクタ 189"/>
        <xdr:cNvCxnSpPr/>
      </xdr:nvCxnSpPr>
      <xdr:spPr>
        <a:xfrm flipV="1">
          <a:off x="3987800" y="9385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170543</xdr:rowOff>
    </xdr:to>
    <xdr:cxnSp macro="">
      <xdr:nvCxnSpPr>
        <xdr:cNvPr id="193" name="直線コネクタ 192"/>
        <xdr:cNvCxnSpPr/>
      </xdr:nvCxnSpPr>
      <xdr:spPr>
        <a:xfrm>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6" name="直線コネクタ 195"/>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127000</xdr:rowOff>
    </xdr:to>
    <xdr:cxnSp macro="">
      <xdr:nvCxnSpPr>
        <xdr:cNvPr id="199" name="直線コネクタ 198"/>
        <xdr:cNvCxnSpPr/>
      </xdr:nvCxnSpPr>
      <xdr:spPr>
        <a:xfrm>
          <a:off x="1320800" y="9287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119743</xdr:rowOff>
    </xdr:from>
    <xdr:to>
      <xdr:col>5</xdr:col>
      <xdr:colOff>600075</xdr:colOff>
      <xdr:row>55</xdr:row>
      <xdr:rowOff>49893</xdr:rowOff>
    </xdr:to>
    <xdr:sp macro="" textlink="">
      <xdr:nvSpPr>
        <xdr:cNvPr id="211" name="円/楕円 210"/>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212" name="テキスト ボックス 211"/>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7" name="円/楕円 216"/>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8" name="テキスト ボックス 217"/>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「その他」の主なものは、道路維持費などの維持補修費や保険３会計（国保、介護、後期高齢）への繰出金である。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今後、インフラ・公共施設の老朽化対策費や社会保障関係費が年々増加すると見込んでいる。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58420</xdr:rowOff>
    </xdr:to>
    <xdr:cxnSp macro="">
      <xdr:nvCxnSpPr>
        <xdr:cNvPr id="251" name="直線コネクタ 250"/>
        <xdr:cNvCxnSpPr/>
      </xdr:nvCxnSpPr>
      <xdr:spPr>
        <a:xfrm>
          <a:off x="15671800" y="9652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50800</xdr:rowOff>
    </xdr:to>
    <xdr:cxnSp macro="">
      <xdr:nvCxnSpPr>
        <xdr:cNvPr id="254" name="直線コネクタ 253"/>
        <xdr:cNvCxnSpPr/>
      </xdr:nvCxnSpPr>
      <xdr:spPr>
        <a:xfrm>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168910</xdr:rowOff>
    </xdr:to>
    <xdr:cxnSp macro="">
      <xdr:nvCxnSpPr>
        <xdr:cNvPr id="257" name="直線コネクタ 256"/>
        <xdr:cNvCxnSpPr/>
      </xdr:nvCxnSpPr>
      <xdr:spPr>
        <a:xfrm>
          <a:off x="13893800" y="9568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153670</xdr:rowOff>
    </xdr:to>
    <xdr:cxnSp macro="">
      <xdr:nvCxnSpPr>
        <xdr:cNvPr id="260" name="直線コネクタ 259"/>
        <xdr:cNvCxnSpPr/>
      </xdr:nvCxnSpPr>
      <xdr:spPr>
        <a:xfrm flipV="1">
          <a:off x="13004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70" name="円/楕円 269"/>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71"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118110</xdr:rowOff>
    </xdr:from>
    <xdr:to>
      <xdr:col>21</xdr:col>
      <xdr:colOff>412750</xdr:colOff>
      <xdr:row>56</xdr:row>
      <xdr:rowOff>48260</xdr:rowOff>
    </xdr:to>
    <xdr:sp macro="" textlink="">
      <xdr:nvSpPr>
        <xdr:cNvPr id="274" name="円/楕円 273"/>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58437</xdr:rowOff>
    </xdr:from>
    <xdr:ext cx="762000" cy="259045"/>
    <xdr:sp macro="" textlink="">
      <xdr:nvSpPr>
        <xdr:cNvPr id="275" name="テキスト ボックス 274"/>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6" name="円/楕円 275"/>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7" name="テキスト ボックス 276"/>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においては基幹業務のうち消防事務、病院事務、ごみ処理事務、行政情報処理事務などを広域行政で執行しているため、類似団体と比較して、人件費・物件費等は低く、補助費等（広域行政負担金）は高くなる傾向がある。また、積極的に進めてきた下水道整備などによる補助等も指標の上昇要因となっている。</a:t>
          </a:r>
          <a:endParaRPr kumimoji="1" lang="en-US" altLang="ja-JP" sz="1300">
            <a:latin typeface="ＭＳ Ｐゴシック"/>
          </a:endParaRPr>
        </a:p>
        <a:p>
          <a:r>
            <a:rPr kumimoji="1" lang="ja-JP" altLang="en-US" sz="1300">
              <a:latin typeface="ＭＳ Ｐゴシック"/>
            </a:rPr>
            <a:t>　限られた財源を効果的に活用できるよう、事業見直し等を徹底して経費の削減に努める。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76708</xdr:rowOff>
    </xdr:to>
    <xdr:cxnSp macro="">
      <xdr:nvCxnSpPr>
        <xdr:cNvPr id="309" name="直線コネクタ 308"/>
        <xdr:cNvCxnSpPr/>
      </xdr:nvCxnSpPr>
      <xdr:spPr>
        <a:xfrm>
          <a:off x="15671800" y="65278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49276</xdr:rowOff>
    </xdr:to>
    <xdr:cxnSp macro="">
      <xdr:nvCxnSpPr>
        <xdr:cNvPr id="312" name="直線コネクタ 311"/>
        <xdr:cNvCxnSpPr/>
      </xdr:nvCxnSpPr>
      <xdr:spPr>
        <a:xfrm flipV="1">
          <a:off x="14782800" y="65278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113284</xdr:rowOff>
    </xdr:to>
    <xdr:cxnSp macro="">
      <xdr:nvCxnSpPr>
        <xdr:cNvPr id="315" name="直線コネクタ 314"/>
        <xdr:cNvCxnSpPr/>
      </xdr:nvCxnSpPr>
      <xdr:spPr>
        <a:xfrm flipV="1">
          <a:off x="13893800" y="65643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113284</xdr:rowOff>
    </xdr:to>
    <xdr:cxnSp macro="">
      <xdr:nvCxnSpPr>
        <xdr:cNvPr id="318" name="直線コネクタ 317"/>
        <xdr:cNvCxnSpPr/>
      </xdr:nvCxnSpPr>
      <xdr:spPr>
        <a:xfrm>
          <a:off x="13004800" y="65689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0" name="テキスト ボックス 319"/>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25908</xdr:rowOff>
    </xdr:from>
    <xdr:to>
      <xdr:col>24</xdr:col>
      <xdr:colOff>82550</xdr:colOff>
      <xdr:row>38</xdr:row>
      <xdr:rowOff>127508</xdr:rowOff>
    </xdr:to>
    <xdr:sp macro="" textlink="">
      <xdr:nvSpPr>
        <xdr:cNvPr id="328" name="円/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0" name="円/楕円 329"/>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1" name="テキスト ボックス 330"/>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32" name="円/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4" name="円/楕円 33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5" name="テキスト ボックス 33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6" name="円/楕円 335"/>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7" name="テキスト ボックス 336"/>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過去の積極的な都市基盤整備による大型の借入金が完済の時期を迎えていることや、これまでの市債の発行抑制の効果により、一般会計の公債費は平成</a:t>
          </a:r>
          <a:r>
            <a:rPr kumimoji="1" lang="en-US" altLang="ja-JP" sz="1300">
              <a:latin typeface="ＭＳ Ｐゴシック"/>
            </a:rPr>
            <a:t>26</a:t>
          </a:r>
          <a:r>
            <a:rPr kumimoji="1" lang="ja-JP" altLang="en-US" sz="1300">
              <a:latin typeface="ＭＳ Ｐゴシック"/>
            </a:rPr>
            <a:t>年度をピークとして、以降は比率が下がっていく見通しである。</a:t>
          </a:r>
          <a:endParaRPr kumimoji="1" lang="en-US" altLang="ja-JP" sz="1300">
            <a:latin typeface="ＭＳ Ｐゴシック"/>
          </a:endParaRPr>
        </a:p>
        <a:p>
          <a:r>
            <a:rPr kumimoji="1" lang="ja-JP" altLang="en-US" sz="1300">
              <a:latin typeface="ＭＳ Ｐゴシック"/>
            </a:rPr>
            <a:t>　引き続き計画的な投資による市債残高・公債費負担の低減を図り、財政健全化に努める。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78</xdr:row>
      <xdr:rowOff>73661</xdr:rowOff>
    </xdr:to>
    <xdr:cxnSp macro="">
      <xdr:nvCxnSpPr>
        <xdr:cNvPr id="370" name="直線コネクタ 369"/>
        <xdr:cNvCxnSpPr/>
      </xdr:nvCxnSpPr>
      <xdr:spPr>
        <a:xfrm flipV="1">
          <a:off x="3987800" y="133172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73661</xdr:rowOff>
    </xdr:to>
    <xdr:cxnSp macro="">
      <xdr:nvCxnSpPr>
        <xdr:cNvPr id="373" name="直線コネクタ 372"/>
        <xdr:cNvCxnSpPr/>
      </xdr:nvCxnSpPr>
      <xdr:spPr>
        <a:xfrm>
          <a:off x="3098800" y="13439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66039</xdr:rowOff>
    </xdr:to>
    <xdr:cxnSp macro="">
      <xdr:nvCxnSpPr>
        <xdr:cNvPr id="376" name="直線コネクタ 375"/>
        <xdr:cNvCxnSpPr/>
      </xdr:nvCxnSpPr>
      <xdr:spPr>
        <a:xfrm>
          <a:off x="2209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58420</xdr:rowOff>
    </xdr:to>
    <xdr:cxnSp macro="">
      <xdr:nvCxnSpPr>
        <xdr:cNvPr id="379" name="直線コネクタ 378"/>
        <xdr:cNvCxnSpPr/>
      </xdr:nvCxnSpPr>
      <xdr:spPr>
        <a:xfrm>
          <a:off x="1320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1" name="テキスト ボックス 38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9" name="円/楕円 388"/>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90"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22861</xdr:rowOff>
    </xdr:from>
    <xdr:to>
      <xdr:col>5</xdr:col>
      <xdr:colOff>600075</xdr:colOff>
      <xdr:row>78</xdr:row>
      <xdr:rowOff>124461</xdr:rowOff>
    </xdr:to>
    <xdr:sp macro="" textlink="">
      <xdr:nvSpPr>
        <xdr:cNvPr id="391" name="円/楕円 390"/>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109238</xdr:rowOff>
    </xdr:from>
    <xdr:ext cx="736600" cy="259045"/>
    <xdr:sp macro="" textlink="">
      <xdr:nvSpPr>
        <xdr:cNvPr id="392" name="テキスト ボックス 391"/>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3" name="円/楕円 392"/>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4" name="テキスト ボックス 393"/>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5" name="円/楕円 394"/>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6" name="テキスト ボックス 395"/>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7" name="円/楕円 396"/>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8" name="テキスト ボックス 397"/>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おおむね類似団体平均と同数で推移している。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引き続き総人件費の抑制や一般行政経費の縮減を図るとともに、地域経済の活性化や人口減少・少子化の克服に向けた施策を推進し、経常収支の改善と財政の柔軟化に努める。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138430</xdr:rowOff>
    </xdr:from>
    <xdr:to>
      <xdr:col>24</xdr:col>
      <xdr:colOff>31750</xdr:colOff>
      <xdr:row>76</xdr:row>
      <xdr:rowOff>157480</xdr:rowOff>
    </xdr:to>
    <xdr:cxnSp macro="">
      <xdr:nvCxnSpPr>
        <xdr:cNvPr id="431" name="直線コネクタ 430"/>
        <xdr:cNvCxnSpPr/>
      </xdr:nvCxnSpPr>
      <xdr:spPr>
        <a:xfrm>
          <a:off x="15671800" y="131686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138430</xdr:rowOff>
    </xdr:to>
    <xdr:cxnSp macro="">
      <xdr:nvCxnSpPr>
        <xdr:cNvPr id="434" name="直線コネクタ 433"/>
        <xdr:cNvCxnSpPr/>
      </xdr:nvCxnSpPr>
      <xdr:spPr>
        <a:xfrm>
          <a:off x="14782800" y="13141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6" name="テキスト ボックス 43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111761</xdr:rowOff>
    </xdr:from>
    <xdr:to>
      <xdr:col>21</xdr:col>
      <xdr:colOff>361950</xdr:colOff>
      <xdr:row>76</xdr:row>
      <xdr:rowOff>134620</xdr:rowOff>
    </xdr:to>
    <xdr:cxnSp macro="">
      <xdr:nvCxnSpPr>
        <xdr:cNvPr id="437" name="直線コネクタ 436"/>
        <xdr:cNvCxnSpPr/>
      </xdr:nvCxnSpPr>
      <xdr:spPr>
        <a:xfrm flipV="1">
          <a:off x="13893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39" name="テキスト ボックス 438"/>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134620</xdr:rowOff>
    </xdr:to>
    <xdr:cxnSp macro="">
      <xdr:nvCxnSpPr>
        <xdr:cNvPr id="440" name="直線コネクタ 439"/>
        <xdr:cNvCxnSpPr/>
      </xdr:nvCxnSpPr>
      <xdr:spPr>
        <a:xfrm>
          <a:off x="13004800" y="131152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42" name="テキスト ボックス 441"/>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44" name="テキスト ボックス 443"/>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50" name="円/楕円 449"/>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123207</xdr:rowOff>
    </xdr:from>
    <xdr:ext cx="762000" cy="259045"/>
    <xdr:sp macro="" textlink="">
      <xdr:nvSpPr>
        <xdr:cNvPr id="451"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87630</xdr:rowOff>
    </xdr:from>
    <xdr:to>
      <xdr:col>22</xdr:col>
      <xdr:colOff>615950</xdr:colOff>
      <xdr:row>77</xdr:row>
      <xdr:rowOff>17780</xdr:rowOff>
    </xdr:to>
    <xdr:sp macro="" textlink="">
      <xdr:nvSpPr>
        <xdr:cNvPr id="452" name="円/楕円 451"/>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53" name="テキスト ボックス 452"/>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54" name="円/楕円 45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55" name="テキスト ボックス 45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56" name="円/楕円 455"/>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57" name="テキスト ボックス 456"/>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58" name="円/楕円 457"/>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9" name="テキスト ボックス 458"/>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長野県駒ケ根市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153022</xdr:rowOff>
    </xdr:from>
    <xdr:to>
      <xdr:col>4</xdr:col>
      <xdr:colOff>1117600</xdr:colOff>
      <xdr:row>15</xdr:row>
      <xdr:rowOff>165195</xdr:rowOff>
    </xdr:to>
    <xdr:cxnSp macro="">
      <xdr:nvCxnSpPr>
        <xdr:cNvPr id="50" name="直線コネクタ 49"/>
        <xdr:cNvCxnSpPr/>
      </xdr:nvCxnSpPr>
      <xdr:spPr bwMode="auto">
        <a:xfrm>
          <a:off x="5003800" y="2772397"/>
          <a:ext cx="647700" cy="12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30262</xdr:rowOff>
    </xdr:from>
    <xdr:ext cx="762000" cy="259045"/>
    <xdr:sp macro="" textlink="">
      <xdr:nvSpPr>
        <xdr:cNvPr id="51" name="人口1人当たり決算額の推移平均値テキスト130"/>
        <xdr:cNvSpPr txBox="1"/>
      </xdr:nvSpPr>
      <xdr:spPr>
        <a:xfrm>
          <a:off x="5740400" y="247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153022</xdr:rowOff>
    </xdr:from>
    <xdr:to>
      <xdr:col>4</xdr:col>
      <xdr:colOff>469900</xdr:colOff>
      <xdr:row>16</xdr:row>
      <xdr:rowOff>51486</xdr:rowOff>
    </xdr:to>
    <xdr:cxnSp macro="">
      <xdr:nvCxnSpPr>
        <xdr:cNvPr id="53" name="直線コネクタ 52"/>
        <xdr:cNvCxnSpPr/>
      </xdr:nvCxnSpPr>
      <xdr:spPr bwMode="auto">
        <a:xfrm flipV="1">
          <a:off x="4305300" y="2772397"/>
          <a:ext cx="698500" cy="6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148067</xdr:rowOff>
    </xdr:from>
    <xdr:ext cx="736600" cy="259045"/>
    <xdr:sp macro="" textlink="">
      <xdr:nvSpPr>
        <xdr:cNvPr id="55" name="テキスト ボックス 54"/>
        <xdr:cNvSpPr txBox="1"/>
      </xdr:nvSpPr>
      <xdr:spPr>
        <a:xfrm>
          <a:off x="4622800" y="2253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15367</xdr:rowOff>
    </xdr:from>
    <xdr:to>
      <xdr:col>3</xdr:col>
      <xdr:colOff>904875</xdr:colOff>
      <xdr:row>16</xdr:row>
      <xdr:rowOff>51486</xdr:rowOff>
    </xdr:to>
    <xdr:cxnSp macro="">
      <xdr:nvCxnSpPr>
        <xdr:cNvPr id="56" name="直線コネクタ 55"/>
        <xdr:cNvCxnSpPr/>
      </xdr:nvCxnSpPr>
      <xdr:spPr bwMode="auto">
        <a:xfrm>
          <a:off x="3606800" y="2806192"/>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28090</xdr:rowOff>
    </xdr:from>
    <xdr:ext cx="762000" cy="259045"/>
    <xdr:sp macro="" textlink="">
      <xdr:nvSpPr>
        <xdr:cNvPr id="58" name="テキスト ボックス 57"/>
        <xdr:cNvSpPr txBox="1"/>
      </xdr:nvSpPr>
      <xdr:spPr>
        <a:xfrm>
          <a:off x="3924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106140</xdr:rowOff>
    </xdr:from>
    <xdr:to>
      <xdr:col>3</xdr:col>
      <xdr:colOff>206375</xdr:colOff>
      <xdr:row>16</xdr:row>
      <xdr:rowOff>15367</xdr:rowOff>
    </xdr:to>
    <xdr:cxnSp macro="">
      <xdr:nvCxnSpPr>
        <xdr:cNvPr id="59" name="直線コネクタ 58"/>
        <xdr:cNvCxnSpPr/>
      </xdr:nvCxnSpPr>
      <xdr:spPr bwMode="auto">
        <a:xfrm>
          <a:off x="2908300" y="2725515"/>
          <a:ext cx="698500" cy="80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155535</xdr:rowOff>
    </xdr:from>
    <xdr:ext cx="762000" cy="259045"/>
    <xdr:sp macro="" textlink="">
      <xdr:nvSpPr>
        <xdr:cNvPr id="61" name="テキスト ボックス 60"/>
        <xdr:cNvSpPr txBox="1"/>
      </xdr:nvSpPr>
      <xdr:spPr>
        <a:xfrm>
          <a:off x="32258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116006</xdr:rowOff>
    </xdr:from>
    <xdr:ext cx="762000" cy="259045"/>
    <xdr:sp macro="" textlink="">
      <xdr:nvSpPr>
        <xdr:cNvPr id="63" name="テキスト ボックス 62"/>
        <xdr:cNvSpPr txBox="1"/>
      </xdr:nvSpPr>
      <xdr:spPr>
        <a:xfrm>
          <a:off x="2527300" y="222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114395</xdr:rowOff>
    </xdr:from>
    <xdr:to>
      <xdr:col>5</xdr:col>
      <xdr:colOff>34925</xdr:colOff>
      <xdr:row>16</xdr:row>
      <xdr:rowOff>44545</xdr:rowOff>
    </xdr:to>
    <xdr:sp macro="" textlink="">
      <xdr:nvSpPr>
        <xdr:cNvPr id="69" name="円/楕円 68"/>
        <xdr:cNvSpPr/>
      </xdr:nvSpPr>
      <xdr:spPr bwMode="auto">
        <a:xfrm>
          <a:off x="5600700" y="2733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86472</xdr:rowOff>
    </xdr:from>
    <xdr:ext cx="762000" cy="259045"/>
    <xdr:sp macro="" textlink="">
      <xdr:nvSpPr>
        <xdr:cNvPr id="70" name="人口1人当たり決算額の推移該当値テキスト130"/>
        <xdr:cNvSpPr txBox="1"/>
      </xdr:nvSpPr>
      <xdr:spPr>
        <a:xfrm>
          <a:off x="5740400" y="270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80,495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102222</xdr:rowOff>
    </xdr:from>
    <xdr:to>
      <xdr:col>4</xdr:col>
      <xdr:colOff>520700</xdr:colOff>
      <xdr:row>16</xdr:row>
      <xdr:rowOff>32372</xdr:rowOff>
    </xdr:to>
    <xdr:sp macro="" textlink="">
      <xdr:nvSpPr>
        <xdr:cNvPr id="71" name="円/楕円 70"/>
        <xdr:cNvSpPr/>
      </xdr:nvSpPr>
      <xdr:spPr bwMode="auto">
        <a:xfrm>
          <a:off x="4953000" y="27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17149</xdr:rowOff>
    </xdr:from>
    <xdr:ext cx="736600" cy="259045"/>
    <xdr:sp macro="" textlink="">
      <xdr:nvSpPr>
        <xdr:cNvPr id="72" name="テキスト ボックス 71"/>
        <xdr:cNvSpPr txBox="1"/>
      </xdr:nvSpPr>
      <xdr:spPr>
        <a:xfrm>
          <a:off x="4622800" y="2807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686</xdr:rowOff>
    </xdr:from>
    <xdr:to>
      <xdr:col>3</xdr:col>
      <xdr:colOff>955675</xdr:colOff>
      <xdr:row>16</xdr:row>
      <xdr:rowOff>102286</xdr:rowOff>
    </xdr:to>
    <xdr:sp macro="" textlink="">
      <xdr:nvSpPr>
        <xdr:cNvPr id="73" name="円/楕円 72"/>
        <xdr:cNvSpPr/>
      </xdr:nvSpPr>
      <xdr:spPr bwMode="auto">
        <a:xfrm>
          <a:off x="4254500" y="279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87063</xdr:rowOff>
    </xdr:from>
    <xdr:ext cx="762000" cy="259045"/>
    <xdr:sp macro="" textlink="">
      <xdr:nvSpPr>
        <xdr:cNvPr id="74" name="テキスト ボックス 73"/>
        <xdr:cNvSpPr txBox="1"/>
      </xdr:nvSpPr>
      <xdr:spPr>
        <a:xfrm>
          <a:off x="3924300" y="287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136017</xdr:rowOff>
    </xdr:from>
    <xdr:to>
      <xdr:col>3</xdr:col>
      <xdr:colOff>257175</xdr:colOff>
      <xdr:row>16</xdr:row>
      <xdr:rowOff>66167</xdr:rowOff>
    </xdr:to>
    <xdr:sp macro="" textlink="">
      <xdr:nvSpPr>
        <xdr:cNvPr id="75" name="円/楕円 74"/>
        <xdr:cNvSpPr/>
      </xdr:nvSpPr>
      <xdr:spPr bwMode="auto">
        <a:xfrm>
          <a:off x="3556000" y="275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50944</xdr:rowOff>
    </xdr:from>
    <xdr:ext cx="762000" cy="259045"/>
    <xdr:sp macro="" textlink="">
      <xdr:nvSpPr>
        <xdr:cNvPr id="76" name="テキスト ボックス 75"/>
        <xdr:cNvSpPr txBox="1"/>
      </xdr:nvSpPr>
      <xdr:spPr>
        <a:xfrm>
          <a:off x="32258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79,360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55340</xdr:rowOff>
    </xdr:from>
    <xdr:to>
      <xdr:col>2</xdr:col>
      <xdr:colOff>692150</xdr:colOff>
      <xdr:row>15</xdr:row>
      <xdr:rowOff>156940</xdr:rowOff>
    </xdr:to>
    <xdr:sp macro="" textlink="">
      <xdr:nvSpPr>
        <xdr:cNvPr id="77" name="円/楕円 76"/>
        <xdr:cNvSpPr/>
      </xdr:nvSpPr>
      <xdr:spPr bwMode="auto">
        <a:xfrm>
          <a:off x="2857500" y="26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141717</xdr:rowOff>
    </xdr:from>
    <xdr:ext cx="762000" cy="259045"/>
    <xdr:sp macro="" textlink="">
      <xdr:nvSpPr>
        <xdr:cNvPr id="78" name="テキスト ボックス 77"/>
        <xdr:cNvSpPr txBox="1"/>
      </xdr:nvSpPr>
      <xdr:spPr>
        <a:xfrm>
          <a:off x="2527300" y="276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241692</xdr:rowOff>
    </xdr:from>
    <xdr:to>
      <xdr:col>4</xdr:col>
      <xdr:colOff>1117600</xdr:colOff>
      <xdr:row>35</xdr:row>
      <xdr:rowOff>34221</xdr:rowOff>
    </xdr:to>
    <xdr:cxnSp macro="">
      <xdr:nvCxnSpPr>
        <xdr:cNvPr id="114" name="直線コネクタ 113"/>
        <xdr:cNvCxnSpPr/>
      </xdr:nvCxnSpPr>
      <xdr:spPr bwMode="auto">
        <a:xfrm flipV="1">
          <a:off x="5003800" y="6509142"/>
          <a:ext cx="6477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182563</xdr:rowOff>
    </xdr:from>
    <xdr:ext cx="762000" cy="259045"/>
    <xdr:sp macro="" textlink="">
      <xdr:nvSpPr>
        <xdr:cNvPr id="115" name="人口1人当たり決算額の推移平均値テキスト445"/>
        <xdr:cNvSpPr txBox="1"/>
      </xdr:nvSpPr>
      <xdr:spPr>
        <a:xfrm>
          <a:off x="5740400" y="679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289633</xdr:rowOff>
    </xdr:from>
    <xdr:to>
      <xdr:col>4</xdr:col>
      <xdr:colOff>469900</xdr:colOff>
      <xdr:row>35</xdr:row>
      <xdr:rowOff>34221</xdr:rowOff>
    </xdr:to>
    <xdr:cxnSp macro="">
      <xdr:nvCxnSpPr>
        <xdr:cNvPr id="117" name="直線コネクタ 116"/>
        <xdr:cNvCxnSpPr/>
      </xdr:nvCxnSpPr>
      <xdr:spPr bwMode="auto">
        <a:xfrm>
          <a:off x="4305300" y="6557083"/>
          <a:ext cx="698500" cy="8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18" name="フローチャート : 判断 117"/>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19" name="テキスト ボックス 118"/>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150121</xdr:rowOff>
    </xdr:from>
    <xdr:to>
      <xdr:col>3</xdr:col>
      <xdr:colOff>904875</xdr:colOff>
      <xdr:row>34</xdr:row>
      <xdr:rowOff>289633</xdr:rowOff>
    </xdr:to>
    <xdr:cxnSp macro="">
      <xdr:nvCxnSpPr>
        <xdr:cNvPr id="120" name="直線コネクタ 119"/>
        <xdr:cNvCxnSpPr/>
      </xdr:nvCxnSpPr>
      <xdr:spPr bwMode="auto">
        <a:xfrm>
          <a:off x="3606800" y="6417571"/>
          <a:ext cx="698500" cy="13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1" name="フローチャート : 判断 120"/>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2" name="テキスト ボックス 121"/>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69197</xdr:rowOff>
    </xdr:from>
    <xdr:to>
      <xdr:col>3</xdr:col>
      <xdr:colOff>206375</xdr:colOff>
      <xdr:row>34</xdr:row>
      <xdr:rowOff>150121</xdr:rowOff>
    </xdr:to>
    <xdr:cxnSp macro="">
      <xdr:nvCxnSpPr>
        <xdr:cNvPr id="123" name="直線コネクタ 122"/>
        <xdr:cNvCxnSpPr/>
      </xdr:nvCxnSpPr>
      <xdr:spPr bwMode="auto">
        <a:xfrm>
          <a:off x="2908300" y="6336647"/>
          <a:ext cx="6985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4" name="フローチャート : 判断 123"/>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5" name="テキスト ボックス 124"/>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6" name="フローチャート : 判断 125"/>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7" name="テキスト ボックス 126"/>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190892</xdr:rowOff>
    </xdr:from>
    <xdr:to>
      <xdr:col>5</xdr:col>
      <xdr:colOff>34925</xdr:colOff>
      <xdr:row>34</xdr:row>
      <xdr:rowOff>292492</xdr:rowOff>
    </xdr:to>
    <xdr:sp macro="" textlink="">
      <xdr:nvSpPr>
        <xdr:cNvPr id="133" name="円/楕円 132"/>
        <xdr:cNvSpPr/>
      </xdr:nvSpPr>
      <xdr:spPr bwMode="auto">
        <a:xfrm>
          <a:off x="5600700" y="645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35969</xdr:rowOff>
    </xdr:from>
    <xdr:ext cx="762000" cy="259045"/>
    <xdr:sp macro="" textlink="">
      <xdr:nvSpPr>
        <xdr:cNvPr id="134" name="人口1人当たり決算額の推移該当値テキスト445"/>
        <xdr:cNvSpPr txBox="1"/>
      </xdr:nvSpPr>
      <xdr:spPr>
        <a:xfrm>
          <a:off x="5740400" y="630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33,738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326321</xdr:rowOff>
    </xdr:from>
    <xdr:to>
      <xdr:col>4</xdr:col>
      <xdr:colOff>520700</xdr:colOff>
      <xdr:row>35</xdr:row>
      <xdr:rowOff>85021</xdr:rowOff>
    </xdr:to>
    <xdr:sp macro="" textlink="">
      <xdr:nvSpPr>
        <xdr:cNvPr id="135" name="円/楕円 134"/>
        <xdr:cNvSpPr/>
      </xdr:nvSpPr>
      <xdr:spPr bwMode="auto">
        <a:xfrm>
          <a:off x="4953000" y="659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95198</xdr:rowOff>
    </xdr:from>
    <xdr:ext cx="736600" cy="259045"/>
    <xdr:sp macro="" textlink="">
      <xdr:nvSpPr>
        <xdr:cNvPr id="136" name="テキスト ボックス 135"/>
        <xdr:cNvSpPr txBox="1"/>
      </xdr:nvSpPr>
      <xdr:spPr>
        <a:xfrm>
          <a:off x="4622800" y="636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29,591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238833</xdr:rowOff>
    </xdr:from>
    <xdr:to>
      <xdr:col>3</xdr:col>
      <xdr:colOff>955675</xdr:colOff>
      <xdr:row>34</xdr:row>
      <xdr:rowOff>340433</xdr:rowOff>
    </xdr:to>
    <xdr:sp macro="" textlink="">
      <xdr:nvSpPr>
        <xdr:cNvPr id="137" name="円/楕円 136"/>
        <xdr:cNvSpPr/>
      </xdr:nvSpPr>
      <xdr:spPr bwMode="auto">
        <a:xfrm>
          <a:off x="4254500" y="650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7710</xdr:rowOff>
    </xdr:from>
    <xdr:ext cx="762000" cy="259045"/>
    <xdr:sp macro="" textlink="">
      <xdr:nvSpPr>
        <xdr:cNvPr id="138" name="テキスト ボックス 137"/>
        <xdr:cNvSpPr txBox="1"/>
      </xdr:nvSpPr>
      <xdr:spPr>
        <a:xfrm>
          <a:off x="3924300" y="627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99321</xdr:rowOff>
    </xdr:from>
    <xdr:to>
      <xdr:col>3</xdr:col>
      <xdr:colOff>257175</xdr:colOff>
      <xdr:row>34</xdr:row>
      <xdr:rowOff>200921</xdr:rowOff>
    </xdr:to>
    <xdr:sp macro="" textlink="">
      <xdr:nvSpPr>
        <xdr:cNvPr id="139" name="円/楕円 138"/>
        <xdr:cNvSpPr/>
      </xdr:nvSpPr>
      <xdr:spPr bwMode="auto">
        <a:xfrm>
          <a:off x="3556000" y="63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211098</xdr:rowOff>
    </xdr:from>
    <xdr:ext cx="762000" cy="259045"/>
    <xdr:sp macro="" textlink="">
      <xdr:nvSpPr>
        <xdr:cNvPr id="140" name="テキスト ボックス 139"/>
        <xdr:cNvSpPr txBox="1"/>
      </xdr:nvSpPr>
      <xdr:spPr>
        <a:xfrm>
          <a:off x="3225800" y="61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18397</xdr:rowOff>
    </xdr:from>
    <xdr:to>
      <xdr:col>2</xdr:col>
      <xdr:colOff>692150</xdr:colOff>
      <xdr:row>34</xdr:row>
      <xdr:rowOff>119997</xdr:rowOff>
    </xdr:to>
    <xdr:sp macro="" textlink="">
      <xdr:nvSpPr>
        <xdr:cNvPr id="141" name="円/楕円 140"/>
        <xdr:cNvSpPr/>
      </xdr:nvSpPr>
      <xdr:spPr bwMode="auto">
        <a:xfrm>
          <a:off x="2857500" y="6285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130174</xdr:rowOff>
    </xdr:from>
    <xdr:ext cx="762000" cy="259045"/>
    <xdr:sp macro="" textlink="">
      <xdr:nvSpPr>
        <xdr:cNvPr id="142" name="テキスト ボックス 141"/>
        <xdr:cNvSpPr txBox="1"/>
      </xdr:nvSpPr>
      <xdr:spPr>
        <a:xfrm>
          <a:off x="2527300" y="605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72892</xdr:rowOff>
    </xdr:from>
    <xdr:to>
      <xdr:col>6</xdr:col>
      <xdr:colOff>511175</xdr:colOff>
      <xdr:row>35</xdr:row>
      <xdr:rowOff>121164</xdr:rowOff>
    </xdr:to>
    <xdr:cxnSp macro="">
      <xdr:nvCxnSpPr>
        <xdr:cNvPr id="61" name="直線コネクタ 60"/>
        <xdr:cNvCxnSpPr/>
      </xdr:nvCxnSpPr>
      <xdr:spPr>
        <a:xfrm>
          <a:off x="3797300" y="6073642"/>
          <a:ext cx="8382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72892</xdr:rowOff>
    </xdr:from>
    <xdr:to>
      <xdr:col>5</xdr:col>
      <xdr:colOff>358775</xdr:colOff>
      <xdr:row>36</xdr:row>
      <xdr:rowOff>4045</xdr:rowOff>
    </xdr:to>
    <xdr:cxnSp macro="">
      <xdr:nvCxnSpPr>
        <xdr:cNvPr id="64" name="直線コネクタ 63"/>
        <xdr:cNvCxnSpPr/>
      </xdr:nvCxnSpPr>
      <xdr:spPr>
        <a:xfrm flipV="1">
          <a:off x="2908300" y="6073642"/>
          <a:ext cx="889000" cy="10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19861</xdr:rowOff>
    </xdr:from>
    <xdr:ext cx="534377" cy="259045"/>
    <xdr:sp macro="" textlink="">
      <xdr:nvSpPr>
        <xdr:cNvPr id="66" name="テキスト ボックス 65"/>
        <xdr:cNvSpPr txBox="1"/>
      </xdr:nvSpPr>
      <xdr:spPr>
        <a:xfrm>
          <a:off x="3530111" y="56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4045</xdr:rowOff>
    </xdr:from>
    <xdr:to>
      <xdr:col>4</xdr:col>
      <xdr:colOff>155575</xdr:colOff>
      <xdr:row>36</xdr:row>
      <xdr:rowOff>21095</xdr:rowOff>
    </xdr:to>
    <xdr:cxnSp macro="">
      <xdr:nvCxnSpPr>
        <xdr:cNvPr id="67" name="直線コネクタ 66"/>
        <xdr:cNvCxnSpPr/>
      </xdr:nvCxnSpPr>
      <xdr:spPr>
        <a:xfrm flipV="1">
          <a:off x="2019300" y="6176245"/>
          <a:ext cx="8890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40358</xdr:rowOff>
    </xdr:from>
    <xdr:ext cx="534377" cy="259045"/>
    <xdr:sp macro="" textlink="">
      <xdr:nvSpPr>
        <xdr:cNvPr id="69" name="テキスト ボックス 68"/>
        <xdr:cNvSpPr txBox="1"/>
      </xdr:nvSpPr>
      <xdr:spPr>
        <a:xfrm>
          <a:off x="2641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26676</xdr:rowOff>
    </xdr:from>
    <xdr:to>
      <xdr:col>2</xdr:col>
      <xdr:colOff>638175</xdr:colOff>
      <xdr:row>36</xdr:row>
      <xdr:rowOff>21095</xdr:rowOff>
    </xdr:to>
    <xdr:cxnSp macro="">
      <xdr:nvCxnSpPr>
        <xdr:cNvPr id="70" name="直線コネクタ 69"/>
        <xdr:cNvCxnSpPr/>
      </xdr:nvCxnSpPr>
      <xdr:spPr>
        <a:xfrm>
          <a:off x="1130300" y="6027426"/>
          <a:ext cx="889000" cy="1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165384</xdr:rowOff>
    </xdr:from>
    <xdr:ext cx="534377" cy="259045"/>
    <xdr:sp macro="" textlink="">
      <xdr:nvSpPr>
        <xdr:cNvPr id="72" name="テキスト ボックス 71"/>
        <xdr:cNvSpPr txBox="1"/>
      </xdr:nvSpPr>
      <xdr:spPr>
        <a:xfrm>
          <a:off x="1752111" y="56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120330</xdr:rowOff>
    </xdr:from>
    <xdr:ext cx="534377" cy="259045"/>
    <xdr:sp macro="" textlink="">
      <xdr:nvSpPr>
        <xdr:cNvPr id="74" name="テキスト ボックス 73"/>
        <xdr:cNvSpPr txBox="1"/>
      </xdr:nvSpPr>
      <xdr:spPr>
        <a:xfrm>
          <a:off x="863111" y="56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70364</xdr:rowOff>
    </xdr:from>
    <xdr:to>
      <xdr:col>6</xdr:col>
      <xdr:colOff>561975</xdr:colOff>
      <xdr:row>36</xdr:row>
      <xdr:rowOff>514</xdr:rowOff>
    </xdr:to>
    <xdr:sp macro="" textlink="">
      <xdr:nvSpPr>
        <xdr:cNvPr id="80" name="円/楕円 79"/>
        <xdr:cNvSpPr/>
      </xdr:nvSpPr>
      <xdr:spPr>
        <a:xfrm>
          <a:off x="4584700" y="60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93241</xdr:rowOff>
    </xdr:from>
    <xdr:ext cx="534377" cy="259045"/>
    <xdr:sp macro="" textlink="">
      <xdr:nvSpPr>
        <xdr:cNvPr id="81" name="人件費該当値テキスト"/>
        <xdr:cNvSpPr txBox="1"/>
      </xdr:nvSpPr>
      <xdr:spPr>
        <a:xfrm>
          <a:off x="4686300" y="59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22092</xdr:rowOff>
    </xdr:from>
    <xdr:to>
      <xdr:col>5</xdr:col>
      <xdr:colOff>409575</xdr:colOff>
      <xdr:row>35</xdr:row>
      <xdr:rowOff>123692</xdr:rowOff>
    </xdr:to>
    <xdr:sp macro="" textlink="">
      <xdr:nvSpPr>
        <xdr:cNvPr id="82" name="円/楕円 81"/>
        <xdr:cNvSpPr/>
      </xdr:nvSpPr>
      <xdr:spPr>
        <a:xfrm>
          <a:off x="3746500" y="602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114819</xdr:rowOff>
    </xdr:from>
    <xdr:ext cx="534377" cy="259045"/>
    <xdr:sp macro="" textlink="">
      <xdr:nvSpPr>
        <xdr:cNvPr id="83" name="テキスト ボックス 82"/>
        <xdr:cNvSpPr txBox="1"/>
      </xdr:nvSpPr>
      <xdr:spPr>
        <a:xfrm>
          <a:off x="3530111" y="61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124695</xdr:rowOff>
    </xdr:from>
    <xdr:to>
      <xdr:col>4</xdr:col>
      <xdr:colOff>206375</xdr:colOff>
      <xdr:row>36</xdr:row>
      <xdr:rowOff>54845</xdr:rowOff>
    </xdr:to>
    <xdr:sp macro="" textlink="">
      <xdr:nvSpPr>
        <xdr:cNvPr id="84" name="円/楕円 83"/>
        <xdr:cNvSpPr/>
      </xdr:nvSpPr>
      <xdr:spPr>
        <a:xfrm>
          <a:off x="2857500" y="61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45972</xdr:rowOff>
    </xdr:from>
    <xdr:ext cx="534377" cy="259045"/>
    <xdr:sp macro="" textlink="">
      <xdr:nvSpPr>
        <xdr:cNvPr id="85" name="テキスト ボックス 84"/>
        <xdr:cNvSpPr txBox="1"/>
      </xdr:nvSpPr>
      <xdr:spPr>
        <a:xfrm>
          <a:off x="2641111" y="62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141745</xdr:rowOff>
    </xdr:from>
    <xdr:to>
      <xdr:col>3</xdr:col>
      <xdr:colOff>3175</xdr:colOff>
      <xdr:row>36</xdr:row>
      <xdr:rowOff>71895</xdr:rowOff>
    </xdr:to>
    <xdr:sp macro="" textlink="">
      <xdr:nvSpPr>
        <xdr:cNvPr id="86" name="円/楕円 85"/>
        <xdr:cNvSpPr/>
      </xdr:nvSpPr>
      <xdr:spPr>
        <a:xfrm>
          <a:off x="1968500" y="61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63022</xdr:rowOff>
    </xdr:from>
    <xdr:ext cx="534377" cy="259045"/>
    <xdr:sp macro="" textlink="">
      <xdr:nvSpPr>
        <xdr:cNvPr id="87" name="テキスト ボックス 86"/>
        <xdr:cNvSpPr txBox="1"/>
      </xdr:nvSpPr>
      <xdr:spPr>
        <a:xfrm>
          <a:off x="1752111" y="62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147326</xdr:rowOff>
    </xdr:from>
    <xdr:to>
      <xdr:col>1</xdr:col>
      <xdr:colOff>485775</xdr:colOff>
      <xdr:row>35</xdr:row>
      <xdr:rowOff>77476</xdr:rowOff>
    </xdr:to>
    <xdr:sp macro="" textlink="">
      <xdr:nvSpPr>
        <xdr:cNvPr id="88" name="円/楕円 87"/>
        <xdr:cNvSpPr/>
      </xdr:nvSpPr>
      <xdr:spPr>
        <a:xfrm>
          <a:off x="1079500" y="59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68603</xdr:rowOff>
    </xdr:from>
    <xdr:ext cx="534377" cy="259045"/>
    <xdr:sp macro="" textlink="">
      <xdr:nvSpPr>
        <xdr:cNvPr id="89" name="テキスト ボックス 88"/>
        <xdr:cNvSpPr txBox="1"/>
      </xdr:nvSpPr>
      <xdr:spPr>
        <a:xfrm>
          <a:off x="863111" y="60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23457</xdr:rowOff>
    </xdr:from>
    <xdr:to>
      <xdr:col>6</xdr:col>
      <xdr:colOff>511175</xdr:colOff>
      <xdr:row>58</xdr:row>
      <xdr:rowOff>46702</xdr:rowOff>
    </xdr:to>
    <xdr:cxnSp macro="">
      <xdr:nvCxnSpPr>
        <xdr:cNvPr id="118" name="直線コネクタ 117"/>
        <xdr:cNvCxnSpPr/>
      </xdr:nvCxnSpPr>
      <xdr:spPr>
        <a:xfrm flipV="1">
          <a:off x="3797300" y="9967557"/>
          <a:ext cx="8382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92094</xdr:rowOff>
    </xdr:from>
    <xdr:ext cx="534377" cy="259045"/>
    <xdr:sp macro="" textlink="">
      <xdr:nvSpPr>
        <xdr:cNvPr id="119" name="物件費平均値テキスト"/>
        <xdr:cNvSpPr txBox="1"/>
      </xdr:nvSpPr>
      <xdr:spPr>
        <a:xfrm>
          <a:off x="4686300" y="96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46702</xdr:rowOff>
    </xdr:from>
    <xdr:to>
      <xdr:col>5</xdr:col>
      <xdr:colOff>358775</xdr:colOff>
      <xdr:row>58</xdr:row>
      <xdr:rowOff>47472</xdr:rowOff>
    </xdr:to>
    <xdr:cxnSp macro="">
      <xdr:nvCxnSpPr>
        <xdr:cNvPr id="121" name="直線コネクタ 120"/>
        <xdr:cNvCxnSpPr/>
      </xdr:nvCxnSpPr>
      <xdr:spPr>
        <a:xfrm flipV="1">
          <a:off x="2908300" y="9990802"/>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47472</xdr:rowOff>
    </xdr:from>
    <xdr:to>
      <xdr:col>4</xdr:col>
      <xdr:colOff>155575</xdr:colOff>
      <xdr:row>58</xdr:row>
      <xdr:rowOff>51083</xdr:rowOff>
    </xdr:to>
    <xdr:cxnSp macro="">
      <xdr:nvCxnSpPr>
        <xdr:cNvPr id="124" name="直線コネクタ 123"/>
        <xdr:cNvCxnSpPr/>
      </xdr:nvCxnSpPr>
      <xdr:spPr>
        <a:xfrm flipV="1">
          <a:off x="2019300" y="9991572"/>
          <a:ext cx="8890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36461</xdr:rowOff>
    </xdr:from>
    <xdr:to>
      <xdr:col>2</xdr:col>
      <xdr:colOff>638175</xdr:colOff>
      <xdr:row>58</xdr:row>
      <xdr:rowOff>51083</xdr:rowOff>
    </xdr:to>
    <xdr:cxnSp macro="">
      <xdr:nvCxnSpPr>
        <xdr:cNvPr id="127" name="直線コネクタ 126"/>
        <xdr:cNvCxnSpPr/>
      </xdr:nvCxnSpPr>
      <xdr:spPr>
        <a:xfrm>
          <a:off x="1130300" y="9980561"/>
          <a:ext cx="889000" cy="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44401</xdr:rowOff>
    </xdr:from>
    <xdr:ext cx="534377" cy="259045"/>
    <xdr:sp macro="" textlink="">
      <xdr:nvSpPr>
        <xdr:cNvPr id="129" name="テキスト ボックス 128"/>
        <xdr:cNvSpPr txBox="1"/>
      </xdr:nvSpPr>
      <xdr:spPr>
        <a:xfrm>
          <a:off x="1752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144107</xdr:rowOff>
    </xdr:from>
    <xdr:to>
      <xdr:col>6</xdr:col>
      <xdr:colOff>561975</xdr:colOff>
      <xdr:row>58</xdr:row>
      <xdr:rowOff>74257</xdr:rowOff>
    </xdr:to>
    <xdr:sp macro="" textlink="">
      <xdr:nvSpPr>
        <xdr:cNvPr id="137" name="円/楕円 136"/>
        <xdr:cNvSpPr/>
      </xdr:nvSpPr>
      <xdr:spPr>
        <a:xfrm>
          <a:off x="45847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59034</xdr:rowOff>
    </xdr:from>
    <xdr:ext cx="534377" cy="259045"/>
    <xdr:sp macro="" textlink="">
      <xdr:nvSpPr>
        <xdr:cNvPr id="138" name="物件費該当値テキスト"/>
        <xdr:cNvSpPr txBox="1"/>
      </xdr:nvSpPr>
      <xdr:spPr>
        <a:xfrm>
          <a:off x="4686300" y="98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167352</xdr:rowOff>
    </xdr:from>
    <xdr:to>
      <xdr:col>5</xdr:col>
      <xdr:colOff>409575</xdr:colOff>
      <xdr:row>58</xdr:row>
      <xdr:rowOff>97502</xdr:rowOff>
    </xdr:to>
    <xdr:sp macro="" textlink="">
      <xdr:nvSpPr>
        <xdr:cNvPr id="139" name="円/楕円 138"/>
        <xdr:cNvSpPr/>
      </xdr:nvSpPr>
      <xdr:spPr>
        <a:xfrm>
          <a:off x="3746500" y="99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88629</xdr:rowOff>
    </xdr:from>
    <xdr:ext cx="534377" cy="259045"/>
    <xdr:sp macro="" textlink="">
      <xdr:nvSpPr>
        <xdr:cNvPr id="140" name="テキスト ボックス 139"/>
        <xdr:cNvSpPr txBox="1"/>
      </xdr:nvSpPr>
      <xdr:spPr>
        <a:xfrm>
          <a:off x="3530111" y="100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168122</xdr:rowOff>
    </xdr:from>
    <xdr:to>
      <xdr:col>4</xdr:col>
      <xdr:colOff>206375</xdr:colOff>
      <xdr:row>58</xdr:row>
      <xdr:rowOff>98272</xdr:rowOff>
    </xdr:to>
    <xdr:sp macro="" textlink="">
      <xdr:nvSpPr>
        <xdr:cNvPr id="141" name="円/楕円 140"/>
        <xdr:cNvSpPr/>
      </xdr:nvSpPr>
      <xdr:spPr>
        <a:xfrm>
          <a:off x="2857500" y="99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89399</xdr:rowOff>
    </xdr:from>
    <xdr:ext cx="534377" cy="259045"/>
    <xdr:sp macro="" textlink="">
      <xdr:nvSpPr>
        <xdr:cNvPr id="142" name="テキスト ボックス 141"/>
        <xdr:cNvSpPr txBox="1"/>
      </xdr:nvSpPr>
      <xdr:spPr>
        <a:xfrm>
          <a:off x="2641111" y="100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283</xdr:rowOff>
    </xdr:from>
    <xdr:to>
      <xdr:col>3</xdr:col>
      <xdr:colOff>3175</xdr:colOff>
      <xdr:row>58</xdr:row>
      <xdr:rowOff>101883</xdr:rowOff>
    </xdr:to>
    <xdr:sp macro="" textlink="">
      <xdr:nvSpPr>
        <xdr:cNvPr id="143" name="円/楕円 142"/>
        <xdr:cNvSpPr/>
      </xdr:nvSpPr>
      <xdr:spPr>
        <a:xfrm>
          <a:off x="1968500" y="99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93010</xdr:rowOff>
    </xdr:from>
    <xdr:ext cx="534377" cy="259045"/>
    <xdr:sp macro="" textlink="">
      <xdr:nvSpPr>
        <xdr:cNvPr id="144" name="テキスト ボックス 143"/>
        <xdr:cNvSpPr txBox="1"/>
      </xdr:nvSpPr>
      <xdr:spPr>
        <a:xfrm>
          <a:off x="1752111" y="100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157111</xdr:rowOff>
    </xdr:from>
    <xdr:to>
      <xdr:col>1</xdr:col>
      <xdr:colOff>485775</xdr:colOff>
      <xdr:row>58</xdr:row>
      <xdr:rowOff>87261</xdr:rowOff>
    </xdr:to>
    <xdr:sp macro="" textlink="">
      <xdr:nvSpPr>
        <xdr:cNvPr id="145" name="円/楕円 144"/>
        <xdr:cNvSpPr/>
      </xdr:nvSpPr>
      <xdr:spPr>
        <a:xfrm>
          <a:off x="1079500" y="99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78388</xdr:rowOff>
    </xdr:from>
    <xdr:ext cx="534377" cy="259045"/>
    <xdr:sp macro="" textlink="">
      <xdr:nvSpPr>
        <xdr:cNvPr id="146" name="テキスト ボックス 145"/>
        <xdr:cNvSpPr txBox="1"/>
      </xdr:nvSpPr>
      <xdr:spPr>
        <a:xfrm>
          <a:off x="863111" y="100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37973</xdr:rowOff>
    </xdr:from>
    <xdr:to>
      <xdr:col>6</xdr:col>
      <xdr:colOff>511175</xdr:colOff>
      <xdr:row>78</xdr:row>
      <xdr:rowOff>47163</xdr:rowOff>
    </xdr:to>
    <xdr:cxnSp macro="">
      <xdr:nvCxnSpPr>
        <xdr:cNvPr id="173" name="直線コネクタ 172"/>
        <xdr:cNvCxnSpPr/>
      </xdr:nvCxnSpPr>
      <xdr:spPr>
        <a:xfrm flipV="1">
          <a:off x="3797300" y="13411073"/>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47163</xdr:rowOff>
    </xdr:from>
    <xdr:to>
      <xdr:col>5</xdr:col>
      <xdr:colOff>358775</xdr:colOff>
      <xdr:row>78</xdr:row>
      <xdr:rowOff>73817</xdr:rowOff>
    </xdr:to>
    <xdr:cxnSp macro="">
      <xdr:nvCxnSpPr>
        <xdr:cNvPr id="176" name="直線コネクタ 175"/>
        <xdr:cNvCxnSpPr/>
      </xdr:nvCxnSpPr>
      <xdr:spPr>
        <a:xfrm flipV="1">
          <a:off x="2908300" y="13420263"/>
          <a:ext cx="889000" cy="2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73817</xdr:rowOff>
    </xdr:from>
    <xdr:to>
      <xdr:col>4</xdr:col>
      <xdr:colOff>155575</xdr:colOff>
      <xdr:row>78</xdr:row>
      <xdr:rowOff>78710</xdr:rowOff>
    </xdr:to>
    <xdr:cxnSp macro="">
      <xdr:nvCxnSpPr>
        <xdr:cNvPr id="179" name="直線コネクタ 178"/>
        <xdr:cNvCxnSpPr/>
      </xdr:nvCxnSpPr>
      <xdr:spPr>
        <a:xfrm flipV="1">
          <a:off x="2019300" y="13446917"/>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74366</xdr:rowOff>
    </xdr:from>
    <xdr:to>
      <xdr:col>2</xdr:col>
      <xdr:colOff>638175</xdr:colOff>
      <xdr:row>78</xdr:row>
      <xdr:rowOff>78710</xdr:rowOff>
    </xdr:to>
    <xdr:cxnSp macro="">
      <xdr:nvCxnSpPr>
        <xdr:cNvPr id="182" name="直線コネクタ 181"/>
        <xdr:cNvCxnSpPr/>
      </xdr:nvCxnSpPr>
      <xdr:spPr>
        <a:xfrm>
          <a:off x="1130300" y="1344746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158623</xdr:rowOff>
    </xdr:from>
    <xdr:to>
      <xdr:col>6</xdr:col>
      <xdr:colOff>561975</xdr:colOff>
      <xdr:row>78</xdr:row>
      <xdr:rowOff>88773</xdr:rowOff>
    </xdr:to>
    <xdr:sp macro="" textlink="">
      <xdr:nvSpPr>
        <xdr:cNvPr id="192" name="円/楕円 191"/>
        <xdr:cNvSpPr/>
      </xdr:nvSpPr>
      <xdr:spPr>
        <a:xfrm>
          <a:off x="45847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73550</xdr:rowOff>
    </xdr:from>
    <xdr:ext cx="469744" cy="259045"/>
    <xdr:sp macro="" textlink="">
      <xdr:nvSpPr>
        <xdr:cNvPr id="193" name="維持補修費該当値テキスト"/>
        <xdr:cNvSpPr txBox="1"/>
      </xdr:nvSpPr>
      <xdr:spPr>
        <a:xfrm>
          <a:off x="4686300" y="132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167813</xdr:rowOff>
    </xdr:from>
    <xdr:to>
      <xdr:col>5</xdr:col>
      <xdr:colOff>409575</xdr:colOff>
      <xdr:row>78</xdr:row>
      <xdr:rowOff>97963</xdr:rowOff>
    </xdr:to>
    <xdr:sp macro="" textlink="">
      <xdr:nvSpPr>
        <xdr:cNvPr id="194" name="円/楕円 193"/>
        <xdr:cNvSpPr/>
      </xdr:nvSpPr>
      <xdr:spPr>
        <a:xfrm>
          <a:off x="3746500" y="133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89090</xdr:rowOff>
    </xdr:from>
    <xdr:ext cx="469744" cy="259045"/>
    <xdr:sp macro="" textlink="">
      <xdr:nvSpPr>
        <xdr:cNvPr id="195" name="テキスト ボックス 194"/>
        <xdr:cNvSpPr txBox="1"/>
      </xdr:nvSpPr>
      <xdr:spPr>
        <a:xfrm>
          <a:off x="3562427" y="1346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23017</xdr:rowOff>
    </xdr:from>
    <xdr:to>
      <xdr:col>4</xdr:col>
      <xdr:colOff>206375</xdr:colOff>
      <xdr:row>78</xdr:row>
      <xdr:rowOff>124617</xdr:rowOff>
    </xdr:to>
    <xdr:sp macro="" textlink="">
      <xdr:nvSpPr>
        <xdr:cNvPr id="196" name="円/楕円 195"/>
        <xdr:cNvSpPr/>
      </xdr:nvSpPr>
      <xdr:spPr>
        <a:xfrm>
          <a:off x="2857500" y="13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115744</xdr:rowOff>
    </xdr:from>
    <xdr:ext cx="469744" cy="259045"/>
    <xdr:sp macro="" textlink="">
      <xdr:nvSpPr>
        <xdr:cNvPr id="197" name="テキスト ボックス 196"/>
        <xdr:cNvSpPr txBox="1"/>
      </xdr:nvSpPr>
      <xdr:spPr>
        <a:xfrm>
          <a:off x="2673427" y="1348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27910</xdr:rowOff>
    </xdr:from>
    <xdr:to>
      <xdr:col>3</xdr:col>
      <xdr:colOff>3175</xdr:colOff>
      <xdr:row>78</xdr:row>
      <xdr:rowOff>129510</xdr:rowOff>
    </xdr:to>
    <xdr:sp macro="" textlink="">
      <xdr:nvSpPr>
        <xdr:cNvPr id="198" name="円/楕円 197"/>
        <xdr:cNvSpPr/>
      </xdr:nvSpPr>
      <xdr:spPr>
        <a:xfrm>
          <a:off x="1968500" y="134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120637</xdr:rowOff>
    </xdr:from>
    <xdr:ext cx="469744" cy="259045"/>
    <xdr:sp macro="" textlink="">
      <xdr:nvSpPr>
        <xdr:cNvPr id="199" name="テキスト ボックス 198"/>
        <xdr:cNvSpPr txBox="1"/>
      </xdr:nvSpPr>
      <xdr:spPr>
        <a:xfrm>
          <a:off x="1784427" y="1349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23566</xdr:rowOff>
    </xdr:from>
    <xdr:to>
      <xdr:col>1</xdr:col>
      <xdr:colOff>485775</xdr:colOff>
      <xdr:row>78</xdr:row>
      <xdr:rowOff>125166</xdr:rowOff>
    </xdr:to>
    <xdr:sp macro="" textlink="">
      <xdr:nvSpPr>
        <xdr:cNvPr id="200" name="円/楕円 199"/>
        <xdr:cNvSpPr/>
      </xdr:nvSpPr>
      <xdr:spPr>
        <a:xfrm>
          <a:off x="1079500" y="133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116293</xdr:rowOff>
    </xdr:from>
    <xdr:ext cx="469744" cy="259045"/>
    <xdr:sp macro="" textlink="">
      <xdr:nvSpPr>
        <xdr:cNvPr id="201" name="テキスト ボックス 200"/>
        <xdr:cNvSpPr txBox="1"/>
      </xdr:nvSpPr>
      <xdr:spPr>
        <a:xfrm>
          <a:off x="895427" y="1348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8550</xdr:rowOff>
    </xdr:from>
    <xdr:to>
      <xdr:col>6</xdr:col>
      <xdr:colOff>511175</xdr:colOff>
      <xdr:row>98</xdr:row>
      <xdr:rowOff>23028</xdr:rowOff>
    </xdr:to>
    <xdr:cxnSp macro="">
      <xdr:nvCxnSpPr>
        <xdr:cNvPr id="235" name="直線コネクタ 234"/>
        <xdr:cNvCxnSpPr/>
      </xdr:nvCxnSpPr>
      <xdr:spPr>
        <a:xfrm>
          <a:off x="3797300" y="16810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32566</xdr:rowOff>
    </xdr:from>
    <xdr:ext cx="534377" cy="259045"/>
    <xdr:sp macro="" textlink="">
      <xdr:nvSpPr>
        <xdr:cNvPr id="236" name="扶助費平均値テキスト"/>
        <xdr:cNvSpPr txBox="1"/>
      </xdr:nvSpPr>
      <xdr:spPr>
        <a:xfrm>
          <a:off x="4686300" y="16491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8550</xdr:rowOff>
    </xdr:from>
    <xdr:to>
      <xdr:col>5</xdr:col>
      <xdr:colOff>358775</xdr:colOff>
      <xdr:row>98</xdr:row>
      <xdr:rowOff>50812</xdr:rowOff>
    </xdr:to>
    <xdr:cxnSp macro="">
      <xdr:nvCxnSpPr>
        <xdr:cNvPr id="238" name="直線コネクタ 237"/>
        <xdr:cNvCxnSpPr/>
      </xdr:nvCxnSpPr>
      <xdr:spPr>
        <a:xfrm flipV="1">
          <a:off x="2908300" y="16810650"/>
          <a:ext cx="889000" cy="4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109262</xdr:rowOff>
    </xdr:from>
    <xdr:ext cx="534377" cy="259045"/>
    <xdr:sp macro="" textlink="">
      <xdr:nvSpPr>
        <xdr:cNvPr id="240" name="テキスト ボックス 239"/>
        <xdr:cNvSpPr txBox="1"/>
      </xdr:nvSpPr>
      <xdr:spPr>
        <a:xfrm>
          <a:off x="3530111" y="1639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50812</xdr:rowOff>
    </xdr:from>
    <xdr:to>
      <xdr:col>4</xdr:col>
      <xdr:colOff>155575</xdr:colOff>
      <xdr:row>98</xdr:row>
      <xdr:rowOff>74101</xdr:rowOff>
    </xdr:to>
    <xdr:cxnSp macro="">
      <xdr:nvCxnSpPr>
        <xdr:cNvPr id="241" name="直線コネクタ 240"/>
        <xdr:cNvCxnSpPr/>
      </xdr:nvCxnSpPr>
      <xdr:spPr>
        <a:xfrm flipV="1">
          <a:off x="2019300" y="16852912"/>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165307</xdr:rowOff>
    </xdr:from>
    <xdr:ext cx="534377" cy="259045"/>
    <xdr:sp macro="" textlink="">
      <xdr:nvSpPr>
        <xdr:cNvPr id="243" name="テキスト ボックス 242"/>
        <xdr:cNvSpPr txBox="1"/>
      </xdr:nvSpPr>
      <xdr:spPr>
        <a:xfrm>
          <a:off x="2641111" y="1645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64833</xdr:rowOff>
    </xdr:from>
    <xdr:to>
      <xdr:col>2</xdr:col>
      <xdr:colOff>638175</xdr:colOff>
      <xdr:row>98</xdr:row>
      <xdr:rowOff>74101</xdr:rowOff>
    </xdr:to>
    <xdr:cxnSp macro="">
      <xdr:nvCxnSpPr>
        <xdr:cNvPr id="244" name="直線コネクタ 243"/>
        <xdr:cNvCxnSpPr/>
      </xdr:nvCxnSpPr>
      <xdr:spPr>
        <a:xfrm>
          <a:off x="1130300" y="16866933"/>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7297</xdr:rowOff>
    </xdr:from>
    <xdr:ext cx="534377" cy="259045"/>
    <xdr:sp macro="" textlink="">
      <xdr:nvSpPr>
        <xdr:cNvPr id="246" name="テキスト ボックス 245"/>
        <xdr:cNvSpPr txBox="1"/>
      </xdr:nvSpPr>
      <xdr:spPr>
        <a:xfrm>
          <a:off x="1752111" y="164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9811</xdr:rowOff>
    </xdr:from>
    <xdr:ext cx="534377" cy="259045"/>
    <xdr:sp macro="" textlink="">
      <xdr:nvSpPr>
        <xdr:cNvPr id="248" name="テキスト ボックス 247"/>
        <xdr:cNvSpPr txBox="1"/>
      </xdr:nvSpPr>
      <xdr:spPr>
        <a:xfrm>
          <a:off x="863111" y="164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143678</xdr:rowOff>
    </xdr:from>
    <xdr:to>
      <xdr:col>6</xdr:col>
      <xdr:colOff>561975</xdr:colOff>
      <xdr:row>98</xdr:row>
      <xdr:rowOff>73828</xdr:rowOff>
    </xdr:to>
    <xdr:sp macro="" textlink="">
      <xdr:nvSpPr>
        <xdr:cNvPr id="254" name="円/楕円 253"/>
        <xdr:cNvSpPr/>
      </xdr:nvSpPr>
      <xdr:spPr>
        <a:xfrm>
          <a:off x="4584700" y="167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58605</xdr:rowOff>
    </xdr:from>
    <xdr:ext cx="534377" cy="259045"/>
    <xdr:sp macro="" textlink="">
      <xdr:nvSpPr>
        <xdr:cNvPr id="255" name="扶助費該当値テキスト"/>
        <xdr:cNvSpPr txBox="1"/>
      </xdr:nvSpPr>
      <xdr:spPr>
        <a:xfrm>
          <a:off x="4686300" y="166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129200</xdr:rowOff>
    </xdr:from>
    <xdr:to>
      <xdr:col>5</xdr:col>
      <xdr:colOff>409575</xdr:colOff>
      <xdr:row>98</xdr:row>
      <xdr:rowOff>59350</xdr:rowOff>
    </xdr:to>
    <xdr:sp macro="" textlink="">
      <xdr:nvSpPr>
        <xdr:cNvPr id="256" name="円/楕円 255"/>
        <xdr:cNvSpPr/>
      </xdr:nvSpPr>
      <xdr:spPr>
        <a:xfrm>
          <a:off x="3746500" y="167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50477</xdr:rowOff>
    </xdr:from>
    <xdr:ext cx="534377" cy="259045"/>
    <xdr:sp macro="" textlink="">
      <xdr:nvSpPr>
        <xdr:cNvPr id="257" name="テキスト ボックス 256"/>
        <xdr:cNvSpPr txBox="1"/>
      </xdr:nvSpPr>
      <xdr:spPr>
        <a:xfrm>
          <a:off x="3530111" y="168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xdr:rowOff>
    </xdr:from>
    <xdr:to>
      <xdr:col>4</xdr:col>
      <xdr:colOff>206375</xdr:colOff>
      <xdr:row>98</xdr:row>
      <xdr:rowOff>101612</xdr:rowOff>
    </xdr:to>
    <xdr:sp macro="" textlink="">
      <xdr:nvSpPr>
        <xdr:cNvPr id="258" name="円/楕円 257"/>
        <xdr:cNvSpPr/>
      </xdr:nvSpPr>
      <xdr:spPr>
        <a:xfrm>
          <a:off x="2857500" y="16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92739</xdr:rowOff>
    </xdr:from>
    <xdr:ext cx="534377" cy="259045"/>
    <xdr:sp macro="" textlink="">
      <xdr:nvSpPr>
        <xdr:cNvPr id="259" name="テキスト ボックス 258"/>
        <xdr:cNvSpPr txBox="1"/>
      </xdr:nvSpPr>
      <xdr:spPr>
        <a:xfrm>
          <a:off x="2641111" y="1689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23301</xdr:rowOff>
    </xdr:from>
    <xdr:to>
      <xdr:col>3</xdr:col>
      <xdr:colOff>3175</xdr:colOff>
      <xdr:row>98</xdr:row>
      <xdr:rowOff>124901</xdr:rowOff>
    </xdr:to>
    <xdr:sp macro="" textlink="">
      <xdr:nvSpPr>
        <xdr:cNvPr id="260" name="円/楕円 259"/>
        <xdr:cNvSpPr/>
      </xdr:nvSpPr>
      <xdr:spPr>
        <a:xfrm>
          <a:off x="1968500" y="168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116028</xdr:rowOff>
    </xdr:from>
    <xdr:ext cx="534377" cy="259045"/>
    <xdr:sp macro="" textlink="">
      <xdr:nvSpPr>
        <xdr:cNvPr id="261" name="テキスト ボックス 260"/>
        <xdr:cNvSpPr txBox="1"/>
      </xdr:nvSpPr>
      <xdr:spPr>
        <a:xfrm>
          <a:off x="1752111" y="1691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14033</xdr:rowOff>
    </xdr:from>
    <xdr:to>
      <xdr:col>1</xdr:col>
      <xdr:colOff>485775</xdr:colOff>
      <xdr:row>98</xdr:row>
      <xdr:rowOff>115633</xdr:rowOff>
    </xdr:to>
    <xdr:sp macro="" textlink="">
      <xdr:nvSpPr>
        <xdr:cNvPr id="262" name="円/楕円 261"/>
        <xdr:cNvSpPr/>
      </xdr:nvSpPr>
      <xdr:spPr>
        <a:xfrm>
          <a:off x="1079500" y="168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106760</xdr:rowOff>
    </xdr:from>
    <xdr:ext cx="534377" cy="259045"/>
    <xdr:sp macro="" textlink="">
      <xdr:nvSpPr>
        <xdr:cNvPr id="263" name="テキスト ボックス 262"/>
        <xdr:cNvSpPr txBox="1"/>
      </xdr:nvSpPr>
      <xdr:spPr>
        <a:xfrm>
          <a:off x="863111" y="169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27653</xdr:rowOff>
    </xdr:from>
    <xdr:to>
      <xdr:col>15</xdr:col>
      <xdr:colOff>180975</xdr:colOff>
      <xdr:row>34</xdr:row>
      <xdr:rowOff>42894</xdr:rowOff>
    </xdr:to>
    <xdr:cxnSp macro="">
      <xdr:nvCxnSpPr>
        <xdr:cNvPr id="294" name="直線コネクタ 293"/>
        <xdr:cNvCxnSpPr/>
      </xdr:nvCxnSpPr>
      <xdr:spPr>
        <a:xfrm flipV="1">
          <a:off x="9639300" y="5856953"/>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210</xdr:rowOff>
    </xdr:from>
    <xdr:to>
      <xdr:col>14</xdr:col>
      <xdr:colOff>28575</xdr:colOff>
      <xdr:row>34</xdr:row>
      <xdr:rowOff>42894</xdr:rowOff>
    </xdr:to>
    <xdr:cxnSp macro="">
      <xdr:nvCxnSpPr>
        <xdr:cNvPr id="297" name="直線コネクタ 296"/>
        <xdr:cNvCxnSpPr/>
      </xdr:nvCxnSpPr>
      <xdr:spPr>
        <a:xfrm>
          <a:off x="8750300" y="5829510"/>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14390</xdr:rowOff>
    </xdr:from>
    <xdr:ext cx="534377" cy="259045"/>
    <xdr:sp macro="" textlink="">
      <xdr:nvSpPr>
        <xdr:cNvPr id="299" name="テキスト ボックス 298"/>
        <xdr:cNvSpPr txBox="1"/>
      </xdr:nvSpPr>
      <xdr:spPr>
        <a:xfrm>
          <a:off x="9372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210</xdr:rowOff>
    </xdr:from>
    <xdr:to>
      <xdr:col>12</xdr:col>
      <xdr:colOff>511175</xdr:colOff>
      <xdr:row>34</xdr:row>
      <xdr:rowOff>72873</xdr:rowOff>
    </xdr:to>
    <xdr:cxnSp macro="">
      <xdr:nvCxnSpPr>
        <xdr:cNvPr id="300" name="直線コネクタ 299"/>
        <xdr:cNvCxnSpPr/>
      </xdr:nvCxnSpPr>
      <xdr:spPr>
        <a:xfrm flipV="1">
          <a:off x="7861300" y="5829510"/>
          <a:ext cx="889000" cy="7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72873</xdr:rowOff>
    </xdr:from>
    <xdr:to>
      <xdr:col>11</xdr:col>
      <xdr:colOff>307975</xdr:colOff>
      <xdr:row>34</xdr:row>
      <xdr:rowOff>96984</xdr:rowOff>
    </xdr:to>
    <xdr:cxnSp macro="">
      <xdr:nvCxnSpPr>
        <xdr:cNvPr id="303" name="直線コネクタ 302"/>
        <xdr:cNvCxnSpPr/>
      </xdr:nvCxnSpPr>
      <xdr:spPr>
        <a:xfrm flipV="1">
          <a:off x="6972300" y="5902173"/>
          <a:ext cx="889000" cy="2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148303</xdr:rowOff>
    </xdr:from>
    <xdr:to>
      <xdr:col>15</xdr:col>
      <xdr:colOff>231775</xdr:colOff>
      <xdr:row>34</xdr:row>
      <xdr:rowOff>78453</xdr:rowOff>
    </xdr:to>
    <xdr:sp macro="" textlink="">
      <xdr:nvSpPr>
        <xdr:cNvPr id="313" name="円/楕円 312"/>
        <xdr:cNvSpPr/>
      </xdr:nvSpPr>
      <xdr:spPr>
        <a:xfrm>
          <a:off x="10426700" y="580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171180</xdr:rowOff>
    </xdr:from>
    <xdr:ext cx="534377" cy="259045"/>
    <xdr:sp macro="" textlink="">
      <xdr:nvSpPr>
        <xdr:cNvPr id="314" name="補助費等該当値テキスト"/>
        <xdr:cNvSpPr txBox="1"/>
      </xdr:nvSpPr>
      <xdr:spPr>
        <a:xfrm>
          <a:off x="10528300" y="56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163544</xdr:rowOff>
    </xdr:from>
    <xdr:to>
      <xdr:col>14</xdr:col>
      <xdr:colOff>79375</xdr:colOff>
      <xdr:row>34</xdr:row>
      <xdr:rowOff>93694</xdr:rowOff>
    </xdr:to>
    <xdr:sp macro="" textlink="">
      <xdr:nvSpPr>
        <xdr:cNvPr id="315" name="円/楕円 314"/>
        <xdr:cNvSpPr/>
      </xdr:nvSpPr>
      <xdr:spPr>
        <a:xfrm>
          <a:off x="9588500" y="58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110221</xdr:rowOff>
    </xdr:from>
    <xdr:ext cx="534377" cy="259045"/>
    <xdr:sp macro="" textlink="">
      <xdr:nvSpPr>
        <xdr:cNvPr id="316" name="テキスト ボックス 315"/>
        <xdr:cNvSpPr txBox="1"/>
      </xdr:nvSpPr>
      <xdr:spPr>
        <a:xfrm>
          <a:off x="9372111" y="55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120860</xdr:rowOff>
    </xdr:from>
    <xdr:to>
      <xdr:col>12</xdr:col>
      <xdr:colOff>561975</xdr:colOff>
      <xdr:row>34</xdr:row>
      <xdr:rowOff>51010</xdr:rowOff>
    </xdr:to>
    <xdr:sp macro="" textlink="">
      <xdr:nvSpPr>
        <xdr:cNvPr id="317" name="円/楕円 316"/>
        <xdr:cNvSpPr/>
      </xdr:nvSpPr>
      <xdr:spPr>
        <a:xfrm>
          <a:off x="8699500" y="57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67537</xdr:rowOff>
    </xdr:from>
    <xdr:ext cx="534377" cy="259045"/>
    <xdr:sp macro="" textlink="">
      <xdr:nvSpPr>
        <xdr:cNvPr id="318" name="テキスト ボックス 317"/>
        <xdr:cNvSpPr txBox="1"/>
      </xdr:nvSpPr>
      <xdr:spPr>
        <a:xfrm>
          <a:off x="8483111" y="555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22073</xdr:rowOff>
    </xdr:from>
    <xdr:to>
      <xdr:col>11</xdr:col>
      <xdr:colOff>358775</xdr:colOff>
      <xdr:row>34</xdr:row>
      <xdr:rowOff>123673</xdr:rowOff>
    </xdr:to>
    <xdr:sp macro="" textlink="">
      <xdr:nvSpPr>
        <xdr:cNvPr id="319" name="円/楕円 318"/>
        <xdr:cNvSpPr/>
      </xdr:nvSpPr>
      <xdr:spPr>
        <a:xfrm>
          <a:off x="7810500" y="58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140200</xdr:rowOff>
    </xdr:from>
    <xdr:ext cx="534377" cy="259045"/>
    <xdr:sp macro="" textlink="">
      <xdr:nvSpPr>
        <xdr:cNvPr id="320" name="テキスト ボックス 319"/>
        <xdr:cNvSpPr txBox="1"/>
      </xdr:nvSpPr>
      <xdr:spPr>
        <a:xfrm>
          <a:off x="7594111" y="56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46184</xdr:rowOff>
    </xdr:from>
    <xdr:to>
      <xdr:col>10</xdr:col>
      <xdr:colOff>155575</xdr:colOff>
      <xdr:row>34</xdr:row>
      <xdr:rowOff>147784</xdr:rowOff>
    </xdr:to>
    <xdr:sp macro="" textlink="">
      <xdr:nvSpPr>
        <xdr:cNvPr id="321" name="円/楕円 320"/>
        <xdr:cNvSpPr/>
      </xdr:nvSpPr>
      <xdr:spPr>
        <a:xfrm>
          <a:off x="6921500" y="58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164311</xdr:rowOff>
    </xdr:from>
    <xdr:ext cx="534377" cy="259045"/>
    <xdr:sp macro="" textlink="">
      <xdr:nvSpPr>
        <xdr:cNvPr id="322" name="テキスト ボックス 321"/>
        <xdr:cNvSpPr txBox="1"/>
      </xdr:nvSpPr>
      <xdr:spPr>
        <a:xfrm>
          <a:off x="6705111" y="56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100605</xdr:rowOff>
    </xdr:from>
    <xdr:to>
      <xdr:col>15</xdr:col>
      <xdr:colOff>180975</xdr:colOff>
      <xdr:row>58</xdr:row>
      <xdr:rowOff>152957</xdr:rowOff>
    </xdr:to>
    <xdr:cxnSp macro="">
      <xdr:nvCxnSpPr>
        <xdr:cNvPr id="351" name="直線コネクタ 350"/>
        <xdr:cNvCxnSpPr/>
      </xdr:nvCxnSpPr>
      <xdr:spPr>
        <a:xfrm flipV="1">
          <a:off x="9639300" y="10044705"/>
          <a:ext cx="838200" cy="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124551</xdr:rowOff>
    </xdr:from>
    <xdr:to>
      <xdr:col>14</xdr:col>
      <xdr:colOff>28575</xdr:colOff>
      <xdr:row>58</xdr:row>
      <xdr:rowOff>152957</xdr:rowOff>
    </xdr:to>
    <xdr:cxnSp macro="">
      <xdr:nvCxnSpPr>
        <xdr:cNvPr id="354" name="直線コネクタ 353"/>
        <xdr:cNvCxnSpPr/>
      </xdr:nvCxnSpPr>
      <xdr:spPr>
        <a:xfrm>
          <a:off x="8750300" y="10068651"/>
          <a:ext cx="889000" cy="2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67435</xdr:rowOff>
    </xdr:from>
    <xdr:to>
      <xdr:col>12</xdr:col>
      <xdr:colOff>511175</xdr:colOff>
      <xdr:row>58</xdr:row>
      <xdr:rowOff>124551</xdr:rowOff>
    </xdr:to>
    <xdr:cxnSp macro="">
      <xdr:nvCxnSpPr>
        <xdr:cNvPr id="357" name="直線コネクタ 356"/>
        <xdr:cNvCxnSpPr/>
      </xdr:nvCxnSpPr>
      <xdr:spPr>
        <a:xfrm>
          <a:off x="7861300" y="10011535"/>
          <a:ext cx="889000" cy="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122466</xdr:rowOff>
    </xdr:from>
    <xdr:ext cx="534377" cy="259045"/>
    <xdr:sp macro="" textlink="">
      <xdr:nvSpPr>
        <xdr:cNvPr id="359" name="テキスト ボックス 358"/>
        <xdr:cNvSpPr txBox="1"/>
      </xdr:nvSpPr>
      <xdr:spPr>
        <a:xfrm>
          <a:off x="8483111" y="972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67435</xdr:rowOff>
    </xdr:from>
    <xdr:to>
      <xdr:col>11</xdr:col>
      <xdr:colOff>307975</xdr:colOff>
      <xdr:row>58</xdr:row>
      <xdr:rowOff>78025</xdr:rowOff>
    </xdr:to>
    <xdr:cxnSp macro="">
      <xdr:nvCxnSpPr>
        <xdr:cNvPr id="360" name="直線コネクタ 359"/>
        <xdr:cNvCxnSpPr/>
      </xdr:nvCxnSpPr>
      <xdr:spPr>
        <a:xfrm flipV="1">
          <a:off x="6972300" y="10011535"/>
          <a:ext cx="889000" cy="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123545</xdr:rowOff>
    </xdr:from>
    <xdr:ext cx="534377" cy="259045"/>
    <xdr:sp macro="" textlink="">
      <xdr:nvSpPr>
        <xdr:cNvPr id="362" name="テキスト ボックス 361"/>
        <xdr:cNvSpPr txBox="1"/>
      </xdr:nvSpPr>
      <xdr:spPr>
        <a:xfrm>
          <a:off x="7594111" y="100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130025</xdr:rowOff>
    </xdr:from>
    <xdr:ext cx="534377" cy="259045"/>
    <xdr:sp macro="" textlink="">
      <xdr:nvSpPr>
        <xdr:cNvPr id="364" name="テキスト ボックス 363"/>
        <xdr:cNvSpPr txBox="1"/>
      </xdr:nvSpPr>
      <xdr:spPr>
        <a:xfrm>
          <a:off x="6705111" y="100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49805</xdr:rowOff>
    </xdr:from>
    <xdr:to>
      <xdr:col>15</xdr:col>
      <xdr:colOff>231775</xdr:colOff>
      <xdr:row>58</xdr:row>
      <xdr:rowOff>151405</xdr:rowOff>
    </xdr:to>
    <xdr:sp macro="" textlink="">
      <xdr:nvSpPr>
        <xdr:cNvPr id="370" name="円/楕円 369"/>
        <xdr:cNvSpPr/>
      </xdr:nvSpPr>
      <xdr:spPr>
        <a:xfrm>
          <a:off x="10426700" y="99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159208</xdr:rowOff>
    </xdr:from>
    <xdr:ext cx="534377" cy="259045"/>
    <xdr:sp macro="" textlink="">
      <xdr:nvSpPr>
        <xdr:cNvPr id="371" name="普通建設事業費該当値テキスト"/>
        <xdr:cNvSpPr txBox="1"/>
      </xdr:nvSpPr>
      <xdr:spPr>
        <a:xfrm>
          <a:off x="10528300" y="993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102157</xdr:rowOff>
    </xdr:from>
    <xdr:to>
      <xdr:col>14</xdr:col>
      <xdr:colOff>79375</xdr:colOff>
      <xdr:row>59</xdr:row>
      <xdr:rowOff>32307</xdr:rowOff>
    </xdr:to>
    <xdr:sp macro="" textlink="">
      <xdr:nvSpPr>
        <xdr:cNvPr id="372" name="円/楕円 371"/>
        <xdr:cNvSpPr/>
      </xdr:nvSpPr>
      <xdr:spPr>
        <a:xfrm>
          <a:off x="9588500" y="1004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23434</xdr:rowOff>
    </xdr:from>
    <xdr:ext cx="534377" cy="259045"/>
    <xdr:sp macro="" textlink="">
      <xdr:nvSpPr>
        <xdr:cNvPr id="373" name="テキスト ボックス 372"/>
        <xdr:cNvSpPr txBox="1"/>
      </xdr:nvSpPr>
      <xdr:spPr>
        <a:xfrm>
          <a:off x="9372111" y="1013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73751</xdr:rowOff>
    </xdr:from>
    <xdr:to>
      <xdr:col>12</xdr:col>
      <xdr:colOff>561975</xdr:colOff>
      <xdr:row>59</xdr:row>
      <xdr:rowOff>3901</xdr:rowOff>
    </xdr:to>
    <xdr:sp macro="" textlink="">
      <xdr:nvSpPr>
        <xdr:cNvPr id="374" name="円/楕円 373"/>
        <xdr:cNvSpPr/>
      </xdr:nvSpPr>
      <xdr:spPr>
        <a:xfrm>
          <a:off x="8699500" y="100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166478</xdr:rowOff>
    </xdr:from>
    <xdr:ext cx="534377" cy="259045"/>
    <xdr:sp macro="" textlink="">
      <xdr:nvSpPr>
        <xdr:cNvPr id="375" name="テキスト ボックス 374"/>
        <xdr:cNvSpPr txBox="1"/>
      </xdr:nvSpPr>
      <xdr:spPr>
        <a:xfrm>
          <a:off x="8483111" y="1011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16635</xdr:rowOff>
    </xdr:from>
    <xdr:to>
      <xdr:col>11</xdr:col>
      <xdr:colOff>358775</xdr:colOff>
      <xdr:row>58</xdr:row>
      <xdr:rowOff>118235</xdr:rowOff>
    </xdr:to>
    <xdr:sp macro="" textlink="">
      <xdr:nvSpPr>
        <xdr:cNvPr id="376" name="円/楕円 375"/>
        <xdr:cNvSpPr/>
      </xdr:nvSpPr>
      <xdr:spPr>
        <a:xfrm>
          <a:off x="7810500" y="996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134762</xdr:rowOff>
    </xdr:from>
    <xdr:ext cx="534377" cy="259045"/>
    <xdr:sp macro="" textlink="">
      <xdr:nvSpPr>
        <xdr:cNvPr id="377" name="テキスト ボックス 376"/>
        <xdr:cNvSpPr txBox="1"/>
      </xdr:nvSpPr>
      <xdr:spPr>
        <a:xfrm>
          <a:off x="7594111" y="97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27225</xdr:rowOff>
    </xdr:from>
    <xdr:to>
      <xdr:col>10</xdr:col>
      <xdr:colOff>155575</xdr:colOff>
      <xdr:row>58</xdr:row>
      <xdr:rowOff>128825</xdr:rowOff>
    </xdr:to>
    <xdr:sp macro="" textlink="">
      <xdr:nvSpPr>
        <xdr:cNvPr id="378" name="円/楕円 377"/>
        <xdr:cNvSpPr/>
      </xdr:nvSpPr>
      <xdr:spPr>
        <a:xfrm>
          <a:off x="6921500" y="99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145352</xdr:rowOff>
    </xdr:from>
    <xdr:ext cx="534377" cy="259045"/>
    <xdr:sp macro="" textlink="">
      <xdr:nvSpPr>
        <xdr:cNvPr id="379" name="テキスト ボックス 378"/>
        <xdr:cNvSpPr txBox="1"/>
      </xdr:nvSpPr>
      <xdr:spPr>
        <a:xfrm>
          <a:off x="6705111" y="974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85147</xdr:rowOff>
    </xdr:from>
    <xdr:to>
      <xdr:col>15</xdr:col>
      <xdr:colOff>180975</xdr:colOff>
      <xdr:row>78</xdr:row>
      <xdr:rowOff>120797</xdr:rowOff>
    </xdr:to>
    <xdr:cxnSp macro="">
      <xdr:nvCxnSpPr>
        <xdr:cNvPr id="406" name="直線コネクタ 405"/>
        <xdr:cNvCxnSpPr/>
      </xdr:nvCxnSpPr>
      <xdr:spPr>
        <a:xfrm flipV="1">
          <a:off x="9639300" y="13458247"/>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34347</xdr:rowOff>
    </xdr:from>
    <xdr:to>
      <xdr:col>15</xdr:col>
      <xdr:colOff>231775</xdr:colOff>
      <xdr:row>78</xdr:row>
      <xdr:rowOff>135947</xdr:rowOff>
    </xdr:to>
    <xdr:sp macro="" textlink="">
      <xdr:nvSpPr>
        <xdr:cNvPr id="416" name="円/楕円 415"/>
        <xdr:cNvSpPr/>
      </xdr:nvSpPr>
      <xdr:spPr>
        <a:xfrm>
          <a:off x="10426700" y="134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145282</xdr:rowOff>
    </xdr:from>
    <xdr:ext cx="534377" cy="259045"/>
    <xdr:sp macro="" textlink="">
      <xdr:nvSpPr>
        <xdr:cNvPr id="417" name="普通建設事業費 （ うち新規整備　）該当値テキスト"/>
        <xdr:cNvSpPr txBox="1"/>
      </xdr:nvSpPr>
      <xdr:spPr>
        <a:xfrm>
          <a:off x="10528300" y="1334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69997</xdr:rowOff>
    </xdr:from>
    <xdr:to>
      <xdr:col>14</xdr:col>
      <xdr:colOff>79375</xdr:colOff>
      <xdr:row>79</xdr:row>
      <xdr:rowOff>147</xdr:rowOff>
    </xdr:to>
    <xdr:sp macro="" textlink="">
      <xdr:nvSpPr>
        <xdr:cNvPr id="418" name="円/楕円 417"/>
        <xdr:cNvSpPr/>
      </xdr:nvSpPr>
      <xdr:spPr>
        <a:xfrm>
          <a:off x="9588500" y="13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162724</xdr:rowOff>
    </xdr:from>
    <xdr:ext cx="469744" cy="259045"/>
    <xdr:sp macro="" textlink="">
      <xdr:nvSpPr>
        <xdr:cNvPr id="419" name="テキスト ボックス 418"/>
        <xdr:cNvSpPr txBox="1"/>
      </xdr:nvSpPr>
      <xdr:spPr>
        <a:xfrm>
          <a:off x="9404427" y="1353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60376</xdr:rowOff>
    </xdr:from>
    <xdr:to>
      <xdr:col>15</xdr:col>
      <xdr:colOff>180975</xdr:colOff>
      <xdr:row>98</xdr:row>
      <xdr:rowOff>5593</xdr:rowOff>
    </xdr:to>
    <xdr:cxnSp macro="">
      <xdr:nvCxnSpPr>
        <xdr:cNvPr id="450" name="直線コネクタ 449"/>
        <xdr:cNvCxnSpPr/>
      </xdr:nvCxnSpPr>
      <xdr:spPr>
        <a:xfrm flipV="1">
          <a:off x="9639300" y="16691026"/>
          <a:ext cx="838200" cy="1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9576</xdr:rowOff>
    </xdr:from>
    <xdr:to>
      <xdr:col>15</xdr:col>
      <xdr:colOff>231775</xdr:colOff>
      <xdr:row>97</xdr:row>
      <xdr:rowOff>111176</xdr:rowOff>
    </xdr:to>
    <xdr:sp macro="" textlink="">
      <xdr:nvSpPr>
        <xdr:cNvPr id="460" name="円/楕円 459"/>
        <xdr:cNvSpPr/>
      </xdr:nvSpPr>
      <xdr:spPr>
        <a:xfrm>
          <a:off x="104267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159453</xdr:rowOff>
    </xdr:from>
    <xdr:ext cx="534377" cy="259045"/>
    <xdr:sp macro="" textlink="">
      <xdr:nvSpPr>
        <xdr:cNvPr id="461" name="普通建設事業費 （ うち更新整備　）該当値テキスト"/>
        <xdr:cNvSpPr txBox="1"/>
      </xdr:nvSpPr>
      <xdr:spPr>
        <a:xfrm>
          <a:off x="10528300" y="166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126243</xdr:rowOff>
    </xdr:from>
    <xdr:to>
      <xdr:col>14</xdr:col>
      <xdr:colOff>79375</xdr:colOff>
      <xdr:row>98</xdr:row>
      <xdr:rowOff>56393</xdr:rowOff>
    </xdr:to>
    <xdr:sp macro="" textlink="">
      <xdr:nvSpPr>
        <xdr:cNvPr id="462" name="円/楕円 461"/>
        <xdr:cNvSpPr/>
      </xdr:nvSpPr>
      <xdr:spPr>
        <a:xfrm>
          <a:off x="9588500" y="167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47520</xdr:rowOff>
    </xdr:from>
    <xdr:ext cx="534377" cy="259045"/>
    <xdr:sp macro="" textlink="">
      <xdr:nvSpPr>
        <xdr:cNvPr id="463" name="テキスト ボックス 462"/>
        <xdr:cNvSpPr txBox="1"/>
      </xdr:nvSpPr>
      <xdr:spPr>
        <a:xfrm>
          <a:off x="9372111" y="1684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8" name="直線コネクタ 48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1" name="直線コネクタ 49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21799</xdr:rowOff>
    </xdr:from>
    <xdr:to>
      <xdr:col>21</xdr:col>
      <xdr:colOff>161925</xdr:colOff>
      <xdr:row>38</xdr:row>
      <xdr:rowOff>25400</xdr:rowOff>
    </xdr:to>
    <xdr:cxnSp macro="">
      <xdr:nvCxnSpPr>
        <xdr:cNvPr id="494" name="直線コネクタ 493"/>
        <xdr:cNvCxnSpPr/>
      </xdr:nvCxnSpPr>
      <xdr:spPr>
        <a:xfrm>
          <a:off x="13703300" y="6536899"/>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21799</xdr:rowOff>
    </xdr:from>
    <xdr:to>
      <xdr:col>19</xdr:col>
      <xdr:colOff>644525</xdr:colOff>
      <xdr:row>38</xdr:row>
      <xdr:rowOff>22834</xdr:rowOff>
    </xdr:to>
    <xdr:cxnSp macro="">
      <xdr:nvCxnSpPr>
        <xdr:cNvPr id="497" name="直線コネクタ 496"/>
        <xdr:cNvCxnSpPr/>
      </xdr:nvCxnSpPr>
      <xdr:spPr>
        <a:xfrm flipV="1">
          <a:off x="12814300" y="6536899"/>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51242</xdr:rowOff>
    </xdr:from>
    <xdr:ext cx="469744" cy="259045"/>
    <xdr:sp macro="" textlink="">
      <xdr:nvSpPr>
        <xdr:cNvPr id="501" name="テキスト ボックス 500"/>
        <xdr:cNvSpPr txBox="1"/>
      </xdr:nvSpPr>
      <xdr:spPr>
        <a:xfrm>
          <a:off x="12579427" y="62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7" name="円/楕円 50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249299" cy="259045"/>
    <xdr:sp macro="" textlink="">
      <xdr:nvSpPr>
        <xdr:cNvPr id="508" name="災害復旧事業費該当値テキスト"/>
        <xdr:cNvSpPr txBox="1"/>
      </xdr:nvSpPr>
      <xdr:spPr>
        <a:xfrm>
          <a:off x="16370300" y="6451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9" name="円/楕円 50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10" name="テキスト ボックス 509"/>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1" name="円/楕円 51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2" name="テキスト ボックス 511"/>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142449</xdr:rowOff>
    </xdr:from>
    <xdr:to>
      <xdr:col>20</xdr:col>
      <xdr:colOff>9525</xdr:colOff>
      <xdr:row>38</xdr:row>
      <xdr:rowOff>72599</xdr:rowOff>
    </xdr:to>
    <xdr:sp macro="" textlink="">
      <xdr:nvSpPr>
        <xdr:cNvPr id="513" name="円/楕円 512"/>
        <xdr:cNvSpPr/>
      </xdr:nvSpPr>
      <xdr:spPr>
        <a:xfrm>
          <a:off x="13652500" y="64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63726</xdr:rowOff>
    </xdr:from>
    <xdr:ext cx="378565" cy="259045"/>
    <xdr:sp macro="" textlink="">
      <xdr:nvSpPr>
        <xdr:cNvPr id="514" name="テキスト ボックス 513"/>
        <xdr:cNvSpPr txBox="1"/>
      </xdr:nvSpPr>
      <xdr:spPr>
        <a:xfrm>
          <a:off x="13514017" y="6578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143484</xdr:rowOff>
    </xdr:from>
    <xdr:to>
      <xdr:col>18</xdr:col>
      <xdr:colOff>492125</xdr:colOff>
      <xdr:row>38</xdr:row>
      <xdr:rowOff>73634</xdr:rowOff>
    </xdr:to>
    <xdr:sp macro="" textlink="">
      <xdr:nvSpPr>
        <xdr:cNvPr id="515" name="円/楕円 514"/>
        <xdr:cNvSpPr/>
      </xdr:nvSpPr>
      <xdr:spPr>
        <a:xfrm>
          <a:off x="12763500" y="64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64761</xdr:rowOff>
    </xdr:from>
    <xdr:ext cx="378565" cy="259045"/>
    <xdr:sp macro="" textlink="">
      <xdr:nvSpPr>
        <xdr:cNvPr id="516" name="テキスト ボックス 515"/>
        <xdr:cNvSpPr txBox="1"/>
      </xdr:nvSpPr>
      <xdr:spPr>
        <a:xfrm>
          <a:off x="12625017" y="6579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46670</xdr:rowOff>
    </xdr:from>
    <xdr:to>
      <xdr:col>23</xdr:col>
      <xdr:colOff>517525</xdr:colOff>
      <xdr:row>76</xdr:row>
      <xdr:rowOff>82398</xdr:rowOff>
    </xdr:to>
    <xdr:cxnSp macro="">
      <xdr:nvCxnSpPr>
        <xdr:cNvPr id="598" name="直線コネクタ 597"/>
        <xdr:cNvCxnSpPr/>
      </xdr:nvCxnSpPr>
      <xdr:spPr>
        <a:xfrm>
          <a:off x="15481300" y="13076870"/>
          <a:ext cx="838200" cy="3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46670</xdr:rowOff>
    </xdr:from>
    <xdr:to>
      <xdr:col>22</xdr:col>
      <xdr:colOff>365125</xdr:colOff>
      <xdr:row>76</xdr:row>
      <xdr:rowOff>54766</xdr:rowOff>
    </xdr:to>
    <xdr:cxnSp macro="">
      <xdr:nvCxnSpPr>
        <xdr:cNvPr id="601" name="直線コネクタ 600"/>
        <xdr:cNvCxnSpPr/>
      </xdr:nvCxnSpPr>
      <xdr:spPr>
        <a:xfrm flipV="1">
          <a:off x="14592300" y="13076870"/>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105719</xdr:rowOff>
    </xdr:from>
    <xdr:ext cx="534377" cy="259045"/>
    <xdr:sp macro="" textlink="">
      <xdr:nvSpPr>
        <xdr:cNvPr id="603" name="テキスト ボックス 602"/>
        <xdr:cNvSpPr txBox="1"/>
      </xdr:nvSpPr>
      <xdr:spPr>
        <a:xfrm>
          <a:off x="15214111" y="12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54766</xdr:rowOff>
    </xdr:from>
    <xdr:to>
      <xdr:col>21</xdr:col>
      <xdr:colOff>161925</xdr:colOff>
      <xdr:row>76</xdr:row>
      <xdr:rowOff>61243</xdr:rowOff>
    </xdr:to>
    <xdr:cxnSp macro="">
      <xdr:nvCxnSpPr>
        <xdr:cNvPr id="604" name="直線コネクタ 603"/>
        <xdr:cNvCxnSpPr/>
      </xdr:nvCxnSpPr>
      <xdr:spPr>
        <a:xfrm flipV="1">
          <a:off x="13703300" y="1308496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111139</xdr:rowOff>
    </xdr:from>
    <xdr:ext cx="534377" cy="259045"/>
    <xdr:sp macro="" textlink="">
      <xdr:nvSpPr>
        <xdr:cNvPr id="606" name="テキスト ボックス 605"/>
        <xdr:cNvSpPr txBox="1"/>
      </xdr:nvSpPr>
      <xdr:spPr>
        <a:xfrm>
          <a:off x="14325111" y="1279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50564</xdr:rowOff>
    </xdr:from>
    <xdr:to>
      <xdr:col>19</xdr:col>
      <xdr:colOff>644525</xdr:colOff>
      <xdr:row>76</xdr:row>
      <xdr:rowOff>61243</xdr:rowOff>
    </xdr:to>
    <xdr:cxnSp macro="">
      <xdr:nvCxnSpPr>
        <xdr:cNvPr id="607" name="直線コネクタ 606"/>
        <xdr:cNvCxnSpPr/>
      </xdr:nvCxnSpPr>
      <xdr:spPr>
        <a:xfrm>
          <a:off x="12814300" y="13080764"/>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107786</xdr:rowOff>
    </xdr:from>
    <xdr:ext cx="534377" cy="259045"/>
    <xdr:sp macro="" textlink="">
      <xdr:nvSpPr>
        <xdr:cNvPr id="609" name="テキスト ボックス 608"/>
        <xdr:cNvSpPr txBox="1"/>
      </xdr:nvSpPr>
      <xdr:spPr>
        <a:xfrm>
          <a:off x="13436111" y="127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85345</xdr:rowOff>
    </xdr:from>
    <xdr:ext cx="534377" cy="259045"/>
    <xdr:sp macro="" textlink="">
      <xdr:nvSpPr>
        <xdr:cNvPr id="611" name="テキスト ボックス 610"/>
        <xdr:cNvSpPr txBox="1"/>
      </xdr:nvSpPr>
      <xdr:spPr>
        <a:xfrm>
          <a:off x="12547111" y="127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31598</xdr:rowOff>
    </xdr:from>
    <xdr:to>
      <xdr:col>23</xdr:col>
      <xdr:colOff>568325</xdr:colOff>
      <xdr:row>76</xdr:row>
      <xdr:rowOff>133198</xdr:rowOff>
    </xdr:to>
    <xdr:sp macro="" textlink="">
      <xdr:nvSpPr>
        <xdr:cNvPr id="617" name="円/楕円 616"/>
        <xdr:cNvSpPr/>
      </xdr:nvSpPr>
      <xdr:spPr>
        <a:xfrm>
          <a:off x="16268700" y="130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54474</xdr:rowOff>
    </xdr:from>
    <xdr:ext cx="534377" cy="259045"/>
    <xdr:sp macro="" textlink="">
      <xdr:nvSpPr>
        <xdr:cNvPr id="618" name="公債費該当値テキスト"/>
        <xdr:cNvSpPr txBox="1"/>
      </xdr:nvSpPr>
      <xdr:spPr>
        <a:xfrm>
          <a:off x="16370300" y="129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167320</xdr:rowOff>
    </xdr:from>
    <xdr:to>
      <xdr:col>22</xdr:col>
      <xdr:colOff>415925</xdr:colOff>
      <xdr:row>76</xdr:row>
      <xdr:rowOff>97470</xdr:rowOff>
    </xdr:to>
    <xdr:sp macro="" textlink="">
      <xdr:nvSpPr>
        <xdr:cNvPr id="619" name="円/楕円 618"/>
        <xdr:cNvSpPr/>
      </xdr:nvSpPr>
      <xdr:spPr>
        <a:xfrm>
          <a:off x="15430500" y="130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88597</xdr:rowOff>
    </xdr:from>
    <xdr:ext cx="534377" cy="259045"/>
    <xdr:sp macro="" textlink="">
      <xdr:nvSpPr>
        <xdr:cNvPr id="620" name="テキスト ボックス 619"/>
        <xdr:cNvSpPr txBox="1"/>
      </xdr:nvSpPr>
      <xdr:spPr>
        <a:xfrm>
          <a:off x="15214111" y="131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3966</xdr:rowOff>
    </xdr:from>
    <xdr:to>
      <xdr:col>21</xdr:col>
      <xdr:colOff>212725</xdr:colOff>
      <xdr:row>76</xdr:row>
      <xdr:rowOff>105566</xdr:rowOff>
    </xdr:to>
    <xdr:sp macro="" textlink="">
      <xdr:nvSpPr>
        <xdr:cNvPr id="621" name="円/楕円 620"/>
        <xdr:cNvSpPr/>
      </xdr:nvSpPr>
      <xdr:spPr>
        <a:xfrm>
          <a:off x="14541500" y="1303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96693</xdr:rowOff>
    </xdr:from>
    <xdr:ext cx="534377" cy="259045"/>
    <xdr:sp macro="" textlink="">
      <xdr:nvSpPr>
        <xdr:cNvPr id="622" name="テキスト ボックス 621"/>
        <xdr:cNvSpPr txBox="1"/>
      </xdr:nvSpPr>
      <xdr:spPr>
        <a:xfrm>
          <a:off x="14325111" y="131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10443</xdr:rowOff>
    </xdr:from>
    <xdr:to>
      <xdr:col>20</xdr:col>
      <xdr:colOff>9525</xdr:colOff>
      <xdr:row>76</xdr:row>
      <xdr:rowOff>112043</xdr:rowOff>
    </xdr:to>
    <xdr:sp macro="" textlink="">
      <xdr:nvSpPr>
        <xdr:cNvPr id="623" name="円/楕円 622"/>
        <xdr:cNvSpPr/>
      </xdr:nvSpPr>
      <xdr:spPr>
        <a:xfrm>
          <a:off x="13652500" y="130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103170</xdr:rowOff>
    </xdr:from>
    <xdr:ext cx="534377" cy="259045"/>
    <xdr:sp macro="" textlink="">
      <xdr:nvSpPr>
        <xdr:cNvPr id="624" name="テキスト ボックス 623"/>
        <xdr:cNvSpPr txBox="1"/>
      </xdr:nvSpPr>
      <xdr:spPr>
        <a:xfrm>
          <a:off x="13436111" y="131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171214</xdr:rowOff>
    </xdr:from>
    <xdr:to>
      <xdr:col>18</xdr:col>
      <xdr:colOff>492125</xdr:colOff>
      <xdr:row>76</xdr:row>
      <xdr:rowOff>101364</xdr:rowOff>
    </xdr:to>
    <xdr:sp macro="" textlink="">
      <xdr:nvSpPr>
        <xdr:cNvPr id="625" name="円/楕円 624"/>
        <xdr:cNvSpPr/>
      </xdr:nvSpPr>
      <xdr:spPr>
        <a:xfrm>
          <a:off x="12763500" y="130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92491</xdr:rowOff>
    </xdr:from>
    <xdr:ext cx="534377" cy="259045"/>
    <xdr:sp macro="" textlink="">
      <xdr:nvSpPr>
        <xdr:cNvPr id="626" name="テキスト ボックス 625"/>
        <xdr:cNvSpPr txBox="1"/>
      </xdr:nvSpPr>
      <xdr:spPr>
        <a:xfrm>
          <a:off x="12547111" y="131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88018</xdr:rowOff>
    </xdr:from>
    <xdr:to>
      <xdr:col>23</xdr:col>
      <xdr:colOff>517525</xdr:colOff>
      <xdr:row>98</xdr:row>
      <xdr:rowOff>137802</xdr:rowOff>
    </xdr:to>
    <xdr:cxnSp macro="">
      <xdr:nvCxnSpPr>
        <xdr:cNvPr id="653" name="直線コネクタ 652"/>
        <xdr:cNvCxnSpPr/>
      </xdr:nvCxnSpPr>
      <xdr:spPr>
        <a:xfrm flipV="1">
          <a:off x="15481300" y="16890118"/>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132581</xdr:rowOff>
    </xdr:from>
    <xdr:to>
      <xdr:col>22</xdr:col>
      <xdr:colOff>365125</xdr:colOff>
      <xdr:row>98</xdr:row>
      <xdr:rowOff>137802</xdr:rowOff>
    </xdr:to>
    <xdr:cxnSp macro="">
      <xdr:nvCxnSpPr>
        <xdr:cNvPr id="656" name="直線コネクタ 655"/>
        <xdr:cNvCxnSpPr/>
      </xdr:nvCxnSpPr>
      <xdr:spPr>
        <a:xfrm>
          <a:off x="14592300" y="16934681"/>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132581</xdr:rowOff>
    </xdr:from>
    <xdr:to>
      <xdr:col>21</xdr:col>
      <xdr:colOff>161925</xdr:colOff>
      <xdr:row>98</xdr:row>
      <xdr:rowOff>137181</xdr:rowOff>
    </xdr:to>
    <xdr:cxnSp macro="">
      <xdr:nvCxnSpPr>
        <xdr:cNvPr id="659" name="直線コネクタ 658"/>
        <xdr:cNvCxnSpPr/>
      </xdr:nvCxnSpPr>
      <xdr:spPr>
        <a:xfrm flipV="1">
          <a:off x="13703300" y="16934681"/>
          <a:ext cx="889000" cy="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129276</xdr:rowOff>
    </xdr:from>
    <xdr:to>
      <xdr:col>19</xdr:col>
      <xdr:colOff>644525</xdr:colOff>
      <xdr:row>98</xdr:row>
      <xdr:rowOff>137181</xdr:rowOff>
    </xdr:to>
    <xdr:cxnSp macro="">
      <xdr:nvCxnSpPr>
        <xdr:cNvPr id="662" name="直線コネクタ 661"/>
        <xdr:cNvCxnSpPr/>
      </xdr:nvCxnSpPr>
      <xdr:spPr>
        <a:xfrm>
          <a:off x="12814300" y="1693137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37218</xdr:rowOff>
    </xdr:from>
    <xdr:to>
      <xdr:col>23</xdr:col>
      <xdr:colOff>568325</xdr:colOff>
      <xdr:row>98</xdr:row>
      <xdr:rowOff>138818</xdr:rowOff>
    </xdr:to>
    <xdr:sp macro="" textlink="">
      <xdr:nvSpPr>
        <xdr:cNvPr id="672" name="円/楕円 671"/>
        <xdr:cNvSpPr/>
      </xdr:nvSpPr>
      <xdr:spPr>
        <a:xfrm>
          <a:off x="16268700" y="168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534377" cy="259045"/>
    <xdr:sp macro="" textlink="">
      <xdr:nvSpPr>
        <xdr:cNvPr id="673" name="積立金該当値テキスト"/>
        <xdr:cNvSpPr txBox="1"/>
      </xdr:nvSpPr>
      <xdr:spPr>
        <a:xfrm>
          <a:off x="16370300" y="1680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87002</xdr:rowOff>
    </xdr:from>
    <xdr:to>
      <xdr:col>22</xdr:col>
      <xdr:colOff>415925</xdr:colOff>
      <xdr:row>99</xdr:row>
      <xdr:rowOff>17152</xdr:rowOff>
    </xdr:to>
    <xdr:sp macro="" textlink="">
      <xdr:nvSpPr>
        <xdr:cNvPr id="674" name="円/楕円 673"/>
        <xdr:cNvSpPr/>
      </xdr:nvSpPr>
      <xdr:spPr>
        <a:xfrm>
          <a:off x="15430500" y="168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8279</xdr:rowOff>
    </xdr:from>
    <xdr:ext cx="378565" cy="259045"/>
    <xdr:sp macro="" textlink="">
      <xdr:nvSpPr>
        <xdr:cNvPr id="675" name="テキスト ボックス 674"/>
        <xdr:cNvSpPr txBox="1"/>
      </xdr:nvSpPr>
      <xdr:spPr>
        <a:xfrm>
          <a:off x="15292017" y="169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81781</xdr:rowOff>
    </xdr:from>
    <xdr:to>
      <xdr:col>21</xdr:col>
      <xdr:colOff>212725</xdr:colOff>
      <xdr:row>99</xdr:row>
      <xdr:rowOff>11931</xdr:rowOff>
    </xdr:to>
    <xdr:sp macro="" textlink="">
      <xdr:nvSpPr>
        <xdr:cNvPr id="676" name="円/楕円 675"/>
        <xdr:cNvSpPr/>
      </xdr:nvSpPr>
      <xdr:spPr>
        <a:xfrm>
          <a:off x="14541500" y="168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3058</xdr:rowOff>
    </xdr:from>
    <xdr:ext cx="469744" cy="259045"/>
    <xdr:sp macro="" textlink="">
      <xdr:nvSpPr>
        <xdr:cNvPr id="677" name="テキスト ボックス 676"/>
        <xdr:cNvSpPr txBox="1"/>
      </xdr:nvSpPr>
      <xdr:spPr>
        <a:xfrm>
          <a:off x="14357427" y="1697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86381</xdr:rowOff>
    </xdr:from>
    <xdr:to>
      <xdr:col>20</xdr:col>
      <xdr:colOff>9525</xdr:colOff>
      <xdr:row>99</xdr:row>
      <xdr:rowOff>16531</xdr:rowOff>
    </xdr:to>
    <xdr:sp macro="" textlink="">
      <xdr:nvSpPr>
        <xdr:cNvPr id="678" name="円/楕円 677"/>
        <xdr:cNvSpPr/>
      </xdr:nvSpPr>
      <xdr:spPr>
        <a:xfrm>
          <a:off x="13652500" y="16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7658</xdr:rowOff>
    </xdr:from>
    <xdr:ext cx="378565" cy="259045"/>
    <xdr:sp macro="" textlink="">
      <xdr:nvSpPr>
        <xdr:cNvPr id="679" name="テキスト ボックス 678"/>
        <xdr:cNvSpPr txBox="1"/>
      </xdr:nvSpPr>
      <xdr:spPr>
        <a:xfrm>
          <a:off x="13514017" y="16981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78476</xdr:rowOff>
    </xdr:from>
    <xdr:to>
      <xdr:col>18</xdr:col>
      <xdr:colOff>492125</xdr:colOff>
      <xdr:row>99</xdr:row>
      <xdr:rowOff>8626</xdr:rowOff>
    </xdr:to>
    <xdr:sp macro="" textlink="">
      <xdr:nvSpPr>
        <xdr:cNvPr id="680" name="円/楕円 679"/>
        <xdr:cNvSpPr/>
      </xdr:nvSpPr>
      <xdr:spPr>
        <a:xfrm>
          <a:off x="12763500" y="1688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171203</xdr:rowOff>
    </xdr:from>
    <xdr:ext cx="469744" cy="259045"/>
    <xdr:sp macro="" textlink="">
      <xdr:nvSpPr>
        <xdr:cNvPr id="681" name="テキスト ボックス 680"/>
        <xdr:cNvSpPr txBox="1"/>
      </xdr:nvSpPr>
      <xdr:spPr>
        <a:xfrm>
          <a:off x="12579427" y="1697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118440</xdr:rowOff>
    </xdr:from>
    <xdr:to>
      <xdr:col>32</xdr:col>
      <xdr:colOff>187325</xdr:colOff>
      <xdr:row>38</xdr:row>
      <xdr:rowOff>139700</xdr:rowOff>
    </xdr:to>
    <xdr:cxnSp macro="">
      <xdr:nvCxnSpPr>
        <xdr:cNvPr id="708" name="直線コネクタ 707"/>
        <xdr:cNvCxnSpPr/>
      </xdr:nvCxnSpPr>
      <xdr:spPr>
        <a:xfrm flipV="1">
          <a:off x="21323300" y="6633540"/>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135631</xdr:rowOff>
    </xdr:from>
    <xdr:to>
      <xdr:col>28</xdr:col>
      <xdr:colOff>314325</xdr:colOff>
      <xdr:row>38</xdr:row>
      <xdr:rowOff>139700</xdr:rowOff>
    </xdr:to>
    <xdr:cxnSp macro="">
      <xdr:nvCxnSpPr>
        <xdr:cNvPr id="717" name="直線コネクタ 716"/>
        <xdr:cNvCxnSpPr/>
      </xdr:nvCxnSpPr>
      <xdr:spPr>
        <a:xfrm>
          <a:off x="18656300" y="66507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67640</xdr:rowOff>
    </xdr:from>
    <xdr:to>
      <xdr:col>32</xdr:col>
      <xdr:colOff>238125</xdr:colOff>
      <xdr:row>38</xdr:row>
      <xdr:rowOff>169240</xdr:rowOff>
    </xdr:to>
    <xdr:sp macro="" textlink="">
      <xdr:nvSpPr>
        <xdr:cNvPr id="727" name="円/楕円 726"/>
        <xdr:cNvSpPr/>
      </xdr:nvSpPr>
      <xdr:spPr>
        <a:xfrm>
          <a:off x="221107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154017</xdr:rowOff>
    </xdr:from>
    <xdr:ext cx="378565" cy="259045"/>
    <xdr:sp macro="" textlink="">
      <xdr:nvSpPr>
        <xdr:cNvPr id="728" name="投資及び出資金該当値テキスト"/>
        <xdr:cNvSpPr txBox="1"/>
      </xdr:nvSpPr>
      <xdr:spPr>
        <a:xfrm>
          <a:off x="22212300" y="649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84831</xdr:rowOff>
    </xdr:from>
    <xdr:to>
      <xdr:col>27</xdr:col>
      <xdr:colOff>161925</xdr:colOff>
      <xdr:row>39</xdr:row>
      <xdr:rowOff>14981</xdr:rowOff>
    </xdr:to>
    <xdr:sp macro="" textlink="">
      <xdr:nvSpPr>
        <xdr:cNvPr id="735" name="円/楕円 734"/>
        <xdr:cNvSpPr/>
      </xdr:nvSpPr>
      <xdr:spPr>
        <a:xfrm>
          <a:off x="18605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6108</xdr:rowOff>
    </xdr:from>
    <xdr:ext cx="313932" cy="259045"/>
    <xdr:sp macro="" textlink="">
      <xdr:nvSpPr>
        <xdr:cNvPr id="736" name="テキスト ボックス 735"/>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7" name="直線コネクタ 74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8" name="テキスト ボックス 74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9" name="直線コネクタ 74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0" name="テキスト ボックス 74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1" name="直線コネクタ 75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2" name="テキスト ボックス 75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3" name="直線コネクタ 75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4" name="テキスト ボックス 75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5" name="直線コネクタ 75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6" name="テキスト ボックス 75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7" name="直線コネクタ 75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8" name="テキスト ボックス 75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7406</xdr:rowOff>
    </xdr:from>
    <xdr:to>
      <xdr:col>32</xdr:col>
      <xdr:colOff>186689</xdr:colOff>
      <xdr:row>59</xdr:row>
      <xdr:rowOff>98878</xdr:rowOff>
    </xdr:to>
    <xdr:cxnSp macro="">
      <xdr:nvCxnSpPr>
        <xdr:cNvPr id="762" name="直線コネクタ 761"/>
        <xdr:cNvCxnSpPr/>
      </xdr:nvCxnSpPr>
      <xdr:spPr>
        <a:xfrm flipV="1">
          <a:off x="22159595" y="9094256"/>
          <a:ext cx="1269" cy="112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4" name="直線コネクタ 76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125533</xdr:rowOff>
    </xdr:from>
    <xdr:ext cx="534377" cy="259045"/>
    <xdr:sp macro="" textlink="">
      <xdr:nvSpPr>
        <xdr:cNvPr id="765" name="貸付金最大値テキスト"/>
        <xdr:cNvSpPr txBox="1"/>
      </xdr:nvSpPr>
      <xdr:spPr>
        <a:xfrm>
          <a:off x="22212300" y="88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53</xdr:row>
      <xdr:rowOff>7406</xdr:rowOff>
    </xdr:from>
    <xdr:to>
      <xdr:col>32</xdr:col>
      <xdr:colOff>276225</xdr:colOff>
      <xdr:row>53</xdr:row>
      <xdr:rowOff>7406</xdr:rowOff>
    </xdr:to>
    <xdr:cxnSp macro="">
      <xdr:nvCxnSpPr>
        <xdr:cNvPr id="766" name="直線コネクタ 765"/>
        <xdr:cNvCxnSpPr/>
      </xdr:nvCxnSpPr>
      <xdr:spPr>
        <a:xfrm>
          <a:off x="22072600" y="909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65960</xdr:rowOff>
    </xdr:from>
    <xdr:to>
      <xdr:col>32</xdr:col>
      <xdr:colOff>187325</xdr:colOff>
      <xdr:row>54</xdr:row>
      <xdr:rowOff>116318</xdr:rowOff>
    </xdr:to>
    <xdr:cxnSp macro="">
      <xdr:nvCxnSpPr>
        <xdr:cNvPr id="767" name="直線コネクタ 766"/>
        <xdr:cNvCxnSpPr/>
      </xdr:nvCxnSpPr>
      <xdr:spPr>
        <a:xfrm>
          <a:off x="21323300" y="9324260"/>
          <a:ext cx="8382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142601</xdr:rowOff>
    </xdr:from>
    <xdr:ext cx="469744" cy="259045"/>
    <xdr:sp macro="" textlink="">
      <xdr:nvSpPr>
        <xdr:cNvPr id="768" name="貸付金平均値テキスト"/>
        <xdr:cNvSpPr txBox="1"/>
      </xdr:nvSpPr>
      <xdr:spPr>
        <a:xfrm>
          <a:off x="22212300" y="9915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164174</xdr:rowOff>
    </xdr:from>
    <xdr:to>
      <xdr:col>32</xdr:col>
      <xdr:colOff>238125</xdr:colOff>
      <xdr:row>58</xdr:row>
      <xdr:rowOff>94324</xdr:rowOff>
    </xdr:to>
    <xdr:sp macro="" textlink="">
      <xdr:nvSpPr>
        <xdr:cNvPr id="769" name="フローチャート : 判断 768"/>
        <xdr:cNvSpPr/>
      </xdr:nvSpPr>
      <xdr:spPr>
        <a:xfrm>
          <a:off x="22110700" y="993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124351</xdr:rowOff>
    </xdr:from>
    <xdr:to>
      <xdr:col>31</xdr:col>
      <xdr:colOff>34925</xdr:colOff>
      <xdr:row>54</xdr:row>
      <xdr:rowOff>65960</xdr:rowOff>
    </xdr:to>
    <xdr:cxnSp macro="">
      <xdr:nvCxnSpPr>
        <xdr:cNvPr id="770" name="直線コネクタ 769"/>
        <xdr:cNvCxnSpPr/>
      </xdr:nvCxnSpPr>
      <xdr:spPr>
        <a:xfrm>
          <a:off x="20434300" y="9211201"/>
          <a:ext cx="889000" cy="11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37661</xdr:rowOff>
    </xdr:from>
    <xdr:to>
      <xdr:col>31</xdr:col>
      <xdr:colOff>85725</xdr:colOff>
      <xdr:row>58</xdr:row>
      <xdr:rowOff>139261</xdr:rowOff>
    </xdr:to>
    <xdr:sp macro="" textlink="">
      <xdr:nvSpPr>
        <xdr:cNvPr id="771" name="フローチャート : 判断 770"/>
        <xdr:cNvSpPr/>
      </xdr:nvSpPr>
      <xdr:spPr>
        <a:xfrm>
          <a:off x="21272500" y="998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130388</xdr:rowOff>
    </xdr:from>
    <xdr:ext cx="469744" cy="259045"/>
    <xdr:sp macro="" textlink="">
      <xdr:nvSpPr>
        <xdr:cNvPr id="772" name="テキスト ボックス 771"/>
        <xdr:cNvSpPr txBox="1"/>
      </xdr:nvSpPr>
      <xdr:spPr>
        <a:xfrm>
          <a:off x="21088427" y="100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57992</xdr:rowOff>
    </xdr:from>
    <xdr:to>
      <xdr:col>29</xdr:col>
      <xdr:colOff>517525</xdr:colOff>
      <xdr:row>53</xdr:row>
      <xdr:rowOff>124351</xdr:rowOff>
    </xdr:to>
    <xdr:cxnSp macro="">
      <xdr:nvCxnSpPr>
        <xdr:cNvPr id="773" name="直線コネクタ 772"/>
        <xdr:cNvCxnSpPr/>
      </xdr:nvCxnSpPr>
      <xdr:spPr>
        <a:xfrm>
          <a:off x="19545300" y="914484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23781</xdr:rowOff>
    </xdr:from>
    <xdr:to>
      <xdr:col>29</xdr:col>
      <xdr:colOff>568325</xdr:colOff>
      <xdr:row>58</xdr:row>
      <xdr:rowOff>125381</xdr:rowOff>
    </xdr:to>
    <xdr:sp macro="" textlink="">
      <xdr:nvSpPr>
        <xdr:cNvPr id="774" name="フローチャート : 判断 773"/>
        <xdr:cNvSpPr/>
      </xdr:nvSpPr>
      <xdr:spPr>
        <a:xfrm>
          <a:off x="20383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116508</xdr:rowOff>
    </xdr:from>
    <xdr:ext cx="469744" cy="259045"/>
    <xdr:sp macro="" textlink="">
      <xdr:nvSpPr>
        <xdr:cNvPr id="775" name="テキスト ボックス 774"/>
        <xdr:cNvSpPr txBox="1"/>
      </xdr:nvSpPr>
      <xdr:spPr>
        <a:xfrm>
          <a:off x="20199427" y="1006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145676</xdr:rowOff>
    </xdr:from>
    <xdr:to>
      <xdr:col>28</xdr:col>
      <xdr:colOff>314325</xdr:colOff>
      <xdr:row>53</xdr:row>
      <xdr:rowOff>57992</xdr:rowOff>
    </xdr:to>
    <xdr:cxnSp macro="">
      <xdr:nvCxnSpPr>
        <xdr:cNvPr id="776" name="直線コネクタ 775"/>
        <xdr:cNvCxnSpPr/>
      </xdr:nvCxnSpPr>
      <xdr:spPr>
        <a:xfrm>
          <a:off x="18656300" y="8718176"/>
          <a:ext cx="889000" cy="42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23847</xdr:rowOff>
    </xdr:from>
    <xdr:to>
      <xdr:col>28</xdr:col>
      <xdr:colOff>365125</xdr:colOff>
      <xdr:row>58</xdr:row>
      <xdr:rowOff>125447</xdr:rowOff>
    </xdr:to>
    <xdr:sp macro="" textlink="">
      <xdr:nvSpPr>
        <xdr:cNvPr id="777" name="フローチャート : 判断 776"/>
        <xdr:cNvSpPr/>
      </xdr:nvSpPr>
      <xdr:spPr>
        <a:xfrm>
          <a:off x="19494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116574</xdr:rowOff>
    </xdr:from>
    <xdr:ext cx="469744" cy="259045"/>
    <xdr:sp macro="" textlink="">
      <xdr:nvSpPr>
        <xdr:cNvPr id="778" name="テキスト ボックス 777"/>
        <xdr:cNvSpPr txBox="1"/>
      </xdr:nvSpPr>
      <xdr:spPr>
        <a:xfrm>
          <a:off x="19310427" y="100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4155</xdr:rowOff>
    </xdr:from>
    <xdr:to>
      <xdr:col>27</xdr:col>
      <xdr:colOff>161925</xdr:colOff>
      <xdr:row>58</xdr:row>
      <xdr:rowOff>105755</xdr:rowOff>
    </xdr:to>
    <xdr:sp macro="" textlink="">
      <xdr:nvSpPr>
        <xdr:cNvPr id="779" name="フローチャート : 判断 778"/>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96882</xdr:rowOff>
    </xdr:from>
    <xdr:ext cx="469744" cy="259045"/>
    <xdr:sp macro="" textlink="">
      <xdr:nvSpPr>
        <xdr:cNvPr id="780" name="テキスト ボックス 779"/>
        <xdr:cNvSpPr txBox="1"/>
      </xdr:nvSpPr>
      <xdr:spPr>
        <a:xfrm>
          <a:off x="18421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65518</xdr:rowOff>
    </xdr:from>
    <xdr:to>
      <xdr:col>32</xdr:col>
      <xdr:colOff>238125</xdr:colOff>
      <xdr:row>54</xdr:row>
      <xdr:rowOff>167118</xdr:rowOff>
    </xdr:to>
    <xdr:sp macro="" textlink="">
      <xdr:nvSpPr>
        <xdr:cNvPr id="786" name="円/楕円 785"/>
        <xdr:cNvSpPr/>
      </xdr:nvSpPr>
      <xdr:spPr>
        <a:xfrm>
          <a:off x="22110700" y="9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88395</xdr:rowOff>
    </xdr:from>
    <xdr:ext cx="534377" cy="259045"/>
    <xdr:sp macro="" textlink="">
      <xdr:nvSpPr>
        <xdr:cNvPr id="787" name="貸付金該当値テキスト"/>
        <xdr:cNvSpPr txBox="1"/>
      </xdr:nvSpPr>
      <xdr:spPr>
        <a:xfrm>
          <a:off x="22212300" y="91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15160</xdr:rowOff>
    </xdr:from>
    <xdr:to>
      <xdr:col>31</xdr:col>
      <xdr:colOff>85725</xdr:colOff>
      <xdr:row>54</xdr:row>
      <xdr:rowOff>116760</xdr:rowOff>
    </xdr:to>
    <xdr:sp macro="" textlink="">
      <xdr:nvSpPr>
        <xdr:cNvPr id="788" name="円/楕円 787"/>
        <xdr:cNvSpPr/>
      </xdr:nvSpPr>
      <xdr:spPr>
        <a:xfrm>
          <a:off x="21272500" y="92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133287</xdr:rowOff>
    </xdr:from>
    <xdr:ext cx="534377" cy="259045"/>
    <xdr:sp macro="" textlink="">
      <xdr:nvSpPr>
        <xdr:cNvPr id="789" name="テキスト ボックス 788"/>
        <xdr:cNvSpPr txBox="1"/>
      </xdr:nvSpPr>
      <xdr:spPr>
        <a:xfrm>
          <a:off x="21056111" y="904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27,258</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73551</xdr:rowOff>
    </xdr:from>
    <xdr:to>
      <xdr:col>29</xdr:col>
      <xdr:colOff>568325</xdr:colOff>
      <xdr:row>54</xdr:row>
      <xdr:rowOff>3701</xdr:rowOff>
    </xdr:to>
    <xdr:sp macro="" textlink="">
      <xdr:nvSpPr>
        <xdr:cNvPr id="790" name="円/楕円 789"/>
        <xdr:cNvSpPr/>
      </xdr:nvSpPr>
      <xdr:spPr>
        <a:xfrm>
          <a:off x="20383500" y="916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20228</xdr:rowOff>
    </xdr:from>
    <xdr:ext cx="534377" cy="259045"/>
    <xdr:sp macro="" textlink="">
      <xdr:nvSpPr>
        <xdr:cNvPr id="791" name="テキスト ボックス 790"/>
        <xdr:cNvSpPr txBox="1"/>
      </xdr:nvSpPr>
      <xdr:spPr>
        <a:xfrm>
          <a:off x="20167111" y="89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7192</xdr:rowOff>
    </xdr:from>
    <xdr:to>
      <xdr:col>28</xdr:col>
      <xdr:colOff>365125</xdr:colOff>
      <xdr:row>53</xdr:row>
      <xdr:rowOff>108792</xdr:rowOff>
    </xdr:to>
    <xdr:sp macro="" textlink="">
      <xdr:nvSpPr>
        <xdr:cNvPr id="792" name="円/楕円 791"/>
        <xdr:cNvSpPr/>
      </xdr:nvSpPr>
      <xdr:spPr>
        <a:xfrm>
          <a:off x="19494500" y="90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125319</xdr:rowOff>
    </xdr:from>
    <xdr:ext cx="534377" cy="259045"/>
    <xdr:sp macro="" textlink="">
      <xdr:nvSpPr>
        <xdr:cNvPr id="793" name="テキスト ボックス 792"/>
        <xdr:cNvSpPr txBox="1"/>
      </xdr:nvSpPr>
      <xdr:spPr>
        <a:xfrm>
          <a:off x="19278111" y="88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94876</xdr:rowOff>
    </xdr:from>
    <xdr:to>
      <xdr:col>27</xdr:col>
      <xdr:colOff>161925</xdr:colOff>
      <xdr:row>51</xdr:row>
      <xdr:rowOff>25026</xdr:rowOff>
    </xdr:to>
    <xdr:sp macro="" textlink="">
      <xdr:nvSpPr>
        <xdr:cNvPr id="794" name="円/楕円 793"/>
        <xdr:cNvSpPr/>
      </xdr:nvSpPr>
      <xdr:spPr>
        <a:xfrm>
          <a:off x="18605500" y="86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41553</xdr:rowOff>
    </xdr:from>
    <xdr:ext cx="534377" cy="259045"/>
    <xdr:sp macro="" textlink="">
      <xdr:nvSpPr>
        <xdr:cNvPr id="795" name="テキスト ボックス 794"/>
        <xdr:cNvSpPr txBox="1"/>
      </xdr:nvSpPr>
      <xdr:spPr>
        <a:xfrm>
          <a:off x="18389111" y="844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7" name="テキスト ボックス 806"/>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21" name="直線コネクタ 820"/>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2"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3" name="直線コネクタ 822"/>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4"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5" name="直線コネクタ 824"/>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155169</xdr:rowOff>
    </xdr:from>
    <xdr:to>
      <xdr:col>32</xdr:col>
      <xdr:colOff>187325</xdr:colOff>
      <xdr:row>77</xdr:row>
      <xdr:rowOff>19653</xdr:rowOff>
    </xdr:to>
    <xdr:cxnSp macro="">
      <xdr:nvCxnSpPr>
        <xdr:cNvPr id="826" name="直線コネクタ 825"/>
        <xdr:cNvCxnSpPr/>
      </xdr:nvCxnSpPr>
      <xdr:spPr>
        <a:xfrm flipV="1">
          <a:off x="21323300" y="13185369"/>
          <a:ext cx="838200" cy="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5108</xdr:rowOff>
    </xdr:from>
    <xdr:ext cx="534377" cy="259045"/>
    <xdr:sp macro="" textlink="">
      <xdr:nvSpPr>
        <xdr:cNvPr id="827" name="繰出金平均値テキスト"/>
        <xdr:cNvSpPr txBox="1"/>
      </xdr:nvSpPr>
      <xdr:spPr>
        <a:xfrm>
          <a:off x="22212300" y="1286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8" name="フローチャート : 判断 827"/>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19653</xdr:rowOff>
    </xdr:from>
    <xdr:to>
      <xdr:col>31</xdr:col>
      <xdr:colOff>34925</xdr:colOff>
      <xdr:row>77</xdr:row>
      <xdr:rowOff>53866</xdr:rowOff>
    </xdr:to>
    <xdr:cxnSp macro="">
      <xdr:nvCxnSpPr>
        <xdr:cNvPr id="829" name="直線コネクタ 828"/>
        <xdr:cNvCxnSpPr/>
      </xdr:nvCxnSpPr>
      <xdr:spPr>
        <a:xfrm flipV="1">
          <a:off x="20434300" y="13221303"/>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30" name="フローチャート : 判断 829"/>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84051</xdr:rowOff>
    </xdr:from>
    <xdr:ext cx="534377" cy="259045"/>
    <xdr:sp macro="" textlink="">
      <xdr:nvSpPr>
        <xdr:cNvPr id="831" name="テキスト ボックス 830"/>
        <xdr:cNvSpPr txBox="1"/>
      </xdr:nvSpPr>
      <xdr:spPr>
        <a:xfrm>
          <a:off x="21056111" y="1277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53866</xdr:rowOff>
    </xdr:from>
    <xdr:to>
      <xdr:col>29</xdr:col>
      <xdr:colOff>517525</xdr:colOff>
      <xdr:row>77</xdr:row>
      <xdr:rowOff>57218</xdr:rowOff>
    </xdr:to>
    <xdr:cxnSp macro="">
      <xdr:nvCxnSpPr>
        <xdr:cNvPr id="832" name="直線コネクタ 831"/>
        <xdr:cNvCxnSpPr/>
      </xdr:nvCxnSpPr>
      <xdr:spPr>
        <a:xfrm flipV="1">
          <a:off x="19545300" y="13255516"/>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3" name="フローチャート : 判断 832"/>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98594</xdr:rowOff>
    </xdr:from>
    <xdr:ext cx="534377" cy="259045"/>
    <xdr:sp macro="" textlink="">
      <xdr:nvSpPr>
        <xdr:cNvPr id="834" name="テキスト ボックス 833"/>
        <xdr:cNvSpPr txBox="1"/>
      </xdr:nvSpPr>
      <xdr:spPr>
        <a:xfrm>
          <a:off x="20167111" y="127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41500</xdr:rowOff>
    </xdr:from>
    <xdr:to>
      <xdr:col>28</xdr:col>
      <xdr:colOff>314325</xdr:colOff>
      <xdr:row>77</xdr:row>
      <xdr:rowOff>57218</xdr:rowOff>
    </xdr:to>
    <xdr:cxnSp macro="">
      <xdr:nvCxnSpPr>
        <xdr:cNvPr id="835" name="直線コネクタ 834"/>
        <xdr:cNvCxnSpPr/>
      </xdr:nvCxnSpPr>
      <xdr:spPr>
        <a:xfrm>
          <a:off x="18656300" y="13243150"/>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6" name="フローチャート : 判断 835"/>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111168</xdr:rowOff>
    </xdr:from>
    <xdr:ext cx="534377" cy="259045"/>
    <xdr:sp macro="" textlink="">
      <xdr:nvSpPr>
        <xdr:cNvPr id="837" name="テキスト ボックス 836"/>
        <xdr:cNvSpPr txBox="1"/>
      </xdr:nvSpPr>
      <xdr:spPr>
        <a:xfrm>
          <a:off x="19278111" y="127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8" name="フローチャート : 判断 837"/>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122303</xdr:rowOff>
    </xdr:from>
    <xdr:ext cx="534377" cy="259045"/>
    <xdr:sp macro="" textlink="">
      <xdr:nvSpPr>
        <xdr:cNvPr id="839" name="テキスト ボックス 838"/>
        <xdr:cNvSpPr txBox="1"/>
      </xdr:nvSpPr>
      <xdr:spPr>
        <a:xfrm>
          <a:off x="18389111" y="1280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104369</xdr:rowOff>
    </xdr:from>
    <xdr:to>
      <xdr:col>32</xdr:col>
      <xdr:colOff>238125</xdr:colOff>
      <xdr:row>77</xdr:row>
      <xdr:rowOff>34519</xdr:rowOff>
    </xdr:to>
    <xdr:sp macro="" textlink="">
      <xdr:nvSpPr>
        <xdr:cNvPr id="845" name="円/楕円 844"/>
        <xdr:cNvSpPr/>
      </xdr:nvSpPr>
      <xdr:spPr>
        <a:xfrm>
          <a:off x="22110700" y="131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82796</xdr:rowOff>
    </xdr:from>
    <xdr:ext cx="534377" cy="259045"/>
    <xdr:sp macro="" textlink="">
      <xdr:nvSpPr>
        <xdr:cNvPr id="846" name="繰出金該当値テキスト"/>
        <xdr:cNvSpPr txBox="1"/>
      </xdr:nvSpPr>
      <xdr:spPr>
        <a:xfrm>
          <a:off x="22212300" y="131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42,079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140303</xdr:rowOff>
    </xdr:from>
    <xdr:to>
      <xdr:col>31</xdr:col>
      <xdr:colOff>85725</xdr:colOff>
      <xdr:row>77</xdr:row>
      <xdr:rowOff>70453</xdr:rowOff>
    </xdr:to>
    <xdr:sp macro="" textlink="">
      <xdr:nvSpPr>
        <xdr:cNvPr id="847" name="円/楕円 846"/>
        <xdr:cNvSpPr/>
      </xdr:nvSpPr>
      <xdr:spPr>
        <a:xfrm>
          <a:off x="21272500" y="1317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61580</xdr:rowOff>
    </xdr:from>
    <xdr:ext cx="534377" cy="259045"/>
    <xdr:sp macro="" textlink="">
      <xdr:nvSpPr>
        <xdr:cNvPr id="848" name="テキスト ボックス 847"/>
        <xdr:cNvSpPr txBox="1"/>
      </xdr:nvSpPr>
      <xdr:spPr>
        <a:xfrm>
          <a:off x="21056111" y="132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3066</xdr:rowOff>
    </xdr:from>
    <xdr:to>
      <xdr:col>29</xdr:col>
      <xdr:colOff>568325</xdr:colOff>
      <xdr:row>77</xdr:row>
      <xdr:rowOff>104666</xdr:rowOff>
    </xdr:to>
    <xdr:sp macro="" textlink="">
      <xdr:nvSpPr>
        <xdr:cNvPr id="849" name="円/楕円 848"/>
        <xdr:cNvSpPr/>
      </xdr:nvSpPr>
      <xdr:spPr>
        <a:xfrm>
          <a:off x="20383500" y="132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95793</xdr:rowOff>
    </xdr:from>
    <xdr:ext cx="534377" cy="259045"/>
    <xdr:sp macro="" textlink="">
      <xdr:nvSpPr>
        <xdr:cNvPr id="850" name="テキスト ボックス 849"/>
        <xdr:cNvSpPr txBox="1"/>
      </xdr:nvSpPr>
      <xdr:spPr>
        <a:xfrm>
          <a:off x="20167111" y="132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6418</xdr:rowOff>
    </xdr:from>
    <xdr:to>
      <xdr:col>28</xdr:col>
      <xdr:colOff>365125</xdr:colOff>
      <xdr:row>77</xdr:row>
      <xdr:rowOff>108018</xdr:rowOff>
    </xdr:to>
    <xdr:sp macro="" textlink="">
      <xdr:nvSpPr>
        <xdr:cNvPr id="851" name="円/楕円 850"/>
        <xdr:cNvSpPr/>
      </xdr:nvSpPr>
      <xdr:spPr>
        <a:xfrm>
          <a:off x="19494500" y="132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99145</xdr:rowOff>
    </xdr:from>
    <xdr:ext cx="534377" cy="259045"/>
    <xdr:sp macro="" textlink="">
      <xdr:nvSpPr>
        <xdr:cNvPr id="852" name="テキスト ボックス 851"/>
        <xdr:cNvSpPr txBox="1"/>
      </xdr:nvSpPr>
      <xdr:spPr>
        <a:xfrm>
          <a:off x="19278111" y="133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162150</xdr:rowOff>
    </xdr:from>
    <xdr:to>
      <xdr:col>27</xdr:col>
      <xdr:colOff>161925</xdr:colOff>
      <xdr:row>77</xdr:row>
      <xdr:rowOff>92300</xdr:rowOff>
    </xdr:to>
    <xdr:sp macro="" textlink="">
      <xdr:nvSpPr>
        <xdr:cNvPr id="853" name="円/楕円 852"/>
        <xdr:cNvSpPr/>
      </xdr:nvSpPr>
      <xdr:spPr>
        <a:xfrm>
          <a:off x="18605500" y="131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83427</xdr:rowOff>
    </xdr:from>
    <xdr:ext cx="534377" cy="259045"/>
    <xdr:sp macro="" textlink="">
      <xdr:nvSpPr>
        <xdr:cNvPr id="854" name="テキスト ボックス 853"/>
        <xdr:cNvSpPr txBox="1"/>
      </xdr:nvSpPr>
      <xdr:spPr>
        <a:xfrm>
          <a:off x="18389111" y="132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幹業務のうち消防事務、病院事務、ごみ処理事務、行政情報処理事務などを広域行政で執行しているため、類似団体と比較して、人件費・物件費等は低く、補助費等（広域行政負担金）は高くなる傾向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集中改革プランによる取り組みにより職員数は計画的に削減してきたが、多様化する住民サービスに応えるためには、これ以上の職員数の削減は困難な状況にある。今後は各種業務の民間委託を進める中で、人件費と物件費の両者を総合的に勘案した経費削減とな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積立金は類似団体との比較では低く推移してきたが、行財政改革プラン</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に掲げた財政調整基金残高の増額目標（毎年度平均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億円以上の増額）への取り組みにより、増額に向けて取り組んでいる。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長野県駒ケ根市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33,385
32,854
165.86
16,012,932
15,702,745
287,806
9,133,111
18,633,486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14.6
168.7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38463</xdr:rowOff>
    </xdr:from>
    <xdr:to>
      <xdr:col>6</xdr:col>
      <xdr:colOff>511175</xdr:colOff>
      <xdr:row>37</xdr:row>
      <xdr:rowOff>136761</xdr:rowOff>
    </xdr:to>
    <xdr:cxnSp macro="">
      <xdr:nvCxnSpPr>
        <xdr:cNvPr id="63" name="直線コネクタ 62"/>
        <xdr:cNvCxnSpPr/>
      </xdr:nvCxnSpPr>
      <xdr:spPr>
        <a:xfrm flipV="1">
          <a:off x="3797300" y="6382113"/>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136761</xdr:rowOff>
    </xdr:from>
    <xdr:to>
      <xdr:col>5</xdr:col>
      <xdr:colOff>358775</xdr:colOff>
      <xdr:row>37</xdr:row>
      <xdr:rowOff>139700</xdr:rowOff>
    </xdr:to>
    <xdr:cxnSp macro="">
      <xdr:nvCxnSpPr>
        <xdr:cNvPr id="66" name="直線コネクタ 65"/>
        <xdr:cNvCxnSpPr/>
      </xdr:nvCxnSpPr>
      <xdr:spPr>
        <a:xfrm flipV="1">
          <a:off x="2908300" y="6480411"/>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48260</xdr:rowOff>
    </xdr:from>
    <xdr:to>
      <xdr:col>4</xdr:col>
      <xdr:colOff>155575</xdr:colOff>
      <xdr:row>37</xdr:row>
      <xdr:rowOff>139700</xdr:rowOff>
    </xdr:to>
    <xdr:cxnSp macro="">
      <xdr:nvCxnSpPr>
        <xdr:cNvPr id="69" name="直線コネクタ 68"/>
        <xdr:cNvCxnSpPr/>
      </xdr:nvCxnSpPr>
      <xdr:spPr>
        <a:xfrm>
          <a:off x="2019300" y="63919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79284</xdr:rowOff>
    </xdr:from>
    <xdr:to>
      <xdr:col>2</xdr:col>
      <xdr:colOff>638175</xdr:colOff>
      <xdr:row>37</xdr:row>
      <xdr:rowOff>48260</xdr:rowOff>
    </xdr:to>
    <xdr:cxnSp macro="">
      <xdr:nvCxnSpPr>
        <xdr:cNvPr id="72" name="直線コネクタ 71"/>
        <xdr:cNvCxnSpPr/>
      </xdr:nvCxnSpPr>
      <xdr:spPr>
        <a:xfrm>
          <a:off x="1130300" y="625148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159113</xdr:rowOff>
    </xdr:from>
    <xdr:to>
      <xdr:col>6</xdr:col>
      <xdr:colOff>561975</xdr:colOff>
      <xdr:row>37</xdr:row>
      <xdr:rowOff>89263</xdr:rowOff>
    </xdr:to>
    <xdr:sp macro="" textlink="">
      <xdr:nvSpPr>
        <xdr:cNvPr id="82" name="円/楕円 81"/>
        <xdr:cNvSpPr/>
      </xdr:nvSpPr>
      <xdr:spPr>
        <a:xfrm>
          <a:off x="4584700" y="63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137540</xdr:rowOff>
    </xdr:from>
    <xdr:ext cx="469744" cy="259045"/>
    <xdr:sp macro="" textlink="">
      <xdr:nvSpPr>
        <xdr:cNvPr id="83" name="議会費該当値テキスト"/>
        <xdr:cNvSpPr txBox="1"/>
      </xdr:nvSpPr>
      <xdr:spPr>
        <a:xfrm>
          <a:off x="4686300" y="63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85961</xdr:rowOff>
    </xdr:from>
    <xdr:to>
      <xdr:col>5</xdr:col>
      <xdr:colOff>409575</xdr:colOff>
      <xdr:row>38</xdr:row>
      <xdr:rowOff>16111</xdr:rowOff>
    </xdr:to>
    <xdr:sp macro="" textlink="">
      <xdr:nvSpPr>
        <xdr:cNvPr id="84" name="円/楕円 83"/>
        <xdr:cNvSpPr/>
      </xdr:nvSpPr>
      <xdr:spPr>
        <a:xfrm>
          <a:off x="3746500" y="642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7238</xdr:rowOff>
    </xdr:from>
    <xdr:ext cx="469744" cy="259045"/>
    <xdr:sp macro="" textlink="">
      <xdr:nvSpPr>
        <xdr:cNvPr id="85" name="テキスト ボックス 84"/>
        <xdr:cNvSpPr txBox="1"/>
      </xdr:nvSpPr>
      <xdr:spPr>
        <a:xfrm>
          <a:off x="3562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88900</xdr:rowOff>
    </xdr:from>
    <xdr:to>
      <xdr:col>4</xdr:col>
      <xdr:colOff>206375</xdr:colOff>
      <xdr:row>38</xdr:row>
      <xdr:rowOff>19050</xdr:rowOff>
    </xdr:to>
    <xdr:sp macro="" textlink="">
      <xdr:nvSpPr>
        <xdr:cNvPr id="86" name="円/楕円 85"/>
        <xdr:cNvSpPr/>
      </xdr:nvSpPr>
      <xdr:spPr>
        <a:xfrm>
          <a:off x="2857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10177</xdr:rowOff>
    </xdr:from>
    <xdr:ext cx="469744" cy="259045"/>
    <xdr:sp macro="" textlink="">
      <xdr:nvSpPr>
        <xdr:cNvPr id="87" name="テキスト ボックス 86"/>
        <xdr:cNvSpPr txBox="1"/>
      </xdr:nvSpPr>
      <xdr:spPr>
        <a:xfrm>
          <a:off x="2673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168910</xdr:rowOff>
    </xdr:from>
    <xdr:to>
      <xdr:col>3</xdr:col>
      <xdr:colOff>3175</xdr:colOff>
      <xdr:row>37</xdr:row>
      <xdr:rowOff>99060</xdr:rowOff>
    </xdr:to>
    <xdr:sp macro="" textlink="">
      <xdr:nvSpPr>
        <xdr:cNvPr id="88" name="円/楕円 87"/>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90187</xdr:rowOff>
    </xdr:from>
    <xdr:ext cx="469744" cy="259045"/>
    <xdr:sp macro="" textlink="">
      <xdr:nvSpPr>
        <xdr:cNvPr id="89" name="テキスト ボックス 88"/>
        <xdr:cNvSpPr txBox="1"/>
      </xdr:nvSpPr>
      <xdr:spPr>
        <a:xfrm>
          <a:off x="1784427" y="64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28484</xdr:rowOff>
    </xdr:from>
    <xdr:to>
      <xdr:col>1</xdr:col>
      <xdr:colOff>485775</xdr:colOff>
      <xdr:row>36</xdr:row>
      <xdr:rowOff>130084</xdr:rowOff>
    </xdr:to>
    <xdr:sp macro="" textlink="">
      <xdr:nvSpPr>
        <xdr:cNvPr id="90" name="円/楕円 89"/>
        <xdr:cNvSpPr/>
      </xdr:nvSpPr>
      <xdr:spPr>
        <a:xfrm>
          <a:off x="1079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121211</xdr:rowOff>
    </xdr:from>
    <xdr:ext cx="469744" cy="259045"/>
    <xdr:sp macro="" textlink="">
      <xdr:nvSpPr>
        <xdr:cNvPr id="91" name="テキスト ボックス 90"/>
        <xdr:cNvSpPr txBox="1"/>
      </xdr:nvSpPr>
      <xdr:spPr>
        <a:xfrm>
          <a:off x="895427"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155008</xdr:rowOff>
    </xdr:from>
    <xdr:to>
      <xdr:col>6</xdr:col>
      <xdr:colOff>511175</xdr:colOff>
      <xdr:row>58</xdr:row>
      <xdr:rowOff>54150</xdr:rowOff>
    </xdr:to>
    <xdr:cxnSp macro="">
      <xdr:nvCxnSpPr>
        <xdr:cNvPr id="120" name="直線コネクタ 119"/>
        <xdr:cNvCxnSpPr/>
      </xdr:nvCxnSpPr>
      <xdr:spPr>
        <a:xfrm flipV="1">
          <a:off x="3797300" y="9927658"/>
          <a:ext cx="8382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29591</xdr:rowOff>
    </xdr:from>
    <xdr:to>
      <xdr:col>5</xdr:col>
      <xdr:colOff>358775</xdr:colOff>
      <xdr:row>58</xdr:row>
      <xdr:rowOff>54150</xdr:rowOff>
    </xdr:to>
    <xdr:cxnSp macro="">
      <xdr:nvCxnSpPr>
        <xdr:cNvPr id="123" name="直線コネクタ 122"/>
        <xdr:cNvCxnSpPr/>
      </xdr:nvCxnSpPr>
      <xdr:spPr>
        <a:xfrm>
          <a:off x="2908300" y="9973691"/>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29591</xdr:rowOff>
    </xdr:from>
    <xdr:to>
      <xdr:col>4</xdr:col>
      <xdr:colOff>155575</xdr:colOff>
      <xdr:row>58</xdr:row>
      <xdr:rowOff>70914</xdr:rowOff>
    </xdr:to>
    <xdr:cxnSp macro="">
      <xdr:nvCxnSpPr>
        <xdr:cNvPr id="126" name="直線コネクタ 125"/>
        <xdr:cNvCxnSpPr/>
      </xdr:nvCxnSpPr>
      <xdr:spPr>
        <a:xfrm flipV="1">
          <a:off x="2019300" y="9973691"/>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47677</xdr:rowOff>
    </xdr:from>
    <xdr:to>
      <xdr:col>2</xdr:col>
      <xdr:colOff>638175</xdr:colOff>
      <xdr:row>58</xdr:row>
      <xdr:rowOff>70914</xdr:rowOff>
    </xdr:to>
    <xdr:cxnSp macro="">
      <xdr:nvCxnSpPr>
        <xdr:cNvPr id="129" name="直線コネクタ 128"/>
        <xdr:cNvCxnSpPr/>
      </xdr:nvCxnSpPr>
      <xdr:spPr>
        <a:xfrm>
          <a:off x="1130300" y="9991777"/>
          <a:ext cx="889000" cy="2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104208</xdr:rowOff>
    </xdr:from>
    <xdr:to>
      <xdr:col>6</xdr:col>
      <xdr:colOff>561975</xdr:colOff>
      <xdr:row>58</xdr:row>
      <xdr:rowOff>34358</xdr:rowOff>
    </xdr:to>
    <xdr:sp macro="" textlink="">
      <xdr:nvSpPr>
        <xdr:cNvPr id="139" name="円/楕円 138"/>
        <xdr:cNvSpPr/>
      </xdr:nvSpPr>
      <xdr:spPr>
        <a:xfrm>
          <a:off x="4584700" y="98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3350</xdr:rowOff>
    </xdr:from>
    <xdr:to>
      <xdr:col>5</xdr:col>
      <xdr:colOff>409575</xdr:colOff>
      <xdr:row>58</xdr:row>
      <xdr:rowOff>104950</xdr:rowOff>
    </xdr:to>
    <xdr:sp macro="" textlink="">
      <xdr:nvSpPr>
        <xdr:cNvPr id="141" name="円/楕円 140"/>
        <xdr:cNvSpPr/>
      </xdr:nvSpPr>
      <xdr:spPr>
        <a:xfrm>
          <a:off x="3746500" y="99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96077</xdr:rowOff>
    </xdr:from>
    <xdr:ext cx="534377" cy="259045"/>
    <xdr:sp macro="" textlink="">
      <xdr:nvSpPr>
        <xdr:cNvPr id="142" name="テキスト ボックス 141"/>
        <xdr:cNvSpPr txBox="1"/>
      </xdr:nvSpPr>
      <xdr:spPr>
        <a:xfrm>
          <a:off x="3530111" y="1004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150241</xdr:rowOff>
    </xdr:from>
    <xdr:to>
      <xdr:col>4</xdr:col>
      <xdr:colOff>206375</xdr:colOff>
      <xdr:row>58</xdr:row>
      <xdr:rowOff>80391</xdr:rowOff>
    </xdr:to>
    <xdr:sp macro="" textlink="">
      <xdr:nvSpPr>
        <xdr:cNvPr id="143" name="円/楕円 142"/>
        <xdr:cNvSpPr/>
      </xdr:nvSpPr>
      <xdr:spPr>
        <a:xfrm>
          <a:off x="2857500" y="99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71518</xdr:rowOff>
    </xdr:from>
    <xdr:ext cx="534377" cy="259045"/>
    <xdr:sp macro="" textlink="">
      <xdr:nvSpPr>
        <xdr:cNvPr id="144" name="テキスト ボックス 143"/>
        <xdr:cNvSpPr txBox="1"/>
      </xdr:nvSpPr>
      <xdr:spPr>
        <a:xfrm>
          <a:off x="2641111" y="100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20114</xdr:rowOff>
    </xdr:from>
    <xdr:to>
      <xdr:col>3</xdr:col>
      <xdr:colOff>3175</xdr:colOff>
      <xdr:row>58</xdr:row>
      <xdr:rowOff>121714</xdr:rowOff>
    </xdr:to>
    <xdr:sp macro="" textlink="">
      <xdr:nvSpPr>
        <xdr:cNvPr id="145" name="円/楕円 144"/>
        <xdr:cNvSpPr/>
      </xdr:nvSpPr>
      <xdr:spPr>
        <a:xfrm>
          <a:off x="1968500" y="9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112841</xdr:rowOff>
    </xdr:from>
    <xdr:ext cx="534377" cy="259045"/>
    <xdr:sp macro="" textlink="">
      <xdr:nvSpPr>
        <xdr:cNvPr id="146" name="テキスト ボックス 145"/>
        <xdr:cNvSpPr txBox="1"/>
      </xdr:nvSpPr>
      <xdr:spPr>
        <a:xfrm>
          <a:off x="1752111" y="100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168327</xdr:rowOff>
    </xdr:from>
    <xdr:to>
      <xdr:col>1</xdr:col>
      <xdr:colOff>485775</xdr:colOff>
      <xdr:row>58</xdr:row>
      <xdr:rowOff>98477</xdr:rowOff>
    </xdr:to>
    <xdr:sp macro="" textlink="">
      <xdr:nvSpPr>
        <xdr:cNvPr id="147" name="円/楕円 146"/>
        <xdr:cNvSpPr/>
      </xdr:nvSpPr>
      <xdr:spPr>
        <a:xfrm>
          <a:off x="1079500" y="99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89604</xdr:rowOff>
    </xdr:from>
    <xdr:ext cx="534377" cy="259045"/>
    <xdr:sp macro="" textlink="">
      <xdr:nvSpPr>
        <xdr:cNvPr id="148" name="テキスト ボックス 147"/>
        <xdr:cNvSpPr txBox="1"/>
      </xdr:nvSpPr>
      <xdr:spPr>
        <a:xfrm>
          <a:off x="863111" y="100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117819</xdr:rowOff>
    </xdr:from>
    <xdr:to>
      <xdr:col>6</xdr:col>
      <xdr:colOff>511175</xdr:colOff>
      <xdr:row>78</xdr:row>
      <xdr:rowOff>135871</xdr:rowOff>
    </xdr:to>
    <xdr:cxnSp macro="">
      <xdr:nvCxnSpPr>
        <xdr:cNvPr id="178" name="直線コネクタ 177"/>
        <xdr:cNvCxnSpPr/>
      </xdr:nvCxnSpPr>
      <xdr:spPr>
        <a:xfrm flipV="1">
          <a:off x="3797300" y="13490919"/>
          <a:ext cx="8382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16942</xdr:rowOff>
    </xdr:from>
    <xdr:ext cx="599010" cy="259045"/>
    <xdr:sp macro="" textlink="">
      <xdr:nvSpPr>
        <xdr:cNvPr id="179" name="民生費平均値テキスト"/>
        <xdr:cNvSpPr txBox="1"/>
      </xdr:nvSpPr>
      <xdr:spPr>
        <a:xfrm>
          <a:off x="4686300" y="13218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135871</xdr:rowOff>
    </xdr:from>
    <xdr:to>
      <xdr:col>5</xdr:col>
      <xdr:colOff>358775</xdr:colOff>
      <xdr:row>78</xdr:row>
      <xdr:rowOff>153031</xdr:rowOff>
    </xdr:to>
    <xdr:cxnSp macro="">
      <xdr:nvCxnSpPr>
        <xdr:cNvPr id="181" name="直線コネクタ 180"/>
        <xdr:cNvCxnSpPr/>
      </xdr:nvCxnSpPr>
      <xdr:spPr>
        <a:xfrm flipV="1">
          <a:off x="2908300" y="13508971"/>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140348</xdr:rowOff>
    </xdr:from>
    <xdr:to>
      <xdr:col>4</xdr:col>
      <xdr:colOff>155575</xdr:colOff>
      <xdr:row>78</xdr:row>
      <xdr:rowOff>153031</xdr:rowOff>
    </xdr:to>
    <xdr:cxnSp macro="">
      <xdr:nvCxnSpPr>
        <xdr:cNvPr id="184" name="直線コネクタ 183"/>
        <xdr:cNvCxnSpPr/>
      </xdr:nvCxnSpPr>
      <xdr:spPr>
        <a:xfrm>
          <a:off x="2019300" y="13513448"/>
          <a:ext cx="8890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95541</xdr:rowOff>
    </xdr:from>
    <xdr:to>
      <xdr:col>2</xdr:col>
      <xdr:colOff>638175</xdr:colOff>
      <xdr:row>78</xdr:row>
      <xdr:rowOff>140348</xdr:rowOff>
    </xdr:to>
    <xdr:cxnSp macro="">
      <xdr:nvCxnSpPr>
        <xdr:cNvPr id="187" name="直線コネクタ 186"/>
        <xdr:cNvCxnSpPr/>
      </xdr:nvCxnSpPr>
      <xdr:spPr>
        <a:xfrm>
          <a:off x="1130300" y="13468641"/>
          <a:ext cx="8890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67019</xdr:rowOff>
    </xdr:from>
    <xdr:to>
      <xdr:col>6</xdr:col>
      <xdr:colOff>561975</xdr:colOff>
      <xdr:row>78</xdr:row>
      <xdr:rowOff>168619</xdr:rowOff>
    </xdr:to>
    <xdr:sp macro="" textlink="">
      <xdr:nvSpPr>
        <xdr:cNvPr id="197" name="円/楕円 196"/>
        <xdr:cNvSpPr/>
      </xdr:nvSpPr>
      <xdr:spPr>
        <a:xfrm>
          <a:off x="45847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153396</xdr:rowOff>
    </xdr:from>
    <xdr:ext cx="599010" cy="259045"/>
    <xdr:sp macro="" textlink="">
      <xdr:nvSpPr>
        <xdr:cNvPr id="198" name="民生費該当値テキスト"/>
        <xdr:cNvSpPr txBox="1"/>
      </xdr:nvSpPr>
      <xdr:spPr>
        <a:xfrm>
          <a:off x="4686300" y="133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85071</xdr:rowOff>
    </xdr:from>
    <xdr:to>
      <xdr:col>5</xdr:col>
      <xdr:colOff>409575</xdr:colOff>
      <xdr:row>79</xdr:row>
      <xdr:rowOff>15221</xdr:rowOff>
    </xdr:to>
    <xdr:sp macro="" textlink="">
      <xdr:nvSpPr>
        <xdr:cNvPr id="199" name="円/楕円 198"/>
        <xdr:cNvSpPr/>
      </xdr:nvSpPr>
      <xdr:spPr>
        <a:xfrm>
          <a:off x="3746500" y="134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6348</xdr:rowOff>
    </xdr:from>
    <xdr:ext cx="599010" cy="259045"/>
    <xdr:sp macro="" textlink="">
      <xdr:nvSpPr>
        <xdr:cNvPr id="200" name="テキスト ボックス 199"/>
        <xdr:cNvSpPr txBox="1"/>
      </xdr:nvSpPr>
      <xdr:spPr>
        <a:xfrm>
          <a:off x="3497794" y="1355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102231</xdr:rowOff>
    </xdr:from>
    <xdr:to>
      <xdr:col>4</xdr:col>
      <xdr:colOff>206375</xdr:colOff>
      <xdr:row>79</xdr:row>
      <xdr:rowOff>32381</xdr:rowOff>
    </xdr:to>
    <xdr:sp macro="" textlink="">
      <xdr:nvSpPr>
        <xdr:cNvPr id="201" name="円/楕円 200"/>
        <xdr:cNvSpPr/>
      </xdr:nvSpPr>
      <xdr:spPr>
        <a:xfrm>
          <a:off x="2857500" y="134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23508</xdr:rowOff>
    </xdr:from>
    <xdr:ext cx="599010" cy="259045"/>
    <xdr:sp macro="" textlink="">
      <xdr:nvSpPr>
        <xdr:cNvPr id="202" name="テキスト ボックス 201"/>
        <xdr:cNvSpPr txBox="1"/>
      </xdr:nvSpPr>
      <xdr:spPr>
        <a:xfrm>
          <a:off x="2608794" y="1356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89548</xdr:rowOff>
    </xdr:from>
    <xdr:to>
      <xdr:col>3</xdr:col>
      <xdr:colOff>3175</xdr:colOff>
      <xdr:row>79</xdr:row>
      <xdr:rowOff>19698</xdr:rowOff>
    </xdr:to>
    <xdr:sp macro="" textlink="">
      <xdr:nvSpPr>
        <xdr:cNvPr id="203" name="円/楕円 202"/>
        <xdr:cNvSpPr/>
      </xdr:nvSpPr>
      <xdr:spPr>
        <a:xfrm>
          <a:off x="1968500" y="134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10825</xdr:rowOff>
    </xdr:from>
    <xdr:ext cx="599010" cy="259045"/>
    <xdr:sp macro="" textlink="">
      <xdr:nvSpPr>
        <xdr:cNvPr id="204" name="テキスト ボックス 203"/>
        <xdr:cNvSpPr txBox="1"/>
      </xdr:nvSpPr>
      <xdr:spPr>
        <a:xfrm>
          <a:off x="1719794" y="135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44741</xdr:rowOff>
    </xdr:from>
    <xdr:to>
      <xdr:col>1</xdr:col>
      <xdr:colOff>485775</xdr:colOff>
      <xdr:row>78</xdr:row>
      <xdr:rowOff>146341</xdr:rowOff>
    </xdr:to>
    <xdr:sp macro="" textlink="">
      <xdr:nvSpPr>
        <xdr:cNvPr id="205" name="円/楕円 204"/>
        <xdr:cNvSpPr/>
      </xdr:nvSpPr>
      <xdr:spPr>
        <a:xfrm>
          <a:off x="1079500" y="134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137468</xdr:rowOff>
    </xdr:from>
    <xdr:ext cx="599010" cy="259045"/>
    <xdr:sp macro="" textlink="">
      <xdr:nvSpPr>
        <xdr:cNvPr id="206" name="テキスト ボックス 205"/>
        <xdr:cNvSpPr txBox="1"/>
      </xdr:nvSpPr>
      <xdr:spPr>
        <a:xfrm>
          <a:off x="830794" y="1351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39475</xdr:rowOff>
    </xdr:from>
    <xdr:to>
      <xdr:col>6</xdr:col>
      <xdr:colOff>511175</xdr:colOff>
      <xdr:row>97</xdr:row>
      <xdr:rowOff>72574</xdr:rowOff>
    </xdr:to>
    <xdr:cxnSp macro="">
      <xdr:nvCxnSpPr>
        <xdr:cNvPr id="238" name="直線コネクタ 237"/>
        <xdr:cNvCxnSpPr/>
      </xdr:nvCxnSpPr>
      <xdr:spPr>
        <a:xfrm>
          <a:off x="3797300" y="16670125"/>
          <a:ext cx="8382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28812</xdr:rowOff>
    </xdr:from>
    <xdr:to>
      <xdr:col>5</xdr:col>
      <xdr:colOff>358775</xdr:colOff>
      <xdr:row>97</xdr:row>
      <xdr:rowOff>39475</xdr:rowOff>
    </xdr:to>
    <xdr:cxnSp macro="">
      <xdr:nvCxnSpPr>
        <xdr:cNvPr id="241" name="直線コネクタ 240"/>
        <xdr:cNvCxnSpPr/>
      </xdr:nvCxnSpPr>
      <xdr:spPr>
        <a:xfrm>
          <a:off x="2908300" y="16659462"/>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3" name="テキスト ボックス 242"/>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28812</xdr:rowOff>
    </xdr:from>
    <xdr:to>
      <xdr:col>4</xdr:col>
      <xdr:colOff>155575</xdr:colOff>
      <xdr:row>97</xdr:row>
      <xdr:rowOff>36798</xdr:rowOff>
    </xdr:to>
    <xdr:cxnSp macro="">
      <xdr:nvCxnSpPr>
        <xdr:cNvPr id="244" name="直線コネクタ 243"/>
        <xdr:cNvCxnSpPr/>
      </xdr:nvCxnSpPr>
      <xdr:spPr>
        <a:xfrm flipV="1">
          <a:off x="2019300" y="16659462"/>
          <a:ext cx="889000" cy="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6" name="テキスト ボックス 245"/>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152223</xdr:rowOff>
    </xdr:from>
    <xdr:to>
      <xdr:col>2</xdr:col>
      <xdr:colOff>638175</xdr:colOff>
      <xdr:row>97</xdr:row>
      <xdr:rowOff>36798</xdr:rowOff>
    </xdr:to>
    <xdr:cxnSp macro="">
      <xdr:nvCxnSpPr>
        <xdr:cNvPr id="247" name="直線コネクタ 246"/>
        <xdr:cNvCxnSpPr/>
      </xdr:nvCxnSpPr>
      <xdr:spPr>
        <a:xfrm>
          <a:off x="1130300" y="16611423"/>
          <a:ext cx="889000" cy="5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49" name="テキスト ボックス 248"/>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21774</xdr:rowOff>
    </xdr:from>
    <xdr:to>
      <xdr:col>6</xdr:col>
      <xdr:colOff>561975</xdr:colOff>
      <xdr:row>97</xdr:row>
      <xdr:rowOff>123374</xdr:rowOff>
    </xdr:to>
    <xdr:sp macro="" textlink="">
      <xdr:nvSpPr>
        <xdr:cNvPr id="257" name="円/楕円 256"/>
        <xdr:cNvSpPr/>
      </xdr:nvSpPr>
      <xdr:spPr>
        <a:xfrm>
          <a:off x="4584700" y="166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201</xdr:rowOff>
    </xdr:from>
    <xdr:ext cx="534377" cy="259045"/>
    <xdr:sp macro="" textlink="">
      <xdr:nvSpPr>
        <xdr:cNvPr id="258" name="衛生費該当値テキスト"/>
        <xdr:cNvSpPr txBox="1"/>
      </xdr:nvSpPr>
      <xdr:spPr>
        <a:xfrm>
          <a:off x="4686300" y="1663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160125</xdr:rowOff>
    </xdr:from>
    <xdr:to>
      <xdr:col>5</xdr:col>
      <xdr:colOff>409575</xdr:colOff>
      <xdr:row>97</xdr:row>
      <xdr:rowOff>90275</xdr:rowOff>
    </xdr:to>
    <xdr:sp macro="" textlink="">
      <xdr:nvSpPr>
        <xdr:cNvPr id="259" name="円/楕円 258"/>
        <xdr:cNvSpPr/>
      </xdr:nvSpPr>
      <xdr:spPr>
        <a:xfrm>
          <a:off x="3746500" y="166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81402</xdr:rowOff>
    </xdr:from>
    <xdr:ext cx="534377" cy="259045"/>
    <xdr:sp macro="" textlink="">
      <xdr:nvSpPr>
        <xdr:cNvPr id="260" name="テキスト ボックス 259"/>
        <xdr:cNvSpPr txBox="1"/>
      </xdr:nvSpPr>
      <xdr:spPr>
        <a:xfrm>
          <a:off x="3530111" y="167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149462</xdr:rowOff>
    </xdr:from>
    <xdr:to>
      <xdr:col>4</xdr:col>
      <xdr:colOff>206375</xdr:colOff>
      <xdr:row>97</xdr:row>
      <xdr:rowOff>79612</xdr:rowOff>
    </xdr:to>
    <xdr:sp macro="" textlink="">
      <xdr:nvSpPr>
        <xdr:cNvPr id="261" name="円/楕円 260"/>
        <xdr:cNvSpPr/>
      </xdr:nvSpPr>
      <xdr:spPr>
        <a:xfrm>
          <a:off x="2857500" y="166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70739</xdr:rowOff>
    </xdr:from>
    <xdr:ext cx="534377" cy="259045"/>
    <xdr:sp macro="" textlink="">
      <xdr:nvSpPr>
        <xdr:cNvPr id="262" name="テキスト ボックス 261"/>
        <xdr:cNvSpPr txBox="1"/>
      </xdr:nvSpPr>
      <xdr:spPr>
        <a:xfrm>
          <a:off x="2641111" y="167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157448</xdr:rowOff>
    </xdr:from>
    <xdr:to>
      <xdr:col>3</xdr:col>
      <xdr:colOff>3175</xdr:colOff>
      <xdr:row>97</xdr:row>
      <xdr:rowOff>87598</xdr:rowOff>
    </xdr:to>
    <xdr:sp macro="" textlink="">
      <xdr:nvSpPr>
        <xdr:cNvPr id="263" name="円/楕円 262"/>
        <xdr:cNvSpPr/>
      </xdr:nvSpPr>
      <xdr:spPr>
        <a:xfrm>
          <a:off x="1968500" y="1661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78725</xdr:rowOff>
    </xdr:from>
    <xdr:ext cx="534377" cy="259045"/>
    <xdr:sp macro="" textlink="">
      <xdr:nvSpPr>
        <xdr:cNvPr id="264" name="テキスト ボックス 263"/>
        <xdr:cNvSpPr txBox="1"/>
      </xdr:nvSpPr>
      <xdr:spPr>
        <a:xfrm>
          <a:off x="1752111" y="167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101423</xdr:rowOff>
    </xdr:from>
    <xdr:to>
      <xdr:col>1</xdr:col>
      <xdr:colOff>485775</xdr:colOff>
      <xdr:row>97</xdr:row>
      <xdr:rowOff>31573</xdr:rowOff>
    </xdr:to>
    <xdr:sp macro="" textlink="">
      <xdr:nvSpPr>
        <xdr:cNvPr id="265" name="円/楕円 264"/>
        <xdr:cNvSpPr/>
      </xdr:nvSpPr>
      <xdr:spPr>
        <a:xfrm>
          <a:off x="1079500" y="165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48100</xdr:rowOff>
    </xdr:from>
    <xdr:ext cx="534377" cy="259045"/>
    <xdr:sp macro="" textlink="">
      <xdr:nvSpPr>
        <xdr:cNvPr id="266" name="テキスト ボックス 265"/>
        <xdr:cNvSpPr txBox="1"/>
      </xdr:nvSpPr>
      <xdr:spPr>
        <a:xfrm>
          <a:off x="863111" y="163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138367</xdr:rowOff>
    </xdr:from>
    <xdr:to>
      <xdr:col>15</xdr:col>
      <xdr:colOff>180975</xdr:colOff>
      <xdr:row>38</xdr:row>
      <xdr:rowOff>144653</xdr:rowOff>
    </xdr:to>
    <xdr:cxnSp macro="">
      <xdr:nvCxnSpPr>
        <xdr:cNvPr id="295" name="直線コネクタ 294"/>
        <xdr:cNvCxnSpPr/>
      </xdr:nvCxnSpPr>
      <xdr:spPr>
        <a:xfrm>
          <a:off x="9639300" y="665346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71501</xdr:rowOff>
    </xdr:from>
    <xdr:to>
      <xdr:col>14</xdr:col>
      <xdr:colOff>28575</xdr:colOff>
      <xdr:row>38</xdr:row>
      <xdr:rowOff>138367</xdr:rowOff>
    </xdr:to>
    <xdr:cxnSp macro="">
      <xdr:nvCxnSpPr>
        <xdr:cNvPr id="298" name="直線コネクタ 297"/>
        <xdr:cNvCxnSpPr/>
      </xdr:nvCxnSpPr>
      <xdr:spPr>
        <a:xfrm>
          <a:off x="8750300" y="6586601"/>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48451</xdr:rowOff>
    </xdr:from>
    <xdr:to>
      <xdr:col>12</xdr:col>
      <xdr:colOff>511175</xdr:colOff>
      <xdr:row>38</xdr:row>
      <xdr:rowOff>71501</xdr:rowOff>
    </xdr:to>
    <xdr:cxnSp macro="">
      <xdr:nvCxnSpPr>
        <xdr:cNvPr id="301" name="直線コネクタ 300"/>
        <xdr:cNvCxnSpPr/>
      </xdr:nvCxnSpPr>
      <xdr:spPr>
        <a:xfrm>
          <a:off x="7861300" y="6392101"/>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59690</xdr:rowOff>
    </xdr:from>
    <xdr:to>
      <xdr:col>11</xdr:col>
      <xdr:colOff>307975</xdr:colOff>
      <xdr:row>37</xdr:row>
      <xdr:rowOff>48451</xdr:rowOff>
    </xdr:to>
    <xdr:cxnSp macro="">
      <xdr:nvCxnSpPr>
        <xdr:cNvPr id="304" name="直線コネクタ 303"/>
        <xdr:cNvCxnSpPr/>
      </xdr:nvCxnSpPr>
      <xdr:spPr>
        <a:xfrm>
          <a:off x="6972300" y="5888990"/>
          <a:ext cx="889000" cy="5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8" name="テキスト ボックス 307"/>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93853</xdr:rowOff>
    </xdr:from>
    <xdr:to>
      <xdr:col>15</xdr:col>
      <xdr:colOff>231775</xdr:colOff>
      <xdr:row>39</xdr:row>
      <xdr:rowOff>24003</xdr:rowOff>
    </xdr:to>
    <xdr:sp macro="" textlink="">
      <xdr:nvSpPr>
        <xdr:cNvPr id="314" name="円/楕円 313"/>
        <xdr:cNvSpPr/>
      </xdr:nvSpPr>
      <xdr:spPr>
        <a:xfrm>
          <a:off x="104267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8780</xdr:rowOff>
    </xdr:from>
    <xdr:ext cx="378565" cy="259045"/>
    <xdr:sp macro="" textlink="">
      <xdr:nvSpPr>
        <xdr:cNvPr id="315" name="労働費該当値テキスト"/>
        <xdr:cNvSpPr txBox="1"/>
      </xdr:nvSpPr>
      <xdr:spPr>
        <a:xfrm>
          <a:off x="10528300" y="652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87567</xdr:rowOff>
    </xdr:from>
    <xdr:to>
      <xdr:col>14</xdr:col>
      <xdr:colOff>79375</xdr:colOff>
      <xdr:row>39</xdr:row>
      <xdr:rowOff>17717</xdr:rowOff>
    </xdr:to>
    <xdr:sp macro="" textlink="">
      <xdr:nvSpPr>
        <xdr:cNvPr id="316" name="円/楕円 315"/>
        <xdr:cNvSpPr/>
      </xdr:nvSpPr>
      <xdr:spPr>
        <a:xfrm>
          <a:off x="9588500" y="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8844</xdr:rowOff>
    </xdr:from>
    <xdr:ext cx="378565" cy="259045"/>
    <xdr:sp macro="" textlink="">
      <xdr:nvSpPr>
        <xdr:cNvPr id="317" name="テキスト ボックス 316"/>
        <xdr:cNvSpPr txBox="1"/>
      </xdr:nvSpPr>
      <xdr:spPr>
        <a:xfrm>
          <a:off x="9450017" y="669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20701</xdr:rowOff>
    </xdr:from>
    <xdr:to>
      <xdr:col>12</xdr:col>
      <xdr:colOff>561975</xdr:colOff>
      <xdr:row>38</xdr:row>
      <xdr:rowOff>122301</xdr:rowOff>
    </xdr:to>
    <xdr:sp macro="" textlink="">
      <xdr:nvSpPr>
        <xdr:cNvPr id="318" name="円/楕円 317"/>
        <xdr:cNvSpPr/>
      </xdr:nvSpPr>
      <xdr:spPr>
        <a:xfrm>
          <a:off x="8699500" y="65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113428</xdr:rowOff>
    </xdr:from>
    <xdr:ext cx="378565" cy="259045"/>
    <xdr:sp macro="" textlink="">
      <xdr:nvSpPr>
        <xdr:cNvPr id="319" name="テキスト ボックス 318"/>
        <xdr:cNvSpPr txBox="1"/>
      </xdr:nvSpPr>
      <xdr:spPr>
        <a:xfrm>
          <a:off x="8561017" y="6628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169101</xdr:rowOff>
    </xdr:from>
    <xdr:to>
      <xdr:col>11</xdr:col>
      <xdr:colOff>358775</xdr:colOff>
      <xdr:row>37</xdr:row>
      <xdr:rowOff>99251</xdr:rowOff>
    </xdr:to>
    <xdr:sp macro="" textlink="">
      <xdr:nvSpPr>
        <xdr:cNvPr id="320" name="円/楕円 319"/>
        <xdr:cNvSpPr/>
      </xdr:nvSpPr>
      <xdr:spPr>
        <a:xfrm>
          <a:off x="7810500" y="63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90378</xdr:rowOff>
    </xdr:from>
    <xdr:ext cx="469744" cy="259045"/>
    <xdr:sp macro="" textlink="">
      <xdr:nvSpPr>
        <xdr:cNvPr id="321" name="テキスト ボックス 320"/>
        <xdr:cNvSpPr txBox="1"/>
      </xdr:nvSpPr>
      <xdr:spPr>
        <a:xfrm>
          <a:off x="7626427" y="643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8890</xdr:rowOff>
    </xdr:from>
    <xdr:to>
      <xdr:col>10</xdr:col>
      <xdr:colOff>155575</xdr:colOff>
      <xdr:row>34</xdr:row>
      <xdr:rowOff>110490</xdr:rowOff>
    </xdr:to>
    <xdr:sp macro="" textlink="">
      <xdr:nvSpPr>
        <xdr:cNvPr id="322" name="円/楕円 321"/>
        <xdr:cNvSpPr/>
      </xdr:nvSpPr>
      <xdr:spPr>
        <a:xfrm>
          <a:off x="6921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127017</xdr:rowOff>
    </xdr:from>
    <xdr:ext cx="469744" cy="259045"/>
    <xdr:sp macro="" textlink="">
      <xdr:nvSpPr>
        <xdr:cNvPr id="323" name="テキスト ボックス 322"/>
        <xdr:cNvSpPr txBox="1"/>
      </xdr:nvSpPr>
      <xdr:spPr>
        <a:xfrm>
          <a:off x="6737427"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14583</xdr:rowOff>
    </xdr:from>
    <xdr:to>
      <xdr:col>15</xdr:col>
      <xdr:colOff>180975</xdr:colOff>
      <xdr:row>58</xdr:row>
      <xdr:rowOff>26511</xdr:rowOff>
    </xdr:to>
    <xdr:cxnSp macro="">
      <xdr:nvCxnSpPr>
        <xdr:cNvPr id="350" name="直線コネクタ 349"/>
        <xdr:cNvCxnSpPr/>
      </xdr:nvCxnSpPr>
      <xdr:spPr>
        <a:xfrm flipV="1">
          <a:off x="9639300" y="9958683"/>
          <a:ext cx="8382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22734</xdr:rowOff>
    </xdr:from>
    <xdr:to>
      <xdr:col>14</xdr:col>
      <xdr:colOff>28575</xdr:colOff>
      <xdr:row>58</xdr:row>
      <xdr:rowOff>26511</xdr:rowOff>
    </xdr:to>
    <xdr:cxnSp macro="">
      <xdr:nvCxnSpPr>
        <xdr:cNvPr id="353" name="直線コネクタ 352"/>
        <xdr:cNvCxnSpPr/>
      </xdr:nvCxnSpPr>
      <xdr:spPr>
        <a:xfrm>
          <a:off x="8750300" y="9966834"/>
          <a:ext cx="889000" cy="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77681</xdr:rowOff>
    </xdr:from>
    <xdr:ext cx="534377" cy="259045"/>
    <xdr:sp macro="" textlink="">
      <xdr:nvSpPr>
        <xdr:cNvPr id="355" name="テキスト ボックス 354"/>
        <xdr:cNvSpPr txBox="1"/>
      </xdr:nvSpPr>
      <xdr:spPr>
        <a:xfrm>
          <a:off x="9372111" y="967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22734</xdr:rowOff>
    </xdr:from>
    <xdr:to>
      <xdr:col>12</xdr:col>
      <xdr:colOff>511175</xdr:colOff>
      <xdr:row>58</xdr:row>
      <xdr:rowOff>33269</xdr:rowOff>
    </xdr:to>
    <xdr:cxnSp macro="">
      <xdr:nvCxnSpPr>
        <xdr:cNvPr id="356" name="直線コネクタ 355"/>
        <xdr:cNvCxnSpPr/>
      </xdr:nvCxnSpPr>
      <xdr:spPr>
        <a:xfrm flipV="1">
          <a:off x="7861300" y="9966834"/>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78627</xdr:rowOff>
    </xdr:from>
    <xdr:ext cx="534377" cy="259045"/>
    <xdr:sp macro="" textlink="">
      <xdr:nvSpPr>
        <xdr:cNvPr id="358" name="テキスト ボックス 357"/>
        <xdr:cNvSpPr txBox="1"/>
      </xdr:nvSpPr>
      <xdr:spPr>
        <a:xfrm>
          <a:off x="8483111" y="96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33269</xdr:rowOff>
    </xdr:from>
    <xdr:to>
      <xdr:col>11</xdr:col>
      <xdr:colOff>307975</xdr:colOff>
      <xdr:row>58</xdr:row>
      <xdr:rowOff>34114</xdr:rowOff>
    </xdr:to>
    <xdr:cxnSp macro="">
      <xdr:nvCxnSpPr>
        <xdr:cNvPr id="359" name="直線コネクタ 358"/>
        <xdr:cNvCxnSpPr/>
      </xdr:nvCxnSpPr>
      <xdr:spPr>
        <a:xfrm flipV="1">
          <a:off x="6972300" y="9977369"/>
          <a:ext cx="8890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84150</xdr:rowOff>
    </xdr:from>
    <xdr:ext cx="534377" cy="259045"/>
    <xdr:sp macro="" textlink="">
      <xdr:nvSpPr>
        <xdr:cNvPr id="361" name="テキスト ボックス 360"/>
        <xdr:cNvSpPr txBox="1"/>
      </xdr:nvSpPr>
      <xdr:spPr>
        <a:xfrm>
          <a:off x="7594111" y="96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63" name="テキスト ボックス 36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135233</xdr:rowOff>
    </xdr:from>
    <xdr:to>
      <xdr:col>15</xdr:col>
      <xdr:colOff>231775</xdr:colOff>
      <xdr:row>58</xdr:row>
      <xdr:rowOff>65383</xdr:rowOff>
    </xdr:to>
    <xdr:sp macro="" textlink="">
      <xdr:nvSpPr>
        <xdr:cNvPr id="369" name="円/楕円 368"/>
        <xdr:cNvSpPr/>
      </xdr:nvSpPr>
      <xdr:spPr>
        <a:xfrm>
          <a:off x="104267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94610</xdr:rowOff>
    </xdr:from>
    <xdr:ext cx="534377" cy="259045"/>
    <xdr:sp macro="" textlink="">
      <xdr:nvSpPr>
        <xdr:cNvPr id="370" name="農林水産業費該当値テキスト"/>
        <xdr:cNvSpPr txBox="1"/>
      </xdr:nvSpPr>
      <xdr:spPr>
        <a:xfrm>
          <a:off x="10528300" y="96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147161</xdr:rowOff>
    </xdr:from>
    <xdr:to>
      <xdr:col>14</xdr:col>
      <xdr:colOff>79375</xdr:colOff>
      <xdr:row>58</xdr:row>
      <xdr:rowOff>77311</xdr:rowOff>
    </xdr:to>
    <xdr:sp macro="" textlink="">
      <xdr:nvSpPr>
        <xdr:cNvPr id="371" name="円/楕円 370"/>
        <xdr:cNvSpPr/>
      </xdr:nvSpPr>
      <xdr:spPr>
        <a:xfrm>
          <a:off x="9588500" y="99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68438</xdr:rowOff>
    </xdr:from>
    <xdr:ext cx="534377" cy="259045"/>
    <xdr:sp macro="" textlink="">
      <xdr:nvSpPr>
        <xdr:cNvPr id="372" name="テキスト ボックス 371"/>
        <xdr:cNvSpPr txBox="1"/>
      </xdr:nvSpPr>
      <xdr:spPr>
        <a:xfrm>
          <a:off x="9372111" y="100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143384</xdr:rowOff>
    </xdr:from>
    <xdr:to>
      <xdr:col>12</xdr:col>
      <xdr:colOff>561975</xdr:colOff>
      <xdr:row>58</xdr:row>
      <xdr:rowOff>73534</xdr:rowOff>
    </xdr:to>
    <xdr:sp macro="" textlink="">
      <xdr:nvSpPr>
        <xdr:cNvPr id="373" name="円/楕円 372"/>
        <xdr:cNvSpPr/>
      </xdr:nvSpPr>
      <xdr:spPr>
        <a:xfrm>
          <a:off x="8699500" y="991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64661</xdr:rowOff>
    </xdr:from>
    <xdr:ext cx="534377" cy="259045"/>
    <xdr:sp macro="" textlink="">
      <xdr:nvSpPr>
        <xdr:cNvPr id="374" name="テキスト ボックス 373"/>
        <xdr:cNvSpPr txBox="1"/>
      </xdr:nvSpPr>
      <xdr:spPr>
        <a:xfrm>
          <a:off x="8483111" y="100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153919</xdr:rowOff>
    </xdr:from>
    <xdr:to>
      <xdr:col>11</xdr:col>
      <xdr:colOff>358775</xdr:colOff>
      <xdr:row>58</xdr:row>
      <xdr:rowOff>84069</xdr:rowOff>
    </xdr:to>
    <xdr:sp macro="" textlink="">
      <xdr:nvSpPr>
        <xdr:cNvPr id="375" name="円/楕円 374"/>
        <xdr:cNvSpPr/>
      </xdr:nvSpPr>
      <xdr:spPr>
        <a:xfrm>
          <a:off x="7810500" y="9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75196</xdr:rowOff>
    </xdr:from>
    <xdr:ext cx="534377" cy="259045"/>
    <xdr:sp macro="" textlink="">
      <xdr:nvSpPr>
        <xdr:cNvPr id="376" name="テキスト ボックス 375"/>
        <xdr:cNvSpPr txBox="1"/>
      </xdr:nvSpPr>
      <xdr:spPr>
        <a:xfrm>
          <a:off x="7594111" y="10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154764</xdr:rowOff>
    </xdr:from>
    <xdr:to>
      <xdr:col>10</xdr:col>
      <xdr:colOff>155575</xdr:colOff>
      <xdr:row>58</xdr:row>
      <xdr:rowOff>84914</xdr:rowOff>
    </xdr:to>
    <xdr:sp macro="" textlink="">
      <xdr:nvSpPr>
        <xdr:cNvPr id="377" name="円/楕円 376"/>
        <xdr:cNvSpPr/>
      </xdr:nvSpPr>
      <xdr:spPr>
        <a:xfrm>
          <a:off x="6921500" y="992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76041</xdr:rowOff>
    </xdr:from>
    <xdr:ext cx="534377" cy="259045"/>
    <xdr:sp macro="" textlink="">
      <xdr:nvSpPr>
        <xdr:cNvPr id="378" name="テキスト ボックス 377"/>
        <xdr:cNvSpPr txBox="1"/>
      </xdr:nvSpPr>
      <xdr:spPr>
        <a:xfrm>
          <a:off x="6705111" y="1002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158811</xdr:rowOff>
    </xdr:from>
    <xdr:to>
      <xdr:col>15</xdr:col>
      <xdr:colOff>180340</xdr:colOff>
      <xdr:row>78</xdr:row>
      <xdr:rowOff>99535</xdr:rowOff>
    </xdr:to>
    <xdr:cxnSp macro="">
      <xdr:nvCxnSpPr>
        <xdr:cNvPr id="400" name="直線コネクタ 399"/>
        <xdr:cNvCxnSpPr/>
      </xdr:nvCxnSpPr>
      <xdr:spPr>
        <a:xfrm flipV="1">
          <a:off x="10475595" y="12331761"/>
          <a:ext cx="1270" cy="1140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103362</xdr:rowOff>
    </xdr:from>
    <xdr:ext cx="469744" cy="259045"/>
    <xdr:sp macro="" textlink="">
      <xdr:nvSpPr>
        <xdr:cNvPr id="401" name="商工費最小値テキスト"/>
        <xdr:cNvSpPr txBox="1"/>
      </xdr:nvSpPr>
      <xdr:spPr>
        <a:xfrm>
          <a:off x="10528300" y="1347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78</xdr:row>
      <xdr:rowOff>99535</xdr:rowOff>
    </xdr:from>
    <xdr:to>
      <xdr:col>15</xdr:col>
      <xdr:colOff>269875</xdr:colOff>
      <xdr:row>78</xdr:row>
      <xdr:rowOff>99535</xdr:rowOff>
    </xdr:to>
    <xdr:cxnSp macro="">
      <xdr:nvCxnSpPr>
        <xdr:cNvPr id="402" name="直線コネクタ 401"/>
        <xdr:cNvCxnSpPr/>
      </xdr:nvCxnSpPr>
      <xdr:spPr>
        <a:xfrm>
          <a:off x="10388600" y="1347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105488</xdr:rowOff>
    </xdr:from>
    <xdr:ext cx="534377" cy="259045"/>
    <xdr:sp macro="" textlink="">
      <xdr:nvSpPr>
        <xdr:cNvPr id="403" name="商工費最大値テキスト"/>
        <xdr:cNvSpPr txBox="1"/>
      </xdr:nvSpPr>
      <xdr:spPr>
        <a:xfrm>
          <a:off x="10528300" y="12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71</xdr:row>
      <xdr:rowOff>158811</xdr:rowOff>
    </xdr:from>
    <xdr:to>
      <xdr:col>15</xdr:col>
      <xdr:colOff>269875</xdr:colOff>
      <xdr:row>71</xdr:row>
      <xdr:rowOff>158811</xdr:rowOff>
    </xdr:to>
    <xdr:cxnSp macro="">
      <xdr:nvCxnSpPr>
        <xdr:cNvPr id="404" name="直線コネクタ 403"/>
        <xdr:cNvCxnSpPr/>
      </xdr:nvCxnSpPr>
      <xdr:spPr>
        <a:xfrm>
          <a:off x="10388600" y="123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158697</xdr:rowOff>
    </xdr:from>
    <xdr:to>
      <xdr:col>15</xdr:col>
      <xdr:colOff>180975</xdr:colOff>
      <xdr:row>73</xdr:row>
      <xdr:rowOff>165166</xdr:rowOff>
    </xdr:to>
    <xdr:cxnSp macro="">
      <xdr:nvCxnSpPr>
        <xdr:cNvPr id="405" name="直線コネクタ 404"/>
        <xdr:cNvCxnSpPr/>
      </xdr:nvCxnSpPr>
      <xdr:spPr>
        <a:xfrm flipV="1">
          <a:off x="9639300" y="12674547"/>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43713</xdr:rowOff>
    </xdr:from>
    <xdr:ext cx="534377" cy="259045"/>
    <xdr:sp macro="" textlink="">
      <xdr:nvSpPr>
        <xdr:cNvPr id="406" name="商工費平均値テキスト"/>
        <xdr:cNvSpPr txBox="1"/>
      </xdr:nvSpPr>
      <xdr:spPr>
        <a:xfrm>
          <a:off x="10528300" y="13073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65286</xdr:rowOff>
    </xdr:from>
    <xdr:to>
      <xdr:col>15</xdr:col>
      <xdr:colOff>231775</xdr:colOff>
      <xdr:row>76</xdr:row>
      <xdr:rowOff>166886</xdr:rowOff>
    </xdr:to>
    <xdr:sp macro="" textlink="">
      <xdr:nvSpPr>
        <xdr:cNvPr id="407" name="フローチャート : 判断 406"/>
        <xdr:cNvSpPr/>
      </xdr:nvSpPr>
      <xdr:spPr>
        <a:xfrm>
          <a:off x="104267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6152</xdr:rowOff>
    </xdr:from>
    <xdr:to>
      <xdr:col>14</xdr:col>
      <xdr:colOff>28575</xdr:colOff>
      <xdr:row>73</xdr:row>
      <xdr:rowOff>165166</xdr:rowOff>
    </xdr:to>
    <xdr:cxnSp macro="">
      <xdr:nvCxnSpPr>
        <xdr:cNvPr id="408" name="直線コネクタ 407"/>
        <xdr:cNvCxnSpPr/>
      </xdr:nvCxnSpPr>
      <xdr:spPr>
        <a:xfrm>
          <a:off x="8750300" y="12522002"/>
          <a:ext cx="889000" cy="15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128493</xdr:rowOff>
    </xdr:from>
    <xdr:to>
      <xdr:col>14</xdr:col>
      <xdr:colOff>79375</xdr:colOff>
      <xdr:row>77</xdr:row>
      <xdr:rowOff>58643</xdr:rowOff>
    </xdr:to>
    <xdr:sp macro="" textlink="">
      <xdr:nvSpPr>
        <xdr:cNvPr id="409" name="フローチャート : 判断 408"/>
        <xdr:cNvSpPr/>
      </xdr:nvSpPr>
      <xdr:spPr>
        <a:xfrm>
          <a:off x="9588500" y="131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49770</xdr:rowOff>
    </xdr:from>
    <xdr:ext cx="534377" cy="259045"/>
    <xdr:sp macro="" textlink="">
      <xdr:nvSpPr>
        <xdr:cNvPr id="410" name="テキスト ボックス 409"/>
        <xdr:cNvSpPr txBox="1"/>
      </xdr:nvSpPr>
      <xdr:spPr>
        <a:xfrm>
          <a:off x="9372111" y="132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6152</xdr:rowOff>
    </xdr:from>
    <xdr:to>
      <xdr:col>12</xdr:col>
      <xdr:colOff>511175</xdr:colOff>
      <xdr:row>73</xdr:row>
      <xdr:rowOff>14015</xdr:rowOff>
    </xdr:to>
    <xdr:cxnSp macro="">
      <xdr:nvCxnSpPr>
        <xdr:cNvPr id="411" name="直線コネクタ 410"/>
        <xdr:cNvCxnSpPr/>
      </xdr:nvCxnSpPr>
      <xdr:spPr>
        <a:xfrm flipV="1">
          <a:off x="7861300" y="12522002"/>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135992</xdr:rowOff>
    </xdr:from>
    <xdr:to>
      <xdr:col>12</xdr:col>
      <xdr:colOff>561975</xdr:colOff>
      <xdr:row>77</xdr:row>
      <xdr:rowOff>66142</xdr:rowOff>
    </xdr:to>
    <xdr:sp macro="" textlink="">
      <xdr:nvSpPr>
        <xdr:cNvPr id="412" name="フローチャート : 判断 411"/>
        <xdr:cNvSpPr/>
      </xdr:nvSpPr>
      <xdr:spPr>
        <a:xfrm>
          <a:off x="8699500" y="131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57269</xdr:rowOff>
    </xdr:from>
    <xdr:ext cx="534377" cy="259045"/>
    <xdr:sp macro="" textlink="">
      <xdr:nvSpPr>
        <xdr:cNvPr id="413" name="テキスト ボックス 412"/>
        <xdr:cNvSpPr txBox="1"/>
      </xdr:nvSpPr>
      <xdr:spPr>
        <a:xfrm>
          <a:off x="8483111" y="132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86551</xdr:rowOff>
    </xdr:from>
    <xdr:to>
      <xdr:col>11</xdr:col>
      <xdr:colOff>307975</xdr:colOff>
      <xdr:row>73</xdr:row>
      <xdr:rowOff>14015</xdr:rowOff>
    </xdr:to>
    <xdr:cxnSp macro="">
      <xdr:nvCxnSpPr>
        <xdr:cNvPr id="414" name="直線コネクタ 413"/>
        <xdr:cNvCxnSpPr/>
      </xdr:nvCxnSpPr>
      <xdr:spPr>
        <a:xfrm>
          <a:off x="6972300" y="12259501"/>
          <a:ext cx="889000" cy="2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132722</xdr:rowOff>
    </xdr:from>
    <xdr:to>
      <xdr:col>11</xdr:col>
      <xdr:colOff>358775</xdr:colOff>
      <xdr:row>77</xdr:row>
      <xdr:rowOff>62872</xdr:rowOff>
    </xdr:to>
    <xdr:sp macro="" textlink="">
      <xdr:nvSpPr>
        <xdr:cNvPr id="415" name="フローチャート : 判断 414"/>
        <xdr:cNvSpPr/>
      </xdr:nvSpPr>
      <xdr:spPr>
        <a:xfrm>
          <a:off x="7810500" y="1316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53999</xdr:rowOff>
    </xdr:from>
    <xdr:ext cx="534377" cy="259045"/>
    <xdr:sp macro="" textlink="">
      <xdr:nvSpPr>
        <xdr:cNvPr id="416" name="テキスト ボックス 415"/>
        <xdr:cNvSpPr txBox="1"/>
      </xdr:nvSpPr>
      <xdr:spPr>
        <a:xfrm>
          <a:off x="7594111" y="132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124127</xdr:rowOff>
    </xdr:from>
    <xdr:to>
      <xdr:col>10</xdr:col>
      <xdr:colOff>155575</xdr:colOff>
      <xdr:row>77</xdr:row>
      <xdr:rowOff>54277</xdr:rowOff>
    </xdr:to>
    <xdr:sp macro="" textlink="">
      <xdr:nvSpPr>
        <xdr:cNvPr id="417" name="フローチャート : 判断 416"/>
        <xdr:cNvSpPr/>
      </xdr:nvSpPr>
      <xdr:spPr>
        <a:xfrm>
          <a:off x="6921500" y="1315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45404</xdr:rowOff>
    </xdr:from>
    <xdr:ext cx="534377" cy="259045"/>
    <xdr:sp macro="" textlink="">
      <xdr:nvSpPr>
        <xdr:cNvPr id="418" name="テキスト ボックス 417"/>
        <xdr:cNvSpPr txBox="1"/>
      </xdr:nvSpPr>
      <xdr:spPr>
        <a:xfrm>
          <a:off x="6705111" y="132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107897</xdr:rowOff>
    </xdr:from>
    <xdr:to>
      <xdr:col>15</xdr:col>
      <xdr:colOff>231775</xdr:colOff>
      <xdr:row>74</xdr:row>
      <xdr:rowOff>38047</xdr:rowOff>
    </xdr:to>
    <xdr:sp macro="" textlink="">
      <xdr:nvSpPr>
        <xdr:cNvPr id="424" name="円/楕円 423"/>
        <xdr:cNvSpPr/>
      </xdr:nvSpPr>
      <xdr:spPr>
        <a:xfrm>
          <a:off x="10426700" y="12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130774</xdr:rowOff>
    </xdr:from>
    <xdr:ext cx="534377" cy="259045"/>
    <xdr:sp macro="" textlink="">
      <xdr:nvSpPr>
        <xdr:cNvPr id="425" name="商工費該当値テキスト"/>
        <xdr:cNvSpPr txBox="1"/>
      </xdr:nvSpPr>
      <xdr:spPr>
        <a:xfrm>
          <a:off x="10528300" y="124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114366</xdr:rowOff>
    </xdr:from>
    <xdr:to>
      <xdr:col>14</xdr:col>
      <xdr:colOff>79375</xdr:colOff>
      <xdr:row>74</xdr:row>
      <xdr:rowOff>44516</xdr:rowOff>
    </xdr:to>
    <xdr:sp macro="" textlink="">
      <xdr:nvSpPr>
        <xdr:cNvPr id="426" name="円/楕円 425"/>
        <xdr:cNvSpPr/>
      </xdr:nvSpPr>
      <xdr:spPr>
        <a:xfrm>
          <a:off x="9588500" y="126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61043</xdr:rowOff>
    </xdr:from>
    <xdr:ext cx="534377" cy="259045"/>
    <xdr:sp macro="" textlink="">
      <xdr:nvSpPr>
        <xdr:cNvPr id="427" name="テキスト ボックス 426"/>
        <xdr:cNvSpPr txBox="1"/>
      </xdr:nvSpPr>
      <xdr:spPr>
        <a:xfrm>
          <a:off x="9372111" y="124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126802</xdr:rowOff>
    </xdr:from>
    <xdr:to>
      <xdr:col>12</xdr:col>
      <xdr:colOff>561975</xdr:colOff>
      <xdr:row>73</xdr:row>
      <xdr:rowOff>56952</xdr:rowOff>
    </xdr:to>
    <xdr:sp macro="" textlink="">
      <xdr:nvSpPr>
        <xdr:cNvPr id="428" name="円/楕円 427"/>
        <xdr:cNvSpPr/>
      </xdr:nvSpPr>
      <xdr:spPr>
        <a:xfrm>
          <a:off x="86995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73479</xdr:rowOff>
    </xdr:from>
    <xdr:ext cx="534377" cy="259045"/>
    <xdr:sp macro="" textlink="">
      <xdr:nvSpPr>
        <xdr:cNvPr id="429" name="テキスト ボックス 428"/>
        <xdr:cNvSpPr txBox="1"/>
      </xdr:nvSpPr>
      <xdr:spPr>
        <a:xfrm>
          <a:off x="8483111" y="12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134665</xdr:rowOff>
    </xdr:from>
    <xdr:to>
      <xdr:col>11</xdr:col>
      <xdr:colOff>358775</xdr:colOff>
      <xdr:row>73</xdr:row>
      <xdr:rowOff>64815</xdr:rowOff>
    </xdr:to>
    <xdr:sp macro="" textlink="">
      <xdr:nvSpPr>
        <xdr:cNvPr id="430" name="円/楕円 429"/>
        <xdr:cNvSpPr/>
      </xdr:nvSpPr>
      <xdr:spPr>
        <a:xfrm>
          <a:off x="7810500" y="12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81342</xdr:rowOff>
    </xdr:from>
    <xdr:ext cx="534377" cy="259045"/>
    <xdr:sp macro="" textlink="">
      <xdr:nvSpPr>
        <xdr:cNvPr id="431" name="テキスト ボックス 430"/>
        <xdr:cNvSpPr txBox="1"/>
      </xdr:nvSpPr>
      <xdr:spPr>
        <a:xfrm>
          <a:off x="7594111" y="1225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42,998</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35751</xdr:rowOff>
    </xdr:from>
    <xdr:to>
      <xdr:col>10</xdr:col>
      <xdr:colOff>155575</xdr:colOff>
      <xdr:row>71</xdr:row>
      <xdr:rowOff>137351</xdr:rowOff>
    </xdr:to>
    <xdr:sp macro="" textlink="">
      <xdr:nvSpPr>
        <xdr:cNvPr id="432" name="円/楕円 431"/>
        <xdr:cNvSpPr/>
      </xdr:nvSpPr>
      <xdr:spPr>
        <a:xfrm>
          <a:off x="6921500" y="122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153878</xdr:rowOff>
    </xdr:from>
    <xdr:ext cx="534377" cy="259045"/>
    <xdr:sp macro="" textlink="">
      <xdr:nvSpPr>
        <xdr:cNvPr id="433" name="テキスト ボックス 432"/>
        <xdr:cNvSpPr txBox="1"/>
      </xdr:nvSpPr>
      <xdr:spPr>
        <a:xfrm>
          <a:off x="6705111" y="119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5" name="直線コネクタ 454"/>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56"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57" name="直線コネクタ 456"/>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58"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59" name="直線コネクタ 458"/>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31803</xdr:rowOff>
    </xdr:from>
    <xdr:to>
      <xdr:col>15</xdr:col>
      <xdr:colOff>180975</xdr:colOff>
      <xdr:row>98</xdr:row>
      <xdr:rowOff>52842</xdr:rowOff>
    </xdr:to>
    <xdr:cxnSp macro="">
      <xdr:nvCxnSpPr>
        <xdr:cNvPr id="460" name="直線コネクタ 459"/>
        <xdr:cNvCxnSpPr/>
      </xdr:nvCxnSpPr>
      <xdr:spPr>
        <a:xfrm flipV="1">
          <a:off x="9639300" y="16833903"/>
          <a:ext cx="838200" cy="2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1"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2" name="フローチャート : 判断 461"/>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52842</xdr:rowOff>
    </xdr:from>
    <xdr:to>
      <xdr:col>14</xdr:col>
      <xdr:colOff>28575</xdr:colOff>
      <xdr:row>98</xdr:row>
      <xdr:rowOff>54938</xdr:rowOff>
    </xdr:to>
    <xdr:cxnSp macro="">
      <xdr:nvCxnSpPr>
        <xdr:cNvPr id="463" name="直線コネクタ 462"/>
        <xdr:cNvCxnSpPr/>
      </xdr:nvCxnSpPr>
      <xdr:spPr>
        <a:xfrm flipV="1">
          <a:off x="8750300" y="1685494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4" name="フローチャート : 判断 463"/>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5" name="テキスト ボックス 464"/>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50386</xdr:rowOff>
    </xdr:from>
    <xdr:to>
      <xdr:col>12</xdr:col>
      <xdr:colOff>511175</xdr:colOff>
      <xdr:row>98</xdr:row>
      <xdr:rowOff>54938</xdr:rowOff>
    </xdr:to>
    <xdr:cxnSp macro="">
      <xdr:nvCxnSpPr>
        <xdr:cNvPr id="466" name="直線コネクタ 465"/>
        <xdr:cNvCxnSpPr/>
      </xdr:nvCxnSpPr>
      <xdr:spPr>
        <a:xfrm>
          <a:off x="7861300" y="16852486"/>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67" name="フローチャート : 判断 466"/>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68" name="テキスト ボックス 467"/>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39770</xdr:rowOff>
    </xdr:from>
    <xdr:to>
      <xdr:col>11</xdr:col>
      <xdr:colOff>307975</xdr:colOff>
      <xdr:row>98</xdr:row>
      <xdr:rowOff>50386</xdr:rowOff>
    </xdr:to>
    <xdr:cxnSp macro="">
      <xdr:nvCxnSpPr>
        <xdr:cNvPr id="469" name="直線コネクタ 468"/>
        <xdr:cNvCxnSpPr/>
      </xdr:nvCxnSpPr>
      <xdr:spPr>
        <a:xfrm>
          <a:off x="6972300" y="16841870"/>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0" name="フローチャート : 判断 469"/>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94677</xdr:rowOff>
    </xdr:from>
    <xdr:ext cx="534377" cy="259045"/>
    <xdr:sp macro="" textlink="">
      <xdr:nvSpPr>
        <xdr:cNvPr id="471" name="テキスト ボックス 470"/>
        <xdr:cNvSpPr txBox="1"/>
      </xdr:nvSpPr>
      <xdr:spPr>
        <a:xfrm>
          <a:off x="7594111" y="165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2" name="フローチャート : 判断 471"/>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3" name="テキスト ボックス 472"/>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152453</xdr:rowOff>
    </xdr:from>
    <xdr:to>
      <xdr:col>15</xdr:col>
      <xdr:colOff>231775</xdr:colOff>
      <xdr:row>98</xdr:row>
      <xdr:rowOff>82603</xdr:rowOff>
    </xdr:to>
    <xdr:sp macro="" textlink="">
      <xdr:nvSpPr>
        <xdr:cNvPr id="479" name="円/楕円 478"/>
        <xdr:cNvSpPr/>
      </xdr:nvSpPr>
      <xdr:spPr>
        <a:xfrm>
          <a:off x="10426700" y="167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0"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2042</xdr:rowOff>
    </xdr:from>
    <xdr:to>
      <xdr:col>14</xdr:col>
      <xdr:colOff>79375</xdr:colOff>
      <xdr:row>98</xdr:row>
      <xdr:rowOff>103642</xdr:rowOff>
    </xdr:to>
    <xdr:sp macro="" textlink="">
      <xdr:nvSpPr>
        <xdr:cNvPr id="481" name="円/楕円 480"/>
        <xdr:cNvSpPr/>
      </xdr:nvSpPr>
      <xdr:spPr>
        <a:xfrm>
          <a:off x="9588500" y="168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94769</xdr:rowOff>
    </xdr:from>
    <xdr:ext cx="534377" cy="259045"/>
    <xdr:sp macro="" textlink="">
      <xdr:nvSpPr>
        <xdr:cNvPr id="482" name="テキスト ボックス 481"/>
        <xdr:cNvSpPr txBox="1"/>
      </xdr:nvSpPr>
      <xdr:spPr>
        <a:xfrm>
          <a:off x="9372111" y="168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4138</xdr:rowOff>
    </xdr:from>
    <xdr:to>
      <xdr:col>12</xdr:col>
      <xdr:colOff>561975</xdr:colOff>
      <xdr:row>98</xdr:row>
      <xdr:rowOff>105738</xdr:rowOff>
    </xdr:to>
    <xdr:sp macro="" textlink="">
      <xdr:nvSpPr>
        <xdr:cNvPr id="483" name="円/楕円 482"/>
        <xdr:cNvSpPr/>
      </xdr:nvSpPr>
      <xdr:spPr>
        <a:xfrm>
          <a:off x="8699500" y="168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96865</xdr:rowOff>
    </xdr:from>
    <xdr:ext cx="534377" cy="259045"/>
    <xdr:sp macro="" textlink="">
      <xdr:nvSpPr>
        <xdr:cNvPr id="484" name="テキスト ボックス 483"/>
        <xdr:cNvSpPr txBox="1"/>
      </xdr:nvSpPr>
      <xdr:spPr>
        <a:xfrm>
          <a:off x="8483111" y="168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171036</xdr:rowOff>
    </xdr:from>
    <xdr:to>
      <xdr:col>11</xdr:col>
      <xdr:colOff>358775</xdr:colOff>
      <xdr:row>98</xdr:row>
      <xdr:rowOff>101186</xdr:rowOff>
    </xdr:to>
    <xdr:sp macro="" textlink="">
      <xdr:nvSpPr>
        <xdr:cNvPr id="485" name="円/楕円 484"/>
        <xdr:cNvSpPr/>
      </xdr:nvSpPr>
      <xdr:spPr>
        <a:xfrm>
          <a:off x="7810500" y="168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92313</xdr:rowOff>
    </xdr:from>
    <xdr:ext cx="534377" cy="259045"/>
    <xdr:sp macro="" textlink="">
      <xdr:nvSpPr>
        <xdr:cNvPr id="486" name="テキスト ボックス 485"/>
        <xdr:cNvSpPr txBox="1"/>
      </xdr:nvSpPr>
      <xdr:spPr>
        <a:xfrm>
          <a:off x="7594111" y="1689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160420</xdr:rowOff>
    </xdr:from>
    <xdr:to>
      <xdr:col>10</xdr:col>
      <xdr:colOff>155575</xdr:colOff>
      <xdr:row>98</xdr:row>
      <xdr:rowOff>90570</xdr:rowOff>
    </xdr:to>
    <xdr:sp macro="" textlink="">
      <xdr:nvSpPr>
        <xdr:cNvPr id="487" name="円/楕円 486"/>
        <xdr:cNvSpPr/>
      </xdr:nvSpPr>
      <xdr:spPr>
        <a:xfrm>
          <a:off x="6921500" y="167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81697</xdr:rowOff>
    </xdr:from>
    <xdr:ext cx="534377" cy="259045"/>
    <xdr:sp macro="" textlink="">
      <xdr:nvSpPr>
        <xdr:cNvPr id="488" name="テキスト ボックス 487"/>
        <xdr:cNvSpPr txBox="1"/>
      </xdr:nvSpPr>
      <xdr:spPr>
        <a:xfrm>
          <a:off x="6705111" y="168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3" name="直線コネクタ 512"/>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4"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5" name="直線コネクタ 514"/>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16"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17" name="直線コネクタ 516"/>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133490</xdr:rowOff>
    </xdr:from>
    <xdr:to>
      <xdr:col>23</xdr:col>
      <xdr:colOff>517525</xdr:colOff>
      <xdr:row>38</xdr:row>
      <xdr:rowOff>56147</xdr:rowOff>
    </xdr:to>
    <xdr:cxnSp macro="">
      <xdr:nvCxnSpPr>
        <xdr:cNvPr id="518" name="直線コネクタ 517"/>
        <xdr:cNvCxnSpPr/>
      </xdr:nvCxnSpPr>
      <xdr:spPr>
        <a:xfrm>
          <a:off x="15481300" y="647714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19"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0" name="フローチャート : 判断 519"/>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133490</xdr:rowOff>
    </xdr:from>
    <xdr:to>
      <xdr:col>22</xdr:col>
      <xdr:colOff>365125</xdr:colOff>
      <xdr:row>38</xdr:row>
      <xdr:rowOff>35992</xdr:rowOff>
    </xdr:to>
    <xdr:cxnSp macro="">
      <xdr:nvCxnSpPr>
        <xdr:cNvPr id="521" name="直線コネクタ 520"/>
        <xdr:cNvCxnSpPr/>
      </xdr:nvCxnSpPr>
      <xdr:spPr>
        <a:xfrm flipV="1">
          <a:off x="14592300" y="6477140"/>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2" name="フローチャート : 判断 521"/>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60570</xdr:rowOff>
    </xdr:from>
    <xdr:ext cx="534377" cy="259045"/>
    <xdr:sp macro="" textlink="">
      <xdr:nvSpPr>
        <xdr:cNvPr id="523" name="テキスト ボックス 522"/>
        <xdr:cNvSpPr txBox="1"/>
      </xdr:nvSpPr>
      <xdr:spPr>
        <a:xfrm>
          <a:off x="15214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35992</xdr:rowOff>
    </xdr:from>
    <xdr:to>
      <xdr:col>21</xdr:col>
      <xdr:colOff>161925</xdr:colOff>
      <xdr:row>38</xdr:row>
      <xdr:rowOff>57176</xdr:rowOff>
    </xdr:to>
    <xdr:cxnSp macro="">
      <xdr:nvCxnSpPr>
        <xdr:cNvPr id="524" name="直線コネクタ 523"/>
        <xdr:cNvCxnSpPr/>
      </xdr:nvCxnSpPr>
      <xdr:spPr>
        <a:xfrm flipV="1">
          <a:off x="13703300" y="6551092"/>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5" name="フローチャート : 判断 524"/>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26" name="テキスト ボックス 525"/>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41745</xdr:rowOff>
    </xdr:from>
    <xdr:to>
      <xdr:col>19</xdr:col>
      <xdr:colOff>644525</xdr:colOff>
      <xdr:row>38</xdr:row>
      <xdr:rowOff>57176</xdr:rowOff>
    </xdr:to>
    <xdr:cxnSp macro="">
      <xdr:nvCxnSpPr>
        <xdr:cNvPr id="527" name="直線コネクタ 526"/>
        <xdr:cNvCxnSpPr/>
      </xdr:nvCxnSpPr>
      <xdr:spPr>
        <a:xfrm>
          <a:off x="12814300" y="6385395"/>
          <a:ext cx="889000" cy="18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28" name="フローチャート : 判断 527"/>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29" name="テキスト ボックス 528"/>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0" name="フローチャート : 判断 529"/>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12907</xdr:rowOff>
    </xdr:from>
    <xdr:ext cx="534377" cy="259045"/>
    <xdr:sp macro="" textlink="">
      <xdr:nvSpPr>
        <xdr:cNvPr id="531" name="テキスト ボックス 530"/>
        <xdr:cNvSpPr txBox="1"/>
      </xdr:nvSpPr>
      <xdr:spPr>
        <a:xfrm>
          <a:off x="12547111" y="60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5347</xdr:rowOff>
    </xdr:from>
    <xdr:to>
      <xdr:col>23</xdr:col>
      <xdr:colOff>568325</xdr:colOff>
      <xdr:row>38</xdr:row>
      <xdr:rowOff>106947</xdr:rowOff>
    </xdr:to>
    <xdr:sp macro="" textlink="">
      <xdr:nvSpPr>
        <xdr:cNvPr id="537" name="円/楕円 536"/>
        <xdr:cNvSpPr/>
      </xdr:nvSpPr>
      <xdr:spPr>
        <a:xfrm>
          <a:off x="16268700" y="65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155224</xdr:rowOff>
    </xdr:from>
    <xdr:ext cx="534377" cy="259045"/>
    <xdr:sp macro="" textlink="">
      <xdr:nvSpPr>
        <xdr:cNvPr id="538" name="消防費該当値テキスト"/>
        <xdr:cNvSpPr txBox="1"/>
      </xdr:nvSpPr>
      <xdr:spPr>
        <a:xfrm>
          <a:off x="16370300"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82690</xdr:rowOff>
    </xdr:from>
    <xdr:to>
      <xdr:col>22</xdr:col>
      <xdr:colOff>415925</xdr:colOff>
      <xdr:row>38</xdr:row>
      <xdr:rowOff>12840</xdr:rowOff>
    </xdr:to>
    <xdr:sp macro="" textlink="">
      <xdr:nvSpPr>
        <xdr:cNvPr id="539" name="円/楕円 538"/>
        <xdr:cNvSpPr/>
      </xdr:nvSpPr>
      <xdr:spPr>
        <a:xfrm>
          <a:off x="15430500" y="64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3967</xdr:rowOff>
    </xdr:from>
    <xdr:ext cx="534377" cy="259045"/>
    <xdr:sp macro="" textlink="">
      <xdr:nvSpPr>
        <xdr:cNvPr id="540" name="テキスト ボックス 539"/>
        <xdr:cNvSpPr txBox="1"/>
      </xdr:nvSpPr>
      <xdr:spPr>
        <a:xfrm>
          <a:off x="15214111" y="65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156642</xdr:rowOff>
    </xdr:from>
    <xdr:to>
      <xdr:col>21</xdr:col>
      <xdr:colOff>212725</xdr:colOff>
      <xdr:row>38</xdr:row>
      <xdr:rowOff>86792</xdr:rowOff>
    </xdr:to>
    <xdr:sp macro="" textlink="">
      <xdr:nvSpPr>
        <xdr:cNvPr id="541" name="円/楕円 540"/>
        <xdr:cNvSpPr/>
      </xdr:nvSpPr>
      <xdr:spPr>
        <a:xfrm>
          <a:off x="14541500" y="65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77919</xdr:rowOff>
    </xdr:from>
    <xdr:ext cx="534377" cy="259045"/>
    <xdr:sp macro="" textlink="">
      <xdr:nvSpPr>
        <xdr:cNvPr id="542" name="テキスト ボックス 541"/>
        <xdr:cNvSpPr txBox="1"/>
      </xdr:nvSpPr>
      <xdr:spPr>
        <a:xfrm>
          <a:off x="14325111" y="65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6376</xdr:rowOff>
    </xdr:from>
    <xdr:to>
      <xdr:col>20</xdr:col>
      <xdr:colOff>9525</xdr:colOff>
      <xdr:row>38</xdr:row>
      <xdr:rowOff>107976</xdr:rowOff>
    </xdr:to>
    <xdr:sp macro="" textlink="">
      <xdr:nvSpPr>
        <xdr:cNvPr id="543" name="円/楕円 542"/>
        <xdr:cNvSpPr/>
      </xdr:nvSpPr>
      <xdr:spPr>
        <a:xfrm>
          <a:off x="13652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99103</xdr:rowOff>
    </xdr:from>
    <xdr:ext cx="534377" cy="259045"/>
    <xdr:sp macro="" textlink="">
      <xdr:nvSpPr>
        <xdr:cNvPr id="544" name="テキスト ボックス 543"/>
        <xdr:cNvSpPr txBox="1"/>
      </xdr:nvSpPr>
      <xdr:spPr>
        <a:xfrm>
          <a:off x="13436111" y="66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162395</xdr:rowOff>
    </xdr:from>
    <xdr:to>
      <xdr:col>18</xdr:col>
      <xdr:colOff>492125</xdr:colOff>
      <xdr:row>37</xdr:row>
      <xdr:rowOff>92545</xdr:rowOff>
    </xdr:to>
    <xdr:sp macro="" textlink="">
      <xdr:nvSpPr>
        <xdr:cNvPr id="545" name="円/楕円 544"/>
        <xdr:cNvSpPr/>
      </xdr:nvSpPr>
      <xdr:spPr>
        <a:xfrm>
          <a:off x="12763500" y="633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83672</xdr:rowOff>
    </xdr:from>
    <xdr:ext cx="534377" cy="259045"/>
    <xdr:sp macro="" textlink="">
      <xdr:nvSpPr>
        <xdr:cNvPr id="546" name="テキスト ボックス 545"/>
        <xdr:cNvSpPr txBox="1"/>
      </xdr:nvSpPr>
      <xdr:spPr>
        <a:xfrm>
          <a:off x="12547111" y="642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3" name="直線コネクタ 572"/>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4"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5" name="直線コネクタ 574"/>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76"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77" name="直線コネクタ 576"/>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107614</xdr:rowOff>
    </xdr:from>
    <xdr:to>
      <xdr:col>23</xdr:col>
      <xdr:colOff>517525</xdr:colOff>
      <xdr:row>57</xdr:row>
      <xdr:rowOff>150264</xdr:rowOff>
    </xdr:to>
    <xdr:cxnSp macro="">
      <xdr:nvCxnSpPr>
        <xdr:cNvPr id="578" name="直線コネクタ 577"/>
        <xdr:cNvCxnSpPr/>
      </xdr:nvCxnSpPr>
      <xdr:spPr>
        <a:xfrm flipV="1">
          <a:off x="15481300" y="9708814"/>
          <a:ext cx="838200" cy="2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158460</xdr:rowOff>
    </xdr:from>
    <xdr:ext cx="534377" cy="259045"/>
    <xdr:sp macro="" textlink="">
      <xdr:nvSpPr>
        <xdr:cNvPr id="579" name="教育費平均値テキスト"/>
        <xdr:cNvSpPr txBox="1"/>
      </xdr:nvSpPr>
      <xdr:spPr>
        <a:xfrm>
          <a:off x="16370300" y="9416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0" name="フローチャート : 判断 579"/>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120497</xdr:rowOff>
    </xdr:from>
    <xdr:to>
      <xdr:col>22</xdr:col>
      <xdr:colOff>365125</xdr:colOff>
      <xdr:row>57</xdr:row>
      <xdr:rowOff>150264</xdr:rowOff>
    </xdr:to>
    <xdr:cxnSp macro="">
      <xdr:nvCxnSpPr>
        <xdr:cNvPr id="581" name="直線コネクタ 580"/>
        <xdr:cNvCxnSpPr/>
      </xdr:nvCxnSpPr>
      <xdr:spPr>
        <a:xfrm>
          <a:off x="14592300" y="9893147"/>
          <a:ext cx="8890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2" name="フローチャート : 判断 581"/>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3" name="テキスト ボックス 582"/>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13562</xdr:rowOff>
    </xdr:from>
    <xdr:to>
      <xdr:col>21</xdr:col>
      <xdr:colOff>161925</xdr:colOff>
      <xdr:row>57</xdr:row>
      <xdr:rowOff>120497</xdr:rowOff>
    </xdr:to>
    <xdr:cxnSp macro="">
      <xdr:nvCxnSpPr>
        <xdr:cNvPr id="584" name="直線コネクタ 583"/>
        <xdr:cNvCxnSpPr/>
      </xdr:nvCxnSpPr>
      <xdr:spPr>
        <a:xfrm>
          <a:off x="13703300" y="9443312"/>
          <a:ext cx="889000" cy="4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5" name="フローチャート : 判断 584"/>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86" name="テキスト ボックス 585"/>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13562</xdr:rowOff>
    </xdr:from>
    <xdr:to>
      <xdr:col>19</xdr:col>
      <xdr:colOff>644525</xdr:colOff>
      <xdr:row>57</xdr:row>
      <xdr:rowOff>52489</xdr:rowOff>
    </xdr:to>
    <xdr:cxnSp macro="">
      <xdr:nvCxnSpPr>
        <xdr:cNvPr id="587" name="直線コネクタ 586"/>
        <xdr:cNvCxnSpPr/>
      </xdr:nvCxnSpPr>
      <xdr:spPr>
        <a:xfrm flipV="1">
          <a:off x="12814300" y="9443312"/>
          <a:ext cx="889000" cy="38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88" name="フローチャート : 判断 587"/>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89" name="テキスト ボックス 588"/>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0" name="フローチャート : 判断 589"/>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1" name="テキスト ボックス 590"/>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56814</xdr:rowOff>
    </xdr:from>
    <xdr:to>
      <xdr:col>23</xdr:col>
      <xdr:colOff>568325</xdr:colOff>
      <xdr:row>56</xdr:row>
      <xdr:rowOff>158414</xdr:rowOff>
    </xdr:to>
    <xdr:sp macro="" textlink="">
      <xdr:nvSpPr>
        <xdr:cNvPr id="597" name="円/楕円 596"/>
        <xdr:cNvSpPr/>
      </xdr:nvSpPr>
      <xdr:spPr>
        <a:xfrm>
          <a:off x="16268700" y="96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35241</xdr:rowOff>
    </xdr:from>
    <xdr:ext cx="534377" cy="259045"/>
    <xdr:sp macro="" textlink="">
      <xdr:nvSpPr>
        <xdr:cNvPr id="598" name="教育費該当値テキスト"/>
        <xdr:cNvSpPr txBox="1"/>
      </xdr:nvSpPr>
      <xdr:spPr>
        <a:xfrm>
          <a:off x="16370300" y="96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99464</xdr:rowOff>
    </xdr:from>
    <xdr:to>
      <xdr:col>22</xdr:col>
      <xdr:colOff>415925</xdr:colOff>
      <xdr:row>58</xdr:row>
      <xdr:rowOff>29614</xdr:rowOff>
    </xdr:to>
    <xdr:sp macro="" textlink="">
      <xdr:nvSpPr>
        <xdr:cNvPr id="599" name="円/楕円 598"/>
        <xdr:cNvSpPr/>
      </xdr:nvSpPr>
      <xdr:spPr>
        <a:xfrm>
          <a:off x="15430500" y="9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20741</xdr:rowOff>
    </xdr:from>
    <xdr:ext cx="534377" cy="259045"/>
    <xdr:sp macro="" textlink="">
      <xdr:nvSpPr>
        <xdr:cNvPr id="600" name="テキスト ボックス 599"/>
        <xdr:cNvSpPr txBox="1"/>
      </xdr:nvSpPr>
      <xdr:spPr>
        <a:xfrm>
          <a:off x="15214111" y="99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69697</xdr:rowOff>
    </xdr:from>
    <xdr:to>
      <xdr:col>21</xdr:col>
      <xdr:colOff>212725</xdr:colOff>
      <xdr:row>57</xdr:row>
      <xdr:rowOff>171297</xdr:rowOff>
    </xdr:to>
    <xdr:sp macro="" textlink="">
      <xdr:nvSpPr>
        <xdr:cNvPr id="601" name="円/楕円 600"/>
        <xdr:cNvSpPr/>
      </xdr:nvSpPr>
      <xdr:spPr>
        <a:xfrm>
          <a:off x="14541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162424</xdr:rowOff>
    </xdr:from>
    <xdr:ext cx="534377" cy="259045"/>
    <xdr:sp macro="" textlink="">
      <xdr:nvSpPr>
        <xdr:cNvPr id="602" name="テキスト ボックス 601"/>
        <xdr:cNvSpPr txBox="1"/>
      </xdr:nvSpPr>
      <xdr:spPr>
        <a:xfrm>
          <a:off x="14325111" y="9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134212</xdr:rowOff>
    </xdr:from>
    <xdr:to>
      <xdr:col>20</xdr:col>
      <xdr:colOff>9525</xdr:colOff>
      <xdr:row>55</xdr:row>
      <xdr:rowOff>64362</xdr:rowOff>
    </xdr:to>
    <xdr:sp macro="" textlink="">
      <xdr:nvSpPr>
        <xdr:cNvPr id="603" name="円/楕円 602"/>
        <xdr:cNvSpPr/>
      </xdr:nvSpPr>
      <xdr:spPr>
        <a:xfrm>
          <a:off x="13652500" y="93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80889</xdr:rowOff>
    </xdr:from>
    <xdr:ext cx="534377" cy="259045"/>
    <xdr:sp macro="" textlink="">
      <xdr:nvSpPr>
        <xdr:cNvPr id="604" name="テキスト ボックス 603"/>
        <xdr:cNvSpPr txBox="1"/>
      </xdr:nvSpPr>
      <xdr:spPr>
        <a:xfrm>
          <a:off x="13436111" y="91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1689</xdr:rowOff>
    </xdr:from>
    <xdr:to>
      <xdr:col>18</xdr:col>
      <xdr:colOff>492125</xdr:colOff>
      <xdr:row>57</xdr:row>
      <xdr:rowOff>103289</xdr:rowOff>
    </xdr:to>
    <xdr:sp macro="" textlink="">
      <xdr:nvSpPr>
        <xdr:cNvPr id="605" name="円/楕円 604"/>
        <xdr:cNvSpPr/>
      </xdr:nvSpPr>
      <xdr:spPr>
        <a:xfrm>
          <a:off x="12763500" y="9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94416</xdr:rowOff>
    </xdr:from>
    <xdr:ext cx="534377" cy="259045"/>
    <xdr:sp macro="" textlink="">
      <xdr:nvSpPr>
        <xdr:cNvPr id="606" name="テキスト ボックス 605"/>
        <xdr:cNvSpPr txBox="1"/>
      </xdr:nvSpPr>
      <xdr:spPr>
        <a:xfrm>
          <a:off x="12547111" y="98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8" name="テキスト ボックス 61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26" name="直線コネクタ 625"/>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27"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8" name="直線コネクタ 62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29"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0" name="直線コネクタ 629"/>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1" name="直線コネクタ 630"/>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2"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3" name="フローチャート : 判断 632"/>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34" name="直線コネクタ 63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5" name="フローチャート : 判断 634"/>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36" name="テキスト ボックス 635"/>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21800</xdr:rowOff>
    </xdr:from>
    <xdr:to>
      <xdr:col>21</xdr:col>
      <xdr:colOff>161925</xdr:colOff>
      <xdr:row>78</xdr:row>
      <xdr:rowOff>25400</xdr:rowOff>
    </xdr:to>
    <xdr:cxnSp macro="">
      <xdr:nvCxnSpPr>
        <xdr:cNvPr id="637" name="直線コネクタ 636"/>
        <xdr:cNvCxnSpPr/>
      </xdr:nvCxnSpPr>
      <xdr:spPr>
        <a:xfrm>
          <a:off x="13703300" y="13394900"/>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38" name="フローチャート : 判断 637"/>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39" name="テキスト ボックス 638"/>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21800</xdr:rowOff>
    </xdr:from>
    <xdr:to>
      <xdr:col>19</xdr:col>
      <xdr:colOff>644525</xdr:colOff>
      <xdr:row>78</xdr:row>
      <xdr:rowOff>22834</xdr:rowOff>
    </xdr:to>
    <xdr:cxnSp macro="">
      <xdr:nvCxnSpPr>
        <xdr:cNvPr id="640" name="直線コネクタ 639"/>
        <xdr:cNvCxnSpPr/>
      </xdr:nvCxnSpPr>
      <xdr:spPr>
        <a:xfrm flipV="1">
          <a:off x="12814300" y="13394900"/>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1" name="フローチャート : 判断 640"/>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2" name="テキスト ボックス 641"/>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3" name="フローチャート : 判断 642"/>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51241</xdr:rowOff>
    </xdr:from>
    <xdr:ext cx="469744" cy="259045"/>
    <xdr:sp macro="" textlink="">
      <xdr:nvSpPr>
        <xdr:cNvPr id="644" name="テキスト ボックス 643"/>
        <xdr:cNvSpPr txBox="1"/>
      </xdr:nvSpPr>
      <xdr:spPr>
        <a:xfrm>
          <a:off x="12579427" y="1308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0" name="円/楕円 649"/>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107795</xdr:rowOff>
    </xdr:from>
    <xdr:ext cx="249299" cy="259045"/>
    <xdr:sp macro="" textlink="">
      <xdr:nvSpPr>
        <xdr:cNvPr id="651" name="災害復旧費該当値テキスト"/>
        <xdr:cNvSpPr txBox="1"/>
      </xdr:nvSpPr>
      <xdr:spPr>
        <a:xfrm>
          <a:off x="16370300" y="13309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2" name="円/楕円 65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53" name="テキスト ボックス 652"/>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54" name="円/楕円 65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55" name="テキスト ボックス 654"/>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142450</xdr:rowOff>
    </xdr:from>
    <xdr:to>
      <xdr:col>20</xdr:col>
      <xdr:colOff>9525</xdr:colOff>
      <xdr:row>78</xdr:row>
      <xdr:rowOff>72600</xdr:rowOff>
    </xdr:to>
    <xdr:sp macro="" textlink="">
      <xdr:nvSpPr>
        <xdr:cNvPr id="656" name="円/楕円 655"/>
        <xdr:cNvSpPr/>
      </xdr:nvSpPr>
      <xdr:spPr>
        <a:xfrm>
          <a:off x="13652500" y="133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63727</xdr:rowOff>
    </xdr:from>
    <xdr:ext cx="378565" cy="259045"/>
    <xdr:sp macro="" textlink="">
      <xdr:nvSpPr>
        <xdr:cNvPr id="657" name="テキスト ボックス 656"/>
        <xdr:cNvSpPr txBox="1"/>
      </xdr:nvSpPr>
      <xdr:spPr>
        <a:xfrm>
          <a:off x="13514017" y="13436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143484</xdr:rowOff>
    </xdr:from>
    <xdr:to>
      <xdr:col>18</xdr:col>
      <xdr:colOff>492125</xdr:colOff>
      <xdr:row>78</xdr:row>
      <xdr:rowOff>73634</xdr:rowOff>
    </xdr:to>
    <xdr:sp macro="" textlink="">
      <xdr:nvSpPr>
        <xdr:cNvPr id="658" name="円/楕円 657"/>
        <xdr:cNvSpPr/>
      </xdr:nvSpPr>
      <xdr:spPr>
        <a:xfrm>
          <a:off x="12763500" y="133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64761</xdr:rowOff>
    </xdr:from>
    <xdr:ext cx="378565" cy="259045"/>
    <xdr:sp macro="" textlink="">
      <xdr:nvSpPr>
        <xdr:cNvPr id="659" name="テキスト ボックス 658"/>
        <xdr:cNvSpPr txBox="1"/>
      </xdr:nvSpPr>
      <xdr:spPr>
        <a:xfrm>
          <a:off x="12625017" y="1343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3" name="直線コネクタ 682"/>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4"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5" name="直線コネクタ 684"/>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86"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87" name="直線コネクタ 686"/>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72895</xdr:rowOff>
    </xdr:from>
    <xdr:to>
      <xdr:col>23</xdr:col>
      <xdr:colOff>517525</xdr:colOff>
      <xdr:row>96</xdr:row>
      <xdr:rowOff>101478</xdr:rowOff>
    </xdr:to>
    <xdr:cxnSp macro="">
      <xdr:nvCxnSpPr>
        <xdr:cNvPr id="688" name="直線コネクタ 687"/>
        <xdr:cNvCxnSpPr/>
      </xdr:nvCxnSpPr>
      <xdr:spPr>
        <a:xfrm>
          <a:off x="15481300" y="16532095"/>
          <a:ext cx="838200" cy="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89"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0" name="フローチャート : 判断 689"/>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72895</xdr:rowOff>
    </xdr:from>
    <xdr:to>
      <xdr:col>22</xdr:col>
      <xdr:colOff>365125</xdr:colOff>
      <xdr:row>96</xdr:row>
      <xdr:rowOff>79372</xdr:rowOff>
    </xdr:to>
    <xdr:cxnSp macro="">
      <xdr:nvCxnSpPr>
        <xdr:cNvPr id="691" name="直線コネクタ 690"/>
        <xdr:cNvCxnSpPr/>
      </xdr:nvCxnSpPr>
      <xdr:spPr>
        <a:xfrm flipV="1">
          <a:off x="14592300" y="1653209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2" name="フローチャート : 判断 691"/>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133478</xdr:rowOff>
    </xdr:from>
    <xdr:ext cx="534377" cy="259045"/>
    <xdr:sp macro="" textlink="">
      <xdr:nvSpPr>
        <xdr:cNvPr id="693" name="テキスト ボックス 692"/>
        <xdr:cNvSpPr txBox="1"/>
      </xdr:nvSpPr>
      <xdr:spPr>
        <a:xfrm>
          <a:off x="15214111" y="1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79372</xdr:rowOff>
    </xdr:from>
    <xdr:to>
      <xdr:col>21</xdr:col>
      <xdr:colOff>161925</xdr:colOff>
      <xdr:row>96</xdr:row>
      <xdr:rowOff>84555</xdr:rowOff>
    </xdr:to>
    <xdr:cxnSp macro="">
      <xdr:nvCxnSpPr>
        <xdr:cNvPr id="694" name="直線コネクタ 693"/>
        <xdr:cNvCxnSpPr/>
      </xdr:nvCxnSpPr>
      <xdr:spPr>
        <a:xfrm flipV="1">
          <a:off x="13703300" y="16538572"/>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5" name="フローチャート : 判断 694"/>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137913</xdr:rowOff>
    </xdr:from>
    <xdr:ext cx="534377" cy="259045"/>
    <xdr:sp macro="" textlink="">
      <xdr:nvSpPr>
        <xdr:cNvPr id="696" name="テキスト ボックス 695"/>
        <xdr:cNvSpPr txBox="1"/>
      </xdr:nvSpPr>
      <xdr:spPr>
        <a:xfrm>
          <a:off x="14325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76012</xdr:rowOff>
    </xdr:from>
    <xdr:to>
      <xdr:col>19</xdr:col>
      <xdr:colOff>644525</xdr:colOff>
      <xdr:row>96</xdr:row>
      <xdr:rowOff>84555</xdr:rowOff>
    </xdr:to>
    <xdr:cxnSp macro="">
      <xdr:nvCxnSpPr>
        <xdr:cNvPr id="697" name="直線コネクタ 696"/>
        <xdr:cNvCxnSpPr/>
      </xdr:nvCxnSpPr>
      <xdr:spPr>
        <a:xfrm>
          <a:off x="12814300" y="16535212"/>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698" name="フローチャート : 判断 697"/>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135185</xdr:rowOff>
    </xdr:from>
    <xdr:ext cx="534377" cy="259045"/>
    <xdr:sp macro="" textlink="">
      <xdr:nvSpPr>
        <xdr:cNvPr id="699" name="テキスト ボックス 698"/>
        <xdr:cNvSpPr txBox="1"/>
      </xdr:nvSpPr>
      <xdr:spPr>
        <a:xfrm>
          <a:off x="13436111" y="162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0" name="フローチャート : 判断 699"/>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117164</xdr:rowOff>
    </xdr:from>
    <xdr:ext cx="534377" cy="259045"/>
    <xdr:sp macro="" textlink="">
      <xdr:nvSpPr>
        <xdr:cNvPr id="701" name="テキスト ボックス 700"/>
        <xdr:cNvSpPr txBox="1"/>
      </xdr:nvSpPr>
      <xdr:spPr>
        <a:xfrm>
          <a:off x="12547111" y="1623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50678</xdr:rowOff>
    </xdr:from>
    <xdr:to>
      <xdr:col>23</xdr:col>
      <xdr:colOff>568325</xdr:colOff>
      <xdr:row>96</xdr:row>
      <xdr:rowOff>152278</xdr:rowOff>
    </xdr:to>
    <xdr:sp macro="" textlink="">
      <xdr:nvSpPr>
        <xdr:cNvPr id="707" name="円/楕円 706"/>
        <xdr:cNvSpPr/>
      </xdr:nvSpPr>
      <xdr:spPr>
        <a:xfrm>
          <a:off x="16268700" y="165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73555</xdr:rowOff>
    </xdr:from>
    <xdr:ext cx="534377" cy="259045"/>
    <xdr:sp macro="" textlink="">
      <xdr:nvSpPr>
        <xdr:cNvPr id="708" name="公債費該当値テキスト"/>
        <xdr:cNvSpPr txBox="1"/>
      </xdr:nvSpPr>
      <xdr:spPr>
        <a:xfrm>
          <a:off x="16370300" y="163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22095</xdr:rowOff>
    </xdr:from>
    <xdr:to>
      <xdr:col>22</xdr:col>
      <xdr:colOff>415925</xdr:colOff>
      <xdr:row>96</xdr:row>
      <xdr:rowOff>123695</xdr:rowOff>
    </xdr:to>
    <xdr:sp macro="" textlink="">
      <xdr:nvSpPr>
        <xdr:cNvPr id="709" name="円/楕円 708"/>
        <xdr:cNvSpPr/>
      </xdr:nvSpPr>
      <xdr:spPr>
        <a:xfrm>
          <a:off x="15430500" y="1648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114822</xdr:rowOff>
    </xdr:from>
    <xdr:ext cx="534377" cy="259045"/>
    <xdr:sp macro="" textlink="">
      <xdr:nvSpPr>
        <xdr:cNvPr id="710" name="テキスト ボックス 709"/>
        <xdr:cNvSpPr txBox="1"/>
      </xdr:nvSpPr>
      <xdr:spPr>
        <a:xfrm>
          <a:off x="15214111" y="1657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28572</xdr:rowOff>
    </xdr:from>
    <xdr:to>
      <xdr:col>21</xdr:col>
      <xdr:colOff>212725</xdr:colOff>
      <xdr:row>96</xdr:row>
      <xdr:rowOff>130172</xdr:rowOff>
    </xdr:to>
    <xdr:sp macro="" textlink="">
      <xdr:nvSpPr>
        <xdr:cNvPr id="711" name="円/楕円 710"/>
        <xdr:cNvSpPr/>
      </xdr:nvSpPr>
      <xdr:spPr>
        <a:xfrm>
          <a:off x="14541500" y="164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121299</xdr:rowOff>
    </xdr:from>
    <xdr:ext cx="534377" cy="259045"/>
    <xdr:sp macro="" textlink="">
      <xdr:nvSpPr>
        <xdr:cNvPr id="712" name="テキスト ボックス 711"/>
        <xdr:cNvSpPr txBox="1"/>
      </xdr:nvSpPr>
      <xdr:spPr>
        <a:xfrm>
          <a:off x="14325111" y="165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33755</xdr:rowOff>
    </xdr:from>
    <xdr:to>
      <xdr:col>20</xdr:col>
      <xdr:colOff>9525</xdr:colOff>
      <xdr:row>96</xdr:row>
      <xdr:rowOff>135355</xdr:rowOff>
    </xdr:to>
    <xdr:sp macro="" textlink="">
      <xdr:nvSpPr>
        <xdr:cNvPr id="713" name="円/楕円 712"/>
        <xdr:cNvSpPr/>
      </xdr:nvSpPr>
      <xdr:spPr>
        <a:xfrm>
          <a:off x="13652500" y="1649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126482</xdr:rowOff>
    </xdr:from>
    <xdr:ext cx="534377" cy="259045"/>
    <xdr:sp macro="" textlink="">
      <xdr:nvSpPr>
        <xdr:cNvPr id="714" name="テキスト ボックス 713"/>
        <xdr:cNvSpPr txBox="1"/>
      </xdr:nvSpPr>
      <xdr:spPr>
        <a:xfrm>
          <a:off x="13436111" y="165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25212</xdr:rowOff>
    </xdr:from>
    <xdr:to>
      <xdr:col>18</xdr:col>
      <xdr:colOff>492125</xdr:colOff>
      <xdr:row>96</xdr:row>
      <xdr:rowOff>126812</xdr:rowOff>
    </xdr:to>
    <xdr:sp macro="" textlink="">
      <xdr:nvSpPr>
        <xdr:cNvPr id="715" name="円/楕円 714"/>
        <xdr:cNvSpPr/>
      </xdr:nvSpPr>
      <xdr:spPr>
        <a:xfrm>
          <a:off x="12763500" y="164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117939</xdr:rowOff>
    </xdr:from>
    <xdr:ext cx="534377" cy="259045"/>
    <xdr:sp macro="" textlink="">
      <xdr:nvSpPr>
        <xdr:cNvPr id="716" name="テキスト ボックス 715"/>
        <xdr:cNvSpPr txBox="1"/>
      </xdr:nvSpPr>
      <xdr:spPr>
        <a:xfrm>
          <a:off x="12547111" y="1657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2" name="直線コネクタ 741"/>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3"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5"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46" name="直線コネクタ 745"/>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48"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49" name="フローチャート : 判断 748"/>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1" name="フローチャート : 判断 750"/>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2" name="テキスト ボックス 751"/>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4" name="フローチャート : 判断 753"/>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5" name="テキスト ボックス 754"/>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57" name="フローチャート : 判断 756"/>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58" name="テキスト ボックス 757"/>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59" name="フローチャート : 判断 758"/>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0" name="テキスト ボックス 759"/>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67"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住民一人当たりのコストは類似団体と同程度あるいは低コストとなっている。その中で、商工費のコストが高くなっている要因は、製造業の多い当地域において、中小企業振興資金預託金・企業立地制度預託などの制度融資の比率が高いことによる。現在は市場金利が低いこともあり制度融資の利用が減少傾向にあるため、商工費の住民一人当たりのコストも減少していく見込み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実質単年度収支は、税交付金等が前年比増収となったことなどから４年ぶりにプラスとなった。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財政調整基金残高は、県内</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市と比較では標準財政規模に対する割合が低いが、行財政改革プラン</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において毎年度平均１億円以上の増額を目標として取り組んでおり、今後は増額する見込みである。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連結実質赤字は生じていない。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黒字額の構成は、法適用公営企業会計（２会計）で全体の４分の３を、一般会計が２割程度を占めている。一般会計や介護保険特別会計の実質収支額及び水道事業会計の実質黒字額が増加したため連結黒字額は３年ぶりに増加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一般会計の収支改善及び公営企業の経営安定化を図り、一定の連結黒字額の確保・維持に努める。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16012932</v>
      </c>
      <c r="BO4" s="379"/>
      <c r="BP4" s="379"/>
      <c r="BQ4" s="379"/>
      <c r="BR4" s="379"/>
      <c r="BS4" s="379"/>
      <c r="BT4" s="379"/>
      <c r="BU4" s="380"/>
      <c r="BV4" s="378">
        <v>14643123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3.2</v>
      </c>
      <c r="CU4" s="385"/>
      <c r="CV4" s="385"/>
      <c r="CW4" s="385"/>
      <c r="CX4" s="385"/>
      <c r="CY4" s="385"/>
      <c r="CZ4" s="385"/>
      <c r="DA4" s="386"/>
      <c r="DB4" s="384">
        <v>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15702745</v>
      </c>
      <c r="BO5" s="416"/>
      <c r="BP5" s="416"/>
      <c r="BQ5" s="416"/>
      <c r="BR5" s="416"/>
      <c r="BS5" s="416"/>
      <c r="BT5" s="416"/>
      <c r="BU5" s="417"/>
      <c r="BV5" s="415">
        <v>14423126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88.4</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310187</v>
      </c>
      <c r="BO6" s="416"/>
      <c r="BP6" s="416"/>
      <c r="BQ6" s="416"/>
      <c r="BR6" s="416"/>
      <c r="BS6" s="416"/>
      <c r="BT6" s="416"/>
      <c r="BU6" s="417"/>
      <c r="BV6" s="415">
        <v>219997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95.2</v>
      </c>
      <c r="CU6" s="453"/>
      <c r="CV6" s="453"/>
      <c r="CW6" s="453"/>
      <c r="CX6" s="453"/>
      <c r="CY6" s="453"/>
      <c r="CZ6" s="453"/>
      <c r="DA6" s="454"/>
      <c r="DB6" s="452">
        <v>97.6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22381</v>
      </c>
      <c r="BO7" s="416"/>
      <c r="BP7" s="416"/>
      <c r="BQ7" s="416"/>
      <c r="BR7" s="416"/>
      <c r="BS7" s="416"/>
      <c r="BT7" s="416"/>
      <c r="BU7" s="417"/>
      <c r="BV7" s="415">
        <v>36211</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9133111</v>
      </c>
      <c r="CU7" s="416"/>
      <c r="CV7" s="416"/>
      <c r="CW7" s="416"/>
      <c r="CX7" s="416"/>
      <c r="CY7" s="416"/>
      <c r="CZ7" s="416"/>
      <c r="DA7" s="417"/>
      <c r="DB7" s="415">
        <v>9079870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287806</v>
      </c>
      <c r="BO8" s="416"/>
      <c r="BP8" s="416"/>
      <c r="BQ8" s="416"/>
      <c r="BR8" s="416"/>
      <c r="BS8" s="416"/>
      <c r="BT8" s="416"/>
      <c r="BU8" s="417"/>
      <c r="BV8" s="415">
        <v>183786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0.56999999999999995</v>
      </c>
      <c r="CU8" s="456"/>
      <c r="CV8" s="456"/>
      <c r="CW8" s="456"/>
      <c r="CX8" s="456"/>
      <c r="CY8" s="456"/>
      <c r="CZ8" s="456"/>
      <c r="DA8" s="457"/>
      <c r="DB8" s="455">
        <v>0.56000000000000005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32759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104020</v>
      </c>
      <c r="BO9" s="416"/>
      <c r="BP9" s="416"/>
      <c r="BQ9" s="416"/>
      <c r="BR9" s="416"/>
      <c r="BS9" s="416"/>
      <c r="BT9" s="416"/>
      <c r="BU9" s="417"/>
      <c r="BV9" s="415">
        <v>-118404</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18.7</v>
      </c>
      <c r="CU9" s="413"/>
      <c r="CV9" s="413"/>
      <c r="CW9" s="413"/>
      <c r="CX9" s="413"/>
      <c r="CY9" s="413"/>
      <c r="CZ9" s="413"/>
      <c r="DA9" s="414"/>
      <c r="DB9" s="412">
        <v>20.399999999999999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33693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1415</v>
      </c>
      <c r="BO10" s="416"/>
      <c r="BP10" s="416"/>
      <c r="BQ10" s="416"/>
      <c r="BR10" s="416"/>
      <c r="BS10" s="416"/>
      <c r="BT10" s="416"/>
      <c r="BU10" s="417"/>
      <c r="BV10" s="415">
        <v>1495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33385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21500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32854</v>
      </c>
      <c r="S13" s="497"/>
      <c r="T13" s="497"/>
      <c r="U13" s="497"/>
      <c r="V13" s="498"/>
      <c r="W13" s="431" t="s">
        <v>121</v>
      </c>
      <c r="X13" s="432"/>
      <c r="Y13" s="432"/>
      <c r="Z13" s="432"/>
      <c r="AA13" s="432"/>
      <c r="AB13" s="422"/>
      <c r="AC13" s="466">
        <v>1279</v>
      </c>
      <c r="AD13" s="467"/>
      <c r="AE13" s="467"/>
      <c r="AF13" s="467"/>
      <c r="AG13" s="506"/>
      <c r="AH13" s="466">
        <v>1612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83935</v>
      </c>
      <c r="BO13" s="416"/>
      <c r="BP13" s="416"/>
      <c r="BQ13" s="416"/>
      <c r="BR13" s="416"/>
      <c r="BS13" s="416"/>
      <c r="BT13" s="416"/>
      <c r="BU13" s="417"/>
      <c r="BV13" s="415">
        <v>-116909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14.6</v>
      </c>
      <c r="CU13" s="413"/>
      <c r="CV13" s="413"/>
      <c r="CW13" s="413"/>
      <c r="CX13" s="413"/>
      <c r="CY13" s="413"/>
      <c r="CZ13" s="413"/>
      <c r="DA13" s="414"/>
      <c r="DB13" s="412">
        <v>15.2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33553</v>
      </c>
      <c r="S14" s="497"/>
      <c r="T14" s="497"/>
      <c r="U14" s="497"/>
      <c r="V14" s="498"/>
      <c r="W14" s="405"/>
      <c r="X14" s="406"/>
      <c r="Y14" s="406"/>
      <c r="Z14" s="406"/>
      <c r="AA14" s="406"/>
      <c r="AB14" s="395"/>
      <c r="AC14" s="499">
        <v>7.6</v>
      </c>
      <c r="AD14" s="500"/>
      <c r="AE14" s="500"/>
      <c r="AF14" s="500"/>
      <c r="AG14" s="501"/>
      <c r="AH14" s="499">
        <v>8.8000000000000007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168.7</v>
      </c>
      <c r="CU14" s="511"/>
      <c r="CV14" s="511"/>
      <c r="CW14" s="511"/>
      <c r="CX14" s="511"/>
      <c r="CY14" s="511"/>
      <c r="CZ14" s="511"/>
      <c r="DA14" s="512"/>
      <c r="DB14" s="510">
        <v>179.2</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33017</v>
      </c>
      <c r="S15" s="497"/>
      <c r="T15" s="497"/>
      <c r="U15" s="497"/>
      <c r="V15" s="498"/>
      <c r="W15" s="431" t="s">
        <v>128</v>
      </c>
      <c r="X15" s="432"/>
      <c r="Y15" s="432"/>
      <c r="Z15" s="432"/>
      <c r="AA15" s="432"/>
      <c r="AB15" s="422"/>
      <c r="AC15" s="466">
        <v>6623</v>
      </c>
      <c r="AD15" s="467"/>
      <c r="AE15" s="467"/>
      <c r="AF15" s="467"/>
      <c r="AG15" s="506"/>
      <c r="AH15" s="466">
        <v>7382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4209279</v>
      </c>
      <c r="BO15" s="379"/>
      <c r="BP15" s="379"/>
      <c r="BQ15" s="379"/>
      <c r="BR15" s="379"/>
      <c r="BS15" s="379"/>
      <c r="BT15" s="379"/>
      <c r="BU15" s="380"/>
      <c r="BV15" s="378">
        <v>4047164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39.200000000000003</v>
      </c>
      <c r="AD16" s="500"/>
      <c r="AE16" s="500"/>
      <c r="AF16" s="500"/>
      <c r="AG16" s="501"/>
      <c r="AH16" s="499">
        <v>40.4</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7330293</v>
      </c>
      <c r="BO16" s="416"/>
      <c r="BP16" s="416"/>
      <c r="BQ16" s="416"/>
      <c r="BR16" s="416"/>
      <c r="BS16" s="416"/>
      <c r="BT16" s="416"/>
      <c r="BU16" s="417"/>
      <c r="BV16" s="415">
        <v>7195838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9001</v>
      </c>
      <c r="AD17" s="467"/>
      <c r="AE17" s="467"/>
      <c r="AF17" s="467"/>
      <c r="AG17" s="506"/>
      <c r="AH17" s="466">
        <v>9257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5342185</v>
      </c>
      <c r="BO17" s="416"/>
      <c r="BP17" s="416"/>
      <c r="BQ17" s="416"/>
      <c r="BR17" s="416"/>
      <c r="BS17" s="416"/>
      <c r="BT17" s="416"/>
      <c r="BU17" s="417"/>
      <c r="BV17" s="415">
        <v>5179912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165.86</v>
      </c>
      <c r="M18" s="528"/>
      <c r="N18" s="528"/>
      <c r="O18" s="528"/>
      <c r="P18" s="528"/>
      <c r="Q18" s="528"/>
      <c r="R18" s="529"/>
      <c r="S18" s="529"/>
      <c r="T18" s="529"/>
      <c r="U18" s="529"/>
      <c r="V18" s="530"/>
      <c r="W18" s="433"/>
      <c r="X18" s="434"/>
      <c r="Y18" s="434"/>
      <c r="Z18" s="434"/>
      <c r="AA18" s="434"/>
      <c r="AB18" s="425"/>
      <c r="AC18" s="531">
        <v>53.3</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8343090</v>
      </c>
      <c r="BO18" s="416"/>
      <c r="BP18" s="416"/>
      <c r="BQ18" s="416"/>
      <c r="BR18" s="416"/>
      <c r="BS18" s="416"/>
      <c r="BT18" s="416"/>
      <c r="BU18" s="417"/>
      <c r="BV18" s="415">
        <v>8322388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198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10365128</v>
      </c>
      <c r="BO19" s="416"/>
      <c r="BP19" s="416"/>
      <c r="BQ19" s="416"/>
      <c r="BR19" s="416"/>
      <c r="BS19" s="416"/>
      <c r="BT19" s="416"/>
      <c r="BU19" s="417"/>
      <c r="BV19" s="415">
        <v>10175702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12437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18633486</v>
      </c>
      <c r="BO23" s="416"/>
      <c r="BP23" s="416"/>
      <c r="BQ23" s="416"/>
      <c r="BR23" s="416"/>
      <c r="BS23" s="416"/>
      <c r="BT23" s="416"/>
      <c r="BU23" s="417"/>
      <c r="BV23" s="415">
        <v>18871502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7840</v>
      </c>
      <c r="R24" s="467"/>
      <c r="S24" s="467"/>
      <c r="T24" s="467"/>
      <c r="U24" s="467"/>
      <c r="V24" s="506"/>
      <c r="W24" s="561"/>
      <c r="X24" s="549"/>
      <c r="Y24" s="550"/>
      <c r="Z24" s="465" t="s">
        <v>151</v>
      </c>
      <c r="AA24" s="445"/>
      <c r="AB24" s="445"/>
      <c r="AC24" s="445"/>
      <c r="AD24" s="445"/>
      <c r="AE24" s="445"/>
      <c r="AF24" s="445"/>
      <c r="AG24" s="446"/>
      <c r="AH24" s="466">
        <v>234</v>
      </c>
      <c r="AI24" s="467"/>
      <c r="AJ24" s="467"/>
      <c r="AK24" s="467"/>
      <c r="AL24" s="506"/>
      <c r="AM24" s="466">
        <v>717210</v>
      </c>
      <c r="AN24" s="467"/>
      <c r="AO24" s="467"/>
      <c r="AP24" s="467"/>
      <c r="AQ24" s="467"/>
      <c r="AR24" s="506"/>
      <c r="AS24" s="466">
        <v>3065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12005758</v>
      </c>
      <c r="BO24" s="416"/>
      <c r="BP24" s="416"/>
      <c r="BQ24" s="416"/>
      <c r="BR24" s="416"/>
      <c r="BS24" s="416"/>
      <c r="BT24" s="416"/>
      <c r="BU24" s="417"/>
      <c r="BV24" s="415">
        <v>12731181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6600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885496</v>
      </c>
      <c r="BO25" s="379"/>
      <c r="BP25" s="379"/>
      <c r="BQ25" s="379"/>
      <c r="BR25" s="379"/>
      <c r="BS25" s="379"/>
      <c r="BT25" s="379"/>
      <c r="BU25" s="380"/>
      <c r="BV25" s="378">
        <v>336803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5760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34080</v>
      </c>
      <c r="AN26" s="467"/>
      <c r="AO26" s="467"/>
      <c r="AP26" s="467"/>
      <c r="AQ26" s="467"/>
      <c r="AR26" s="506"/>
      <c r="AS26" s="466">
        <v>3408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4040</v>
      </c>
      <c r="R27" s="467"/>
      <c r="S27" s="467"/>
      <c r="T27" s="467"/>
      <c r="U27" s="467"/>
      <c r="V27" s="506"/>
      <c r="W27" s="561"/>
      <c r="X27" s="549"/>
      <c r="Y27" s="550"/>
      <c r="Z27" s="465" t="s">
        <v>160</v>
      </c>
      <c r="AA27" s="445"/>
      <c r="AB27" s="445"/>
      <c r="AC27" s="445"/>
      <c r="AD27" s="445"/>
      <c r="AE27" s="445"/>
      <c r="AF27" s="445"/>
      <c r="AG27" s="446"/>
      <c r="AH27" s="466">
        <v>10</v>
      </c>
      <c r="AI27" s="467"/>
      <c r="AJ27" s="467"/>
      <c r="AK27" s="467"/>
      <c r="AL27" s="506"/>
      <c r="AM27" s="466">
        <v>31836</v>
      </c>
      <c r="AN27" s="467"/>
      <c r="AO27" s="467"/>
      <c r="AP27" s="467"/>
      <c r="AQ27" s="467"/>
      <c r="AR27" s="506"/>
      <c r="AS27" s="466">
        <v>3184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73624</v>
      </c>
      <c r="BO27" s="585"/>
      <c r="BP27" s="585"/>
      <c r="BQ27" s="585"/>
      <c r="BR27" s="585"/>
      <c r="BS27" s="585"/>
      <c r="BT27" s="585"/>
      <c r="BU27" s="586"/>
      <c r="BV27" s="584">
        <v>82123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3380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680984</v>
      </c>
      <c r="BO28" s="379"/>
      <c r="BP28" s="379"/>
      <c r="BQ28" s="379"/>
      <c r="BR28" s="379"/>
      <c r="BS28" s="379"/>
      <c r="BT28" s="379"/>
      <c r="BU28" s="380"/>
      <c r="BV28" s="378">
        <v>701069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13</v>
      </c>
      <c r="M29" s="467"/>
      <c r="N29" s="467"/>
      <c r="O29" s="467"/>
      <c r="P29" s="506"/>
      <c r="Q29" s="466">
        <v>3130</v>
      </c>
      <c r="R29" s="467"/>
      <c r="S29" s="467"/>
      <c r="T29" s="467"/>
      <c r="U29" s="467"/>
      <c r="V29" s="506"/>
      <c r="W29" s="562"/>
      <c r="X29" s="563"/>
      <c r="Y29" s="564"/>
      <c r="Z29" s="465" t="s">
        <v>167</v>
      </c>
      <c r="AA29" s="445"/>
      <c r="AB29" s="445"/>
      <c r="AC29" s="445"/>
      <c r="AD29" s="445"/>
      <c r="AE29" s="445"/>
      <c r="AF29" s="445"/>
      <c r="AG29" s="446"/>
      <c r="AH29" s="466">
        <v>244</v>
      </c>
      <c r="AI29" s="467"/>
      <c r="AJ29" s="467"/>
      <c r="AK29" s="467"/>
      <c r="AL29" s="506"/>
      <c r="AM29" s="466">
        <v>749046</v>
      </c>
      <c r="AN29" s="467"/>
      <c r="AO29" s="467"/>
      <c r="AP29" s="467"/>
      <c r="AQ29" s="467"/>
      <c r="AR29" s="506"/>
      <c r="AS29" s="466">
        <v>3070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8036</v>
      </c>
      <c r="BO29" s="416"/>
      <c r="BP29" s="416"/>
      <c r="BQ29" s="416"/>
      <c r="BR29" s="416"/>
      <c r="BS29" s="416"/>
      <c r="BT29" s="416"/>
      <c r="BU29" s="417"/>
      <c r="BV29" s="415">
        <v>1596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951033</v>
      </c>
      <c r="BO30" s="585"/>
      <c r="BP30" s="585"/>
      <c r="BQ30" s="585"/>
      <c r="BR30" s="585"/>
      <c r="BS30" s="585"/>
      <c r="BT30" s="585"/>
      <c r="BU30" s="586"/>
      <c r="BV30" s="584">
        <v>787120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上伊那広域連合（一般会計）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駒ヶ根市土地開発公社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用地取得事業特別会計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公共下水道事業会計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公設地方卸売市場特別会計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上伊那広域連合（消防事業特別会計）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公益財団法人駒ヶ根市文化財団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駒ヶ根高原別荘地特別会計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長野県上伊那広域水道用水企業団（水道用水供給事業会計）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一般財団法人駒ヶ根市給食財団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伊南行政組合（一般会計）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駒ヶ根観光開発株式会社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伊南行政組合（病院事業会計）</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駒ヶ根高原温泉開発株式会社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長野県後期高齢者医療広域連合（一般会計）</v>
      </c>
      <c r="BZ39" s="597"/>
      <c r="CA39" s="597"/>
      <c r="CB39" s="597"/>
      <c r="CC39" s="597"/>
      <c r="CD39" s="597"/>
      <c r="CE39" s="597"/>
      <c r="CF39" s="597"/>
      <c r="CG39" s="597"/>
      <c r="CH39" s="597"/>
      <c r="CI39" s="597"/>
      <c r="CJ39" s="597"/>
      <c r="CK39" s="597"/>
      <c r="CL39" s="597"/>
      <c r="CM39" s="597"/>
      <c r="CN39" s="165"/>
      <c r="CO39" s="596">
        <f t="shared" si="3"/>
        <v>26</v>
      </c>
      <c r="CP39" s="596"/>
      <c r="CQ39" s="597" t="str">
        <f>IF('各会計、関係団体の財政状況及び健全化判断比率'!BS12="","",'各会計、関係団体の財政状況及び健全化判断比率'!BS12)</f>
        <v>南信州ビール株式会社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長野県後期高齢者医療広域連合（後期高齢者医療特別会計）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長野県市町村自治振興組合（一般会計）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長野県民交通災害共済組合（一般会計）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長野県地方税滞納整理機構（一般会計）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534</v>
      </c>
      <c r="D34" s="1181"/>
      <c r="E34" s="1182"/>
      <c r="F34" s="32">
        <v>3.63</v>
      </c>
      <c r="G34" s="33">
        <v>4.8</v>
      </c>
      <c r="H34" s="33">
        <v>5.23</v>
      </c>
      <c r="I34" s="33">
        <v>5.47</v>
      </c>
      <c r="J34" s="34">
        <v>5.69</v>
      </c>
      <c r="K34" s="22"/>
      <c r="L34" s="22"/>
      <c r="M34" s="22"/>
      <c r="N34" s="22"/>
      <c r="O34" s="22"/>
      <c r="P34" s="22"/>
    </row>
    <row r="35" spans="1:16" ht="39" customHeight="1" x14ac:dyDescent="0.15">
      <c r="A35" s="22"/>
      <c r="B35" s="35"/>
      <c r="C35" s="1175" t="s">
        <v>535</v>
      </c>
      <c r="D35" s="1176"/>
      <c r="E35" s="1177"/>
      <c r="F35" s="36">
        <v>7.76</v>
      </c>
      <c r="G35" s="37">
        <v>6.94</v>
      </c>
      <c r="H35" s="37">
        <v>6.29</v>
      </c>
      <c r="I35" s="37">
        <v>5.65</v>
      </c>
      <c r="J35" s="38">
        <v>5.53</v>
      </c>
      <c r="K35" s="22"/>
      <c r="L35" s="22"/>
      <c r="M35" s="22"/>
      <c r="N35" s="22"/>
      <c r="O35" s="22"/>
      <c r="P35" s="22"/>
    </row>
    <row r="36" spans="1:16" ht="39" customHeight="1" x14ac:dyDescent="0.15">
      <c r="A36" s="22"/>
      <c r="B36" s="35"/>
      <c r="C36" s="1175" t="s">
        <v>536</v>
      </c>
      <c r="D36" s="1176"/>
      <c r="E36" s="1177"/>
      <c r="F36" s="36">
        <v>3.79</v>
      </c>
      <c r="G36" s="37">
        <v>3.38</v>
      </c>
      <c r="H36" s="37">
        <v>3.3</v>
      </c>
      <c r="I36" s="37">
        <v>2.02</v>
      </c>
      <c r="J36" s="38">
        <v>3.15</v>
      </c>
      <c r="K36" s="22"/>
      <c r="L36" s="22"/>
      <c r="M36" s="22"/>
      <c r="N36" s="22"/>
      <c r="O36" s="22"/>
      <c r="P36" s="22"/>
    </row>
    <row r="37" spans="1:16" ht="39" customHeight="1" x14ac:dyDescent="0.15">
      <c r="A37" s="22"/>
      <c r="B37" s="35"/>
      <c r="C37" s="1175" t="s">
        <v>537</v>
      </c>
      <c r="D37" s="1176"/>
      <c r="E37" s="1177"/>
      <c r="F37" s="36">
        <v>7.0000000000000007E-2</v>
      </c>
      <c r="G37" s="37">
        <v>0.05</v>
      </c>
      <c r="H37" s="37">
        <v>0.09</v>
      </c>
      <c r="I37" s="37">
        <v>0.1</v>
      </c>
      <c r="J37" s="38">
        <v>0.42</v>
      </c>
      <c r="K37" s="22"/>
      <c r="L37" s="22"/>
      <c r="M37" s="22"/>
      <c r="N37" s="22"/>
      <c r="O37" s="22"/>
      <c r="P37" s="22"/>
    </row>
    <row r="38" spans="1:16" ht="39" customHeight="1" x14ac:dyDescent="0.15">
      <c r="A38" s="22"/>
      <c r="B38" s="35"/>
      <c r="C38" s="1175" t="s">
        <v>538</v>
      </c>
      <c r="D38" s="1176"/>
      <c r="E38" s="1177"/>
      <c r="F38" s="36">
        <v>0.34</v>
      </c>
      <c r="G38" s="37">
        <v>0.47</v>
      </c>
      <c r="H38" s="37">
        <v>0.38</v>
      </c>
      <c r="I38" s="37">
        <v>0.2</v>
      </c>
      <c r="J38" s="38">
        <v>0.08</v>
      </c>
      <c r="K38" s="22"/>
      <c r="L38" s="22"/>
      <c r="M38" s="22"/>
      <c r="N38" s="22"/>
      <c r="O38" s="22"/>
      <c r="P38" s="22"/>
    </row>
    <row r="39" spans="1:16" ht="39" customHeight="1" x14ac:dyDescent="0.15">
      <c r="A39" s="22"/>
      <c r="B39" s="35"/>
      <c r="C39" s="1175" t="s">
        <v>539</v>
      </c>
      <c r="D39" s="1176"/>
      <c r="E39" s="1177"/>
      <c r="F39" s="36">
        <v>0.06</v>
      </c>
      <c r="G39" s="37">
        <v>0.04</v>
      </c>
      <c r="H39" s="37">
        <v>0.03</v>
      </c>
      <c r="I39" s="37">
        <v>0</v>
      </c>
      <c r="J39" s="38">
        <v>0.01</v>
      </c>
      <c r="K39" s="22"/>
      <c r="L39" s="22"/>
      <c r="M39" s="22"/>
      <c r="N39" s="22"/>
      <c r="O39" s="22"/>
      <c r="P39" s="22"/>
    </row>
    <row r="40" spans="1:16" ht="39" customHeight="1" x14ac:dyDescent="0.15">
      <c r="A40" s="22"/>
      <c r="B40" s="35"/>
      <c r="C40" s="1175" t="s">
        <v>540</v>
      </c>
      <c r="D40" s="1176"/>
      <c r="E40" s="1177"/>
      <c r="F40" s="36">
        <v>0</v>
      </c>
      <c r="G40" s="37">
        <v>7.0000000000000007E-2</v>
      </c>
      <c r="H40" s="37">
        <v>0</v>
      </c>
      <c r="I40" s="37">
        <v>0</v>
      </c>
      <c r="J40" s="38">
        <v>0</v>
      </c>
      <c r="K40" s="22"/>
      <c r="L40" s="22"/>
      <c r="M40" s="22"/>
      <c r="N40" s="22"/>
      <c r="O40" s="22"/>
      <c r="P40" s="22"/>
    </row>
    <row r="41" spans="1:16" ht="39" customHeight="1" x14ac:dyDescent="0.15">
      <c r="A41" s="22"/>
      <c r="B41" s="35"/>
      <c r="C41" s="1175" t="s">
        <v>541</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543</v>
      </c>
      <c r="D43" s="1179"/>
      <c r="E43" s="1180"/>
      <c r="F43" s="41">
        <v>0.38</v>
      </c>
      <c r="G43" s="42">
        <v>0.31</v>
      </c>
      <c r="H43" s="42">
        <v>0.19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2111</v>
      </c>
      <c r="L45" s="60">
        <v>2105</v>
      </c>
      <c r="M45" s="60">
        <v>2116</v>
      </c>
      <c r="N45" s="60">
        <v>2138</v>
      </c>
      <c r="O45" s="61">
        <v>2002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640</v>
      </c>
      <c r="L48" s="64">
        <v>645</v>
      </c>
      <c r="M48" s="64">
        <v>592</v>
      </c>
      <c r="N48" s="64">
        <v>571</v>
      </c>
      <c r="O48" s="65">
        <v>712</v>
      </c>
      <c r="P48" s="48"/>
      <c r="Q48" s="48"/>
      <c r="R48" s="48"/>
      <c r="S48" s="48"/>
      <c r="T48" s="48"/>
      <c r="U48" s="48"/>
    </row>
    <row r="49" spans="1:21" ht="30.75" customHeight="1" x14ac:dyDescent="0.15">
      <c r="A49" s="48"/>
      <c r="B49" s="1193"/>
      <c r="C49" s="1194"/>
      <c r="D49" s="62"/>
      <c r="E49" s="1185" t="s">
        <v>16</v>
      </c>
      <c r="F49" s="1185"/>
      <c r="G49" s="1185"/>
      <c r="H49" s="1185"/>
      <c r="I49" s="1185"/>
      <c r="J49" s="1186"/>
      <c r="K49" s="63">
        <v>443</v>
      </c>
      <c r="L49" s="64">
        <v>432</v>
      </c>
      <c r="M49" s="64">
        <v>335</v>
      </c>
      <c r="N49" s="64">
        <v>316</v>
      </c>
      <c r="O49" s="65">
        <v>325</v>
      </c>
      <c r="P49" s="48"/>
      <c r="Q49" s="48"/>
      <c r="R49" s="48"/>
      <c r="S49" s="48"/>
      <c r="T49" s="48"/>
      <c r="U49" s="48"/>
    </row>
    <row r="50" spans="1:21" ht="30.75" customHeight="1" x14ac:dyDescent="0.15">
      <c r="A50" s="48"/>
      <c r="B50" s="1193"/>
      <c r="C50" s="1194"/>
      <c r="D50" s="62"/>
      <c r="E50" s="1185" t="s">
        <v>17</v>
      </c>
      <c r="F50" s="1185"/>
      <c r="G50" s="1185"/>
      <c r="H50" s="1185"/>
      <c r="I50" s="1185"/>
      <c r="J50" s="1186"/>
      <c r="K50" s="63">
        <v>86</v>
      </c>
      <c r="L50" s="64">
        <v>80</v>
      </c>
      <c r="M50" s="64">
        <v>52</v>
      </c>
      <c r="N50" s="64">
        <v>52</v>
      </c>
      <c r="O50" s="65">
        <v>45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487</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1972</v>
      </c>
      <c r="L52" s="64">
        <v>2025</v>
      </c>
      <c r="M52" s="64">
        <v>2009</v>
      </c>
      <c r="N52" s="64">
        <v>2085</v>
      </c>
      <c r="O52" s="65">
        <v>1958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1308</v>
      </c>
      <c r="L53" s="69">
        <v>1237</v>
      </c>
      <c r="M53" s="69">
        <v>1086</v>
      </c>
      <c r="N53" s="69">
        <v>992</v>
      </c>
      <c r="O53" s="70">
        <v>1126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99" t="s">
        <v>24</v>
      </c>
      <c r="C41" s="1200"/>
      <c r="D41" s="81"/>
      <c r="E41" s="1205" t="s">
        <v>25</v>
      </c>
      <c r="F41" s="1205"/>
      <c r="G41" s="1205"/>
      <c r="H41" s="1206"/>
      <c r="I41" s="82">
        <v>19713</v>
      </c>
      <c r="J41" s="83">
        <v>19799</v>
      </c>
      <c r="K41" s="83">
        <v>19398</v>
      </c>
      <c r="L41" s="83">
        <v>18872</v>
      </c>
      <c r="M41" s="84">
        <v>18633</v>
      </c>
    </row>
    <row r="42" spans="2:13" ht="27.75" customHeight="1" x14ac:dyDescent="0.15">
      <c r="B42" s="1201"/>
      <c r="C42" s="1202"/>
      <c r="D42" s="85"/>
      <c r="E42" s="1207" t="s">
        <v>26</v>
      </c>
      <c r="F42" s="1207"/>
      <c r="G42" s="1207"/>
      <c r="H42" s="1208"/>
      <c r="I42" s="86">
        <v>301</v>
      </c>
      <c r="J42" s="87">
        <v>221</v>
      </c>
      <c r="K42" s="87">
        <v>220</v>
      </c>
      <c r="L42" s="87">
        <v>169</v>
      </c>
      <c r="M42" s="88">
        <v>153</v>
      </c>
    </row>
    <row r="43" spans="2:13" ht="27.75" customHeight="1" x14ac:dyDescent="0.15">
      <c r="B43" s="1201"/>
      <c r="C43" s="1202"/>
      <c r="D43" s="85"/>
      <c r="E43" s="1207" t="s">
        <v>27</v>
      </c>
      <c r="F43" s="1207"/>
      <c r="G43" s="1207"/>
      <c r="H43" s="1208"/>
      <c r="I43" s="86">
        <v>12882</v>
      </c>
      <c r="J43" s="87">
        <v>13266</v>
      </c>
      <c r="K43" s="87">
        <v>13013</v>
      </c>
      <c r="L43" s="87">
        <v>12370</v>
      </c>
      <c r="M43" s="88">
        <v>10686</v>
      </c>
    </row>
    <row r="44" spans="2:13" ht="27.75" customHeight="1" x14ac:dyDescent="0.15">
      <c r="B44" s="1201"/>
      <c r="C44" s="1202"/>
      <c r="D44" s="85"/>
      <c r="E44" s="1207" t="s">
        <v>28</v>
      </c>
      <c r="F44" s="1207"/>
      <c r="G44" s="1207"/>
      <c r="H44" s="1208"/>
      <c r="I44" s="86">
        <v>1941</v>
      </c>
      <c r="J44" s="87">
        <v>1855</v>
      </c>
      <c r="K44" s="87">
        <v>1625</v>
      </c>
      <c r="L44" s="87">
        <v>1478</v>
      </c>
      <c r="M44" s="88">
        <v>1343</v>
      </c>
    </row>
    <row r="45" spans="2:13" ht="27.75" customHeight="1" x14ac:dyDescent="0.15">
      <c r="B45" s="1201"/>
      <c r="C45" s="1202"/>
      <c r="D45" s="85"/>
      <c r="E45" s="1207" t="s">
        <v>29</v>
      </c>
      <c r="F45" s="1207"/>
      <c r="G45" s="1207"/>
      <c r="H45" s="1208"/>
      <c r="I45" s="86">
        <v>2556</v>
      </c>
      <c r="J45" s="87">
        <v>2569</v>
      </c>
      <c r="K45" s="87">
        <v>2388</v>
      </c>
      <c r="L45" s="87">
        <v>2006</v>
      </c>
      <c r="M45" s="88">
        <v>2122</v>
      </c>
    </row>
    <row r="46" spans="2:13" ht="27.75" customHeight="1" x14ac:dyDescent="0.15">
      <c r="B46" s="1201"/>
      <c r="C46" s="1202"/>
      <c r="D46" s="85"/>
      <c r="E46" s="1207" t="s">
        <v>30</v>
      </c>
      <c r="F46" s="1207"/>
      <c r="G46" s="1207"/>
      <c r="H46" s="1208"/>
      <c r="I46" s="86">
        <v>725</v>
      </c>
      <c r="J46" s="87">
        <v>753</v>
      </c>
      <c r="K46" s="87">
        <v>716</v>
      </c>
      <c r="L46" s="87">
        <v>770</v>
      </c>
      <c r="M46" s="88">
        <v>1554</v>
      </c>
    </row>
    <row r="47" spans="2:13" ht="27.75" customHeight="1" x14ac:dyDescent="0.15">
      <c r="B47" s="1201"/>
      <c r="C47" s="1202"/>
      <c r="D47" s="85"/>
      <c r="E47" s="1207" t="s">
        <v>31</v>
      </c>
      <c r="F47" s="1207"/>
      <c r="G47" s="1207"/>
      <c r="H47" s="1208"/>
      <c r="I47" s="86" t="s">
        <v>487</v>
      </c>
      <c r="J47" s="87" t="s">
        <v>487</v>
      </c>
      <c r="K47" s="87" t="s">
        <v>487</v>
      </c>
      <c r="L47" s="87" t="s">
        <v>487</v>
      </c>
      <c r="M47" s="88" t="s">
        <v>487</v>
      </c>
    </row>
    <row r="48" spans="2:13" ht="27.75" customHeight="1" x14ac:dyDescent="0.15">
      <c r="B48" s="1203"/>
      <c r="C48" s="1204"/>
      <c r="D48" s="85"/>
      <c r="E48" s="1207" t="s">
        <v>32</v>
      </c>
      <c r="F48" s="1207"/>
      <c r="G48" s="1207"/>
      <c r="H48" s="1208"/>
      <c r="I48" s="86" t="s">
        <v>487</v>
      </c>
      <c r="J48" s="87" t="s">
        <v>487</v>
      </c>
      <c r="K48" s="87" t="s">
        <v>487</v>
      </c>
      <c r="L48" s="87" t="s">
        <v>487</v>
      </c>
      <c r="M48" s="88" t="s">
        <v>487</v>
      </c>
    </row>
    <row r="49" spans="2:13" ht="27.75" customHeight="1" x14ac:dyDescent="0.15">
      <c r="B49" s="1209" t="s">
        <v>33</v>
      </c>
      <c r="C49" s="1210"/>
      <c r="D49" s="89"/>
      <c r="E49" s="1207" t="s">
        <v>34</v>
      </c>
      <c r="F49" s="1207"/>
      <c r="G49" s="1207"/>
      <c r="H49" s="1208"/>
      <c r="I49" s="86">
        <v>2111</v>
      </c>
      <c r="J49" s="87">
        <v>1971</v>
      </c>
      <c r="K49" s="87">
        <v>1682</v>
      </c>
      <c r="L49" s="87">
        <v>1642</v>
      </c>
      <c r="M49" s="88">
        <v>1741</v>
      </c>
    </row>
    <row r="50" spans="2:13" ht="27.75" customHeight="1" x14ac:dyDescent="0.15">
      <c r="B50" s="1201"/>
      <c r="C50" s="1202"/>
      <c r="D50" s="85"/>
      <c r="E50" s="1207" t="s">
        <v>35</v>
      </c>
      <c r="F50" s="1207"/>
      <c r="G50" s="1207"/>
      <c r="H50" s="1208"/>
      <c r="I50" s="86">
        <v>2153</v>
      </c>
      <c r="J50" s="87">
        <v>2142</v>
      </c>
      <c r="K50" s="87">
        <v>1981</v>
      </c>
      <c r="L50" s="87">
        <v>1770</v>
      </c>
      <c r="M50" s="88">
        <v>1582</v>
      </c>
    </row>
    <row r="51" spans="2:13" ht="27.75" customHeight="1" x14ac:dyDescent="0.15">
      <c r="B51" s="1203"/>
      <c r="C51" s="1204"/>
      <c r="D51" s="85"/>
      <c r="E51" s="1207" t="s">
        <v>36</v>
      </c>
      <c r="F51" s="1207"/>
      <c r="G51" s="1207"/>
      <c r="H51" s="1208"/>
      <c r="I51" s="86">
        <v>20597</v>
      </c>
      <c r="J51" s="87">
        <v>20529</v>
      </c>
      <c r="K51" s="87">
        <v>20065</v>
      </c>
      <c r="L51" s="87">
        <v>19417</v>
      </c>
      <c r="M51" s="88">
        <v>18791</v>
      </c>
    </row>
    <row r="52" spans="2:13" ht="27.75" customHeight="1" thickBot="1" x14ac:dyDescent="0.2">
      <c r="B52" s="1211" t="s">
        <v>37</v>
      </c>
      <c r="C52" s="1212"/>
      <c r="D52" s="90"/>
      <c r="E52" s="1213" t="s">
        <v>38</v>
      </c>
      <c r="F52" s="1213"/>
      <c r="G52" s="1213"/>
      <c r="H52" s="1214"/>
      <c r="I52" s="91">
        <v>13257</v>
      </c>
      <c r="J52" s="92">
        <v>13820</v>
      </c>
      <c r="K52" s="92">
        <v>13634</v>
      </c>
      <c r="L52" s="92">
        <v>12837</v>
      </c>
      <c r="M52" s="93">
        <v>12378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581</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581</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580</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576</v>
      </c>
      <c r="I42" s="352"/>
      <c r="J42" s="352"/>
      <c r="K42" s="352"/>
      <c r="L42" s="244"/>
      <c r="M42" s="244"/>
      <c r="N42" s="244"/>
      <c r="O42" s="244"/>
    </row>
    <row r="43" spans="2:17" ht="13.5" x14ac:dyDescent="0.15">
      <c r="B43" s="248"/>
      <c r="C43" s="244"/>
      <c r="D43" s="244"/>
      <c r="E43" s="244"/>
      <c r="F43" s="244"/>
      <c r="G43" s="1251"/>
      <c r="H43" s="1230"/>
      <c r="I43" s="1230"/>
      <c r="J43" s="1230"/>
      <c r="K43" s="1230"/>
      <c r="L43" s="1230"/>
      <c r="M43" s="1230"/>
      <c r="N43" s="1230"/>
      <c r="O43" s="1231"/>
    </row>
    <row r="44" spans="2:17" ht="13.5" x14ac:dyDescent="0.15">
      <c r="B44" s="248"/>
      <c r="C44" s="244"/>
      <c r="D44" s="244"/>
      <c r="E44" s="244"/>
      <c r="F44" s="244"/>
      <c r="G44" s="1232"/>
      <c r="H44" s="1233"/>
      <c r="I44" s="1233"/>
      <c r="J44" s="1233"/>
      <c r="K44" s="1233"/>
      <c r="L44" s="1233"/>
      <c r="M44" s="1233"/>
      <c r="N44" s="1233"/>
      <c r="O44" s="1234"/>
    </row>
    <row r="45" spans="2:17" ht="13.5" x14ac:dyDescent="0.15">
      <c r="B45" s="248"/>
      <c r="C45" s="244"/>
      <c r="D45" s="244"/>
      <c r="E45" s="244"/>
      <c r="F45" s="244"/>
      <c r="G45" s="1232"/>
      <c r="H45" s="1233"/>
      <c r="I45" s="1233"/>
      <c r="J45" s="1233"/>
      <c r="K45" s="1233"/>
      <c r="L45" s="1233"/>
      <c r="M45" s="1233"/>
      <c r="N45" s="1233"/>
      <c r="O45" s="1234"/>
    </row>
    <row r="46" spans="2:17" ht="13.5" x14ac:dyDescent="0.15">
      <c r="B46" s="248"/>
      <c r="C46" s="244"/>
      <c r="D46" s="244"/>
      <c r="E46" s="244"/>
      <c r="F46" s="244"/>
      <c r="G46" s="1232"/>
      <c r="H46" s="1233"/>
      <c r="I46" s="1233"/>
      <c r="J46" s="1233"/>
      <c r="K46" s="1233"/>
      <c r="L46" s="1233"/>
      <c r="M46" s="1233"/>
      <c r="N46" s="1233"/>
      <c r="O46" s="1234"/>
    </row>
    <row r="47" spans="2:17" ht="13.5" x14ac:dyDescent="0.15">
      <c r="B47" s="248"/>
      <c r="C47" s="244"/>
      <c r="D47" s="244"/>
      <c r="E47" s="244"/>
      <c r="F47" s="244"/>
      <c r="G47" s="1235"/>
      <c r="H47" s="1236"/>
      <c r="I47" s="1236"/>
      <c r="J47" s="1236"/>
      <c r="K47" s="1236"/>
      <c r="L47" s="1236"/>
      <c r="M47" s="1236"/>
      <c r="N47" s="1236"/>
      <c r="O47" s="1237"/>
    </row>
    <row r="48" spans="2:17" ht="13.5" x14ac:dyDescent="0.15">
      <c r="B48" s="248"/>
      <c r="C48" s="244"/>
      <c r="D48" s="244"/>
      <c r="E48" s="244"/>
      <c r="F48" s="244"/>
      <c r="G48" s="244"/>
      <c r="H48" s="363"/>
      <c r="I48" s="363"/>
      <c r="J48" s="363"/>
    </row>
    <row r="49" spans="1:17" ht="13.5" x14ac:dyDescent="0.15">
      <c r="B49" s="248"/>
      <c r="C49" s="244"/>
      <c r="D49" s="244"/>
      <c r="E49" s="244"/>
      <c r="F49" s="244"/>
      <c r="G49" s="243" t="s">
        <v>579</v>
      </c>
    </row>
    <row r="50" spans="1:17" ht="13.5" x14ac:dyDescent="0.15">
      <c r="B50" s="248"/>
      <c r="C50" s="244"/>
      <c r="D50" s="244"/>
      <c r="E50" s="244"/>
      <c r="F50" s="244"/>
      <c r="G50" s="1238"/>
      <c r="H50" s="1239"/>
      <c r="I50" s="1239"/>
      <c r="J50" s="1240"/>
      <c r="K50" s="345" t="s">
        <v>526</v>
      </c>
      <c r="L50" s="345" t="s">
        <v>527</v>
      </c>
      <c r="M50" s="345" t="s">
        <v>528</v>
      </c>
      <c r="N50" s="345" t="s">
        <v>529</v>
      </c>
      <c r="O50" s="345" t="s">
        <v>530</v>
      </c>
    </row>
    <row r="51" spans="1:17" ht="13.5" x14ac:dyDescent="0.15">
      <c r="B51" s="248"/>
      <c r="C51" s="244"/>
      <c r="D51" s="244"/>
      <c r="E51" s="244"/>
      <c r="F51" s="244"/>
      <c r="G51" s="1241" t="s">
        <v>574</v>
      </c>
      <c r="H51" s="1242"/>
      <c r="I51" s="1247" t="s">
        <v>572</v>
      </c>
      <c r="J51" s="1247"/>
      <c r="K51" s="1250"/>
      <c r="L51" s="1250"/>
      <c r="M51" s="1250"/>
      <c r="N51" s="1250"/>
      <c r="O51" s="1250"/>
    </row>
    <row r="52" spans="1:17" ht="13.5" x14ac:dyDescent="0.15">
      <c r="B52" s="248"/>
      <c r="C52" s="244"/>
      <c r="D52" s="244"/>
      <c r="E52" s="244"/>
      <c r="F52" s="244"/>
      <c r="G52" s="1243"/>
      <c r="H52" s="1244"/>
      <c r="I52" s="1248"/>
      <c r="J52" s="1248"/>
      <c r="K52" s="1217"/>
      <c r="L52" s="1217"/>
      <c r="M52" s="1217"/>
      <c r="N52" s="1217"/>
      <c r="O52" s="1217"/>
    </row>
    <row r="53" spans="1:17" ht="13.5" x14ac:dyDescent="0.15">
      <c r="A53" s="355"/>
      <c r="B53" s="248"/>
      <c r="C53" s="244"/>
      <c r="D53" s="244"/>
      <c r="E53" s="244"/>
      <c r="F53" s="244"/>
      <c r="G53" s="1243"/>
      <c r="H53" s="1244"/>
      <c r="I53" s="1227" t="s">
        <v>578</v>
      </c>
      <c r="J53" s="1227"/>
      <c r="K53" s="1249"/>
      <c r="L53" s="1249"/>
      <c r="M53" s="1249"/>
      <c r="N53" s="1249"/>
      <c r="O53" s="1249"/>
    </row>
    <row r="54" spans="1:17" ht="13.5" x14ac:dyDescent="0.15">
      <c r="A54" s="355"/>
      <c r="B54" s="248"/>
      <c r="C54" s="244"/>
      <c r="D54" s="244"/>
      <c r="E54" s="244"/>
      <c r="F54" s="244"/>
      <c r="G54" s="1245"/>
      <c r="H54" s="1246"/>
      <c r="I54" s="1227"/>
      <c r="J54" s="1227"/>
      <c r="K54" s="1216"/>
      <c r="L54" s="1216"/>
      <c r="M54" s="1216"/>
      <c r="N54" s="1216"/>
      <c r="O54" s="1216"/>
    </row>
    <row r="55" spans="1:17" ht="13.5" x14ac:dyDescent="0.15">
      <c r="A55" s="355"/>
      <c r="B55" s="248"/>
      <c r="C55" s="244"/>
      <c r="D55" s="244"/>
      <c r="E55" s="244"/>
      <c r="F55" s="244"/>
      <c r="G55" s="1221" t="s">
        <v>573</v>
      </c>
      <c r="H55" s="1222"/>
      <c r="I55" s="1227" t="s">
        <v>572</v>
      </c>
      <c r="J55" s="1227"/>
      <c r="K55" s="1250"/>
      <c r="L55" s="1250"/>
      <c r="M55" s="1250"/>
      <c r="N55" s="1250"/>
      <c r="O55" s="1250"/>
    </row>
    <row r="56" spans="1:17" ht="13.5" x14ac:dyDescent="0.15">
      <c r="A56" s="355"/>
      <c r="B56" s="248"/>
      <c r="C56" s="244"/>
      <c r="D56" s="244"/>
      <c r="E56" s="244"/>
      <c r="F56" s="244"/>
      <c r="G56" s="1223"/>
      <c r="H56" s="1224"/>
      <c r="I56" s="1227"/>
      <c r="J56" s="1227"/>
      <c r="K56" s="1217"/>
      <c r="L56" s="1217"/>
      <c r="M56" s="1217"/>
      <c r="N56" s="1217"/>
      <c r="O56" s="1217"/>
    </row>
    <row r="57" spans="1:17" s="355" customFormat="1" ht="13.5" x14ac:dyDescent="0.15">
      <c r="B57" s="356"/>
      <c r="C57" s="352"/>
      <c r="D57" s="352"/>
      <c r="E57" s="352"/>
      <c r="F57" s="352"/>
      <c r="G57" s="1223"/>
      <c r="H57" s="1224"/>
      <c r="I57" s="1219" t="s">
        <v>578</v>
      </c>
      <c r="J57" s="1219"/>
      <c r="K57" s="1249"/>
      <c r="L57" s="1249"/>
      <c r="M57" s="1249"/>
      <c r="N57" s="1249"/>
      <c r="O57" s="1249"/>
      <c r="P57" s="361"/>
      <c r="Q57" s="356"/>
    </row>
    <row r="58" spans="1:17" s="355" customFormat="1" ht="13.5" x14ac:dyDescent="0.15">
      <c r="A58" s="243"/>
      <c r="B58" s="356"/>
      <c r="C58" s="352"/>
      <c r="D58" s="352"/>
      <c r="E58" s="352"/>
      <c r="F58" s="352"/>
      <c r="G58" s="1225"/>
      <c r="H58" s="1226"/>
      <c r="I58" s="1219"/>
      <c r="J58" s="1219"/>
      <c r="K58" s="1216"/>
      <c r="L58" s="1216"/>
      <c r="M58" s="1216"/>
      <c r="N58" s="1216"/>
      <c r="O58" s="121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577</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576</v>
      </c>
      <c r="I64" s="352"/>
      <c r="J64" s="352"/>
      <c r="K64" s="352"/>
      <c r="L64" s="244"/>
      <c r="M64" s="244"/>
      <c r="N64" s="244"/>
      <c r="O64" s="244"/>
    </row>
    <row r="65" spans="2:30" ht="13.5" x14ac:dyDescent="0.15">
      <c r="B65" s="248"/>
      <c r="C65" s="244"/>
      <c r="D65" s="244"/>
      <c r="E65" s="244"/>
      <c r="F65" s="244"/>
      <c r="G65" s="1229" t="s">
        <v>582</v>
      </c>
      <c r="H65" s="1230"/>
      <c r="I65" s="1230"/>
      <c r="J65" s="1230"/>
      <c r="K65" s="1230"/>
      <c r="L65" s="1230"/>
      <c r="M65" s="1230"/>
      <c r="N65" s="1230"/>
      <c r="O65" s="1231"/>
    </row>
    <row r="66" spans="2:30" ht="13.5" x14ac:dyDescent="0.15">
      <c r="B66" s="248"/>
      <c r="C66" s="244"/>
      <c r="D66" s="244"/>
      <c r="E66" s="244"/>
      <c r="F66" s="244"/>
      <c r="G66" s="1232"/>
      <c r="H66" s="1233"/>
      <c r="I66" s="1233"/>
      <c r="J66" s="1233"/>
      <c r="K66" s="1233"/>
      <c r="L66" s="1233"/>
      <c r="M66" s="1233"/>
      <c r="N66" s="1233"/>
      <c r="O66" s="1234"/>
    </row>
    <row r="67" spans="2:30" ht="13.5" x14ac:dyDescent="0.15">
      <c r="B67" s="248"/>
      <c r="C67" s="244"/>
      <c r="D67" s="244"/>
      <c r="E67" s="244"/>
      <c r="F67" s="244"/>
      <c r="G67" s="1232"/>
      <c r="H67" s="1233"/>
      <c r="I67" s="1233"/>
      <c r="J67" s="1233"/>
      <c r="K67" s="1233"/>
      <c r="L67" s="1233"/>
      <c r="M67" s="1233"/>
      <c r="N67" s="1233"/>
      <c r="O67" s="1234"/>
    </row>
    <row r="68" spans="2:30" ht="13.5" x14ac:dyDescent="0.15">
      <c r="B68" s="248"/>
      <c r="C68" s="244"/>
      <c r="D68" s="244"/>
      <c r="E68" s="244"/>
      <c r="F68" s="244"/>
      <c r="G68" s="1232"/>
      <c r="H68" s="1233"/>
      <c r="I68" s="1233"/>
      <c r="J68" s="1233"/>
      <c r="K68" s="1233"/>
      <c r="L68" s="1233"/>
      <c r="M68" s="1233"/>
      <c r="N68" s="1233"/>
      <c r="O68" s="1234"/>
    </row>
    <row r="69" spans="2:30" ht="13.5" x14ac:dyDescent="0.15">
      <c r="B69" s="248"/>
      <c r="C69" s="244"/>
      <c r="D69" s="244"/>
      <c r="E69" s="244"/>
      <c r="F69" s="244"/>
      <c r="G69" s="1235"/>
      <c r="H69" s="1236"/>
      <c r="I69" s="1236"/>
      <c r="J69" s="1236"/>
      <c r="K69" s="1236"/>
      <c r="L69" s="1236"/>
      <c r="M69" s="1236"/>
      <c r="N69" s="1236"/>
      <c r="O69" s="123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575</v>
      </c>
      <c r="I71" s="349"/>
      <c r="J71" s="348"/>
      <c r="K71" s="348"/>
      <c r="L71" s="347"/>
      <c r="M71" s="348"/>
      <c r="N71" s="347"/>
      <c r="O71" s="346"/>
    </row>
    <row r="72" spans="2:30" ht="13.5" x14ac:dyDescent="0.15">
      <c r="B72" s="248"/>
      <c r="C72" s="244"/>
      <c r="D72" s="244"/>
      <c r="E72" s="244"/>
      <c r="F72" s="244"/>
      <c r="G72" s="1238"/>
      <c r="H72" s="1239"/>
      <c r="I72" s="1239"/>
      <c r="J72" s="1240"/>
      <c r="K72" s="345" t="s">
        <v>526</v>
      </c>
      <c r="L72" s="345" t="s">
        <v>527</v>
      </c>
      <c r="M72" s="345" t="s">
        <v>528</v>
      </c>
      <c r="N72" s="345" t="s">
        <v>529</v>
      </c>
      <c r="O72" s="345" t="s">
        <v>530</v>
      </c>
    </row>
    <row r="73" spans="2:30" ht="13.5" x14ac:dyDescent="0.15">
      <c r="B73" s="248"/>
      <c r="C73" s="244"/>
      <c r="D73" s="244"/>
      <c r="E73" s="244"/>
      <c r="F73" s="244"/>
      <c r="G73" s="1241" t="s">
        <v>574</v>
      </c>
      <c r="H73" s="1242"/>
      <c r="I73" s="1247" t="s">
        <v>572</v>
      </c>
      <c r="J73" s="1247"/>
      <c r="K73" s="1228">
        <v>183.1</v>
      </c>
      <c r="L73" s="1228">
        <v>189.1</v>
      </c>
      <c r="M73" s="1217">
        <v>186.4</v>
      </c>
      <c r="N73" s="1217">
        <v>179.2</v>
      </c>
      <c r="O73" s="1217">
        <v>168.7</v>
      </c>
      <c r="S73" s="243">
        <v>9.9</v>
      </c>
    </row>
    <row r="74" spans="2:30" ht="13.5" x14ac:dyDescent="0.15">
      <c r="B74" s="248"/>
      <c r="C74" s="244"/>
      <c r="D74" s="244"/>
      <c r="E74" s="244"/>
      <c r="F74" s="244"/>
      <c r="G74" s="1243"/>
      <c r="H74" s="1244"/>
      <c r="I74" s="1248"/>
      <c r="J74" s="1248"/>
      <c r="K74" s="1228"/>
      <c r="L74" s="1228"/>
      <c r="M74" s="1217"/>
      <c r="N74" s="1217"/>
      <c r="O74" s="1217"/>
    </row>
    <row r="75" spans="2:30" ht="13.5" x14ac:dyDescent="0.15">
      <c r="B75" s="248"/>
      <c r="C75" s="244"/>
      <c r="D75" s="244"/>
      <c r="E75" s="244"/>
      <c r="F75" s="244"/>
      <c r="G75" s="1243"/>
      <c r="H75" s="1244"/>
      <c r="I75" s="1227" t="s">
        <v>571</v>
      </c>
      <c r="J75" s="1227"/>
      <c r="K75" s="1215">
        <v>17</v>
      </c>
      <c r="L75" s="1215">
        <v>17.2</v>
      </c>
      <c r="M75" s="1215">
        <v>16.600000000000001</v>
      </c>
      <c r="N75" s="1215">
        <v>15.2</v>
      </c>
      <c r="O75" s="1215">
        <v>14.6</v>
      </c>
      <c r="U75" s="243">
        <v>81.2</v>
      </c>
      <c r="W75" s="243">
        <v>87.2</v>
      </c>
      <c r="Y75" s="243">
        <v>99.8</v>
      </c>
      <c r="AA75" s="243">
        <v>109.5</v>
      </c>
      <c r="AC75" s="243">
        <v>115.2</v>
      </c>
    </row>
    <row r="76" spans="2:30" ht="13.5" x14ac:dyDescent="0.15">
      <c r="B76" s="248"/>
      <c r="C76" s="244"/>
      <c r="D76" s="244"/>
      <c r="E76" s="244"/>
      <c r="F76" s="244"/>
      <c r="G76" s="1245"/>
      <c r="H76" s="1246"/>
      <c r="I76" s="1227"/>
      <c r="J76" s="1227"/>
      <c r="K76" s="1216"/>
      <c r="L76" s="1216"/>
      <c r="M76" s="1216"/>
      <c r="N76" s="1216"/>
      <c r="O76" s="1216"/>
    </row>
    <row r="77" spans="2:30" ht="13.5" x14ac:dyDescent="0.15">
      <c r="B77" s="248"/>
      <c r="C77" s="244"/>
      <c r="D77" s="244"/>
      <c r="E77" s="244"/>
      <c r="F77" s="244"/>
      <c r="G77" s="1221" t="s">
        <v>573</v>
      </c>
      <c r="H77" s="1222"/>
      <c r="I77" s="1227" t="s">
        <v>572</v>
      </c>
      <c r="J77" s="1227"/>
      <c r="K77" s="1228">
        <v>75.900000000000006</v>
      </c>
      <c r="L77" s="1228">
        <v>64.599999999999994</v>
      </c>
      <c r="M77" s="1217">
        <v>52.8</v>
      </c>
      <c r="N77" s="1217">
        <v>48.6</v>
      </c>
      <c r="O77" s="1217">
        <v>56.8</v>
      </c>
      <c r="R77" s="243">
        <v>12.3</v>
      </c>
      <c r="T77" s="243">
        <v>11.1</v>
      </c>
    </row>
    <row r="78" spans="2:30" ht="13.5" x14ac:dyDescent="0.15">
      <c r="B78" s="248"/>
      <c r="C78" s="244"/>
      <c r="D78" s="244"/>
      <c r="E78" s="244"/>
      <c r="F78" s="244"/>
      <c r="G78" s="1223"/>
      <c r="H78" s="1224"/>
      <c r="I78" s="1227"/>
      <c r="J78" s="1227"/>
      <c r="K78" s="1228"/>
      <c r="L78" s="1228"/>
      <c r="M78" s="1217"/>
      <c r="N78" s="1217"/>
      <c r="O78" s="1217"/>
    </row>
    <row r="79" spans="2:30" ht="13.5" x14ac:dyDescent="0.15">
      <c r="B79" s="248"/>
      <c r="C79" s="244"/>
      <c r="D79" s="244"/>
      <c r="E79" s="244"/>
      <c r="F79" s="244"/>
      <c r="G79" s="1223"/>
      <c r="H79" s="1224"/>
      <c r="I79" s="1218" t="s">
        <v>571</v>
      </c>
      <c r="J79" s="1219"/>
      <c r="K79" s="1220">
        <v>13.5</v>
      </c>
      <c r="L79" s="1220">
        <v>12.4</v>
      </c>
      <c r="M79" s="1220">
        <v>11.5</v>
      </c>
      <c r="N79" s="1220">
        <v>10.4</v>
      </c>
      <c r="O79" s="1220">
        <v>10.199999999999999</v>
      </c>
      <c r="V79" s="243">
        <v>53.5</v>
      </c>
      <c r="X79" s="243">
        <v>48.2</v>
      </c>
      <c r="Z79" s="243">
        <v>34.200000000000003</v>
      </c>
      <c r="AB79" s="243">
        <v>30.3</v>
      </c>
      <c r="AD79" s="243">
        <v>28.9</v>
      </c>
    </row>
    <row r="80" spans="2:30" ht="13.5" x14ac:dyDescent="0.15">
      <c r="B80" s="248"/>
      <c r="C80" s="244"/>
      <c r="D80" s="244"/>
      <c r="E80" s="244"/>
      <c r="F80" s="244"/>
      <c r="G80" s="1225"/>
      <c r="H80" s="1226"/>
      <c r="I80" s="1219"/>
      <c r="J80" s="1219"/>
      <c r="K80" s="1220"/>
      <c r="L80" s="1220"/>
      <c r="M80" s="1220"/>
      <c r="N80" s="1220"/>
      <c r="O80" s="122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72375</v>
      </c>
      <c r="E3" s="116"/>
      <c r="F3" s="117">
        <v>67088</v>
      </c>
      <c r="G3" s="118"/>
      <c r="H3" s="119"/>
    </row>
    <row r="4" spans="1:8" x14ac:dyDescent="0.15">
      <c r="A4" s="120"/>
      <c r="B4" s="121"/>
      <c r="C4" s="122"/>
      <c r="D4" s="123">
        <v>19206</v>
      </c>
      <c r="E4" s="124"/>
      <c r="F4" s="125">
        <v>37146</v>
      </c>
      <c r="G4" s="126"/>
      <c r="H4" s="127"/>
    </row>
    <row r="5" spans="1:8" x14ac:dyDescent="0.15">
      <c r="A5" s="108" t="s">
        <v>520</v>
      </c>
      <c r="B5" s="113"/>
      <c r="C5" s="114"/>
      <c r="D5" s="115">
        <v>77934</v>
      </c>
      <c r="E5" s="116"/>
      <c r="F5" s="117">
        <v>70489</v>
      </c>
      <c r="G5" s="118"/>
      <c r="H5" s="119"/>
    </row>
    <row r="6" spans="1:8" x14ac:dyDescent="0.15">
      <c r="A6" s="120"/>
      <c r="B6" s="121"/>
      <c r="C6" s="122"/>
      <c r="D6" s="123">
        <v>20617</v>
      </c>
      <c r="E6" s="124"/>
      <c r="F6" s="125">
        <v>37817</v>
      </c>
      <c r="G6" s="126"/>
      <c r="H6" s="127"/>
    </row>
    <row r="7" spans="1:8" x14ac:dyDescent="0.15">
      <c r="A7" s="108" t="s">
        <v>521</v>
      </c>
      <c r="B7" s="113"/>
      <c r="C7" s="114"/>
      <c r="D7" s="115">
        <v>47952</v>
      </c>
      <c r="E7" s="116"/>
      <c r="F7" s="117">
        <v>84389</v>
      </c>
      <c r="G7" s="118"/>
      <c r="H7" s="119"/>
    </row>
    <row r="8" spans="1:8" x14ac:dyDescent="0.15">
      <c r="A8" s="120"/>
      <c r="B8" s="121"/>
      <c r="C8" s="122"/>
      <c r="D8" s="123">
        <v>20152</v>
      </c>
      <c r="E8" s="124"/>
      <c r="F8" s="125">
        <v>44339</v>
      </c>
      <c r="G8" s="126"/>
      <c r="H8" s="127"/>
    </row>
    <row r="9" spans="1:8" x14ac:dyDescent="0.15">
      <c r="A9" s="108" t="s">
        <v>522</v>
      </c>
      <c r="B9" s="113"/>
      <c r="C9" s="114"/>
      <c r="D9" s="115">
        <v>33041</v>
      </c>
      <c r="E9" s="116"/>
      <c r="F9" s="117">
        <v>83623</v>
      </c>
      <c r="G9" s="118"/>
      <c r="H9" s="119"/>
    </row>
    <row r="10" spans="1:8" x14ac:dyDescent="0.15">
      <c r="A10" s="120"/>
      <c r="B10" s="121"/>
      <c r="C10" s="122"/>
      <c r="D10" s="123">
        <v>13021</v>
      </c>
      <c r="E10" s="124"/>
      <c r="F10" s="125">
        <v>48787</v>
      </c>
      <c r="G10" s="126"/>
      <c r="H10" s="127"/>
    </row>
    <row r="11" spans="1:8" x14ac:dyDescent="0.15">
      <c r="A11" s="108" t="s">
        <v>523</v>
      </c>
      <c r="B11" s="113"/>
      <c r="C11" s="114"/>
      <c r="D11" s="115">
        <v>60522</v>
      </c>
      <c r="E11" s="116"/>
      <c r="F11" s="117">
        <v>81768</v>
      </c>
      <c r="G11" s="118"/>
      <c r="H11" s="119"/>
    </row>
    <row r="12" spans="1:8" x14ac:dyDescent="0.15">
      <c r="A12" s="120"/>
      <c r="B12" s="121"/>
      <c r="C12" s="128"/>
      <c r="D12" s="123">
        <v>14920</v>
      </c>
      <c r="E12" s="124"/>
      <c r="F12" s="125">
        <v>37917</v>
      </c>
      <c r="G12" s="126"/>
      <c r="H12" s="127"/>
    </row>
    <row r="13" spans="1:8" x14ac:dyDescent="0.15">
      <c r="A13" s="108"/>
      <c r="B13" s="113"/>
      <c r="C13" s="129"/>
      <c r="D13" s="130">
        <v>58365</v>
      </c>
      <c r="E13" s="131"/>
      <c r="F13" s="132">
        <v>77471</v>
      </c>
      <c r="G13" s="133"/>
      <c r="H13" s="119"/>
    </row>
    <row r="14" spans="1:8" x14ac:dyDescent="0.15">
      <c r="A14" s="120"/>
      <c r="B14" s="121"/>
      <c r="C14" s="122"/>
      <c r="D14" s="123">
        <v>17583</v>
      </c>
      <c r="E14" s="124"/>
      <c r="F14" s="125">
        <v>41201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3.8</v>
      </c>
      <c r="C19" s="134">
        <f>ROUND(VALUE(SUBSTITUTE(実質収支比率等に係る経年分析!G$48,"▲","-")),2)</f>
        <v>3.39</v>
      </c>
      <c r="D19" s="134">
        <f>ROUND(VALUE(SUBSTITUTE(実質収支比率等に係る経年分析!H$48,"▲","-")),2)</f>
        <v>3.3</v>
      </c>
      <c r="E19" s="134">
        <f>ROUND(VALUE(SUBSTITUTE(実質収支比率等に係る経年分析!I$48,"▲","-")),2)</f>
        <v>2.02</v>
      </c>
      <c r="F19" s="134">
        <f>ROUND(VALUE(SUBSTITUTE(実質収支比率等に係る経年分析!J$48,"▲","-")),2)</f>
        <v>3.15</v>
      </c>
    </row>
    <row r="20" spans="1:11" x14ac:dyDescent="0.15">
      <c r="A20" s="134" t="s">
        <v>43</v>
      </c>
      <c r="B20" s="134">
        <f>ROUND(VALUE(SUBSTITUTE(実質収支比率等に係る経年分析!F$47,"▲","-")),2)</f>
        <v>7.69</v>
      </c>
      <c r="C20" s="134">
        <f>ROUND(VALUE(SUBSTITUTE(実質収支比率等に係る経年分析!G$47,"▲","-")),2)</f>
        <v>7.62</v>
      </c>
      <c r="D20" s="134">
        <f>ROUND(VALUE(SUBSTITUTE(実質収支比率等に係る経年分析!H$47,"▲","-")),2)</f>
        <v>7.65</v>
      </c>
      <c r="E20" s="134">
        <f>ROUND(VALUE(SUBSTITUTE(実質収支比率等に係る経年分析!I$47,"▲","-")),2)</f>
        <v>7.72</v>
      </c>
      <c r="F20" s="134">
        <f>ROUND(VALUE(SUBSTITUTE(実質収支比率等に係る経年分析!J$47,"▲","-")),2)</f>
        <v>7.46</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-1.29</v>
      </c>
      <c r="F21" s="134">
        <f>IF(ISNUMBER(VALUE(SUBSTITUTE(実質収支比率等に係る経年分析!J$49,"▲","-"))),ROUND(VALUE(SUBSTITUTE(実質収支比率等に係る経年分析!J$49,"▲","-")),2),NA())</f>
        <v>0.92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用地取得事業特別会計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駒ヶ根高原別荘地特別会計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x14ac:dyDescent="0.15">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1972</v>
      </c>
      <c r="E42" s="136"/>
      <c r="F42" s="136"/>
      <c r="G42" s="136">
        <f>'実質公債費比率（分子）の構造'!L$52</f>
        <v>2025</v>
      </c>
      <c r="H42" s="136"/>
      <c r="I42" s="136"/>
      <c r="J42" s="136">
        <f>'実質公債費比率（分子）の構造'!M$52</f>
        <v>2009</v>
      </c>
      <c r="K42" s="136"/>
      <c r="L42" s="136"/>
      <c r="M42" s="136">
        <f>'実質公債費比率（分子）の構造'!N$52</f>
        <v>2085</v>
      </c>
      <c r="N42" s="136"/>
      <c r="O42" s="136"/>
      <c r="P42" s="136">
        <f>'実質公債費比率（分子）の構造'!O$52</f>
        <v>1958</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86</v>
      </c>
      <c r="C44" s="136"/>
      <c r="D44" s="136"/>
      <c r="E44" s="136">
        <f>'実質公債費比率（分子）の構造'!L$50</f>
        <v>80</v>
      </c>
      <c r="F44" s="136"/>
      <c r="G44" s="136"/>
      <c r="H44" s="136">
        <f>'実質公債費比率（分子）の構造'!M$50</f>
        <v>52</v>
      </c>
      <c r="I44" s="136"/>
      <c r="J44" s="136"/>
      <c r="K44" s="136">
        <f>'実質公債費比率（分子）の構造'!N$50</f>
        <v>52</v>
      </c>
      <c r="L44" s="136"/>
      <c r="M44" s="136"/>
      <c r="N44" s="136">
        <f>'実質公債費比率（分子）の構造'!O$50</f>
        <v>45</v>
      </c>
      <c r="O44" s="136"/>
      <c r="P44" s="136"/>
    </row>
    <row r="45" spans="1:16" x14ac:dyDescent="0.15">
      <c r="A45" s="136" t="s">
        <v>54</v>
      </c>
      <c r="B45" s="136">
        <f>'実質公債費比率（分子）の構造'!K$49</f>
        <v>443</v>
      </c>
      <c r="C45" s="136"/>
      <c r="D45" s="136"/>
      <c r="E45" s="136">
        <f>'実質公債費比率（分子）の構造'!L$49</f>
        <v>432</v>
      </c>
      <c r="F45" s="136"/>
      <c r="G45" s="136"/>
      <c r="H45" s="136">
        <f>'実質公債費比率（分子）の構造'!M$49</f>
        <v>335</v>
      </c>
      <c r="I45" s="136"/>
      <c r="J45" s="136"/>
      <c r="K45" s="136">
        <f>'実質公債費比率（分子）の構造'!N$49</f>
        <v>316</v>
      </c>
      <c r="L45" s="136"/>
      <c r="M45" s="136"/>
      <c r="N45" s="136">
        <f>'実質公債費比率（分子）の構造'!O$49</f>
        <v>325</v>
      </c>
      <c r="O45" s="136"/>
      <c r="P45" s="136"/>
    </row>
    <row r="46" spans="1:16" x14ac:dyDescent="0.15">
      <c r="A46" s="136" t="s">
        <v>55</v>
      </c>
      <c r="B46" s="136">
        <f>'実質公債費比率（分子）の構造'!K$48</f>
        <v>640</v>
      </c>
      <c r="C46" s="136"/>
      <c r="D46" s="136"/>
      <c r="E46" s="136">
        <f>'実質公債費比率（分子）の構造'!L$48</f>
        <v>645</v>
      </c>
      <c r="F46" s="136"/>
      <c r="G46" s="136"/>
      <c r="H46" s="136">
        <f>'実質公債費比率（分子）の構造'!M$48</f>
        <v>592</v>
      </c>
      <c r="I46" s="136"/>
      <c r="J46" s="136"/>
      <c r="K46" s="136">
        <f>'実質公債費比率（分子）の構造'!N$48</f>
        <v>571</v>
      </c>
      <c r="L46" s="136"/>
      <c r="M46" s="136"/>
      <c r="N46" s="136">
        <f>'実質公債費比率（分子）の構造'!O$48</f>
        <v>712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2111</v>
      </c>
      <c r="C49" s="136"/>
      <c r="D49" s="136"/>
      <c r="E49" s="136">
        <f>'実質公債費比率（分子）の構造'!L$45</f>
        <v>2105</v>
      </c>
      <c r="F49" s="136"/>
      <c r="G49" s="136"/>
      <c r="H49" s="136">
        <f>'実質公債費比率（分子）の構造'!M$45</f>
        <v>2116</v>
      </c>
      <c r="I49" s="136"/>
      <c r="J49" s="136"/>
      <c r="K49" s="136">
        <f>'実質公債費比率（分子）の構造'!N$45</f>
        <v>2138</v>
      </c>
      <c r="L49" s="136"/>
      <c r="M49" s="136"/>
      <c r="N49" s="136">
        <f>'実質公債費比率（分子）の構造'!O$45</f>
        <v>2002</v>
      </c>
      <c r="O49" s="136"/>
      <c r="P49" s="136"/>
    </row>
    <row r="50" spans="1:16" x14ac:dyDescent="0.15">
      <c r="A50" s="136" t="s">
        <v>59</v>
      </c>
      <c r="B50" s="136" t="e">
        <f>NA()</f>
        <v>#N/A</v>
      </c>
      <c r="C50" s="136">
        <f>IF(ISNUMBER('実質公債費比率（分子）の構造'!K$53),'実質公債費比率（分子）の構造'!K$53,NA())</f>
        <v>1308</v>
      </c>
      <c r="D50" s="136" t="e">
        <f>NA()</f>
        <v>#N/A</v>
      </c>
      <c r="E50" s="136" t="e">
        <f>NA()</f>
        <v>#N/A</v>
      </c>
      <c r="F50" s="136">
        <f>IF(ISNUMBER('実質公債費比率（分子）の構造'!L$53),'実質公債費比率（分子）の構造'!L$53,NA())</f>
        <v>1237</v>
      </c>
      <c r="G50" s="136" t="e">
        <f>NA()</f>
        <v>#N/A</v>
      </c>
      <c r="H50" s="136" t="e">
        <f>NA()</f>
        <v>#N/A</v>
      </c>
      <c r="I50" s="136">
        <f>IF(ISNUMBER('実質公債費比率（分子）の構造'!M$53),'実質公債費比率（分子）の構造'!M$53,NA())</f>
        <v>1086</v>
      </c>
      <c r="J50" s="136" t="e">
        <f>NA()</f>
        <v>#N/A</v>
      </c>
      <c r="K50" s="136" t="e">
        <f>NA()</f>
        <v>#N/A</v>
      </c>
      <c r="L50" s="136">
        <f>IF(ISNUMBER('実質公債費比率（分子）の構造'!N$53),'実質公債費比率（分子）の構造'!N$53,NA())</f>
        <v>992</v>
      </c>
      <c r="M50" s="136" t="e">
        <f>NA()</f>
        <v>#N/A</v>
      </c>
      <c r="N50" s="136" t="e">
        <f>NA()</f>
        <v>#N/A</v>
      </c>
      <c r="O50" s="136">
        <f>IF(ISNUMBER('実質公債費比率（分子）の構造'!O$53),'実質公債費比率（分子）の構造'!O$53,NA())</f>
        <v>1126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20597</v>
      </c>
      <c r="E56" s="135"/>
      <c r="F56" s="135"/>
      <c r="G56" s="135">
        <f>'将来負担比率（分子）の構造'!J$51</f>
        <v>20529</v>
      </c>
      <c r="H56" s="135"/>
      <c r="I56" s="135"/>
      <c r="J56" s="135">
        <f>'将来負担比率（分子）の構造'!K$51</f>
        <v>20065</v>
      </c>
      <c r="K56" s="135"/>
      <c r="L56" s="135"/>
      <c r="M56" s="135">
        <f>'将来負担比率（分子）の構造'!L$51</f>
        <v>19417</v>
      </c>
      <c r="N56" s="135"/>
      <c r="O56" s="135"/>
      <c r="P56" s="135">
        <f>'将来負担比率（分子）の構造'!M$51</f>
        <v>18791</v>
      </c>
    </row>
    <row r="57" spans="1:16" x14ac:dyDescent="0.15">
      <c r="A57" s="135" t="s">
        <v>35</v>
      </c>
      <c r="B57" s="135"/>
      <c r="C57" s="135"/>
      <c r="D57" s="135">
        <f>'将来負担比率（分子）の構造'!I$50</f>
        <v>2153</v>
      </c>
      <c r="E57" s="135"/>
      <c r="F57" s="135"/>
      <c r="G57" s="135">
        <f>'将来負担比率（分子）の構造'!J$50</f>
        <v>2142</v>
      </c>
      <c r="H57" s="135"/>
      <c r="I57" s="135"/>
      <c r="J57" s="135">
        <f>'将来負担比率（分子）の構造'!K$50</f>
        <v>1981</v>
      </c>
      <c r="K57" s="135"/>
      <c r="L57" s="135"/>
      <c r="M57" s="135">
        <f>'将来負担比率（分子）の構造'!L$50</f>
        <v>1770</v>
      </c>
      <c r="N57" s="135"/>
      <c r="O57" s="135"/>
      <c r="P57" s="135">
        <f>'将来負担比率（分子）の構造'!M$50</f>
        <v>1582</v>
      </c>
    </row>
    <row r="58" spans="1:16" x14ac:dyDescent="0.15">
      <c r="A58" s="135" t="s">
        <v>34</v>
      </c>
      <c r="B58" s="135"/>
      <c r="C58" s="135"/>
      <c r="D58" s="135">
        <f>'将来負担比率（分子）の構造'!I$49</f>
        <v>2111</v>
      </c>
      <c r="E58" s="135"/>
      <c r="F58" s="135"/>
      <c r="G58" s="135">
        <f>'将来負担比率（分子）の構造'!J$49</f>
        <v>1971</v>
      </c>
      <c r="H58" s="135"/>
      <c r="I58" s="135"/>
      <c r="J58" s="135">
        <f>'将来負担比率（分子）の構造'!K$49</f>
        <v>1682</v>
      </c>
      <c r="K58" s="135"/>
      <c r="L58" s="135"/>
      <c r="M58" s="135">
        <f>'将来負担比率（分子）の構造'!L$49</f>
        <v>1642</v>
      </c>
      <c r="N58" s="135"/>
      <c r="O58" s="135"/>
      <c r="P58" s="135">
        <f>'将来負担比率（分子）の構造'!M$49</f>
        <v>1741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725</v>
      </c>
      <c r="C61" s="135"/>
      <c r="D61" s="135"/>
      <c r="E61" s="135">
        <f>'将来負担比率（分子）の構造'!J$46</f>
        <v>753</v>
      </c>
      <c r="F61" s="135"/>
      <c r="G61" s="135"/>
      <c r="H61" s="135">
        <f>'将来負担比率（分子）の構造'!K$46</f>
        <v>716</v>
      </c>
      <c r="I61" s="135"/>
      <c r="J61" s="135"/>
      <c r="K61" s="135">
        <f>'将来負担比率（分子）の構造'!L$46</f>
        <v>770</v>
      </c>
      <c r="L61" s="135"/>
      <c r="M61" s="135"/>
      <c r="N61" s="135">
        <f>'将来負担比率（分子）の構造'!M$46</f>
        <v>1554</v>
      </c>
      <c r="O61" s="135"/>
      <c r="P61" s="135"/>
    </row>
    <row r="62" spans="1:16" x14ac:dyDescent="0.15">
      <c r="A62" s="135" t="s">
        <v>29</v>
      </c>
      <c r="B62" s="135">
        <f>'将来負担比率（分子）の構造'!I$45</f>
        <v>2556</v>
      </c>
      <c r="C62" s="135"/>
      <c r="D62" s="135"/>
      <c r="E62" s="135">
        <f>'将来負担比率（分子）の構造'!J$45</f>
        <v>2569</v>
      </c>
      <c r="F62" s="135"/>
      <c r="G62" s="135"/>
      <c r="H62" s="135">
        <f>'将来負担比率（分子）の構造'!K$45</f>
        <v>2388</v>
      </c>
      <c r="I62" s="135"/>
      <c r="J62" s="135"/>
      <c r="K62" s="135">
        <f>'将来負担比率（分子）の構造'!L$45</f>
        <v>2006</v>
      </c>
      <c r="L62" s="135"/>
      <c r="M62" s="135"/>
      <c r="N62" s="135">
        <f>'将来負担比率（分子）の構造'!M$45</f>
        <v>2122</v>
      </c>
      <c r="O62" s="135"/>
      <c r="P62" s="135"/>
    </row>
    <row r="63" spans="1:16" x14ac:dyDescent="0.15">
      <c r="A63" s="135" t="s">
        <v>28</v>
      </c>
      <c r="B63" s="135">
        <f>'将来負担比率（分子）の構造'!I$44</f>
        <v>1941</v>
      </c>
      <c r="C63" s="135"/>
      <c r="D63" s="135"/>
      <c r="E63" s="135">
        <f>'将来負担比率（分子）の構造'!J$44</f>
        <v>1855</v>
      </c>
      <c r="F63" s="135"/>
      <c r="G63" s="135"/>
      <c r="H63" s="135">
        <f>'将来負担比率（分子）の構造'!K$44</f>
        <v>1625</v>
      </c>
      <c r="I63" s="135"/>
      <c r="J63" s="135"/>
      <c r="K63" s="135">
        <f>'将来負担比率（分子）の構造'!L$44</f>
        <v>1478</v>
      </c>
      <c r="L63" s="135"/>
      <c r="M63" s="135"/>
      <c r="N63" s="135">
        <f>'将来負担比率（分子）の構造'!M$44</f>
        <v>1343</v>
      </c>
      <c r="O63" s="135"/>
      <c r="P63" s="135"/>
    </row>
    <row r="64" spans="1:16" x14ac:dyDescent="0.15">
      <c r="A64" s="135" t="s">
        <v>27</v>
      </c>
      <c r="B64" s="135">
        <f>'将来負担比率（分子）の構造'!I$43</f>
        <v>12882</v>
      </c>
      <c r="C64" s="135"/>
      <c r="D64" s="135"/>
      <c r="E64" s="135">
        <f>'将来負担比率（分子）の構造'!J$43</f>
        <v>13266</v>
      </c>
      <c r="F64" s="135"/>
      <c r="G64" s="135"/>
      <c r="H64" s="135">
        <f>'将来負担比率（分子）の構造'!K$43</f>
        <v>13013</v>
      </c>
      <c r="I64" s="135"/>
      <c r="J64" s="135"/>
      <c r="K64" s="135">
        <f>'将来負担比率（分子）の構造'!L$43</f>
        <v>12370</v>
      </c>
      <c r="L64" s="135"/>
      <c r="M64" s="135"/>
      <c r="N64" s="135">
        <f>'将来負担比率（分子）の構造'!M$43</f>
        <v>10686</v>
      </c>
      <c r="O64" s="135"/>
      <c r="P64" s="135"/>
    </row>
    <row r="65" spans="1:16" x14ac:dyDescent="0.15">
      <c r="A65" s="135" t="s">
        <v>26</v>
      </c>
      <c r="B65" s="135">
        <f>'将来負担比率（分子）の構造'!I$42</f>
        <v>301</v>
      </c>
      <c r="C65" s="135"/>
      <c r="D65" s="135"/>
      <c r="E65" s="135">
        <f>'将来負担比率（分子）の構造'!J$42</f>
        <v>221</v>
      </c>
      <c r="F65" s="135"/>
      <c r="G65" s="135"/>
      <c r="H65" s="135">
        <f>'将来負担比率（分子）の構造'!K$42</f>
        <v>220</v>
      </c>
      <c r="I65" s="135"/>
      <c r="J65" s="135"/>
      <c r="K65" s="135">
        <f>'将来負担比率（分子）の構造'!L$42</f>
        <v>169</v>
      </c>
      <c r="L65" s="135"/>
      <c r="M65" s="135"/>
      <c r="N65" s="135">
        <f>'将来負担比率（分子）の構造'!M$42</f>
        <v>153</v>
      </c>
      <c r="O65" s="135"/>
      <c r="P65" s="135"/>
    </row>
    <row r="66" spans="1:16" x14ac:dyDescent="0.15">
      <c r="A66" s="135" t="s">
        <v>25</v>
      </c>
      <c r="B66" s="135">
        <f>'将来負担比率（分子）の構造'!I$41</f>
        <v>19713</v>
      </c>
      <c r="C66" s="135"/>
      <c r="D66" s="135"/>
      <c r="E66" s="135">
        <f>'将来負担比率（分子）の構造'!J$41</f>
        <v>19799</v>
      </c>
      <c r="F66" s="135"/>
      <c r="G66" s="135"/>
      <c r="H66" s="135">
        <f>'将来負担比率（分子）の構造'!K$41</f>
        <v>19398</v>
      </c>
      <c r="I66" s="135"/>
      <c r="J66" s="135"/>
      <c r="K66" s="135">
        <f>'将来負担比率（分子）の構造'!L$41</f>
        <v>18872</v>
      </c>
      <c r="L66" s="135"/>
      <c r="M66" s="135"/>
      <c r="N66" s="135">
        <f>'将来負担比率（分子）の構造'!M$41</f>
        <v>18633</v>
      </c>
      <c r="O66" s="135"/>
      <c r="P66" s="135"/>
    </row>
    <row r="67" spans="1:16" x14ac:dyDescent="0.15">
      <c r="A67" s="135" t="s">
        <v>63</v>
      </c>
      <c r="B67" s="135" t="e">
        <f>NA()</f>
        <v>#N/A</v>
      </c>
      <c r="C67" s="135">
        <f>IF(ISNUMBER('将来負担比率（分子）の構造'!I$52), IF('将来負担比率（分子）の構造'!I$52 &lt; 0, 0, '将来負担比率（分子）の構造'!I$52), NA())</f>
        <v>13257</v>
      </c>
      <c r="D67" s="135" t="e">
        <f>NA()</f>
        <v>#N/A</v>
      </c>
      <c r="E67" s="135" t="e">
        <f>NA()</f>
        <v>#N/A</v>
      </c>
      <c r="F67" s="135">
        <f>IF(ISNUMBER('将来負担比率（分子）の構造'!J$52), IF('将来負担比率（分子）の構造'!J$52 &lt; 0, 0, '将来負担比率（分子）の構造'!J$52), NA())</f>
        <v>13820</v>
      </c>
      <c r="G67" s="135" t="e">
        <f>NA()</f>
        <v>#N/A</v>
      </c>
      <c r="H67" s="135" t="e">
        <f>NA()</f>
        <v>#N/A</v>
      </c>
      <c r="I67" s="135">
        <f>IF(ISNUMBER('将来負担比率（分子）の構造'!K$52), IF('将来負担比率（分子）の構造'!K$52 &lt; 0, 0, '将来負担比率（分子）の構造'!K$52), NA())</f>
        <v>13634</v>
      </c>
      <c r="J67" s="135" t="e">
        <f>NA()</f>
        <v>#N/A</v>
      </c>
      <c r="K67" s="135" t="e">
        <f>NA()</f>
        <v>#N/A</v>
      </c>
      <c r="L67" s="135">
        <f>IF(ISNUMBER('将来負担比率（分子）の構造'!L$52), IF('将来負担比率（分子）の構造'!L$52 &lt; 0, 0, '将来負担比率（分子）の構造'!L$52), NA())</f>
        <v>12837</v>
      </c>
      <c r="M67" s="135" t="e">
        <f>NA()</f>
        <v>#N/A</v>
      </c>
      <c r="N67" s="135" t="e">
        <f>NA()</f>
        <v>#N/A</v>
      </c>
      <c r="O67" s="135">
        <f>IF(ISNUMBER('将来負担比率（分子）の構造'!M$52), IF('将来負担比率（分子）の構造'!M$52 &lt; 0, 0, '将来負担比率（分子）の構造'!M$52), NA())</f>
        <v>12378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4717952</v>
      </c>
      <c r="S5" s="613"/>
      <c r="T5" s="613"/>
      <c r="U5" s="613"/>
      <c r="V5" s="613"/>
      <c r="W5" s="613"/>
      <c r="X5" s="613"/>
      <c r="Y5" s="614"/>
      <c r="Z5" s="615">
        <v>29.5</v>
      </c>
      <c r="AA5" s="615"/>
      <c r="AB5" s="615"/>
      <c r="AC5" s="615"/>
      <c r="AD5" s="616">
        <v>4618778</v>
      </c>
      <c r="AE5" s="616"/>
      <c r="AF5" s="616"/>
      <c r="AG5" s="616"/>
      <c r="AH5" s="616"/>
      <c r="AI5" s="616"/>
      <c r="AJ5" s="616"/>
      <c r="AK5" s="616"/>
      <c r="AL5" s="617">
        <v>52.7</v>
      </c>
      <c r="AM5" s="618"/>
      <c r="AN5" s="618"/>
      <c r="AO5" s="619"/>
      <c r="AP5" s="609" t="s">
        <v>206</v>
      </c>
      <c r="AQ5" s="610"/>
      <c r="AR5" s="610"/>
      <c r="AS5" s="610"/>
      <c r="AT5" s="610"/>
      <c r="AU5" s="610"/>
      <c r="AV5" s="610"/>
      <c r="AW5" s="610"/>
      <c r="AX5" s="610"/>
      <c r="AY5" s="610"/>
      <c r="AZ5" s="610"/>
      <c r="BA5" s="610"/>
      <c r="BB5" s="610"/>
      <c r="BC5" s="610"/>
      <c r="BD5" s="610"/>
      <c r="BE5" s="610"/>
      <c r="BF5" s="611"/>
      <c r="BG5" s="623">
        <v>4578994</v>
      </c>
      <c r="BH5" s="624"/>
      <c r="BI5" s="624"/>
      <c r="BJ5" s="624"/>
      <c r="BK5" s="624"/>
      <c r="BL5" s="624"/>
      <c r="BM5" s="624"/>
      <c r="BN5" s="625"/>
      <c r="BO5" s="626">
        <v>97.1</v>
      </c>
      <c r="BP5" s="626"/>
      <c r="BQ5" s="626"/>
      <c r="BR5" s="626"/>
      <c r="BS5" s="627">
        <v>25897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189590</v>
      </c>
      <c r="S6" s="624"/>
      <c r="T6" s="624"/>
      <c r="U6" s="624"/>
      <c r="V6" s="624"/>
      <c r="W6" s="624"/>
      <c r="X6" s="624"/>
      <c r="Y6" s="625"/>
      <c r="Z6" s="626">
        <v>1.2</v>
      </c>
      <c r="AA6" s="626"/>
      <c r="AB6" s="626"/>
      <c r="AC6" s="626"/>
      <c r="AD6" s="627">
        <v>189590</v>
      </c>
      <c r="AE6" s="627"/>
      <c r="AF6" s="627"/>
      <c r="AG6" s="627"/>
      <c r="AH6" s="627"/>
      <c r="AI6" s="627"/>
      <c r="AJ6" s="627"/>
      <c r="AK6" s="627"/>
      <c r="AL6" s="628">
        <v>2.2000000000000002</v>
      </c>
      <c r="AM6" s="629"/>
      <c r="AN6" s="629"/>
      <c r="AO6" s="630"/>
      <c r="AP6" s="620" t="s">
        <v>211</v>
      </c>
      <c r="AQ6" s="621"/>
      <c r="AR6" s="621"/>
      <c r="AS6" s="621"/>
      <c r="AT6" s="621"/>
      <c r="AU6" s="621"/>
      <c r="AV6" s="621"/>
      <c r="AW6" s="621"/>
      <c r="AX6" s="621"/>
      <c r="AY6" s="621"/>
      <c r="AZ6" s="621"/>
      <c r="BA6" s="621"/>
      <c r="BB6" s="621"/>
      <c r="BC6" s="621"/>
      <c r="BD6" s="621"/>
      <c r="BE6" s="621"/>
      <c r="BF6" s="622"/>
      <c r="BG6" s="623">
        <v>4578994</v>
      </c>
      <c r="BH6" s="624"/>
      <c r="BI6" s="624"/>
      <c r="BJ6" s="624"/>
      <c r="BK6" s="624"/>
      <c r="BL6" s="624"/>
      <c r="BM6" s="624"/>
      <c r="BN6" s="625"/>
      <c r="BO6" s="626">
        <v>97.1</v>
      </c>
      <c r="BP6" s="626"/>
      <c r="BQ6" s="626"/>
      <c r="BR6" s="626"/>
      <c r="BS6" s="627">
        <v>25897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141379</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141379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6501</v>
      </c>
      <c r="S7" s="624"/>
      <c r="T7" s="624"/>
      <c r="U7" s="624"/>
      <c r="V7" s="624"/>
      <c r="W7" s="624"/>
      <c r="X7" s="624"/>
      <c r="Y7" s="625"/>
      <c r="Z7" s="626">
        <v>0</v>
      </c>
      <c r="AA7" s="626"/>
      <c r="AB7" s="626"/>
      <c r="AC7" s="626"/>
      <c r="AD7" s="627">
        <v>6501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2052315</v>
      </c>
      <c r="BH7" s="624"/>
      <c r="BI7" s="624"/>
      <c r="BJ7" s="624"/>
      <c r="BK7" s="624"/>
      <c r="BL7" s="624"/>
      <c r="BM7" s="624"/>
      <c r="BN7" s="625"/>
      <c r="BO7" s="626">
        <v>43.5</v>
      </c>
      <c r="BP7" s="626"/>
      <c r="BQ7" s="626"/>
      <c r="BR7" s="626"/>
      <c r="BS7" s="627">
        <v>25897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2035877</v>
      </c>
      <c r="CS7" s="624"/>
      <c r="CT7" s="624"/>
      <c r="CU7" s="624"/>
      <c r="CV7" s="624"/>
      <c r="CW7" s="624"/>
      <c r="CX7" s="624"/>
      <c r="CY7" s="625"/>
      <c r="CZ7" s="626">
        <v>13</v>
      </c>
      <c r="DA7" s="626"/>
      <c r="DB7" s="626"/>
      <c r="DC7" s="626"/>
      <c r="DD7" s="632">
        <v>154766</v>
      </c>
      <c r="DE7" s="624"/>
      <c r="DF7" s="624"/>
      <c r="DG7" s="624"/>
      <c r="DH7" s="624"/>
      <c r="DI7" s="624"/>
      <c r="DJ7" s="624"/>
      <c r="DK7" s="624"/>
      <c r="DL7" s="624"/>
      <c r="DM7" s="624"/>
      <c r="DN7" s="624"/>
      <c r="DO7" s="624"/>
      <c r="DP7" s="625"/>
      <c r="DQ7" s="632">
        <v>1084622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18130</v>
      </c>
      <c r="S8" s="624"/>
      <c r="T8" s="624"/>
      <c r="U8" s="624"/>
      <c r="V8" s="624"/>
      <c r="W8" s="624"/>
      <c r="X8" s="624"/>
      <c r="Y8" s="625"/>
      <c r="Z8" s="626">
        <v>0.1</v>
      </c>
      <c r="AA8" s="626"/>
      <c r="AB8" s="626"/>
      <c r="AC8" s="626"/>
      <c r="AD8" s="627">
        <v>18130</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60340</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4197932</v>
      </c>
      <c r="CS8" s="624"/>
      <c r="CT8" s="624"/>
      <c r="CU8" s="624"/>
      <c r="CV8" s="624"/>
      <c r="CW8" s="624"/>
      <c r="CX8" s="624"/>
      <c r="CY8" s="625"/>
      <c r="CZ8" s="626">
        <v>26.7</v>
      </c>
      <c r="DA8" s="626"/>
      <c r="DB8" s="626"/>
      <c r="DC8" s="626"/>
      <c r="DD8" s="632">
        <v>211827</v>
      </c>
      <c r="DE8" s="624"/>
      <c r="DF8" s="624"/>
      <c r="DG8" s="624"/>
      <c r="DH8" s="624"/>
      <c r="DI8" s="624"/>
      <c r="DJ8" s="624"/>
      <c r="DK8" s="624"/>
      <c r="DL8" s="624"/>
      <c r="DM8" s="624"/>
      <c r="DN8" s="624"/>
      <c r="DO8" s="624"/>
      <c r="DP8" s="625"/>
      <c r="DQ8" s="632">
        <v>2258730</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18599</v>
      </c>
      <c r="S9" s="624"/>
      <c r="T9" s="624"/>
      <c r="U9" s="624"/>
      <c r="V9" s="624"/>
      <c r="W9" s="624"/>
      <c r="X9" s="624"/>
      <c r="Y9" s="625"/>
      <c r="Z9" s="626">
        <v>0.1</v>
      </c>
      <c r="AA9" s="626"/>
      <c r="AB9" s="626"/>
      <c r="AC9" s="626"/>
      <c r="AD9" s="627">
        <v>18599</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1548719</v>
      </c>
      <c r="BH9" s="624"/>
      <c r="BI9" s="624"/>
      <c r="BJ9" s="624"/>
      <c r="BK9" s="624"/>
      <c r="BL9" s="624"/>
      <c r="BM9" s="624"/>
      <c r="BN9" s="625"/>
      <c r="BO9" s="626">
        <v>32.799999999999997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1422582</v>
      </c>
      <c r="CS9" s="624"/>
      <c r="CT9" s="624"/>
      <c r="CU9" s="624"/>
      <c r="CV9" s="624"/>
      <c r="CW9" s="624"/>
      <c r="CX9" s="624"/>
      <c r="CY9" s="625"/>
      <c r="CZ9" s="626">
        <v>9.1</v>
      </c>
      <c r="DA9" s="626"/>
      <c r="DB9" s="626"/>
      <c r="DC9" s="626"/>
      <c r="DD9" s="632">
        <v>3398</v>
      </c>
      <c r="DE9" s="624"/>
      <c r="DF9" s="624"/>
      <c r="DG9" s="624"/>
      <c r="DH9" s="624"/>
      <c r="DI9" s="624"/>
      <c r="DJ9" s="624"/>
      <c r="DK9" s="624"/>
      <c r="DL9" s="624"/>
      <c r="DM9" s="624"/>
      <c r="DN9" s="624"/>
      <c r="DO9" s="624"/>
      <c r="DP9" s="625"/>
      <c r="DQ9" s="632">
        <v>1297004</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696560</v>
      </c>
      <c r="S10" s="624"/>
      <c r="T10" s="624"/>
      <c r="U10" s="624"/>
      <c r="V10" s="624"/>
      <c r="W10" s="624"/>
      <c r="X10" s="624"/>
      <c r="Y10" s="625"/>
      <c r="Z10" s="626">
        <v>4.3</v>
      </c>
      <c r="AA10" s="626"/>
      <c r="AB10" s="626"/>
      <c r="AC10" s="626"/>
      <c r="AD10" s="627">
        <v>696560</v>
      </c>
      <c r="AE10" s="627"/>
      <c r="AF10" s="627"/>
      <c r="AG10" s="627"/>
      <c r="AH10" s="627"/>
      <c r="AI10" s="627"/>
      <c r="AJ10" s="627"/>
      <c r="AK10" s="627"/>
      <c r="AL10" s="628">
        <v>7.9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105785</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12497</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11297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891</v>
      </c>
      <c r="S11" s="624"/>
      <c r="T11" s="624"/>
      <c r="U11" s="624"/>
      <c r="V11" s="624"/>
      <c r="W11" s="624"/>
      <c r="X11" s="624"/>
      <c r="Y11" s="625"/>
      <c r="Z11" s="626">
        <v>0</v>
      </c>
      <c r="AA11" s="626"/>
      <c r="AB11" s="626"/>
      <c r="AC11" s="626"/>
      <c r="AD11" s="627">
        <v>891</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337471</v>
      </c>
      <c r="BH11" s="624"/>
      <c r="BI11" s="624"/>
      <c r="BJ11" s="624"/>
      <c r="BK11" s="624"/>
      <c r="BL11" s="624"/>
      <c r="BM11" s="624"/>
      <c r="BN11" s="625"/>
      <c r="BO11" s="626">
        <v>7.2</v>
      </c>
      <c r="BP11" s="626"/>
      <c r="BQ11" s="626"/>
      <c r="BR11" s="626"/>
      <c r="BS11" s="632">
        <v>25897</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913610</v>
      </c>
      <c r="CS11" s="624"/>
      <c r="CT11" s="624"/>
      <c r="CU11" s="624"/>
      <c r="CV11" s="624"/>
      <c r="CW11" s="624"/>
      <c r="CX11" s="624"/>
      <c r="CY11" s="625"/>
      <c r="CZ11" s="626">
        <v>5.8</v>
      </c>
      <c r="DA11" s="626"/>
      <c r="DB11" s="626"/>
      <c r="DC11" s="626"/>
      <c r="DD11" s="632">
        <v>230023</v>
      </c>
      <c r="DE11" s="624"/>
      <c r="DF11" s="624"/>
      <c r="DG11" s="624"/>
      <c r="DH11" s="624"/>
      <c r="DI11" s="624"/>
      <c r="DJ11" s="624"/>
      <c r="DK11" s="624"/>
      <c r="DL11" s="624"/>
      <c r="DM11" s="624"/>
      <c r="DN11" s="624"/>
      <c r="DO11" s="624"/>
      <c r="DP11" s="625"/>
      <c r="DQ11" s="632">
        <v>648865</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2233970</v>
      </c>
      <c r="BH12" s="624"/>
      <c r="BI12" s="624"/>
      <c r="BJ12" s="624"/>
      <c r="BK12" s="624"/>
      <c r="BL12" s="624"/>
      <c r="BM12" s="624"/>
      <c r="BN12" s="625"/>
      <c r="BO12" s="626">
        <v>47.4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1224200</v>
      </c>
      <c r="CS12" s="624"/>
      <c r="CT12" s="624"/>
      <c r="CU12" s="624"/>
      <c r="CV12" s="624"/>
      <c r="CW12" s="624"/>
      <c r="CX12" s="624"/>
      <c r="CY12" s="625"/>
      <c r="CZ12" s="626">
        <v>7.8</v>
      </c>
      <c r="DA12" s="626"/>
      <c r="DB12" s="626"/>
      <c r="DC12" s="626"/>
      <c r="DD12" s="632">
        <v>19615</v>
      </c>
      <c r="DE12" s="624"/>
      <c r="DF12" s="624"/>
      <c r="DG12" s="624"/>
      <c r="DH12" s="624"/>
      <c r="DI12" s="624"/>
      <c r="DJ12" s="624"/>
      <c r="DK12" s="624"/>
      <c r="DL12" s="624"/>
      <c r="DM12" s="624"/>
      <c r="DN12" s="624"/>
      <c r="DO12" s="624"/>
      <c r="DP12" s="625"/>
      <c r="DQ12" s="632">
        <v>347253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35278</v>
      </c>
      <c r="S13" s="624"/>
      <c r="T13" s="624"/>
      <c r="U13" s="624"/>
      <c r="V13" s="624"/>
      <c r="W13" s="624"/>
      <c r="X13" s="624"/>
      <c r="Y13" s="625"/>
      <c r="Z13" s="626">
        <v>0.2</v>
      </c>
      <c r="AA13" s="626"/>
      <c r="AB13" s="626"/>
      <c r="AC13" s="626"/>
      <c r="AD13" s="627">
        <v>35278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2220389</v>
      </c>
      <c r="BH13" s="624"/>
      <c r="BI13" s="624"/>
      <c r="BJ13" s="624"/>
      <c r="BK13" s="624"/>
      <c r="BL13" s="624"/>
      <c r="BM13" s="624"/>
      <c r="BN13" s="625"/>
      <c r="BO13" s="626">
        <v>47.1</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1575740</v>
      </c>
      <c r="CS13" s="624"/>
      <c r="CT13" s="624"/>
      <c r="CU13" s="624"/>
      <c r="CV13" s="624"/>
      <c r="CW13" s="624"/>
      <c r="CX13" s="624"/>
      <c r="CY13" s="625"/>
      <c r="CZ13" s="626">
        <v>10</v>
      </c>
      <c r="DA13" s="626"/>
      <c r="DB13" s="626"/>
      <c r="DC13" s="626"/>
      <c r="DD13" s="632">
        <v>852635</v>
      </c>
      <c r="DE13" s="624"/>
      <c r="DF13" s="624"/>
      <c r="DG13" s="624"/>
      <c r="DH13" s="624"/>
      <c r="DI13" s="624"/>
      <c r="DJ13" s="624"/>
      <c r="DK13" s="624"/>
      <c r="DL13" s="624"/>
      <c r="DM13" s="624"/>
      <c r="DN13" s="624"/>
      <c r="DO13" s="624"/>
      <c r="DP13" s="625"/>
      <c r="DQ13" s="632">
        <v>835204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90035</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473821</v>
      </c>
      <c r="CS14" s="624"/>
      <c r="CT14" s="624"/>
      <c r="CU14" s="624"/>
      <c r="CV14" s="624"/>
      <c r="CW14" s="624"/>
      <c r="CX14" s="624"/>
      <c r="CY14" s="625"/>
      <c r="CZ14" s="626">
        <v>3</v>
      </c>
      <c r="DA14" s="626"/>
      <c r="DB14" s="626"/>
      <c r="DC14" s="626"/>
      <c r="DD14" s="632">
        <v>14194</v>
      </c>
      <c r="DE14" s="624"/>
      <c r="DF14" s="624"/>
      <c r="DG14" s="624"/>
      <c r="DH14" s="624"/>
      <c r="DI14" s="624"/>
      <c r="DJ14" s="624"/>
      <c r="DK14" s="624"/>
      <c r="DL14" s="624"/>
      <c r="DM14" s="624"/>
      <c r="DN14" s="624"/>
      <c r="DO14" s="624"/>
      <c r="DP14" s="625"/>
      <c r="DQ14" s="632">
        <v>452711</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16569</v>
      </c>
      <c r="S15" s="624"/>
      <c r="T15" s="624"/>
      <c r="U15" s="624"/>
      <c r="V15" s="624"/>
      <c r="W15" s="624"/>
      <c r="X15" s="624"/>
      <c r="Y15" s="625"/>
      <c r="Z15" s="626">
        <v>0.1</v>
      </c>
      <c r="AA15" s="626"/>
      <c r="AB15" s="626"/>
      <c r="AC15" s="626"/>
      <c r="AD15" s="627">
        <v>16569</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202674</v>
      </c>
      <c r="BH15" s="624"/>
      <c r="BI15" s="624"/>
      <c r="BJ15" s="624"/>
      <c r="BK15" s="624"/>
      <c r="BL15" s="624"/>
      <c r="BM15" s="624"/>
      <c r="BN15" s="625"/>
      <c r="BO15" s="626">
        <v>4.3</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1701463</v>
      </c>
      <c r="CS15" s="624"/>
      <c r="CT15" s="624"/>
      <c r="CU15" s="624"/>
      <c r="CV15" s="624"/>
      <c r="CW15" s="624"/>
      <c r="CX15" s="624"/>
      <c r="CY15" s="625"/>
      <c r="CZ15" s="626">
        <v>10.8</v>
      </c>
      <c r="DA15" s="626"/>
      <c r="DB15" s="626"/>
      <c r="DC15" s="626"/>
      <c r="DD15" s="632">
        <v>534067</v>
      </c>
      <c r="DE15" s="624"/>
      <c r="DF15" s="624"/>
      <c r="DG15" s="624"/>
      <c r="DH15" s="624"/>
      <c r="DI15" s="624"/>
      <c r="DJ15" s="624"/>
      <c r="DK15" s="624"/>
      <c r="DL15" s="624"/>
      <c r="DM15" s="624"/>
      <c r="DN15" s="624"/>
      <c r="DO15" s="624"/>
      <c r="DP15" s="625"/>
      <c r="DQ15" s="632">
        <v>1037345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3566470</v>
      </c>
      <c r="S16" s="624"/>
      <c r="T16" s="624"/>
      <c r="U16" s="624"/>
      <c r="V16" s="624"/>
      <c r="W16" s="624"/>
      <c r="X16" s="624"/>
      <c r="Y16" s="625"/>
      <c r="Z16" s="626">
        <v>22.3</v>
      </c>
      <c r="AA16" s="626"/>
      <c r="AB16" s="626"/>
      <c r="AC16" s="626"/>
      <c r="AD16" s="627">
        <v>3121014</v>
      </c>
      <c r="AE16" s="627"/>
      <c r="AF16" s="627"/>
      <c r="AG16" s="627"/>
      <c r="AH16" s="627"/>
      <c r="AI16" s="627"/>
      <c r="AJ16" s="627"/>
      <c r="AK16" s="627"/>
      <c r="AL16" s="628">
        <v>35.6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3121014</v>
      </c>
      <c r="S17" s="624"/>
      <c r="T17" s="624"/>
      <c r="U17" s="624"/>
      <c r="V17" s="624"/>
      <c r="W17" s="624"/>
      <c r="X17" s="624"/>
      <c r="Y17" s="625"/>
      <c r="Z17" s="626">
        <v>19.5</v>
      </c>
      <c r="AA17" s="626"/>
      <c r="AB17" s="626"/>
      <c r="AC17" s="626"/>
      <c r="AD17" s="627">
        <v>3121014</v>
      </c>
      <c r="AE17" s="627"/>
      <c r="AF17" s="627"/>
      <c r="AG17" s="627"/>
      <c r="AH17" s="627"/>
      <c r="AI17" s="627"/>
      <c r="AJ17" s="627"/>
      <c r="AK17" s="627"/>
      <c r="AL17" s="628">
        <v>35.6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2003644</v>
      </c>
      <c r="CS17" s="624"/>
      <c r="CT17" s="624"/>
      <c r="CU17" s="624"/>
      <c r="CV17" s="624"/>
      <c r="CW17" s="624"/>
      <c r="CX17" s="624"/>
      <c r="CY17" s="625"/>
      <c r="CZ17" s="626">
        <v>12.8</v>
      </c>
      <c r="DA17" s="626"/>
      <c r="DB17" s="626"/>
      <c r="DC17" s="626"/>
      <c r="DD17" s="632" t="s">
        <v>109</v>
      </c>
      <c r="DE17" s="624"/>
      <c r="DF17" s="624"/>
      <c r="DG17" s="624"/>
      <c r="DH17" s="624"/>
      <c r="DI17" s="624"/>
      <c r="DJ17" s="624"/>
      <c r="DK17" s="624"/>
      <c r="DL17" s="624"/>
      <c r="DM17" s="624"/>
      <c r="DN17" s="624"/>
      <c r="DO17" s="624"/>
      <c r="DP17" s="625"/>
      <c r="DQ17" s="632">
        <v>1940531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445227</v>
      </c>
      <c r="S18" s="624"/>
      <c r="T18" s="624"/>
      <c r="U18" s="624"/>
      <c r="V18" s="624"/>
      <c r="W18" s="624"/>
      <c r="X18" s="624"/>
      <c r="Y18" s="625"/>
      <c r="Z18" s="626">
        <v>2.8</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229</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138958</v>
      </c>
      <c r="BH19" s="624"/>
      <c r="BI19" s="624"/>
      <c r="BJ19" s="624"/>
      <c r="BK19" s="624"/>
      <c r="BL19" s="624"/>
      <c r="BM19" s="624"/>
      <c r="BN19" s="625"/>
      <c r="BO19" s="626">
        <v>2.9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9266540</v>
      </c>
      <c r="S20" s="624"/>
      <c r="T20" s="624"/>
      <c r="U20" s="624"/>
      <c r="V20" s="624"/>
      <c r="W20" s="624"/>
      <c r="X20" s="624"/>
      <c r="Y20" s="625"/>
      <c r="Z20" s="626">
        <v>57.9</v>
      </c>
      <c r="AA20" s="626"/>
      <c r="AB20" s="626"/>
      <c r="AC20" s="626"/>
      <c r="AD20" s="627">
        <v>8721910</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138958</v>
      </c>
      <c r="BH20" s="624"/>
      <c r="BI20" s="624"/>
      <c r="BJ20" s="624"/>
      <c r="BK20" s="624"/>
      <c r="BL20" s="624"/>
      <c r="BM20" s="624"/>
      <c r="BN20" s="625"/>
      <c r="BO20" s="626">
        <v>2.9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15702745</v>
      </c>
      <c r="CS20" s="624"/>
      <c r="CT20" s="624"/>
      <c r="CU20" s="624"/>
      <c r="CV20" s="624"/>
      <c r="CW20" s="624"/>
      <c r="CX20" s="624"/>
      <c r="CY20" s="625"/>
      <c r="CZ20" s="626">
        <v>100</v>
      </c>
      <c r="DA20" s="626"/>
      <c r="DB20" s="626"/>
      <c r="DC20" s="626"/>
      <c r="DD20" s="632">
        <v>2020525</v>
      </c>
      <c r="DE20" s="624"/>
      <c r="DF20" s="624"/>
      <c r="DG20" s="624"/>
      <c r="DH20" s="624"/>
      <c r="DI20" s="624"/>
      <c r="DJ20" s="624"/>
      <c r="DK20" s="624"/>
      <c r="DL20" s="624"/>
      <c r="DM20" s="624"/>
      <c r="DN20" s="624"/>
      <c r="DO20" s="624"/>
      <c r="DP20" s="625"/>
      <c r="DQ20" s="632">
        <v>10054941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3668</v>
      </c>
      <c r="S21" s="624"/>
      <c r="T21" s="624"/>
      <c r="U21" s="624"/>
      <c r="V21" s="624"/>
      <c r="W21" s="624"/>
      <c r="X21" s="624"/>
      <c r="Y21" s="625"/>
      <c r="Z21" s="626">
        <v>0</v>
      </c>
      <c r="AA21" s="626"/>
      <c r="AB21" s="626"/>
      <c r="AC21" s="626"/>
      <c r="AD21" s="627">
        <v>3668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39784</v>
      </c>
      <c r="BH21" s="624"/>
      <c r="BI21" s="624"/>
      <c r="BJ21" s="624"/>
      <c r="BK21" s="624"/>
      <c r="BL21" s="624"/>
      <c r="BM21" s="624"/>
      <c r="BN21" s="625"/>
      <c r="BO21" s="626">
        <v>0.8</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180721</v>
      </c>
      <c r="S22" s="624"/>
      <c r="T22" s="624"/>
      <c r="U22" s="624"/>
      <c r="V22" s="624"/>
      <c r="W22" s="624"/>
      <c r="X22" s="624"/>
      <c r="Y22" s="625"/>
      <c r="Z22" s="626">
        <v>1.1000000000000001</v>
      </c>
      <c r="AA22" s="626"/>
      <c r="AB22" s="626"/>
      <c r="AC22" s="626"/>
      <c r="AD22" s="627">
        <v>374</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255327</v>
      </c>
      <c r="S23" s="624"/>
      <c r="T23" s="624"/>
      <c r="U23" s="624"/>
      <c r="V23" s="624"/>
      <c r="W23" s="624"/>
      <c r="X23" s="624"/>
      <c r="Y23" s="625"/>
      <c r="Z23" s="626">
        <v>1.6</v>
      </c>
      <c r="AA23" s="626"/>
      <c r="AB23" s="626"/>
      <c r="AC23" s="626"/>
      <c r="AD23" s="627">
        <v>13546</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99174</v>
      </c>
      <c r="BH23" s="624"/>
      <c r="BI23" s="624"/>
      <c r="BJ23" s="624"/>
      <c r="BK23" s="624"/>
      <c r="BL23" s="624"/>
      <c r="BM23" s="624"/>
      <c r="BN23" s="625"/>
      <c r="BO23" s="626">
        <v>2.1</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47955</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6417887</v>
      </c>
      <c r="CS24" s="613"/>
      <c r="CT24" s="613"/>
      <c r="CU24" s="613"/>
      <c r="CV24" s="613"/>
      <c r="CW24" s="613"/>
      <c r="CX24" s="613"/>
      <c r="CY24" s="614"/>
      <c r="CZ24" s="650">
        <v>40.9</v>
      </c>
      <c r="DA24" s="651"/>
      <c r="DB24" s="651"/>
      <c r="DC24" s="652"/>
      <c r="DD24" s="649">
        <v>4572883</v>
      </c>
      <c r="DE24" s="613"/>
      <c r="DF24" s="613"/>
      <c r="DG24" s="613"/>
      <c r="DH24" s="613"/>
      <c r="DI24" s="613"/>
      <c r="DJ24" s="613"/>
      <c r="DK24" s="614"/>
      <c r="DL24" s="649">
        <v>4511454</v>
      </c>
      <c r="DM24" s="613"/>
      <c r="DN24" s="613"/>
      <c r="DO24" s="613"/>
      <c r="DP24" s="613"/>
      <c r="DQ24" s="613"/>
      <c r="DR24" s="613"/>
      <c r="DS24" s="613"/>
      <c r="DT24" s="613"/>
      <c r="DU24" s="613"/>
      <c r="DV24" s="614"/>
      <c r="DW24" s="617">
        <v>47.8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1829812</v>
      </c>
      <c r="S25" s="624"/>
      <c r="T25" s="624"/>
      <c r="U25" s="624"/>
      <c r="V25" s="624"/>
      <c r="W25" s="624"/>
      <c r="X25" s="624"/>
      <c r="Y25" s="625"/>
      <c r="Z25" s="626">
        <v>11.4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2402819</v>
      </c>
      <c r="CS25" s="655"/>
      <c r="CT25" s="655"/>
      <c r="CU25" s="655"/>
      <c r="CV25" s="655"/>
      <c r="CW25" s="655"/>
      <c r="CX25" s="655"/>
      <c r="CY25" s="656"/>
      <c r="CZ25" s="657">
        <v>15.3</v>
      </c>
      <c r="DA25" s="658"/>
      <c r="DB25" s="658"/>
      <c r="DC25" s="659"/>
      <c r="DD25" s="632">
        <v>2039415</v>
      </c>
      <c r="DE25" s="655"/>
      <c r="DF25" s="655"/>
      <c r="DG25" s="655"/>
      <c r="DH25" s="655"/>
      <c r="DI25" s="655"/>
      <c r="DJ25" s="655"/>
      <c r="DK25" s="656"/>
      <c r="DL25" s="632">
        <v>1977989</v>
      </c>
      <c r="DM25" s="655"/>
      <c r="DN25" s="655"/>
      <c r="DO25" s="655"/>
      <c r="DP25" s="655"/>
      <c r="DQ25" s="655"/>
      <c r="DR25" s="655"/>
      <c r="DS25" s="655"/>
      <c r="DT25" s="655"/>
      <c r="DU25" s="655"/>
      <c r="DV25" s="656"/>
      <c r="DW25" s="628">
        <v>21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1302910</v>
      </c>
      <c r="CS26" s="624"/>
      <c r="CT26" s="624"/>
      <c r="CU26" s="624"/>
      <c r="CV26" s="624"/>
      <c r="CW26" s="624"/>
      <c r="CX26" s="624"/>
      <c r="CY26" s="625"/>
      <c r="CZ26" s="657">
        <v>8.3000000000000007</v>
      </c>
      <c r="DA26" s="658"/>
      <c r="DB26" s="658"/>
      <c r="DC26" s="659"/>
      <c r="DD26" s="632">
        <v>1208714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698122</v>
      </c>
      <c r="S27" s="624"/>
      <c r="T27" s="624"/>
      <c r="U27" s="624"/>
      <c r="V27" s="624"/>
      <c r="W27" s="624"/>
      <c r="X27" s="624"/>
      <c r="Y27" s="625"/>
      <c r="Z27" s="626">
        <v>4.4000000000000004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4717952</v>
      </c>
      <c r="BH27" s="624"/>
      <c r="BI27" s="624"/>
      <c r="BJ27" s="624"/>
      <c r="BK27" s="624"/>
      <c r="BL27" s="624"/>
      <c r="BM27" s="624"/>
      <c r="BN27" s="625"/>
      <c r="BO27" s="626">
        <v>100</v>
      </c>
      <c r="BP27" s="626"/>
      <c r="BQ27" s="626"/>
      <c r="BR27" s="626"/>
      <c r="BS27" s="632">
        <v>25897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2011424</v>
      </c>
      <c r="CS27" s="655"/>
      <c r="CT27" s="655"/>
      <c r="CU27" s="655"/>
      <c r="CV27" s="655"/>
      <c r="CW27" s="655"/>
      <c r="CX27" s="655"/>
      <c r="CY27" s="656"/>
      <c r="CZ27" s="657">
        <v>12.8</v>
      </c>
      <c r="DA27" s="658"/>
      <c r="DB27" s="658"/>
      <c r="DC27" s="659"/>
      <c r="DD27" s="632">
        <v>592937</v>
      </c>
      <c r="DE27" s="655"/>
      <c r="DF27" s="655"/>
      <c r="DG27" s="655"/>
      <c r="DH27" s="655"/>
      <c r="DI27" s="655"/>
      <c r="DJ27" s="655"/>
      <c r="DK27" s="656"/>
      <c r="DL27" s="632">
        <v>592937</v>
      </c>
      <c r="DM27" s="655"/>
      <c r="DN27" s="655"/>
      <c r="DO27" s="655"/>
      <c r="DP27" s="655"/>
      <c r="DQ27" s="655"/>
      <c r="DR27" s="655"/>
      <c r="DS27" s="655"/>
      <c r="DT27" s="655"/>
      <c r="DU27" s="655"/>
      <c r="DV27" s="656"/>
      <c r="DW27" s="628">
        <v>6.3</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51431</v>
      </c>
      <c r="S28" s="624"/>
      <c r="T28" s="624"/>
      <c r="U28" s="624"/>
      <c r="V28" s="624"/>
      <c r="W28" s="624"/>
      <c r="X28" s="624"/>
      <c r="Y28" s="625"/>
      <c r="Z28" s="626">
        <v>0.3</v>
      </c>
      <c r="AA28" s="626"/>
      <c r="AB28" s="626"/>
      <c r="AC28" s="626"/>
      <c r="AD28" s="627">
        <v>25860</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2003644</v>
      </c>
      <c r="CS28" s="624"/>
      <c r="CT28" s="624"/>
      <c r="CU28" s="624"/>
      <c r="CV28" s="624"/>
      <c r="CW28" s="624"/>
      <c r="CX28" s="624"/>
      <c r="CY28" s="625"/>
      <c r="CZ28" s="657">
        <v>12.8</v>
      </c>
      <c r="DA28" s="658"/>
      <c r="DB28" s="658"/>
      <c r="DC28" s="659"/>
      <c r="DD28" s="632">
        <v>1940531</v>
      </c>
      <c r="DE28" s="624"/>
      <c r="DF28" s="624"/>
      <c r="DG28" s="624"/>
      <c r="DH28" s="624"/>
      <c r="DI28" s="624"/>
      <c r="DJ28" s="624"/>
      <c r="DK28" s="625"/>
      <c r="DL28" s="632">
        <v>1940528</v>
      </c>
      <c r="DM28" s="624"/>
      <c r="DN28" s="624"/>
      <c r="DO28" s="624"/>
      <c r="DP28" s="624"/>
      <c r="DQ28" s="624"/>
      <c r="DR28" s="624"/>
      <c r="DS28" s="624"/>
      <c r="DT28" s="624"/>
      <c r="DU28" s="624"/>
      <c r="DV28" s="625"/>
      <c r="DW28" s="628">
        <v>20.6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357241</v>
      </c>
      <c r="S29" s="624"/>
      <c r="T29" s="624"/>
      <c r="U29" s="624"/>
      <c r="V29" s="624"/>
      <c r="W29" s="624"/>
      <c r="X29" s="624"/>
      <c r="Y29" s="625"/>
      <c r="Z29" s="626">
        <v>2.2000000000000002</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2002447</v>
      </c>
      <c r="CS29" s="655"/>
      <c r="CT29" s="655"/>
      <c r="CU29" s="655"/>
      <c r="CV29" s="655"/>
      <c r="CW29" s="655"/>
      <c r="CX29" s="655"/>
      <c r="CY29" s="656"/>
      <c r="CZ29" s="657">
        <v>12.8</v>
      </c>
      <c r="DA29" s="658"/>
      <c r="DB29" s="658"/>
      <c r="DC29" s="659"/>
      <c r="DD29" s="632">
        <v>1939334</v>
      </c>
      <c r="DE29" s="655"/>
      <c r="DF29" s="655"/>
      <c r="DG29" s="655"/>
      <c r="DH29" s="655"/>
      <c r="DI29" s="655"/>
      <c r="DJ29" s="655"/>
      <c r="DK29" s="656"/>
      <c r="DL29" s="632">
        <v>1939331</v>
      </c>
      <c r="DM29" s="655"/>
      <c r="DN29" s="655"/>
      <c r="DO29" s="655"/>
      <c r="DP29" s="655"/>
      <c r="DQ29" s="655"/>
      <c r="DR29" s="655"/>
      <c r="DS29" s="655"/>
      <c r="DT29" s="655"/>
      <c r="DU29" s="655"/>
      <c r="DV29" s="656"/>
      <c r="DW29" s="628">
        <v>20.6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264150</v>
      </c>
      <c r="S30" s="624"/>
      <c r="T30" s="624"/>
      <c r="U30" s="624"/>
      <c r="V30" s="624"/>
      <c r="W30" s="624"/>
      <c r="X30" s="624"/>
      <c r="Y30" s="625"/>
      <c r="Z30" s="626">
        <v>1.6</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97.1</v>
      </c>
      <c r="BN30" s="682"/>
      <c r="BO30" s="682"/>
      <c r="BP30" s="682"/>
      <c r="BQ30" s="683"/>
      <c r="BR30" s="681">
        <v>98.9</v>
      </c>
      <c r="BS30" s="682"/>
      <c r="BT30" s="682"/>
      <c r="BU30" s="682"/>
      <c r="BV30" s="682"/>
      <c r="BW30" s="682"/>
      <c r="BX30" s="618">
        <v>96.7</v>
      </c>
      <c r="BY30" s="682"/>
      <c r="BZ30" s="682"/>
      <c r="CA30" s="682"/>
      <c r="CB30" s="683"/>
      <c r="CD30" s="686"/>
      <c r="CE30" s="687"/>
      <c r="CF30" s="637" t="s">
        <v>290</v>
      </c>
      <c r="CG30" s="638"/>
      <c r="CH30" s="638"/>
      <c r="CI30" s="638"/>
      <c r="CJ30" s="638"/>
      <c r="CK30" s="638"/>
      <c r="CL30" s="638"/>
      <c r="CM30" s="638"/>
      <c r="CN30" s="638"/>
      <c r="CO30" s="638"/>
      <c r="CP30" s="638"/>
      <c r="CQ30" s="639"/>
      <c r="CR30" s="623">
        <v>1847328</v>
      </c>
      <c r="CS30" s="624"/>
      <c r="CT30" s="624"/>
      <c r="CU30" s="624"/>
      <c r="CV30" s="624"/>
      <c r="CW30" s="624"/>
      <c r="CX30" s="624"/>
      <c r="CY30" s="625"/>
      <c r="CZ30" s="657">
        <v>11.8</v>
      </c>
      <c r="DA30" s="658"/>
      <c r="DB30" s="658"/>
      <c r="DC30" s="659"/>
      <c r="DD30" s="632">
        <v>1784215</v>
      </c>
      <c r="DE30" s="624"/>
      <c r="DF30" s="624"/>
      <c r="DG30" s="624"/>
      <c r="DH30" s="624"/>
      <c r="DI30" s="624"/>
      <c r="DJ30" s="624"/>
      <c r="DK30" s="625"/>
      <c r="DL30" s="632">
        <v>1784215</v>
      </c>
      <c r="DM30" s="624"/>
      <c r="DN30" s="624"/>
      <c r="DO30" s="624"/>
      <c r="DP30" s="624"/>
      <c r="DQ30" s="624"/>
      <c r="DR30" s="624"/>
      <c r="DS30" s="624"/>
      <c r="DT30" s="624"/>
      <c r="DU30" s="624"/>
      <c r="DV30" s="625"/>
      <c r="DW30" s="628">
        <v>18.899999999999999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219996</v>
      </c>
      <c r="S31" s="624"/>
      <c r="T31" s="624"/>
      <c r="U31" s="624"/>
      <c r="V31" s="624"/>
      <c r="W31" s="624"/>
      <c r="X31" s="624"/>
      <c r="Y31" s="625"/>
      <c r="Z31" s="626">
        <v>1.4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97.9</v>
      </c>
      <c r="BN31" s="679"/>
      <c r="BO31" s="679"/>
      <c r="BP31" s="679"/>
      <c r="BQ31" s="680"/>
      <c r="BR31" s="678">
        <v>99.1</v>
      </c>
      <c r="BS31" s="655"/>
      <c r="BT31" s="655"/>
      <c r="BU31" s="655"/>
      <c r="BV31" s="655"/>
      <c r="BW31" s="655"/>
      <c r="BX31" s="629">
        <v>97.4</v>
      </c>
      <c r="BY31" s="679"/>
      <c r="BZ31" s="679"/>
      <c r="CA31" s="679"/>
      <c r="CB31" s="680"/>
      <c r="CD31" s="686"/>
      <c r="CE31" s="687"/>
      <c r="CF31" s="637" t="s">
        <v>294</v>
      </c>
      <c r="CG31" s="638"/>
      <c r="CH31" s="638"/>
      <c r="CI31" s="638"/>
      <c r="CJ31" s="638"/>
      <c r="CK31" s="638"/>
      <c r="CL31" s="638"/>
      <c r="CM31" s="638"/>
      <c r="CN31" s="638"/>
      <c r="CO31" s="638"/>
      <c r="CP31" s="638"/>
      <c r="CQ31" s="639"/>
      <c r="CR31" s="623">
        <v>155119</v>
      </c>
      <c r="CS31" s="655"/>
      <c r="CT31" s="655"/>
      <c r="CU31" s="655"/>
      <c r="CV31" s="655"/>
      <c r="CW31" s="655"/>
      <c r="CX31" s="655"/>
      <c r="CY31" s="656"/>
      <c r="CZ31" s="657">
        <v>1</v>
      </c>
      <c r="DA31" s="658"/>
      <c r="DB31" s="658"/>
      <c r="DC31" s="659"/>
      <c r="DD31" s="632">
        <v>155119</v>
      </c>
      <c r="DE31" s="655"/>
      <c r="DF31" s="655"/>
      <c r="DG31" s="655"/>
      <c r="DH31" s="655"/>
      <c r="DI31" s="655"/>
      <c r="DJ31" s="655"/>
      <c r="DK31" s="656"/>
      <c r="DL31" s="632">
        <v>155116</v>
      </c>
      <c r="DM31" s="655"/>
      <c r="DN31" s="655"/>
      <c r="DO31" s="655"/>
      <c r="DP31" s="655"/>
      <c r="DQ31" s="655"/>
      <c r="DR31" s="655"/>
      <c r="DS31" s="655"/>
      <c r="DT31" s="655"/>
      <c r="DU31" s="655"/>
      <c r="DV31" s="656"/>
      <c r="DW31" s="628">
        <v>1.6</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1228657</v>
      </c>
      <c r="S32" s="624"/>
      <c r="T32" s="624"/>
      <c r="U32" s="624"/>
      <c r="V32" s="624"/>
      <c r="W32" s="624"/>
      <c r="X32" s="624"/>
      <c r="Y32" s="625"/>
      <c r="Z32" s="626">
        <v>7.7</v>
      </c>
      <c r="AA32" s="626"/>
      <c r="AB32" s="626"/>
      <c r="AC32" s="626"/>
      <c r="AD32" s="627" t="s">
        <v>109</v>
      </c>
      <c r="AE32" s="627"/>
      <c r="AF32" s="627"/>
      <c r="AG32" s="627"/>
      <c r="AH32" s="627"/>
      <c r="AI32" s="627"/>
      <c r="AJ32" s="627"/>
      <c r="AK32" s="627"/>
      <c r="AL32" s="628" t="s">
        <v>109</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96.2</v>
      </c>
      <c r="BN32" s="691"/>
      <c r="BO32" s="691"/>
      <c r="BP32" s="691"/>
      <c r="BQ32" s="693"/>
      <c r="BR32" s="690">
        <v>98.6</v>
      </c>
      <c r="BS32" s="691"/>
      <c r="BT32" s="691"/>
      <c r="BU32" s="691"/>
      <c r="BV32" s="691"/>
      <c r="BW32" s="691"/>
      <c r="BX32" s="692">
        <v>95.8</v>
      </c>
      <c r="BY32" s="691"/>
      <c r="BZ32" s="691"/>
      <c r="CA32" s="691"/>
      <c r="CB32" s="693"/>
      <c r="CD32" s="688"/>
      <c r="CE32" s="689"/>
      <c r="CF32" s="637" t="s">
        <v>297</v>
      </c>
      <c r="CG32" s="638"/>
      <c r="CH32" s="638"/>
      <c r="CI32" s="638"/>
      <c r="CJ32" s="638"/>
      <c r="CK32" s="638"/>
      <c r="CL32" s="638"/>
      <c r="CM32" s="638"/>
      <c r="CN32" s="638"/>
      <c r="CO32" s="638"/>
      <c r="CP32" s="638"/>
      <c r="CQ32" s="639"/>
      <c r="CR32" s="623">
        <v>1197</v>
      </c>
      <c r="CS32" s="624"/>
      <c r="CT32" s="624"/>
      <c r="CU32" s="624"/>
      <c r="CV32" s="624"/>
      <c r="CW32" s="624"/>
      <c r="CX32" s="624"/>
      <c r="CY32" s="625"/>
      <c r="CZ32" s="657">
        <v>0</v>
      </c>
      <c r="DA32" s="658"/>
      <c r="DB32" s="658"/>
      <c r="DC32" s="659"/>
      <c r="DD32" s="632">
        <v>1197</v>
      </c>
      <c r="DE32" s="624"/>
      <c r="DF32" s="624"/>
      <c r="DG32" s="624"/>
      <c r="DH32" s="624"/>
      <c r="DI32" s="624"/>
      <c r="DJ32" s="624"/>
      <c r="DK32" s="625"/>
      <c r="DL32" s="632">
        <v>1197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1609312</v>
      </c>
      <c r="S33" s="624"/>
      <c r="T33" s="624"/>
      <c r="U33" s="624"/>
      <c r="V33" s="624"/>
      <c r="W33" s="624"/>
      <c r="X33" s="624"/>
      <c r="Y33" s="625"/>
      <c r="Z33" s="626">
        <v>10.1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7264333</v>
      </c>
      <c r="CS33" s="655"/>
      <c r="CT33" s="655"/>
      <c r="CU33" s="655"/>
      <c r="CV33" s="655"/>
      <c r="CW33" s="655"/>
      <c r="CX33" s="655"/>
      <c r="CY33" s="656"/>
      <c r="CZ33" s="657">
        <v>46.3</v>
      </c>
      <c r="DA33" s="658"/>
      <c r="DB33" s="658"/>
      <c r="DC33" s="659"/>
      <c r="DD33" s="632">
        <v>5082890</v>
      </c>
      <c r="DE33" s="655"/>
      <c r="DF33" s="655"/>
      <c r="DG33" s="655"/>
      <c r="DH33" s="655"/>
      <c r="DI33" s="655"/>
      <c r="DJ33" s="655"/>
      <c r="DK33" s="656"/>
      <c r="DL33" s="632">
        <v>3831636</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1686282</v>
      </c>
      <c r="CS34" s="624"/>
      <c r="CT34" s="624"/>
      <c r="CU34" s="624"/>
      <c r="CV34" s="624"/>
      <c r="CW34" s="624"/>
      <c r="CX34" s="624"/>
      <c r="CY34" s="625"/>
      <c r="CZ34" s="657">
        <v>10.7</v>
      </c>
      <c r="DA34" s="658"/>
      <c r="DB34" s="658"/>
      <c r="DC34" s="659"/>
      <c r="DD34" s="632">
        <v>1215038</v>
      </c>
      <c r="DE34" s="624"/>
      <c r="DF34" s="624"/>
      <c r="DG34" s="624"/>
      <c r="DH34" s="624"/>
      <c r="DI34" s="624"/>
      <c r="DJ34" s="624"/>
      <c r="DK34" s="625"/>
      <c r="DL34" s="632">
        <v>845698</v>
      </c>
      <c r="DM34" s="624"/>
      <c r="DN34" s="624"/>
      <c r="DO34" s="624"/>
      <c r="DP34" s="624"/>
      <c r="DQ34" s="624"/>
      <c r="DR34" s="624"/>
      <c r="DS34" s="624"/>
      <c r="DT34" s="624"/>
      <c r="DU34" s="624"/>
      <c r="DV34" s="625"/>
      <c r="DW34" s="628">
        <v>9</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669912</v>
      </c>
      <c r="S35" s="624"/>
      <c r="T35" s="624"/>
      <c r="U35" s="624"/>
      <c r="V35" s="624"/>
      <c r="W35" s="624"/>
      <c r="X35" s="624"/>
      <c r="Y35" s="625"/>
      <c r="Z35" s="626">
        <v>4.2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2584290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7530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74293</v>
      </c>
      <c r="CS35" s="655"/>
      <c r="CT35" s="655"/>
      <c r="CU35" s="655"/>
      <c r="CV35" s="655"/>
      <c r="CW35" s="655"/>
      <c r="CX35" s="655"/>
      <c r="CY35" s="656"/>
      <c r="CZ35" s="657">
        <v>0.5</v>
      </c>
      <c r="DA35" s="658"/>
      <c r="DB35" s="658"/>
      <c r="DC35" s="659"/>
      <c r="DD35" s="632">
        <v>62969</v>
      </c>
      <c r="DE35" s="655"/>
      <c r="DF35" s="655"/>
      <c r="DG35" s="655"/>
      <c r="DH35" s="655"/>
      <c r="DI35" s="655"/>
      <c r="DJ35" s="655"/>
      <c r="DK35" s="656"/>
      <c r="DL35" s="632">
        <v>62969</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16012932</v>
      </c>
      <c r="S36" s="696"/>
      <c r="T36" s="696"/>
      <c r="U36" s="696"/>
      <c r="V36" s="696"/>
      <c r="W36" s="696"/>
      <c r="X36" s="696"/>
      <c r="Y36" s="697"/>
      <c r="Z36" s="698">
        <v>100</v>
      </c>
      <c r="AA36" s="698"/>
      <c r="AB36" s="698"/>
      <c r="AC36" s="698"/>
      <c r="AD36" s="699">
        <v>8765358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739720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-86894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2847519</v>
      </c>
      <c r="CS36" s="624"/>
      <c r="CT36" s="624"/>
      <c r="CU36" s="624"/>
      <c r="CV36" s="624"/>
      <c r="CW36" s="624"/>
      <c r="CX36" s="624"/>
      <c r="CY36" s="625"/>
      <c r="CZ36" s="657">
        <v>18.100000000000001</v>
      </c>
      <c r="DA36" s="658"/>
      <c r="DB36" s="658"/>
      <c r="DC36" s="659"/>
      <c r="DD36" s="632">
        <v>2505738</v>
      </c>
      <c r="DE36" s="624"/>
      <c r="DF36" s="624"/>
      <c r="DG36" s="624"/>
      <c r="DH36" s="624"/>
      <c r="DI36" s="624"/>
      <c r="DJ36" s="624"/>
      <c r="DK36" s="625"/>
      <c r="DL36" s="632">
        <v>1784185</v>
      </c>
      <c r="DM36" s="624"/>
      <c r="DN36" s="624"/>
      <c r="DO36" s="624"/>
      <c r="DP36" s="624"/>
      <c r="DQ36" s="624"/>
      <c r="DR36" s="624"/>
      <c r="DS36" s="624"/>
      <c r="DT36" s="624"/>
      <c r="DU36" s="624"/>
      <c r="DV36" s="625"/>
      <c r="DW36" s="628">
        <v>18.899999999999999</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728516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4567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713875</v>
      </c>
      <c r="CS37" s="655"/>
      <c r="CT37" s="655"/>
      <c r="CU37" s="655"/>
      <c r="CV37" s="655"/>
      <c r="CW37" s="655"/>
      <c r="CX37" s="655"/>
      <c r="CY37" s="656"/>
      <c r="CZ37" s="657">
        <v>4.5</v>
      </c>
      <c r="DA37" s="658"/>
      <c r="DB37" s="658"/>
      <c r="DC37" s="659"/>
      <c r="DD37" s="632">
        <v>644037</v>
      </c>
      <c r="DE37" s="655"/>
      <c r="DF37" s="655"/>
      <c r="DG37" s="655"/>
      <c r="DH37" s="655"/>
      <c r="DI37" s="655"/>
      <c r="DJ37" s="655"/>
      <c r="DK37" s="656"/>
      <c r="DL37" s="632">
        <v>628602</v>
      </c>
      <c r="DM37" s="655"/>
      <c r="DN37" s="655"/>
      <c r="DO37" s="655"/>
      <c r="DP37" s="655"/>
      <c r="DQ37" s="655"/>
      <c r="DR37" s="655"/>
      <c r="DS37" s="655"/>
      <c r="DT37" s="655"/>
      <c r="DU37" s="655"/>
      <c r="DV37" s="656"/>
      <c r="DW37" s="628">
        <v>6.7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31115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7577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1404807</v>
      </c>
      <c r="CS38" s="624"/>
      <c r="CT38" s="624"/>
      <c r="CU38" s="624"/>
      <c r="CV38" s="624"/>
      <c r="CW38" s="624"/>
      <c r="CX38" s="624"/>
      <c r="CY38" s="625"/>
      <c r="CZ38" s="657">
        <v>8.9</v>
      </c>
      <c r="DA38" s="658"/>
      <c r="DB38" s="658"/>
      <c r="DC38" s="659"/>
      <c r="DD38" s="632">
        <v>1261924</v>
      </c>
      <c r="DE38" s="624"/>
      <c r="DF38" s="624"/>
      <c r="DG38" s="624"/>
      <c r="DH38" s="624"/>
      <c r="DI38" s="624"/>
      <c r="DJ38" s="624"/>
      <c r="DK38" s="625"/>
      <c r="DL38" s="632">
        <v>1138784</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5036</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377384</v>
      </c>
      <c r="CS39" s="655"/>
      <c r="CT39" s="655"/>
      <c r="CU39" s="655"/>
      <c r="CV39" s="655"/>
      <c r="CW39" s="655"/>
      <c r="CX39" s="655"/>
      <c r="CY39" s="656"/>
      <c r="CZ39" s="657">
        <v>2.4</v>
      </c>
      <c r="DA39" s="658"/>
      <c r="DB39" s="658"/>
      <c r="DC39" s="659"/>
      <c r="DD39" s="632">
        <v>21711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260108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874048</v>
      </c>
      <c r="CS40" s="624"/>
      <c r="CT40" s="624"/>
      <c r="CU40" s="624"/>
      <c r="CV40" s="624"/>
      <c r="CW40" s="624"/>
      <c r="CX40" s="624"/>
      <c r="CY40" s="625"/>
      <c r="CZ40" s="657">
        <v>5.6</v>
      </c>
      <c r="DA40" s="658"/>
      <c r="DB40" s="658"/>
      <c r="DC40" s="659"/>
      <c r="DD40" s="632">
        <v>15510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819795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2020525</v>
      </c>
      <c r="CS42" s="624"/>
      <c r="CT42" s="624"/>
      <c r="CU42" s="624"/>
      <c r="CV42" s="624"/>
      <c r="CW42" s="624"/>
      <c r="CX42" s="624"/>
      <c r="CY42" s="625"/>
      <c r="CZ42" s="657">
        <v>12.9</v>
      </c>
      <c r="DA42" s="706"/>
      <c r="DB42" s="706"/>
      <c r="DC42" s="707"/>
      <c r="DD42" s="632">
        <v>399168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53428</v>
      </c>
      <c r="CS43" s="655"/>
      <c r="CT43" s="655"/>
      <c r="CU43" s="655"/>
      <c r="CV43" s="655"/>
      <c r="CW43" s="655"/>
      <c r="CX43" s="655"/>
      <c r="CY43" s="656"/>
      <c r="CZ43" s="657">
        <v>0.3</v>
      </c>
      <c r="DA43" s="658"/>
      <c r="DB43" s="658"/>
      <c r="DC43" s="659"/>
      <c r="DD43" s="632">
        <v>53428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2020525</v>
      </c>
      <c r="CS44" s="624"/>
      <c r="CT44" s="624"/>
      <c r="CU44" s="624"/>
      <c r="CV44" s="624"/>
      <c r="CW44" s="624"/>
      <c r="CX44" s="624"/>
      <c r="CY44" s="625"/>
      <c r="CZ44" s="657">
        <v>12.9</v>
      </c>
      <c r="DA44" s="706"/>
      <c r="DB44" s="706"/>
      <c r="DC44" s="707"/>
      <c r="DD44" s="632">
        <v>399168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1503600</v>
      </c>
      <c r="CS45" s="655"/>
      <c r="CT45" s="655"/>
      <c r="CU45" s="655"/>
      <c r="CV45" s="655"/>
      <c r="CW45" s="655"/>
      <c r="CX45" s="655"/>
      <c r="CY45" s="656"/>
      <c r="CZ45" s="657">
        <v>9.6</v>
      </c>
      <c r="DA45" s="658"/>
      <c r="DB45" s="658"/>
      <c r="DC45" s="659"/>
      <c r="DD45" s="632">
        <v>112424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498101</v>
      </c>
      <c r="CS46" s="624"/>
      <c r="CT46" s="624"/>
      <c r="CU46" s="624"/>
      <c r="CV46" s="624"/>
      <c r="CW46" s="624"/>
      <c r="CX46" s="624"/>
      <c r="CY46" s="625"/>
      <c r="CZ46" s="657">
        <v>3.2</v>
      </c>
      <c r="DA46" s="706"/>
      <c r="DB46" s="706"/>
      <c r="DC46" s="707"/>
      <c r="DD46" s="632">
        <v>280543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15702745</v>
      </c>
      <c r="CS49" s="691"/>
      <c r="CT49" s="691"/>
      <c r="CU49" s="691"/>
      <c r="CV49" s="691"/>
      <c r="CW49" s="691"/>
      <c r="CX49" s="691"/>
      <c r="CY49" s="718"/>
      <c r="CZ49" s="719">
        <v>100</v>
      </c>
      <c r="DA49" s="720"/>
      <c r="DB49" s="720"/>
      <c r="DC49" s="721"/>
      <c r="DD49" s="722">
        <v>10054941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16003</v>
      </c>
      <c r="R7" s="753"/>
      <c r="S7" s="753"/>
      <c r="T7" s="753"/>
      <c r="U7" s="753"/>
      <c r="V7" s="753">
        <v>15693</v>
      </c>
      <c r="W7" s="753"/>
      <c r="X7" s="753"/>
      <c r="Y7" s="753"/>
      <c r="Z7" s="753"/>
      <c r="AA7" s="753">
        <v>310</v>
      </c>
      <c r="AB7" s="753"/>
      <c r="AC7" s="753"/>
      <c r="AD7" s="753"/>
      <c r="AE7" s="754"/>
      <c r="AF7" s="755">
        <v>288</v>
      </c>
      <c r="AG7" s="756"/>
      <c r="AH7" s="756"/>
      <c r="AI7" s="756"/>
      <c r="AJ7" s="757"/>
      <c r="AK7" s="792">
        <v>264</v>
      </c>
      <c r="AL7" s="793"/>
      <c r="AM7" s="793"/>
      <c r="AN7" s="793"/>
      <c r="AO7" s="793"/>
      <c r="AP7" s="793">
        <v>18633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549</v>
      </c>
      <c r="BS7" s="796" t="s">
        <v>550</v>
      </c>
      <c r="BT7" s="797"/>
      <c r="BU7" s="797"/>
      <c r="BV7" s="797"/>
      <c r="BW7" s="797"/>
      <c r="BX7" s="797"/>
      <c r="BY7" s="797"/>
      <c r="BZ7" s="797"/>
      <c r="CA7" s="797"/>
      <c r="CB7" s="797"/>
      <c r="CC7" s="797"/>
      <c r="CD7" s="797"/>
      <c r="CE7" s="797"/>
      <c r="CF7" s="797"/>
      <c r="CG7" s="798"/>
      <c r="CH7" s="789">
        <v>1</v>
      </c>
      <c r="CI7" s="790"/>
      <c r="CJ7" s="790"/>
      <c r="CK7" s="790"/>
      <c r="CL7" s="791"/>
      <c r="CM7" s="789">
        <v>46</v>
      </c>
      <c r="CN7" s="790"/>
      <c r="CO7" s="790"/>
      <c r="CP7" s="790"/>
      <c r="CQ7" s="791"/>
      <c r="CR7" s="789">
        <v>3</v>
      </c>
      <c r="CS7" s="790"/>
      <c r="CT7" s="790"/>
      <c r="CU7" s="790"/>
      <c r="CV7" s="791"/>
      <c r="CW7" s="789">
        <v>13</v>
      </c>
      <c r="CX7" s="790"/>
      <c r="CY7" s="790"/>
      <c r="CZ7" s="790"/>
      <c r="DA7" s="791"/>
      <c r="DB7" s="789" t="s">
        <v>487</v>
      </c>
      <c r="DC7" s="790"/>
      <c r="DD7" s="790"/>
      <c r="DE7" s="790"/>
      <c r="DF7" s="791"/>
      <c r="DG7" s="789">
        <v>2278</v>
      </c>
      <c r="DH7" s="790"/>
      <c r="DI7" s="790"/>
      <c r="DJ7" s="790"/>
      <c r="DK7" s="791"/>
      <c r="DL7" s="789" t="s">
        <v>487</v>
      </c>
      <c r="DM7" s="790"/>
      <c r="DN7" s="790"/>
      <c r="DO7" s="790"/>
      <c r="DP7" s="791"/>
      <c r="DQ7" s="789">
        <v>1193</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19</v>
      </c>
      <c r="R8" s="777"/>
      <c r="S8" s="777"/>
      <c r="T8" s="777"/>
      <c r="U8" s="777"/>
      <c r="V8" s="777">
        <v>19</v>
      </c>
      <c r="W8" s="777"/>
      <c r="X8" s="777"/>
      <c r="Y8" s="777"/>
      <c r="Z8" s="777"/>
      <c r="AA8" s="777" t="s">
        <v>545</v>
      </c>
      <c r="AB8" s="777"/>
      <c r="AC8" s="777"/>
      <c r="AD8" s="777"/>
      <c r="AE8" s="778"/>
      <c r="AF8" s="779" t="s">
        <v>546</v>
      </c>
      <c r="AG8" s="780"/>
      <c r="AH8" s="780"/>
      <c r="AI8" s="780"/>
      <c r="AJ8" s="781"/>
      <c r="AK8" s="782" t="s">
        <v>544</v>
      </c>
      <c r="AL8" s="783"/>
      <c r="AM8" s="783"/>
      <c r="AN8" s="783"/>
      <c r="AO8" s="783"/>
      <c r="AP8" s="783" t="s">
        <v>544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551</v>
      </c>
      <c r="BT8" s="787"/>
      <c r="BU8" s="787"/>
      <c r="BV8" s="787"/>
      <c r="BW8" s="787"/>
      <c r="BX8" s="787"/>
      <c r="BY8" s="787"/>
      <c r="BZ8" s="787"/>
      <c r="CA8" s="787"/>
      <c r="CB8" s="787"/>
      <c r="CC8" s="787"/>
      <c r="CD8" s="787"/>
      <c r="CE8" s="787"/>
      <c r="CF8" s="787"/>
      <c r="CG8" s="788"/>
      <c r="CH8" s="799" t="s">
        <v>569</v>
      </c>
      <c r="CI8" s="800"/>
      <c r="CJ8" s="800"/>
      <c r="CK8" s="800"/>
      <c r="CL8" s="801"/>
      <c r="CM8" s="799">
        <v>62</v>
      </c>
      <c r="CN8" s="800"/>
      <c r="CO8" s="800"/>
      <c r="CP8" s="800"/>
      <c r="CQ8" s="801"/>
      <c r="CR8" s="799">
        <v>10</v>
      </c>
      <c r="CS8" s="800"/>
      <c r="CT8" s="800"/>
      <c r="CU8" s="800"/>
      <c r="CV8" s="801"/>
      <c r="CW8" s="799">
        <v>123</v>
      </c>
      <c r="CX8" s="800"/>
      <c r="CY8" s="800"/>
      <c r="CZ8" s="800"/>
      <c r="DA8" s="801"/>
      <c r="DB8" s="799" t="s">
        <v>487</v>
      </c>
      <c r="DC8" s="800"/>
      <c r="DD8" s="800"/>
      <c r="DE8" s="800"/>
      <c r="DF8" s="801"/>
      <c r="DG8" s="799" t="s">
        <v>487</v>
      </c>
      <c r="DH8" s="800"/>
      <c r="DI8" s="800"/>
      <c r="DJ8" s="800"/>
      <c r="DK8" s="801"/>
      <c r="DL8" s="799" t="s">
        <v>487</v>
      </c>
      <c r="DM8" s="800"/>
      <c r="DN8" s="800"/>
      <c r="DO8" s="800"/>
      <c r="DP8" s="801"/>
      <c r="DQ8" s="799" t="s">
        <v>487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552</v>
      </c>
      <c r="BT9" s="787"/>
      <c r="BU9" s="787"/>
      <c r="BV9" s="787"/>
      <c r="BW9" s="787"/>
      <c r="BX9" s="787"/>
      <c r="BY9" s="787"/>
      <c r="BZ9" s="787"/>
      <c r="CA9" s="787"/>
      <c r="CB9" s="787"/>
      <c r="CC9" s="787"/>
      <c r="CD9" s="787"/>
      <c r="CE9" s="787"/>
      <c r="CF9" s="787"/>
      <c r="CG9" s="788"/>
      <c r="CH9" s="799">
        <v>0</v>
      </c>
      <c r="CI9" s="800"/>
      <c r="CJ9" s="800"/>
      <c r="CK9" s="800"/>
      <c r="CL9" s="801"/>
      <c r="CM9" s="799">
        <v>3</v>
      </c>
      <c r="CN9" s="800"/>
      <c r="CO9" s="800"/>
      <c r="CP9" s="800"/>
      <c r="CQ9" s="801"/>
      <c r="CR9" s="799">
        <v>3</v>
      </c>
      <c r="CS9" s="800"/>
      <c r="CT9" s="800"/>
      <c r="CU9" s="800"/>
      <c r="CV9" s="801"/>
      <c r="CW9" s="799">
        <v>94</v>
      </c>
      <c r="CX9" s="800"/>
      <c r="CY9" s="800"/>
      <c r="CZ9" s="800"/>
      <c r="DA9" s="801"/>
      <c r="DB9" s="799" t="s">
        <v>487</v>
      </c>
      <c r="DC9" s="800"/>
      <c r="DD9" s="800"/>
      <c r="DE9" s="800"/>
      <c r="DF9" s="801"/>
      <c r="DG9" s="799" t="s">
        <v>487</v>
      </c>
      <c r="DH9" s="800"/>
      <c r="DI9" s="800"/>
      <c r="DJ9" s="800"/>
      <c r="DK9" s="801"/>
      <c r="DL9" s="799" t="s">
        <v>487</v>
      </c>
      <c r="DM9" s="800"/>
      <c r="DN9" s="800"/>
      <c r="DO9" s="800"/>
      <c r="DP9" s="801"/>
      <c r="DQ9" s="799" t="s">
        <v>487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549</v>
      </c>
      <c r="BS10" s="786" t="s">
        <v>553</v>
      </c>
      <c r="BT10" s="787"/>
      <c r="BU10" s="787"/>
      <c r="BV10" s="787"/>
      <c r="BW10" s="787"/>
      <c r="BX10" s="787"/>
      <c r="BY10" s="787"/>
      <c r="BZ10" s="787"/>
      <c r="CA10" s="787"/>
      <c r="CB10" s="787"/>
      <c r="CC10" s="787"/>
      <c r="CD10" s="787"/>
      <c r="CE10" s="787"/>
      <c r="CF10" s="787"/>
      <c r="CG10" s="788"/>
      <c r="CH10" s="799">
        <v>-31</v>
      </c>
      <c r="CI10" s="800"/>
      <c r="CJ10" s="800"/>
      <c r="CK10" s="800"/>
      <c r="CL10" s="801"/>
      <c r="CM10" s="799">
        <v>-118</v>
      </c>
      <c r="CN10" s="800"/>
      <c r="CO10" s="800"/>
      <c r="CP10" s="800"/>
      <c r="CQ10" s="801"/>
      <c r="CR10" s="799">
        <v>31</v>
      </c>
      <c r="CS10" s="800"/>
      <c r="CT10" s="800"/>
      <c r="CU10" s="800"/>
      <c r="CV10" s="801"/>
      <c r="CW10" s="799" t="s">
        <v>487</v>
      </c>
      <c r="CX10" s="800"/>
      <c r="CY10" s="800"/>
      <c r="CZ10" s="800"/>
      <c r="DA10" s="801"/>
      <c r="DB10" s="799" t="s">
        <v>487</v>
      </c>
      <c r="DC10" s="800"/>
      <c r="DD10" s="800"/>
      <c r="DE10" s="800"/>
      <c r="DF10" s="801"/>
      <c r="DG10" s="799" t="s">
        <v>487</v>
      </c>
      <c r="DH10" s="800"/>
      <c r="DI10" s="800"/>
      <c r="DJ10" s="800"/>
      <c r="DK10" s="801"/>
      <c r="DL10" s="799">
        <v>565</v>
      </c>
      <c r="DM10" s="800"/>
      <c r="DN10" s="800"/>
      <c r="DO10" s="800"/>
      <c r="DP10" s="801"/>
      <c r="DQ10" s="799">
        <v>283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549</v>
      </c>
      <c r="BS11" s="786" t="s">
        <v>554</v>
      </c>
      <c r="BT11" s="787"/>
      <c r="BU11" s="787"/>
      <c r="BV11" s="787"/>
      <c r="BW11" s="787"/>
      <c r="BX11" s="787"/>
      <c r="BY11" s="787"/>
      <c r="BZ11" s="787"/>
      <c r="CA11" s="787"/>
      <c r="CB11" s="787"/>
      <c r="CC11" s="787"/>
      <c r="CD11" s="787"/>
      <c r="CE11" s="787"/>
      <c r="CF11" s="787"/>
      <c r="CG11" s="788"/>
      <c r="CH11" s="799">
        <v>2</v>
      </c>
      <c r="CI11" s="800"/>
      <c r="CJ11" s="800"/>
      <c r="CK11" s="800"/>
      <c r="CL11" s="801"/>
      <c r="CM11" s="799">
        <v>14</v>
      </c>
      <c r="CN11" s="800"/>
      <c r="CO11" s="800"/>
      <c r="CP11" s="800"/>
      <c r="CQ11" s="801"/>
      <c r="CR11" s="799">
        <v>30</v>
      </c>
      <c r="CS11" s="800"/>
      <c r="CT11" s="800"/>
      <c r="CU11" s="800"/>
      <c r="CV11" s="801"/>
      <c r="CW11" s="799">
        <v>31</v>
      </c>
      <c r="CX11" s="800"/>
      <c r="CY11" s="800"/>
      <c r="CZ11" s="800"/>
      <c r="DA11" s="801"/>
      <c r="DB11" s="799" t="s">
        <v>487</v>
      </c>
      <c r="DC11" s="800"/>
      <c r="DD11" s="800"/>
      <c r="DE11" s="800"/>
      <c r="DF11" s="801"/>
      <c r="DG11" s="799" t="s">
        <v>487</v>
      </c>
      <c r="DH11" s="800"/>
      <c r="DI11" s="800"/>
      <c r="DJ11" s="800"/>
      <c r="DK11" s="801"/>
      <c r="DL11" s="799">
        <v>88</v>
      </c>
      <c r="DM11" s="800"/>
      <c r="DN11" s="800"/>
      <c r="DO11" s="800"/>
      <c r="DP11" s="801"/>
      <c r="DQ11" s="799">
        <v>79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555</v>
      </c>
      <c r="BT12" s="787"/>
      <c r="BU12" s="787"/>
      <c r="BV12" s="787"/>
      <c r="BW12" s="787"/>
      <c r="BX12" s="787"/>
      <c r="BY12" s="787"/>
      <c r="BZ12" s="787"/>
      <c r="CA12" s="787"/>
      <c r="CB12" s="787"/>
      <c r="CC12" s="787"/>
      <c r="CD12" s="787"/>
      <c r="CE12" s="787"/>
      <c r="CF12" s="787"/>
      <c r="CG12" s="788"/>
      <c r="CH12" s="799">
        <v>16</v>
      </c>
      <c r="CI12" s="800"/>
      <c r="CJ12" s="800"/>
      <c r="CK12" s="800"/>
      <c r="CL12" s="801"/>
      <c r="CM12" s="799">
        <v>63</v>
      </c>
      <c r="CN12" s="800"/>
      <c r="CO12" s="800"/>
      <c r="CP12" s="800"/>
      <c r="CQ12" s="801"/>
      <c r="CR12" s="799">
        <v>13</v>
      </c>
      <c r="CS12" s="800"/>
      <c r="CT12" s="800"/>
      <c r="CU12" s="800"/>
      <c r="CV12" s="801"/>
      <c r="CW12" s="799" t="s">
        <v>487</v>
      </c>
      <c r="CX12" s="800"/>
      <c r="CY12" s="800"/>
      <c r="CZ12" s="800"/>
      <c r="DA12" s="801"/>
      <c r="DB12" s="799" t="s">
        <v>487</v>
      </c>
      <c r="DC12" s="800"/>
      <c r="DD12" s="800"/>
      <c r="DE12" s="800"/>
      <c r="DF12" s="801"/>
      <c r="DG12" s="799" t="s">
        <v>487</v>
      </c>
      <c r="DH12" s="800"/>
      <c r="DI12" s="800"/>
      <c r="DJ12" s="800"/>
      <c r="DK12" s="801"/>
      <c r="DL12" s="799" t="s">
        <v>487</v>
      </c>
      <c r="DM12" s="800"/>
      <c r="DN12" s="800"/>
      <c r="DO12" s="800"/>
      <c r="DP12" s="801"/>
      <c r="DQ12" s="799" t="s">
        <v>487</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16013</v>
      </c>
      <c r="R23" s="812"/>
      <c r="S23" s="812"/>
      <c r="T23" s="812"/>
      <c r="U23" s="812"/>
      <c r="V23" s="812">
        <v>15703</v>
      </c>
      <c r="W23" s="812"/>
      <c r="X23" s="812"/>
      <c r="Y23" s="812"/>
      <c r="Z23" s="812"/>
      <c r="AA23" s="812">
        <v>310</v>
      </c>
      <c r="AB23" s="812"/>
      <c r="AC23" s="812"/>
      <c r="AD23" s="812"/>
      <c r="AE23" s="813"/>
      <c r="AF23" s="814">
        <v>288</v>
      </c>
      <c r="AG23" s="812"/>
      <c r="AH23" s="812"/>
      <c r="AI23" s="812"/>
      <c r="AJ23" s="815"/>
      <c r="AK23" s="816"/>
      <c r="AL23" s="817"/>
      <c r="AM23" s="817"/>
      <c r="AN23" s="817"/>
      <c r="AO23" s="817"/>
      <c r="AP23" s="812">
        <v>18633</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3612</v>
      </c>
      <c r="R28" s="841"/>
      <c r="S28" s="841"/>
      <c r="T28" s="841"/>
      <c r="U28" s="841"/>
      <c r="V28" s="841">
        <v>3604</v>
      </c>
      <c r="W28" s="841"/>
      <c r="X28" s="841"/>
      <c r="Y28" s="841"/>
      <c r="Z28" s="841"/>
      <c r="AA28" s="841">
        <v>8</v>
      </c>
      <c r="AB28" s="841"/>
      <c r="AC28" s="841"/>
      <c r="AD28" s="841"/>
      <c r="AE28" s="842"/>
      <c r="AF28" s="843">
        <v>8</v>
      </c>
      <c r="AG28" s="841"/>
      <c r="AH28" s="841"/>
      <c r="AI28" s="841"/>
      <c r="AJ28" s="844"/>
      <c r="AK28" s="845">
        <v>302</v>
      </c>
      <c r="AL28" s="836"/>
      <c r="AM28" s="836"/>
      <c r="AN28" s="836"/>
      <c r="AO28" s="836"/>
      <c r="AP28" s="836" t="s">
        <v>118</v>
      </c>
      <c r="AQ28" s="836"/>
      <c r="AR28" s="836"/>
      <c r="AS28" s="836"/>
      <c r="AT28" s="836"/>
      <c r="AU28" s="836" t="s">
        <v>548</v>
      </c>
      <c r="AV28" s="836"/>
      <c r="AW28" s="836"/>
      <c r="AX28" s="836"/>
      <c r="AY28" s="836"/>
      <c r="AZ28" s="837" t="s">
        <v>118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3028</v>
      </c>
      <c r="R29" s="777"/>
      <c r="S29" s="777"/>
      <c r="T29" s="777"/>
      <c r="U29" s="777"/>
      <c r="V29" s="777">
        <v>2990</v>
      </c>
      <c r="W29" s="777"/>
      <c r="X29" s="777"/>
      <c r="Y29" s="777"/>
      <c r="Z29" s="777"/>
      <c r="AA29" s="777">
        <v>39</v>
      </c>
      <c r="AB29" s="777"/>
      <c r="AC29" s="777"/>
      <c r="AD29" s="777"/>
      <c r="AE29" s="778"/>
      <c r="AF29" s="779">
        <v>39</v>
      </c>
      <c r="AG29" s="780"/>
      <c r="AH29" s="780"/>
      <c r="AI29" s="780"/>
      <c r="AJ29" s="781"/>
      <c r="AK29" s="848">
        <v>431</v>
      </c>
      <c r="AL29" s="849"/>
      <c r="AM29" s="849"/>
      <c r="AN29" s="849"/>
      <c r="AO29" s="849"/>
      <c r="AP29" s="849" t="s">
        <v>548</v>
      </c>
      <c r="AQ29" s="849"/>
      <c r="AR29" s="849"/>
      <c r="AS29" s="849"/>
      <c r="AT29" s="849"/>
      <c r="AU29" s="849" t="s">
        <v>548</v>
      </c>
      <c r="AV29" s="849"/>
      <c r="AW29" s="849"/>
      <c r="AX29" s="849"/>
      <c r="AY29" s="849"/>
      <c r="AZ29" s="850" t="s">
        <v>118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343</v>
      </c>
      <c r="R30" s="777"/>
      <c r="S30" s="777"/>
      <c r="T30" s="777"/>
      <c r="U30" s="777"/>
      <c r="V30" s="777">
        <v>342</v>
      </c>
      <c r="W30" s="777"/>
      <c r="X30" s="777"/>
      <c r="Y30" s="777"/>
      <c r="Z30" s="777"/>
      <c r="AA30" s="777">
        <v>1</v>
      </c>
      <c r="AB30" s="777"/>
      <c r="AC30" s="777"/>
      <c r="AD30" s="777"/>
      <c r="AE30" s="778"/>
      <c r="AF30" s="779">
        <v>1</v>
      </c>
      <c r="AG30" s="780"/>
      <c r="AH30" s="780"/>
      <c r="AI30" s="780"/>
      <c r="AJ30" s="781"/>
      <c r="AK30" s="848">
        <v>77</v>
      </c>
      <c r="AL30" s="849"/>
      <c r="AM30" s="849"/>
      <c r="AN30" s="849"/>
      <c r="AO30" s="849"/>
      <c r="AP30" s="849" t="s">
        <v>548</v>
      </c>
      <c r="AQ30" s="849"/>
      <c r="AR30" s="849"/>
      <c r="AS30" s="849"/>
      <c r="AT30" s="849"/>
      <c r="AU30" s="849" t="s">
        <v>548</v>
      </c>
      <c r="AV30" s="849"/>
      <c r="AW30" s="849"/>
      <c r="AX30" s="849"/>
      <c r="AY30" s="849"/>
      <c r="AZ30" s="850" t="s">
        <v>118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752</v>
      </c>
      <c r="R31" s="777"/>
      <c r="S31" s="777"/>
      <c r="T31" s="777"/>
      <c r="U31" s="777"/>
      <c r="V31" s="777">
        <v>673</v>
      </c>
      <c r="W31" s="777"/>
      <c r="X31" s="777"/>
      <c r="Y31" s="777"/>
      <c r="Z31" s="777"/>
      <c r="AA31" s="777">
        <v>79</v>
      </c>
      <c r="AB31" s="777"/>
      <c r="AC31" s="777"/>
      <c r="AD31" s="777"/>
      <c r="AE31" s="778"/>
      <c r="AF31" s="779">
        <v>520</v>
      </c>
      <c r="AG31" s="780"/>
      <c r="AH31" s="780"/>
      <c r="AI31" s="780"/>
      <c r="AJ31" s="781"/>
      <c r="AK31" s="848">
        <v>14</v>
      </c>
      <c r="AL31" s="849"/>
      <c r="AM31" s="849"/>
      <c r="AN31" s="849"/>
      <c r="AO31" s="849"/>
      <c r="AP31" s="849">
        <v>2888</v>
      </c>
      <c r="AQ31" s="849"/>
      <c r="AR31" s="849"/>
      <c r="AS31" s="849"/>
      <c r="AT31" s="849"/>
      <c r="AU31" s="849">
        <v>110</v>
      </c>
      <c r="AV31" s="849"/>
      <c r="AW31" s="849"/>
      <c r="AX31" s="849"/>
      <c r="AY31" s="849"/>
      <c r="AZ31" s="850" t="s">
        <v>118</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1057</v>
      </c>
      <c r="R32" s="777"/>
      <c r="S32" s="777"/>
      <c r="T32" s="777"/>
      <c r="U32" s="777"/>
      <c r="V32" s="777">
        <v>938</v>
      </c>
      <c r="W32" s="777"/>
      <c r="X32" s="777"/>
      <c r="Y32" s="777"/>
      <c r="Z32" s="777"/>
      <c r="AA32" s="777">
        <v>119</v>
      </c>
      <c r="AB32" s="777"/>
      <c r="AC32" s="777"/>
      <c r="AD32" s="777"/>
      <c r="AE32" s="778"/>
      <c r="AF32" s="779">
        <v>506</v>
      </c>
      <c r="AG32" s="780"/>
      <c r="AH32" s="780"/>
      <c r="AI32" s="780"/>
      <c r="AJ32" s="781"/>
      <c r="AK32" s="848">
        <v>420</v>
      </c>
      <c r="AL32" s="849"/>
      <c r="AM32" s="849"/>
      <c r="AN32" s="849"/>
      <c r="AO32" s="849"/>
      <c r="AP32" s="849">
        <v>9167</v>
      </c>
      <c r="AQ32" s="849"/>
      <c r="AR32" s="849"/>
      <c r="AS32" s="849"/>
      <c r="AT32" s="849"/>
      <c r="AU32" s="849">
        <v>5133</v>
      </c>
      <c r="AV32" s="849"/>
      <c r="AW32" s="849"/>
      <c r="AX32" s="849"/>
      <c r="AY32" s="849"/>
      <c r="AZ32" s="850" t="s">
        <v>118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694</v>
      </c>
      <c r="R33" s="777"/>
      <c r="S33" s="777"/>
      <c r="T33" s="777"/>
      <c r="U33" s="777"/>
      <c r="V33" s="777">
        <v>694</v>
      </c>
      <c r="W33" s="777"/>
      <c r="X33" s="777"/>
      <c r="Y33" s="777"/>
      <c r="Z33" s="777"/>
      <c r="AA33" s="777" t="s">
        <v>547</v>
      </c>
      <c r="AB33" s="777"/>
      <c r="AC33" s="777"/>
      <c r="AD33" s="777"/>
      <c r="AE33" s="778"/>
      <c r="AF33" s="779" t="s">
        <v>547</v>
      </c>
      <c r="AG33" s="780"/>
      <c r="AH33" s="780"/>
      <c r="AI33" s="780"/>
      <c r="AJ33" s="781"/>
      <c r="AK33" s="848">
        <v>320</v>
      </c>
      <c r="AL33" s="849"/>
      <c r="AM33" s="849"/>
      <c r="AN33" s="849"/>
      <c r="AO33" s="849"/>
      <c r="AP33" s="849">
        <v>5443</v>
      </c>
      <c r="AQ33" s="849"/>
      <c r="AR33" s="849"/>
      <c r="AS33" s="849"/>
      <c r="AT33" s="849"/>
      <c r="AU33" s="849">
        <v>5443</v>
      </c>
      <c r="AV33" s="849"/>
      <c r="AW33" s="849"/>
      <c r="AX33" s="849"/>
      <c r="AY33" s="849"/>
      <c r="AZ33" s="850" t="s">
        <v>118</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76</v>
      </c>
      <c r="R34" s="777"/>
      <c r="S34" s="777"/>
      <c r="T34" s="777"/>
      <c r="U34" s="777"/>
      <c r="V34" s="777">
        <v>76</v>
      </c>
      <c r="W34" s="777"/>
      <c r="X34" s="777"/>
      <c r="Y34" s="777"/>
      <c r="Z34" s="777"/>
      <c r="AA34" s="777" t="s">
        <v>547</v>
      </c>
      <c r="AB34" s="777"/>
      <c r="AC34" s="777"/>
      <c r="AD34" s="777"/>
      <c r="AE34" s="778"/>
      <c r="AF34" s="779" t="s">
        <v>548</v>
      </c>
      <c r="AG34" s="780"/>
      <c r="AH34" s="780"/>
      <c r="AI34" s="780"/>
      <c r="AJ34" s="781"/>
      <c r="AK34" s="848">
        <v>5</v>
      </c>
      <c r="AL34" s="849"/>
      <c r="AM34" s="849"/>
      <c r="AN34" s="849"/>
      <c r="AO34" s="849"/>
      <c r="AP34" s="849" t="s">
        <v>118</v>
      </c>
      <c r="AQ34" s="849"/>
      <c r="AR34" s="849"/>
      <c r="AS34" s="849"/>
      <c r="AT34" s="849"/>
      <c r="AU34" s="849" t="s">
        <v>118</v>
      </c>
      <c r="AV34" s="849"/>
      <c r="AW34" s="849"/>
      <c r="AX34" s="849"/>
      <c r="AY34" s="849"/>
      <c r="AZ34" s="850" t="s">
        <v>118</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13</v>
      </c>
      <c r="R35" s="777"/>
      <c r="S35" s="777"/>
      <c r="T35" s="777"/>
      <c r="U35" s="777"/>
      <c r="V35" s="777">
        <v>12</v>
      </c>
      <c r="W35" s="777"/>
      <c r="X35" s="777"/>
      <c r="Y35" s="777"/>
      <c r="Z35" s="777"/>
      <c r="AA35" s="777">
        <v>1</v>
      </c>
      <c r="AB35" s="777"/>
      <c r="AC35" s="777"/>
      <c r="AD35" s="777"/>
      <c r="AE35" s="778"/>
      <c r="AF35" s="779">
        <v>1</v>
      </c>
      <c r="AG35" s="780"/>
      <c r="AH35" s="780"/>
      <c r="AI35" s="780"/>
      <c r="AJ35" s="781"/>
      <c r="AK35" s="848" t="s">
        <v>118</v>
      </c>
      <c r="AL35" s="849"/>
      <c r="AM35" s="849"/>
      <c r="AN35" s="849"/>
      <c r="AO35" s="849"/>
      <c r="AP35" s="849" t="s">
        <v>118</v>
      </c>
      <c r="AQ35" s="849"/>
      <c r="AR35" s="849"/>
      <c r="AS35" s="849"/>
      <c r="AT35" s="849"/>
      <c r="AU35" s="849" t="s">
        <v>118</v>
      </c>
      <c r="AV35" s="849"/>
      <c r="AW35" s="849"/>
      <c r="AX35" s="849"/>
      <c r="AY35" s="849"/>
      <c r="AZ35" s="850" t="s">
        <v>118</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1074</v>
      </c>
      <c r="AG63" s="860"/>
      <c r="AH63" s="860"/>
      <c r="AI63" s="860"/>
      <c r="AJ63" s="861"/>
      <c r="AK63" s="862"/>
      <c r="AL63" s="857"/>
      <c r="AM63" s="857"/>
      <c r="AN63" s="857"/>
      <c r="AO63" s="857"/>
      <c r="AP63" s="860">
        <v>17498</v>
      </c>
      <c r="AQ63" s="860"/>
      <c r="AR63" s="860"/>
      <c r="AS63" s="860"/>
      <c r="AT63" s="860"/>
      <c r="AU63" s="860">
        <v>5717</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391</v>
      </c>
      <c r="R66" s="736"/>
      <c r="S66" s="736"/>
      <c r="T66" s="736"/>
      <c r="U66" s="737"/>
      <c r="V66" s="735" t="s">
        <v>392</v>
      </c>
      <c r="W66" s="736"/>
      <c r="X66" s="736"/>
      <c r="Y66" s="736"/>
      <c r="Z66" s="737"/>
      <c r="AA66" s="735" t="s">
        <v>393</v>
      </c>
      <c r="AB66" s="736"/>
      <c r="AC66" s="736"/>
      <c r="AD66" s="736"/>
      <c r="AE66" s="737"/>
      <c r="AF66" s="870" t="s">
        <v>394</v>
      </c>
      <c r="AG66" s="831"/>
      <c r="AH66" s="831"/>
      <c r="AI66" s="831"/>
      <c r="AJ66" s="871"/>
      <c r="AK66" s="735" t="s">
        <v>395</v>
      </c>
      <c r="AL66" s="759"/>
      <c r="AM66" s="759"/>
      <c r="AN66" s="759"/>
      <c r="AO66" s="760"/>
      <c r="AP66" s="735" t="s">
        <v>396</v>
      </c>
      <c r="AQ66" s="736"/>
      <c r="AR66" s="736"/>
      <c r="AS66" s="736"/>
      <c r="AT66" s="737"/>
      <c r="AU66" s="735" t="s">
        <v>397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556</v>
      </c>
      <c r="C68" s="888"/>
      <c r="D68" s="888"/>
      <c r="E68" s="888"/>
      <c r="F68" s="888"/>
      <c r="G68" s="888"/>
      <c r="H68" s="888"/>
      <c r="I68" s="888"/>
      <c r="J68" s="888"/>
      <c r="K68" s="888"/>
      <c r="L68" s="888"/>
      <c r="M68" s="888"/>
      <c r="N68" s="888"/>
      <c r="O68" s="888"/>
      <c r="P68" s="889"/>
      <c r="Q68" s="890">
        <v>2422</v>
      </c>
      <c r="R68" s="884"/>
      <c r="S68" s="884"/>
      <c r="T68" s="884"/>
      <c r="U68" s="884"/>
      <c r="V68" s="884">
        <v>2365</v>
      </c>
      <c r="W68" s="884"/>
      <c r="X68" s="884"/>
      <c r="Y68" s="884"/>
      <c r="Z68" s="884"/>
      <c r="AA68" s="884">
        <v>57</v>
      </c>
      <c r="AB68" s="884"/>
      <c r="AC68" s="884"/>
      <c r="AD68" s="884"/>
      <c r="AE68" s="884"/>
      <c r="AF68" s="884">
        <v>256</v>
      </c>
      <c r="AG68" s="884"/>
      <c r="AH68" s="884"/>
      <c r="AI68" s="884"/>
      <c r="AJ68" s="884"/>
      <c r="AK68" s="884" t="s">
        <v>570</v>
      </c>
      <c r="AL68" s="884"/>
      <c r="AM68" s="884"/>
      <c r="AN68" s="884"/>
      <c r="AO68" s="884"/>
      <c r="AP68" s="884">
        <v>854</v>
      </c>
      <c r="AQ68" s="884"/>
      <c r="AR68" s="884"/>
      <c r="AS68" s="884"/>
      <c r="AT68" s="884"/>
      <c r="AU68" s="884">
        <v>143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565</v>
      </c>
      <c r="C69" s="892"/>
      <c r="D69" s="892"/>
      <c r="E69" s="892"/>
      <c r="F69" s="892"/>
      <c r="G69" s="892"/>
      <c r="H69" s="892"/>
      <c r="I69" s="892"/>
      <c r="J69" s="892"/>
      <c r="K69" s="892"/>
      <c r="L69" s="892"/>
      <c r="M69" s="892"/>
      <c r="N69" s="892"/>
      <c r="O69" s="892"/>
      <c r="P69" s="893"/>
      <c r="Q69" s="897">
        <v>1849</v>
      </c>
      <c r="R69" s="849"/>
      <c r="S69" s="849"/>
      <c r="T69" s="849"/>
      <c r="U69" s="849"/>
      <c r="V69" s="849">
        <v>1830</v>
      </c>
      <c r="W69" s="849"/>
      <c r="X69" s="849"/>
      <c r="Y69" s="849"/>
      <c r="Z69" s="849"/>
      <c r="AA69" s="849">
        <v>19</v>
      </c>
      <c r="AB69" s="849"/>
      <c r="AC69" s="849"/>
      <c r="AD69" s="849"/>
      <c r="AE69" s="849"/>
      <c r="AF69" s="849">
        <v>9</v>
      </c>
      <c r="AG69" s="849"/>
      <c r="AH69" s="849"/>
      <c r="AI69" s="849"/>
      <c r="AJ69" s="849"/>
      <c r="AK69" s="849" t="s">
        <v>570</v>
      </c>
      <c r="AL69" s="849"/>
      <c r="AM69" s="849"/>
      <c r="AN69" s="849"/>
      <c r="AO69" s="849"/>
      <c r="AP69" s="849">
        <v>125</v>
      </c>
      <c r="AQ69" s="849"/>
      <c r="AR69" s="849"/>
      <c r="AS69" s="849"/>
      <c r="AT69" s="849"/>
      <c r="AU69" s="849">
        <v>16</v>
      </c>
      <c r="AV69" s="849"/>
      <c r="AW69" s="849"/>
      <c r="AX69" s="849"/>
      <c r="AY69" s="849"/>
      <c r="AZ69" s="898"/>
      <c r="BA69" s="898"/>
      <c r="BB69" s="898"/>
      <c r="BC69" s="898"/>
      <c r="BD69" s="899"/>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557</v>
      </c>
      <c r="C70" s="892"/>
      <c r="D70" s="892"/>
      <c r="E70" s="892"/>
      <c r="F70" s="892"/>
      <c r="G70" s="892"/>
      <c r="H70" s="892"/>
      <c r="I70" s="892"/>
      <c r="J70" s="892"/>
      <c r="K70" s="892"/>
      <c r="L70" s="892"/>
      <c r="M70" s="892"/>
      <c r="N70" s="892"/>
      <c r="O70" s="892"/>
      <c r="P70" s="893"/>
      <c r="Q70" s="894">
        <v>1050</v>
      </c>
      <c r="R70" s="895"/>
      <c r="S70" s="895"/>
      <c r="T70" s="895"/>
      <c r="U70" s="848"/>
      <c r="V70" s="896">
        <v>733</v>
      </c>
      <c r="W70" s="895"/>
      <c r="X70" s="895"/>
      <c r="Y70" s="895"/>
      <c r="Z70" s="848"/>
      <c r="AA70" s="896">
        <v>316</v>
      </c>
      <c r="AB70" s="895"/>
      <c r="AC70" s="895"/>
      <c r="AD70" s="895"/>
      <c r="AE70" s="848"/>
      <c r="AF70" s="896">
        <v>1486</v>
      </c>
      <c r="AG70" s="895"/>
      <c r="AH70" s="895"/>
      <c r="AI70" s="895"/>
      <c r="AJ70" s="848"/>
      <c r="AK70" s="849">
        <v>7</v>
      </c>
      <c r="AL70" s="849"/>
      <c r="AM70" s="849"/>
      <c r="AN70" s="849"/>
      <c r="AO70" s="849"/>
      <c r="AP70" s="849">
        <v>1376</v>
      </c>
      <c r="AQ70" s="849"/>
      <c r="AR70" s="849"/>
      <c r="AS70" s="849"/>
      <c r="AT70" s="849"/>
      <c r="AU70" s="849">
        <v>29</v>
      </c>
      <c r="AV70" s="849"/>
      <c r="AW70" s="849"/>
      <c r="AX70" s="849"/>
      <c r="AY70" s="849"/>
      <c r="AZ70" s="898"/>
      <c r="BA70" s="898"/>
      <c r="BB70" s="898"/>
      <c r="BC70" s="898"/>
      <c r="BD70" s="899"/>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558</v>
      </c>
      <c r="C71" s="892"/>
      <c r="D71" s="892"/>
      <c r="E71" s="892"/>
      <c r="F71" s="892"/>
      <c r="G71" s="892"/>
      <c r="H71" s="892"/>
      <c r="I71" s="892"/>
      <c r="J71" s="892"/>
      <c r="K71" s="892"/>
      <c r="L71" s="892"/>
      <c r="M71" s="892"/>
      <c r="N71" s="892"/>
      <c r="O71" s="892"/>
      <c r="P71" s="893"/>
      <c r="Q71" s="894">
        <v>406</v>
      </c>
      <c r="R71" s="895"/>
      <c r="S71" s="895"/>
      <c r="T71" s="895"/>
      <c r="U71" s="848"/>
      <c r="V71" s="896">
        <v>369</v>
      </c>
      <c r="W71" s="895"/>
      <c r="X71" s="895"/>
      <c r="Y71" s="895"/>
      <c r="Z71" s="848"/>
      <c r="AA71" s="896">
        <v>37</v>
      </c>
      <c r="AB71" s="895"/>
      <c r="AC71" s="895"/>
      <c r="AD71" s="895"/>
      <c r="AE71" s="848"/>
      <c r="AF71" s="896">
        <v>37</v>
      </c>
      <c r="AG71" s="895"/>
      <c r="AH71" s="895"/>
      <c r="AI71" s="895"/>
      <c r="AJ71" s="848"/>
      <c r="AK71" s="849" t="s">
        <v>570</v>
      </c>
      <c r="AL71" s="849"/>
      <c r="AM71" s="849"/>
      <c r="AN71" s="849"/>
      <c r="AO71" s="849"/>
      <c r="AP71" s="849">
        <v>650</v>
      </c>
      <c r="AQ71" s="849"/>
      <c r="AR71" s="849"/>
      <c r="AS71" s="849"/>
      <c r="AT71" s="849"/>
      <c r="AU71" s="849">
        <v>389</v>
      </c>
      <c r="AV71" s="849"/>
      <c r="AW71" s="849"/>
      <c r="AX71" s="849"/>
      <c r="AY71" s="849"/>
      <c r="AZ71" s="898"/>
      <c r="BA71" s="898"/>
      <c r="BB71" s="898"/>
      <c r="BC71" s="898"/>
      <c r="BD71" s="899"/>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559</v>
      </c>
      <c r="C72" s="892"/>
      <c r="D72" s="892"/>
      <c r="E72" s="892"/>
      <c r="F72" s="892"/>
      <c r="G72" s="892"/>
      <c r="H72" s="892"/>
      <c r="I72" s="892"/>
      <c r="J72" s="892"/>
      <c r="K72" s="892"/>
      <c r="L72" s="892"/>
      <c r="M72" s="892"/>
      <c r="N72" s="892"/>
      <c r="O72" s="892"/>
      <c r="P72" s="893"/>
      <c r="Q72" s="894">
        <v>6305</v>
      </c>
      <c r="R72" s="895"/>
      <c r="S72" s="895"/>
      <c r="T72" s="895"/>
      <c r="U72" s="848"/>
      <c r="V72" s="896">
        <v>6119</v>
      </c>
      <c r="W72" s="895"/>
      <c r="X72" s="895"/>
      <c r="Y72" s="895"/>
      <c r="Z72" s="848"/>
      <c r="AA72" s="896">
        <v>186</v>
      </c>
      <c r="AB72" s="895"/>
      <c r="AC72" s="895"/>
      <c r="AD72" s="895"/>
      <c r="AE72" s="848"/>
      <c r="AF72" s="896">
        <v>1894</v>
      </c>
      <c r="AG72" s="895"/>
      <c r="AH72" s="895"/>
      <c r="AI72" s="895"/>
      <c r="AJ72" s="848"/>
      <c r="AK72" s="849">
        <v>884</v>
      </c>
      <c r="AL72" s="849"/>
      <c r="AM72" s="849"/>
      <c r="AN72" s="849"/>
      <c r="AO72" s="849"/>
      <c r="AP72" s="849">
        <v>1758</v>
      </c>
      <c r="AQ72" s="849"/>
      <c r="AR72" s="849"/>
      <c r="AS72" s="849"/>
      <c r="AT72" s="849"/>
      <c r="AU72" s="849">
        <v>765</v>
      </c>
      <c r="AV72" s="849"/>
      <c r="AW72" s="849"/>
      <c r="AX72" s="849"/>
      <c r="AY72" s="849"/>
      <c r="AZ72" s="898"/>
      <c r="BA72" s="898"/>
      <c r="BB72" s="898"/>
      <c r="BC72" s="898"/>
      <c r="BD72" s="899"/>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560</v>
      </c>
      <c r="C73" s="892"/>
      <c r="D73" s="892"/>
      <c r="E73" s="892"/>
      <c r="F73" s="892"/>
      <c r="G73" s="892"/>
      <c r="H73" s="892"/>
      <c r="I73" s="892"/>
      <c r="J73" s="892"/>
      <c r="K73" s="892"/>
      <c r="L73" s="892"/>
      <c r="M73" s="892"/>
      <c r="N73" s="892"/>
      <c r="O73" s="892"/>
      <c r="P73" s="893"/>
      <c r="Q73" s="894">
        <v>1844</v>
      </c>
      <c r="R73" s="895"/>
      <c r="S73" s="895"/>
      <c r="T73" s="895"/>
      <c r="U73" s="848"/>
      <c r="V73" s="896">
        <v>1770</v>
      </c>
      <c r="W73" s="895"/>
      <c r="X73" s="895"/>
      <c r="Y73" s="895"/>
      <c r="Z73" s="848"/>
      <c r="AA73" s="896">
        <v>74</v>
      </c>
      <c r="AB73" s="895"/>
      <c r="AC73" s="895"/>
      <c r="AD73" s="895"/>
      <c r="AE73" s="848"/>
      <c r="AF73" s="896">
        <v>74</v>
      </c>
      <c r="AG73" s="895"/>
      <c r="AH73" s="895"/>
      <c r="AI73" s="895"/>
      <c r="AJ73" s="848"/>
      <c r="AK73" s="849">
        <v>131</v>
      </c>
      <c r="AL73" s="849"/>
      <c r="AM73" s="849"/>
      <c r="AN73" s="849"/>
      <c r="AO73" s="849"/>
      <c r="AP73" s="849" t="s">
        <v>566</v>
      </c>
      <c r="AQ73" s="849"/>
      <c r="AR73" s="849"/>
      <c r="AS73" s="849"/>
      <c r="AT73" s="849"/>
      <c r="AU73" s="849" t="s">
        <v>566</v>
      </c>
      <c r="AV73" s="849"/>
      <c r="AW73" s="849"/>
      <c r="AX73" s="849"/>
      <c r="AY73" s="849"/>
      <c r="AZ73" s="898"/>
      <c r="BA73" s="898"/>
      <c r="BB73" s="898"/>
      <c r="BC73" s="898"/>
      <c r="BD73" s="899"/>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561</v>
      </c>
      <c r="C74" s="892"/>
      <c r="D74" s="892"/>
      <c r="E74" s="892"/>
      <c r="F74" s="892"/>
      <c r="G74" s="892"/>
      <c r="H74" s="892"/>
      <c r="I74" s="892"/>
      <c r="J74" s="892"/>
      <c r="K74" s="892"/>
      <c r="L74" s="892"/>
      <c r="M74" s="892"/>
      <c r="N74" s="892"/>
      <c r="O74" s="892"/>
      <c r="P74" s="893"/>
      <c r="Q74" s="894">
        <v>271713</v>
      </c>
      <c r="R74" s="895"/>
      <c r="S74" s="895"/>
      <c r="T74" s="895"/>
      <c r="U74" s="848"/>
      <c r="V74" s="896">
        <v>261269</v>
      </c>
      <c r="W74" s="895"/>
      <c r="X74" s="895"/>
      <c r="Y74" s="895"/>
      <c r="Z74" s="848"/>
      <c r="AA74" s="896">
        <v>10444</v>
      </c>
      <c r="AB74" s="895"/>
      <c r="AC74" s="895"/>
      <c r="AD74" s="895"/>
      <c r="AE74" s="848"/>
      <c r="AF74" s="896">
        <v>10444</v>
      </c>
      <c r="AG74" s="895"/>
      <c r="AH74" s="895"/>
      <c r="AI74" s="895"/>
      <c r="AJ74" s="848"/>
      <c r="AK74" s="849">
        <v>1787</v>
      </c>
      <c r="AL74" s="849"/>
      <c r="AM74" s="849"/>
      <c r="AN74" s="849"/>
      <c r="AO74" s="849"/>
      <c r="AP74" s="849" t="s">
        <v>567</v>
      </c>
      <c r="AQ74" s="849"/>
      <c r="AR74" s="849"/>
      <c r="AS74" s="849"/>
      <c r="AT74" s="849"/>
      <c r="AU74" s="849" t="s">
        <v>568</v>
      </c>
      <c r="AV74" s="849"/>
      <c r="AW74" s="849"/>
      <c r="AX74" s="849"/>
      <c r="AY74" s="849"/>
      <c r="AZ74" s="898"/>
      <c r="BA74" s="898"/>
      <c r="BB74" s="898"/>
      <c r="BC74" s="898"/>
      <c r="BD74" s="899"/>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562</v>
      </c>
      <c r="C75" s="892"/>
      <c r="D75" s="892"/>
      <c r="E75" s="892"/>
      <c r="F75" s="892"/>
      <c r="G75" s="892"/>
      <c r="H75" s="892"/>
      <c r="I75" s="892"/>
      <c r="J75" s="892"/>
      <c r="K75" s="892"/>
      <c r="L75" s="892"/>
      <c r="M75" s="892"/>
      <c r="N75" s="892"/>
      <c r="O75" s="892"/>
      <c r="P75" s="893"/>
      <c r="Q75" s="894">
        <v>304</v>
      </c>
      <c r="R75" s="895"/>
      <c r="S75" s="895"/>
      <c r="T75" s="895"/>
      <c r="U75" s="848"/>
      <c r="V75" s="896">
        <v>292</v>
      </c>
      <c r="W75" s="895"/>
      <c r="X75" s="895"/>
      <c r="Y75" s="895"/>
      <c r="Z75" s="848"/>
      <c r="AA75" s="896">
        <v>12</v>
      </c>
      <c r="AB75" s="895"/>
      <c r="AC75" s="895"/>
      <c r="AD75" s="895"/>
      <c r="AE75" s="848"/>
      <c r="AF75" s="896">
        <v>12</v>
      </c>
      <c r="AG75" s="895"/>
      <c r="AH75" s="895"/>
      <c r="AI75" s="895"/>
      <c r="AJ75" s="848"/>
      <c r="AK75" s="896" t="s">
        <v>570</v>
      </c>
      <c r="AL75" s="895"/>
      <c r="AM75" s="895"/>
      <c r="AN75" s="895"/>
      <c r="AO75" s="848"/>
      <c r="AP75" s="896" t="s">
        <v>566</v>
      </c>
      <c r="AQ75" s="895"/>
      <c r="AR75" s="895"/>
      <c r="AS75" s="895"/>
      <c r="AT75" s="848"/>
      <c r="AU75" s="896" t="s">
        <v>568</v>
      </c>
      <c r="AV75" s="895"/>
      <c r="AW75" s="895"/>
      <c r="AX75" s="895"/>
      <c r="AY75" s="848"/>
      <c r="AZ75" s="898"/>
      <c r="BA75" s="898"/>
      <c r="BB75" s="898"/>
      <c r="BC75" s="898"/>
      <c r="BD75" s="899"/>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563</v>
      </c>
      <c r="C76" s="892"/>
      <c r="D76" s="892"/>
      <c r="E76" s="892"/>
      <c r="F76" s="892"/>
      <c r="G76" s="892"/>
      <c r="H76" s="892"/>
      <c r="I76" s="892"/>
      <c r="J76" s="892"/>
      <c r="K76" s="892"/>
      <c r="L76" s="892"/>
      <c r="M76" s="892"/>
      <c r="N76" s="892"/>
      <c r="O76" s="892"/>
      <c r="P76" s="893"/>
      <c r="Q76" s="894">
        <v>359</v>
      </c>
      <c r="R76" s="895"/>
      <c r="S76" s="895"/>
      <c r="T76" s="895"/>
      <c r="U76" s="848"/>
      <c r="V76" s="896">
        <v>223</v>
      </c>
      <c r="W76" s="895"/>
      <c r="X76" s="895"/>
      <c r="Y76" s="895"/>
      <c r="Z76" s="848"/>
      <c r="AA76" s="896">
        <v>136</v>
      </c>
      <c r="AB76" s="895"/>
      <c r="AC76" s="895"/>
      <c r="AD76" s="895"/>
      <c r="AE76" s="848"/>
      <c r="AF76" s="896">
        <v>136</v>
      </c>
      <c r="AG76" s="895"/>
      <c r="AH76" s="895"/>
      <c r="AI76" s="895"/>
      <c r="AJ76" s="848"/>
      <c r="AK76" s="896">
        <v>4</v>
      </c>
      <c r="AL76" s="895"/>
      <c r="AM76" s="895"/>
      <c r="AN76" s="895"/>
      <c r="AO76" s="848"/>
      <c r="AP76" s="896" t="s">
        <v>568</v>
      </c>
      <c r="AQ76" s="895"/>
      <c r="AR76" s="895"/>
      <c r="AS76" s="895"/>
      <c r="AT76" s="848"/>
      <c r="AU76" s="896" t="s">
        <v>566</v>
      </c>
      <c r="AV76" s="895"/>
      <c r="AW76" s="895"/>
      <c r="AX76" s="895"/>
      <c r="AY76" s="848"/>
      <c r="AZ76" s="898"/>
      <c r="BA76" s="898"/>
      <c r="BB76" s="898"/>
      <c r="BC76" s="898"/>
      <c r="BD76" s="899"/>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564</v>
      </c>
      <c r="C77" s="892"/>
      <c r="D77" s="892"/>
      <c r="E77" s="892"/>
      <c r="F77" s="892"/>
      <c r="G77" s="892"/>
      <c r="H77" s="892"/>
      <c r="I77" s="892"/>
      <c r="J77" s="892"/>
      <c r="K77" s="892"/>
      <c r="L77" s="892"/>
      <c r="M77" s="892"/>
      <c r="N77" s="892"/>
      <c r="O77" s="892"/>
      <c r="P77" s="893"/>
      <c r="Q77" s="894">
        <v>197</v>
      </c>
      <c r="R77" s="895"/>
      <c r="S77" s="895"/>
      <c r="T77" s="895"/>
      <c r="U77" s="848"/>
      <c r="V77" s="896">
        <v>189</v>
      </c>
      <c r="W77" s="895"/>
      <c r="X77" s="895"/>
      <c r="Y77" s="895"/>
      <c r="Z77" s="848"/>
      <c r="AA77" s="896">
        <v>8</v>
      </c>
      <c r="AB77" s="895"/>
      <c r="AC77" s="895"/>
      <c r="AD77" s="895"/>
      <c r="AE77" s="848"/>
      <c r="AF77" s="896">
        <v>8</v>
      </c>
      <c r="AG77" s="895"/>
      <c r="AH77" s="895"/>
      <c r="AI77" s="895"/>
      <c r="AJ77" s="848"/>
      <c r="AK77" s="896" t="s">
        <v>570</v>
      </c>
      <c r="AL77" s="895"/>
      <c r="AM77" s="895"/>
      <c r="AN77" s="895"/>
      <c r="AO77" s="848"/>
      <c r="AP77" s="896" t="s">
        <v>568</v>
      </c>
      <c r="AQ77" s="895"/>
      <c r="AR77" s="895"/>
      <c r="AS77" s="895"/>
      <c r="AT77" s="848"/>
      <c r="AU77" s="896" t="s">
        <v>568</v>
      </c>
      <c r="AV77" s="895"/>
      <c r="AW77" s="895"/>
      <c r="AX77" s="895"/>
      <c r="AY77" s="848"/>
      <c r="AZ77" s="898"/>
      <c r="BA77" s="898"/>
      <c r="BB77" s="898"/>
      <c r="BC77" s="898"/>
      <c r="BD77" s="899"/>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7"/>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8"/>
      <c r="BA78" s="898"/>
      <c r="BB78" s="898"/>
      <c r="BC78" s="898"/>
      <c r="BD78" s="899"/>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7"/>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8"/>
      <c r="BA79" s="898"/>
      <c r="BB79" s="898"/>
      <c r="BC79" s="898"/>
      <c r="BD79" s="899"/>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7"/>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8"/>
      <c r="BA80" s="898"/>
      <c r="BB80" s="898"/>
      <c r="BC80" s="898"/>
      <c r="BD80" s="899"/>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7"/>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8"/>
      <c r="BA81" s="898"/>
      <c r="BB81" s="898"/>
      <c r="BC81" s="898"/>
      <c r="BD81" s="899"/>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7"/>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8"/>
      <c r="BA82" s="898"/>
      <c r="BB82" s="898"/>
      <c r="BC82" s="898"/>
      <c r="BD82" s="899"/>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7"/>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8"/>
      <c r="BA83" s="898"/>
      <c r="BB83" s="898"/>
      <c r="BC83" s="898"/>
      <c r="BD83" s="899"/>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7"/>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8"/>
      <c r="BA84" s="898"/>
      <c r="BB84" s="898"/>
      <c r="BC84" s="898"/>
      <c r="BD84" s="899"/>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7"/>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8"/>
      <c r="BA85" s="898"/>
      <c r="BB85" s="898"/>
      <c r="BC85" s="898"/>
      <c r="BD85" s="899"/>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7"/>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8"/>
      <c r="BA86" s="898"/>
      <c r="BB86" s="898"/>
      <c r="BC86" s="898"/>
      <c r="BD86" s="899"/>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14356</v>
      </c>
      <c r="AG88" s="860"/>
      <c r="AH88" s="860"/>
      <c r="AI88" s="860"/>
      <c r="AJ88" s="860"/>
      <c r="AK88" s="857"/>
      <c r="AL88" s="857"/>
      <c r="AM88" s="857"/>
      <c r="AN88" s="857"/>
      <c r="AO88" s="857"/>
      <c r="AP88" s="860">
        <v>4763</v>
      </c>
      <c r="AQ88" s="860"/>
      <c r="AR88" s="860"/>
      <c r="AS88" s="860"/>
      <c r="AT88" s="860"/>
      <c r="AU88" s="860">
        <v>1343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89</v>
      </c>
      <c r="CS102" s="868"/>
      <c r="CT102" s="868"/>
      <c r="CU102" s="868"/>
      <c r="CV102" s="911"/>
      <c r="CW102" s="910">
        <v>275</v>
      </c>
      <c r="CX102" s="868"/>
      <c r="CY102" s="868"/>
      <c r="CZ102" s="868"/>
      <c r="DA102" s="911"/>
      <c r="DB102" s="910" t="s">
        <v>566</v>
      </c>
      <c r="DC102" s="868"/>
      <c r="DD102" s="868"/>
      <c r="DE102" s="868"/>
      <c r="DF102" s="911"/>
      <c r="DG102" s="910">
        <v>2278</v>
      </c>
      <c r="DH102" s="868"/>
      <c r="DI102" s="868"/>
      <c r="DJ102" s="868"/>
      <c r="DK102" s="911"/>
      <c r="DL102" s="910">
        <v>653</v>
      </c>
      <c r="DM102" s="868"/>
      <c r="DN102" s="868"/>
      <c r="DO102" s="868"/>
      <c r="DP102" s="911"/>
      <c r="DQ102" s="910">
        <v>1554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407</v>
      </c>
      <c r="AB109" s="913"/>
      <c r="AC109" s="913"/>
      <c r="AD109" s="913"/>
      <c r="AE109" s="914"/>
      <c r="AF109" s="912" t="s">
        <v>284</v>
      </c>
      <c r="AG109" s="913"/>
      <c r="AH109" s="913"/>
      <c r="AI109" s="913"/>
      <c r="AJ109" s="914"/>
      <c r="AK109" s="912" t="s">
        <v>283</v>
      </c>
      <c r="AL109" s="913"/>
      <c r="AM109" s="913"/>
      <c r="AN109" s="913"/>
      <c r="AO109" s="914"/>
      <c r="AP109" s="912" t="s">
        <v>408</v>
      </c>
      <c r="AQ109" s="913"/>
      <c r="AR109" s="913"/>
      <c r="AS109" s="913"/>
      <c r="AT109" s="915"/>
      <c r="AU109" s="934" t="s">
        <v>406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407</v>
      </c>
      <c r="BR109" s="913"/>
      <c r="BS109" s="913"/>
      <c r="BT109" s="913"/>
      <c r="BU109" s="914"/>
      <c r="BV109" s="912" t="s">
        <v>284</v>
      </c>
      <c r="BW109" s="913"/>
      <c r="BX109" s="913"/>
      <c r="BY109" s="913"/>
      <c r="BZ109" s="914"/>
      <c r="CA109" s="912" t="s">
        <v>283</v>
      </c>
      <c r="CB109" s="913"/>
      <c r="CC109" s="913"/>
      <c r="CD109" s="913"/>
      <c r="CE109" s="914"/>
      <c r="CF109" s="935" t="s">
        <v>408</v>
      </c>
      <c r="CG109" s="935"/>
      <c r="CH109" s="935"/>
      <c r="CI109" s="935"/>
      <c r="CJ109" s="935"/>
      <c r="CK109" s="912" t="s">
        <v>409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407</v>
      </c>
      <c r="DH109" s="913"/>
      <c r="DI109" s="913"/>
      <c r="DJ109" s="913"/>
      <c r="DK109" s="914"/>
      <c r="DL109" s="912" t="s">
        <v>284</v>
      </c>
      <c r="DM109" s="913"/>
      <c r="DN109" s="913"/>
      <c r="DO109" s="913"/>
      <c r="DP109" s="914"/>
      <c r="DQ109" s="912" t="s">
        <v>283</v>
      </c>
      <c r="DR109" s="913"/>
      <c r="DS109" s="913"/>
      <c r="DT109" s="913"/>
      <c r="DU109" s="914"/>
      <c r="DV109" s="912" t="s">
        <v>408</v>
      </c>
      <c r="DW109" s="913"/>
      <c r="DX109" s="913"/>
      <c r="DY109" s="913"/>
      <c r="DZ109" s="915"/>
    </row>
    <row r="110" spans="1:131" s="197" customFormat="1" ht="26.25" customHeight="1" x14ac:dyDescent="0.15">
      <c r="A110" s="916" t="s">
        <v>410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2116025</v>
      </c>
      <c r="AB110" s="920"/>
      <c r="AC110" s="920"/>
      <c r="AD110" s="920"/>
      <c r="AE110" s="921"/>
      <c r="AF110" s="922">
        <v>2138470</v>
      </c>
      <c r="AG110" s="920"/>
      <c r="AH110" s="920"/>
      <c r="AI110" s="920"/>
      <c r="AJ110" s="921"/>
      <c r="AK110" s="922">
        <v>2002447</v>
      </c>
      <c r="AL110" s="920"/>
      <c r="AM110" s="920"/>
      <c r="AN110" s="920"/>
      <c r="AO110" s="921"/>
      <c r="AP110" s="923">
        <v>27.3</v>
      </c>
      <c r="AQ110" s="924"/>
      <c r="AR110" s="924"/>
      <c r="AS110" s="924"/>
      <c r="AT110" s="925"/>
      <c r="AU110" s="926" t="s">
        <v>61</v>
      </c>
      <c r="AV110" s="927"/>
      <c r="AW110" s="927"/>
      <c r="AX110" s="927"/>
      <c r="AY110" s="928"/>
      <c r="AZ110" s="970" t="s">
        <v>411</v>
      </c>
      <c r="BA110" s="917"/>
      <c r="BB110" s="917"/>
      <c r="BC110" s="917"/>
      <c r="BD110" s="917"/>
      <c r="BE110" s="917"/>
      <c r="BF110" s="917"/>
      <c r="BG110" s="917"/>
      <c r="BH110" s="917"/>
      <c r="BI110" s="917"/>
      <c r="BJ110" s="917"/>
      <c r="BK110" s="917"/>
      <c r="BL110" s="917"/>
      <c r="BM110" s="917"/>
      <c r="BN110" s="917"/>
      <c r="BO110" s="917"/>
      <c r="BP110" s="918"/>
      <c r="BQ110" s="956">
        <v>19397934</v>
      </c>
      <c r="BR110" s="957"/>
      <c r="BS110" s="957"/>
      <c r="BT110" s="957"/>
      <c r="BU110" s="957"/>
      <c r="BV110" s="957">
        <v>18871502</v>
      </c>
      <c r="BW110" s="957"/>
      <c r="BX110" s="957"/>
      <c r="BY110" s="957"/>
      <c r="BZ110" s="957"/>
      <c r="CA110" s="957">
        <v>18633486</v>
      </c>
      <c r="CB110" s="957"/>
      <c r="CC110" s="957"/>
      <c r="CD110" s="957"/>
      <c r="CE110" s="957"/>
      <c r="CF110" s="971">
        <v>254.1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v>220378</v>
      </c>
      <c r="BR111" s="950"/>
      <c r="BS111" s="950"/>
      <c r="BT111" s="950"/>
      <c r="BU111" s="950"/>
      <c r="BV111" s="950">
        <v>168819</v>
      </c>
      <c r="BW111" s="950"/>
      <c r="BX111" s="950"/>
      <c r="BY111" s="950"/>
      <c r="BZ111" s="950"/>
      <c r="CA111" s="950">
        <v>153396</v>
      </c>
      <c r="CB111" s="950"/>
      <c r="CC111" s="950"/>
      <c r="CD111" s="950"/>
      <c r="CE111" s="950"/>
      <c r="CF111" s="944">
        <v>2.1</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13013007</v>
      </c>
      <c r="BR112" s="950"/>
      <c r="BS112" s="950"/>
      <c r="BT112" s="950"/>
      <c r="BU112" s="950"/>
      <c r="BV112" s="950">
        <v>12370444</v>
      </c>
      <c r="BW112" s="950"/>
      <c r="BX112" s="950"/>
      <c r="BY112" s="950"/>
      <c r="BZ112" s="950"/>
      <c r="CA112" s="950">
        <v>10686473</v>
      </c>
      <c r="CB112" s="950"/>
      <c r="CC112" s="950"/>
      <c r="CD112" s="950"/>
      <c r="CE112" s="950"/>
      <c r="CF112" s="944">
        <v>145.69999999999999</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592166</v>
      </c>
      <c r="AB113" s="964"/>
      <c r="AC113" s="964"/>
      <c r="AD113" s="964"/>
      <c r="AE113" s="965"/>
      <c r="AF113" s="966">
        <v>571058</v>
      </c>
      <c r="AG113" s="964"/>
      <c r="AH113" s="964"/>
      <c r="AI113" s="964"/>
      <c r="AJ113" s="965"/>
      <c r="AK113" s="966">
        <v>712445</v>
      </c>
      <c r="AL113" s="964"/>
      <c r="AM113" s="964"/>
      <c r="AN113" s="964"/>
      <c r="AO113" s="965"/>
      <c r="AP113" s="967">
        <v>9.6999999999999993</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1625310</v>
      </c>
      <c r="BR113" s="950"/>
      <c r="BS113" s="950"/>
      <c r="BT113" s="950"/>
      <c r="BU113" s="950"/>
      <c r="BV113" s="950">
        <v>1477750</v>
      </c>
      <c r="BW113" s="950"/>
      <c r="BX113" s="950"/>
      <c r="BY113" s="950"/>
      <c r="BZ113" s="950"/>
      <c r="CA113" s="950">
        <v>1342826</v>
      </c>
      <c r="CB113" s="950"/>
      <c r="CC113" s="950"/>
      <c r="CD113" s="950"/>
      <c r="CE113" s="950"/>
      <c r="CF113" s="944">
        <v>18.3</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335399</v>
      </c>
      <c r="AB114" s="989"/>
      <c r="AC114" s="989"/>
      <c r="AD114" s="989"/>
      <c r="AE114" s="990"/>
      <c r="AF114" s="991">
        <v>316269</v>
      </c>
      <c r="AG114" s="989"/>
      <c r="AH114" s="989"/>
      <c r="AI114" s="989"/>
      <c r="AJ114" s="990"/>
      <c r="AK114" s="991">
        <v>325182</v>
      </c>
      <c r="AL114" s="989"/>
      <c r="AM114" s="989"/>
      <c r="AN114" s="989"/>
      <c r="AO114" s="990"/>
      <c r="AP114" s="992">
        <v>4.4000000000000004</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2388405</v>
      </c>
      <c r="BR114" s="950"/>
      <c r="BS114" s="950"/>
      <c r="BT114" s="950"/>
      <c r="BU114" s="950"/>
      <c r="BV114" s="950">
        <v>2006339</v>
      </c>
      <c r="BW114" s="950"/>
      <c r="BX114" s="950"/>
      <c r="BY114" s="950"/>
      <c r="BZ114" s="950"/>
      <c r="CA114" s="950">
        <v>2122154</v>
      </c>
      <c r="CB114" s="950"/>
      <c r="CC114" s="950"/>
      <c r="CD114" s="950"/>
      <c r="CE114" s="950"/>
      <c r="CF114" s="944">
        <v>28.9</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9803</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51943</v>
      </c>
      <c r="AB115" s="964"/>
      <c r="AC115" s="964"/>
      <c r="AD115" s="964"/>
      <c r="AE115" s="965"/>
      <c r="AF115" s="966">
        <v>51647</v>
      </c>
      <c r="AG115" s="964"/>
      <c r="AH115" s="964"/>
      <c r="AI115" s="964"/>
      <c r="AJ115" s="965"/>
      <c r="AK115" s="966">
        <v>44791</v>
      </c>
      <c r="AL115" s="964"/>
      <c r="AM115" s="964"/>
      <c r="AN115" s="964"/>
      <c r="AO115" s="965"/>
      <c r="AP115" s="967">
        <v>0.6</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v>716277</v>
      </c>
      <c r="BR115" s="950"/>
      <c r="BS115" s="950"/>
      <c r="BT115" s="950"/>
      <c r="BU115" s="950"/>
      <c r="BV115" s="950">
        <v>770471</v>
      </c>
      <c r="BW115" s="950"/>
      <c r="BX115" s="950"/>
      <c r="BY115" s="950"/>
      <c r="BZ115" s="950"/>
      <c r="CA115" s="950">
        <v>1553944</v>
      </c>
      <c r="CB115" s="950"/>
      <c r="CC115" s="950"/>
      <c r="CD115" s="950"/>
      <c r="CE115" s="950"/>
      <c r="CF115" s="944">
        <v>21.2</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72</v>
      </c>
      <c r="AB116" s="989"/>
      <c r="AC116" s="989"/>
      <c r="AD116" s="989"/>
      <c r="AE116" s="990"/>
      <c r="AF116" s="991">
        <v>77</v>
      </c>
      <c r="AG116" s="989"/>
      <c r="AH116" s="989"/>
      <c r="AI116" s="989"/>
      <c r="AJ116" s="990"/>
      <c r="AK116" s="991">
        <v>82</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155707</v>
      </c>
      <c r="DH116" s="989"/>
      <c r="DI116" s="989"/>
      <c r="DJ116" s="989"/>
      <c r="DK116" s="990"/>
      <c r="DL116" s="991">
        <v>132290</v>
      </c>
      <c r="DM116" s="989"/>
      <c r="DN116" s="989"/>
      <c r="DO116" s="989"/>
      <c r="DP116" s="990"/>
      <c r="DQ116" s="991">
        <v>109121</v>
      </c>
      <c r="DR116" s="989"/>
      <c r="DS116" s="989"/>
      <c r="DT116" s="989"/>
      <c r="DU116" s="990"/>
      <c r="DV116" s="992">
        <v>1.5</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3095605</v>
      </c>
      <c r="AB117" s="996"/>
      <c r="AC117" s="996"/>
      <c r="AD117" s="996"/>
      <c r="AE117" s="997"/>
      <c r="AF117" s="995">
        <v>3077521</v>
      </c>
      <c r="AG117" s="996"/>
      <c r="AH117" s="996"/>
      <c r="AI117" s="996"/>
      <c r="AJ117" s="997"/>
      <c r="AK117" s="995">
        <v>3084947</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436</v>
      </c>
      <c r="BR117" s="1016"/>
      <c r="BS117" s="1016"/>
      <c r="BT117" s="1016"/>
      <c r="BU117" s="1016"/>
      <c r="BV117" s="1016" t="s">
        <v>436</v>
      </c>
      <c r="BW117" s="1016"/>
      <c r="BX117" s="1016"/>
      <c r="BY117" s="1016"/>
      <c r="BZ117" s="1016"/>
      <c r="CA117" s="1016" t="s">
        <v>436</v>
      </c>
      <c r="CB117" s="1016"/>
      <c r="CC117" s="1016"/>
      <c r="CD117" s="1016"/>
      <c r="CE117" s="1016"/>
      <c r="CF117" s="944" t="s">
        <v>436</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436</v>
      </c>
      <c r="DH117" s="989"/>
      <c r="DI117" s="989"/>
      <c r="DJ117" s="989"/>
      <c r="DK117" s="990"/>
      <c r="DL117" s="991" t="s">
        <v>436</v>
      </c>
      <c r="DM117" s="989"/>
      <c r="DN117" s="989"/>
      <c r="DO117" s="989"/>
      <c r="DP117" s="990"/>
      <c r="DQ117" s="991" t="s">
        <v>436</v>
      </c>
      <c r="DR117" s="989"/>
      <c r="DS117" s="989"/>
      <c r="DT117" s="989"/>
      <c r="DU117" s="990"/>
      <c r="DV117" s="992" t="s">
        <v>436</v>
      </c>
      <c r="DW117" s="993"/>
      <c r="DX117" s="993"/>
      <c r="DY117" s="993"/>
      <c r="DZ117" s="994"/>
    </row>
    <row r="118" spans="1:130" s="197" customFormat="1" ht="26.25" customHeight="1" x14ac:dyDescent="0.15">
      <c r="A118" s="934" t="s">
        <v>409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407</v>
      </c>
      <c r="AB118" s="913"/>
      <c r="AC118" s="913"/>
      <c r="AD118" s="913"/>
      <c r="AE118" s="914"/>
      <c r="AF118" s="912" t="s">
        <v>284</v>
      </c>
      <c r="AG118" s="913"/>
      <c r="AH118" s="913"/>
      <c r="AI118" s="913"/>
      <c r="AJ118" s="914"/>
      <c r="AK118" s="912" t="s">
        <v>283</v>
      </c>
      <c r="AL118" s="913"/>
      <c r="AM118" s="913"/>
      <c r="AN118" s="913"/>
      <c r="AO118" s="914"/>
      <c r="AP118" s="1020" t="s">
        <v>408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438</v>
      </c>
      <c r="BP118" s="1024"/>
      <c r="BQ118" s="1015">
        <v>37361311</v>
      </c>
      <c r="BR118" s="1016"/>
      <c r="BS118" s="1016"/>
      <c r="BT118" s="1016"/>
      <c r="BU118" s="1016"/>
      <c r="BV118" s="1016">
        <v>35665325</v>
      </c>
      <c r="BW118" s="1016"/>
      <c r="BX118" s="1016"/>
      <c r="BY118" s="1016"/>
      <c r="BZ118" s="1016"/>
      <c r="CA118" s="1016">
        <v>34492279</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436</v>
      </c>
      <c r="DH118" s="989"/>
      <c r="DI118" s="989"/>
      <c r="DJ118" s="989"/>
      <c r="DK118" s="990"/>
      <c r="DL118" s="991" t="s">
        <v>436</v>
      </c>
      <c r="DM118" s="989"/>
      <c r="DN118" s="989"/>
      <c r="DO118" s="989"/>
      <c r="DP118" s="990"/>
      <c r="DQ118" s="991" t="s">
        <v>436</v>
      </c>
      <c r="DR118" s="989"/>
      <c r="DS118" s="989"/>
      <c r="DT118" s="989"/>
      <c r="DU118" s="990"/>
      <c r="DV118" s="992" t="s">
        <v>436</v>
      </c>
      <c r="DW118" s="993"/>
      <c r="DX118" s="993"/>
      <c r="DY118" s="993"/>
      <c r="DZ118" s="994"/>
    </row>
    <row r="119" spans="1:130" s="197" customFormat="1" ht="26.25" customHeight="1" x14ac:dyDescent="0.15">
      <c r="A119" s="1004"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436</v>
      </c>
      <c r="AB119" s="920"/>
      <c r="AC119" s="920"/>
      <c r="AD119" s="920"/>
      <c r="AE119" s="921"/>
      <c r="AF119" s="922" t="s">
        <v>436</v>
      </c>
      <c r="AG119" s="920"/>
      <c r="AH119" s="920"/>
      <c r="AI119" s="920"/>
      <c r="AJ119" s="921"/>
      <c r="AK119" s="922" t="s">
        <v>436</v>
      </c>
      <c r="AL119" s="920"/>
      <c r="AM119" s="920"/>
      <c r="AN119" s="920"/>
      <c r="AO119" s="921"/>
      <c r="AP119" s="923" t="s">
        <v>436</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1681603</v>
      </c>
      <c r="BR119" s="957"/>
      <c r="BS119" s="957"/>
      <c r="BT119" s="957"/>
      <c r="BU119" s="957"/>
      <c r="BV119" s="957">
        <v>1641520</v>
      </c>
      <c r="BW119" s="957"/>
      <c r="BX119" s="957"/>
      <c r="BY119" s="957"/>
      <c r="BZ119" s="957"/>
      <c r="CA119" s="957">
        <v>1741323</v>
      </c>
      <c r="CB119" s="957"/>
      <c r="CC119" s="957"/>
      <c r="CD119" s="957"/>
      <c r="CE119" s="957"/>
      <c r="CF119" s="971">
        <v>23.7</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54868</v>
      </c>
      <c r="DH119" s="1028"/>
      <c r="DI119" s="1028"/>
      <c r="DJ119" s="1028"/>
      <c r="DK119" s="1029"/>
      <c r="DL119" s="1030">
        <v>36529</v>
      </c>
      <c r="DM119" s="1028"/>
      <c r="DN119" s="1028"/>
      <c r="DO119" s="1028"/>
      <c r="DP119" s="1029"/>
      <c r="DQ119" s="1030">
        <v>44275</v>
      </c>
      <c r="DR119" s="1028"/>
      <c r="DS119" s="1028"/>
      <c r="DT119" s="1028"/>
      <c r="DU119" s="1029"/>
      <c r="DV119" s="1031">
        <v>0.6</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436</v>
      </c>
      <c r="AB120" s="989"/>
      <c r="AC120" s="989"/>
      <c r="AD120" s="989"/>
      <c r="AE120" s="990"/>
      <c r="AF120" s="991" t="s">
        <v>436</v>
      </c>
      <c r="AG120" s="989"/>
      <c r="AH120" s="989"/>
      <c r="AI120" s="989"/>
      <c r="AJ120" s="990"/>
      <c r="AK120" s="991" t="s">
        <v>436</v>
      </c>
      <c r="AL120" s="989"/>
      <c r="AM120" s="989"/>
      <c r="AN120" s="989"/>
      <c r="AO120" s="990"/>
      <c r="AP120" s="992" t="s">
        <v>436</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1980707</v>
      </c>
      <c r="BR120" s="950"/>
      <c r="BS120" s="950"/>
      <c r="BT120" s="950"/>
      <c r="BU120" s="950"/>
      <c r="BV120" s="950">
        <v>1769728</v>
      </c>
      <c r="BW120" s="950"/>
      <c r="BX120" s="950"/>
      <c r="BY120" s="950"/>
      <c r="BZ120" s="950"/>
      <c r="CA120" s="950">
        <v>1582136</v>
      </c>
      <c r="CB120" s="950"/>
      <c r="CC120" s="950"/>
      <c r="CD120" s="950"/>
      <c r="CE120" s="950"/>
      <c r="CF120" s="944">
        <v>21.6</v>
      </c>
      <c r="CG120" s="945"/>
      <c r="CH120" s="945"/>
      <c r="CI120" s="945"/>
      <c r="CJ120" s="945"/>
      <c r="CK120" s="1043" t="s">
        <v>444</v>
      </c>
      <c r="CL120" s="1044"/>
      <c r="CM120" s="1044"/>
      <c r="CN120" s="1044"/>
      <c r="CO120" s="1045"/>
      <c r="CP120" s="1051" t="s">
        <v>445</v>
      </c>
      <c r="CQ120" s="1052"/>
      <c r="CR120" s="1052"/>
      <c r="CS120" s="1052"/>
      <c r="CT120" s="1052"/>
      <c r="CU120" s="1052"/>
      <c r="CV120" s="1052"/>
      <c r="CW120" s="1052"/>
      <c r="CX120" s="1052"/>
      <c r="CY120" s="1052"/>
      <c r="CZ120" s="1052"/>
      <c r="DA120" s="1052"/>
      <c r="DB120" s="1052"/>
      <c r="DC120" s="1052"/>
      <c r="DD120" s="1052"/>
      <c r="DE120" s="1052"/>
      <c r="DF120" s="1053"/>
      <c r="DG120" s="956">
        <v>5833052</v>
      </c>
      <c r="DH120" s="957"/>
      <c r="DI120" s="957"/>
      <c r="DJ120" s="957"/>
      <c r="DK120" s="957"/>
      <c r="DL120" s="957">
        <v>5635062</v>
      </c>
      <c r="DM120" s="957"/>
      <c r="DN120" s="957"/>
      <c r="DO120" s="957"/>
      <c r="DP120" s="957"/>
      <c r="DQ120" s="957">
        <v>5443411</v>
      </c>
      <c r="DR120" s="957"/>
      <c r="DS120" s="957"/>
      <c r="DT120" s="957"/>
      <c r="DU120" s="957"/>
      <c r="DV120" s="958">
        <v>74.2</v>
      </c>
      <c r="DW120" s="958"/>
      <c r="DX120" s="958"/>
      <c r="DY120" s="958"/>
      <c r="DZ120" s="959"/>
    </row>
    <row r="121" spans="1:130" s="197" customFormat="1" ht="26.25" customHeight="1" x14ac:dyDescent="0.15">
      <c r="A121" s="1005"/>
      <c r="B121" s="976"/>
      <c r="C121" s="1040" t="s">
        <v>446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436</v>
      </c>
      <c r="AB121" s="989"/>
      <c r="AC121" s="989"/>
      <c r="AD121" s="989"/>
      <c r="AE121" s="990"/>
      <c r="AF121" s="991" t="s">
        <v>436</v>
      </c>
      <c r="AG121" s="989"/>
      <c r="AH121" s="989"/>
      <c r="AI121" s="989"/>
      <c r="AJ121" s="990"/>
      <c r="AK121" s="991" t="s">
        <v>436</v>
      </c>
      <c r="AL121" s="989"/>
      <c r="AM121" s="989"/>
      <c r="AN121" s="989"/>
      <c r="AO121" s="990"/>
      <c r="AP121" s="992" t="s">
        <v>436</v>
      </c>
      <c r="AQ121" s="993"/>
      <c r="AR121" s="993"/>
      <c r="AS121" s="993"/>
      <c r="AT121" s="994"/>
      <c r="AU121" s="1010"/>
      <c r="AV121" s="1011"/>
      <c r="AW121" s="1011"/>
      <c r="AX121" s="1011"/>
      <c r="AY121" s="1012"/>
      <c r="AZ121" s="1025" t="s">
        <v>447</v>
      </c>
      <c r="BA121" s="1001"/>
      <c r="BB121" s="1001"/>
      <c r="BC121" s="1001"/>
      <c r="BD121" s="1001"/>
      <c r="BE121" s="1001"/>
      <c r="BF121" s="1001"/>
      <c r="BG121" s="1001"/>
      <c r="BH121" s="1001"/>
      <c r="BI121" s="1001"/>
      <c r="BJ121" s="1001"/>
      <c r="BK121" s="1001"/>
      <c r="BL121" s="1001"/>
      <c r="BM121" s="1001"/>
      <c r="BN121" s="1001"/>
      <c r="BO121" s="1001"/>
      <c r="BP121" s="1002"/>
      <c r="BQ121" s="1015">
        <v>20065154</v>
      </c>
      <c r="BR121" s="1016"/>
      <c r="BS121" s="1016"/>
      <c r="BT121" s="1016"/>
      <c r="BU121" s="1016"/>
      <c r="BV121" s="1016">
        <v>19417143</v>
      </c>
      <c r="BW121" s="1016"/>
      <c r="BX121" s="1016"/>
      <c r="BY121" s="1016"/>
      <c r="BZ121" s="1016"/>
      <c r="CA121" s="1016">
        <v>18791021</v>
      </c>
      <c r="CB121" s="1016"/>
      <c r="CC121" s="1016"/>
      <c r="CD121" s="1016"/>
      <c r="CE121" s="1016"/>
      <c r="CF121" s="1054">
        <v>256.3</v>
      </c>
      <c r="CG121" s="1055"/>
      <c r="CH121" s="1055"/>
      <c r="CI121" s="1055"/>
      <c r="CJ121" s="1055"/>
      <c r="CK121" s="1046"/>
      <c r="CL121" s="1047"/>
      <c r="CM121" s="1047"/>
      <c r="CN121" s="1047"/>
      <c r="CO121" s="1048"/>
      <c r="CP121" s="1037" t="s">
        <v>448</v>
      </c>
      <c r="CQ121" s="1038"/>
      <c r="CR121" s="1038"/>
      <c r="CS121" s="1038"/>
      <c r="CT121" s="1038"/>
      <c r="CU121" s="1038"/>
      <c r="CV121" s="1038"/>
      <c r="CW121" s="1038"/>
      <c r="CX121" s="1038"/>
      <c r="CY121" s="1038"/>
      <c r="CZ121" s="1038"/>
      <c r="DA121" s="1038"/>
      <c r="DB121" s="1038"/>
      <c r="DC121" s="1038"/>
      <c r="DD121" s="1038"/>
      <c r="DE121" s="1038"/>
      <c r="DF121" s="1039"/>
      <c r="DG121" s="949">
        <v>7088568</v>
      </c>
      <c r="DH121" s="950"/>
      <c r="DI121" s="950"/>
      <c r="DJ121" s="950"/>
      <c r="DK121" s="950"/>
      <c r="DL121" s="950">
        <v>6614434</v>
      </c>
      <c r="DM121" s="950"/>
      <c r="DN121" s="950"/>
      <c r="DO121" s="950"/>
      <c r="DP121" s="950"/>
      <c r="DQ121" s="950">
        <v>5133315</v>
      </c>
      <c r="DR121" s="950"/>
      <c r="DS121" s="950"/>
      <c r="DT121" s="950"/>
      <c r="DU121" s="950"/>
      <c r="DV121" s="951">
        <v>70</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436</v>
      </c>
      <c r="AB122" s="989"/>
      <c r="AC122" s="989"/>
      <c r="AD122" s="989"/>
      <c r="AE122" s="990"/>
      <c r="AF122" s="991" t="s">
        <v>436</v>
      </c>
      <c r="AG122" s="989"/>
      <c r="AH122" s="989"/>
      <c r="AI122" s="989"/>
      <c r="AJ122" s="990"/>
      <c r="AK122" s="991" t="s">
        <v>436</v>
      </c>
      <c r="AL122" s="989"/>
      <c r="AM122" s="989"/>
      <c r="AN122" s="989"/>
      <c r="AO122" s="990"/>
      <c r="AP122" s="992" t="s">
        <v>436</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449</v>
      </c>
      <c r="BP122" s="1024"/>
      <c r="BQ122" s="1064">
        <v>23727464</v>
      </c>
      <c r="BR122" s="1065"/>
      <c r="BS122" s="1065"/>
      <c r="BT122" s="1065"/>
      <c r="BU122" s="1065"/>
      <c r="BV122" s="1065">
        <v>22828391</v>
      </c>
      <c r="BW122" s="1065"/>
      <c r="BX122" s="1065"/>
      <c r="BY122" s="1065"/>
      <c r="BZ122" s="1065"/>
      <c r="CA122" s="1065">
        <v>22114480</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91387</v>
      </c>
      <c r="DH122" s="950"/>
      <c r="DI122" s="950"/>
      <c r="DJ122" s="950"/>
      <c r="DK122" s="950"/>
      <c r="DL122" s="950">
        <v>120948</v>
      </c>
      <c r="DM122" s="950"/>
      <c r="DN122" s="950"/>
      <c r="DO122" s="950"/>
      <c r="DP122" s="950"/>
      <c r="DQ122" s="950">
        <v>109747</v>
      </c>
      <c r="DR122" s="950"/>
      <c r="DS122" s="950"/>
      <c r="DT122" s="950"/>
      <c r="DU122" s="950"/>
      <c r="DV122" s="951">
        <v>1.5</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20908</v>
      </c>
      <c r="AB123" s="989"/>
      <c r="AC123" s="989"/>
      <c r="AD123" s="989"/>
      <c r="AE123" s="990"/>
      <c r="AF123" s="991">
        <v>23505</v>
      </c>
      <c r="AG123" s="989"/>
      <c r="AH123" s="989"/>
      <c r="AI123" s="989"/>
      <c r="AJ123" s="990"/>
      <c r="AK123" s="991">
        <v>20144</v>
      </c>
      <c r="AL123" s="989"/>
      <c r="AM123" s="989"/>
      <c r="AN123" s="989"/>
      <c r="AO123" s="990"/>
      <c r="AP123" s="992">
        <v>0.3</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186.4</v>
      </c>
      <c r="BR123" s="1057"/>
      <c r="BS123" s="1057"/>
      <c r="BT123" s="1057"/>
      <c r="BU123" s="1057"/>
      <c r="BV123" s="1057">
        <v>179.2</v>
      </c>
      <c r="BW123" s="1057"/>
      <c r="BX123" s="1057"/>
      <c r="BY123" s="1057"/>
      <c r="BZ123" s="1057"/>
      <c r="CA123" s="1057">
        <v>168.7</v>
      </c>
      <c r="CB123" s="1057"/>
      <c r="CC123" s="1057"/>
      <c r="CD123" s="1057"/>
      <c r="CE123" s="1057"/>
      <c r="CF123" s="1058"/>
      <c r="CG123" s="1059"/>
      <c r="CH123" s="1059"/>
      <c r="CI123" s="1059"/>
      <c r="CJ123" s="1060"/>
      <c r="CK123" s="1046"/>
      <c r="CL123" s="1047"/>
      <c r="CM123" s="1047"/>
      <c r="CN123" s="1047"/>
      <c r="CO123" s="1048"/>
      <c r="CP123" s="1037" t="s">
        <v>378</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31035</v>
      </c>
      <c r="AB126" s="989"/>
      <c r="AC126" s="989"/>
      <c r="AD126" s="989"/>
      <c r="AE126" s="990"/>
      <c r="AF126" s="991">
        <v>28142</v>
      </c>
      <c r="AG126" s="989"/>
      <c r="AH126" s="989"/>
      <c r="AI126" s="989"/>
      <c r="AJ126" s="990"/>
      <c r="AK126" s="991">
        <v>24647</v>
      </c>
      <c r="AL126" s="989"/>
      <c r="AM126" s="989"/>
      <c r="AN126" s="989"/>
      <c r="AO126" s="990"/>
      <c r="AP126" s="992">
        <v>0.3</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v>287745</v>
      </c>
      <c r="DH126" s="950"/>
      <c r="DI126" s="950"/>
      <c r="DJ126" s="950"/>
      <c r="DK126" s="950"/>
      <c r="DL126" s="950">
        <v>383366</v>
      </c>
      <c r="DM126" s="950"/>
      <c r="DN126" s="950"/>
      <c r="DO126" s="950"/>
      <c r="DP126" s="950"/>
      <c r="DQ126" s="950">
        <v>1192613</v>
      </c>
      <c r="DR126" s="950"/>
      <c r="DS126" s="950"/>
      <c r="DT126" s="950"/>
      <c r="DU126" s="950"/>
      <c r="DV126" s="951">
        <v>16.3</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460</v>
      </c>
      <c r="AY127" s="917"/>
      <c r="AZ127" s="917"/>
      <c r="BA127" s="917"/>
      <c r="BB127" s="917"/>
      <c r="BC127" s="917"/>
      <c r="BD127" s="917"/>
      <c r="BE127" s="918"/>
      <c r="BF127" s="1071" t="s">
        <v>109</v>
      </c>
      <c r="BG127" s="1072"/>
      <c r="BH127" s="1072"/>
      <c r="BI127" s="1072"/>
      <c r="BJ127" s="1072"/>
      <c r="BK127" s="1072"/>
      <c r="BL127" s="1081"/>
      <c r="BM127" s="1071">
        <v>13.49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v>428532</v>
      </c>
      <c r="DH127" s="1078"/>
      <c r="DI127" s="1078"/>
      <c r="DJ127" s="1078"/>
      <c r="DK127" s="1078"/>
      <c r="DL127" s="1078">
        <v>387105</v>
      </c>
      <c r="DM127" s="1078"/>
      <c r="DN127" s="1078"/>
      <c r="DO127" s="1078"/>
      <c r="DP127" s="1078"/>
      <c r="DQ127" s="1078">
        <v>361331</v>
      </c>
      <c r="DR127" s="1078"/>
      <c r="DS127" s="1078"/>
      <c r="DT127" s="1078"/>
      <c r="DU127" s="1078"/>
      <c r="DV127" s="1079">
        <v>4.9000000000000004</v>
      </c>
      <c r="DW127" s="1079"/>
      <c r="DX127" s="1079"/>
      <c r="DY127" s="1079"/>
      <c r="DZ127" s="1080"/>
    </row>
    <row r="128" spans="1:130" s="197" customFormat="1" ht="26.25" customHeight="1" x14ac:dyDescent="0.15">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172476</v>
      </c>
      <c r="AB128" s="1120"/>
      <c r="AC128" s="1120"/>
      <c r="AD128" s="1120"/>
      <c r="AE128" s="1121"/>
      <c r="AF128" s="1122">
        <v>166156</v>
      </c>
      <c r="AG128" s="1120"/>
      <c r="AH128" s="1120"/>
      <c r="AI128" s="1120"/>
      <c r="AJ128" s="1121"/>
      <c r="AK128" s="1122">
        <v>158386</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465</v>
      </c>
      <c r="BG128" s="1097"/>
      <c r="BH128" s="1097"/>
      <c r="BI128" s="1097"/>
      <c r="BJ128" s="1097"/>
      <c r="BK128" s="1097"/>
      <c r="BL128" s="1098"/>
      <c r="BM128" s="1096">
        <v>18.489999999999998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9150020</v>
      </c>
      <c r="AB129" s="989"/>
      <c r="AC129" s="989"/>
      <c r="AD129" s="989"/>
      <c r="AE129" s="990"/>
      <c r="AF129" s="991">
        <v>9079870</v>
      </c>
      <c r="AG129" s="989"/>
      <c r="AH129" s="989"/>
      <c r="AI129" s="989"/>
      <c r="AJ129" s="990"/>
      <c r="AK129" s="991">
        <v>9133111</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14.6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1836994</v>
      </c>
      <c r="AB130" s="989"/>
      <c r="AC130" s="989"/>
      <c r="AD130" s="989"/>
      <c r="AE130" s="990"/>
      <c r="AF130" s="991">
        <v>1918505</v>
      </c>
      <c r="AG130" s="989"/>
      <c r="AH130" s="989"/>
      <c r="AI130" s="989"/>
      <c r="AJ130" s="990"/>
      <c r="AK130" s="991">
        <v>1800204</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v>168.7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7313026</v>
      </c>
      <c r="AB131" s="1028"/>
      <c r="AC131" s="1028"/>
      <c r="AD131" s="1028"/>
      <c r="AE131" s="1029"/>
      <c r="AF131" s="1030">
        <v>7161365</v>
      </c>
      <c r="AG131" s="1028"/>
      <c r="AH131" s="1028"/>
      <c r="AI131" s="1028"/>
      <c r="AJ131" s="1029"/>
      <c r="AK131" s="1030">
        <v>7332907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14.85205987</v>
      </c>
      <c r="AB132" s="1134"/>
      <c r="AC132" s="1134"/>
      <c r="AD132" s="1134"/>
      <c r="AE132" s="1135"/>
      <c r="AF132" s="1136">
        <v>13.864116689999999</v>
      </c>
      <c r="AG132" s="1134"/>
      <c r="AH132" s="1134"/>
      <c r="AI132" s="1134"/>
      <c r="AJ132" s="1135"/>
      <c r="AK132" s="1136">
        <v>15.36030663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16.600000000000001</v>
      </c>
      <c r="AB133" s="1141"/>
      <c r="AC133" s="1141"/>
      <c r="AD133" s="1141"/>
      <c r="AE133" s="1142"/>
      <c r="AF133" s="1140">
        <v>15.2</v>
      </c>
      <c r="AG133" s="1141"/>
      <c r="AH133" s="1141"/>
      <c r="AI133" s="1141"/>
      <c r="AJ133" s="1142"/>
      <c r="AK133" s="1140">
        <v>14.6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7" t="s">
        <v>477</v>
      </c>
      <c r="L7" s="254"/>
      <c r="M7" s="255" t="s">
        <v>478</v>
      </c>
      <c r="N7" s="256"/>
    </row>
    <row r="8" spans="1:16" x14ac:dyDescent="0.15">
      <c r="A8" s="248"/>
      <c r="B8" s="244"/>
      <c r="C8" s="244"/>
      <c r="D8" s="244"/>
      <c r="E8" s="244"/>
      <c r="F8" s="244"/>
      <c r="G8" s="257"/>
      <c r="H8" s="258"/>
      <c r="I8" s="258"/>
      <c r="J8" s="259"/>
      <c r="K8" s="1148"/>
      <c r="L8" s="260" t="s">
        <v>479</v>
      </c>
      <c r="M8" s="261" t="s">
        <v>480</v>
      </c>
      <c r="N8" s="262" t="s">
        <v>481</v>
      </c>
    </row>
    <row r="9" spans="1:16" x14ac:dyDescent="0.15">
      <c r="A9" s="248"/>
      <c r="B9" s="244"/>
      <c r="C9" s="244"/>
      <c r="D9" s="244"/>
      <c r="E9" s="244"/>
      <c r="F9" s="244"/>
      <c r="G9" s="1149" t="s">
        <v>482</v>
      </c>
      <c r="H9" s="1150"/>
      <c r="I9" s="1150"/>
      <c r="J9" s="1151"/>
      <c r="K9" s="263">
        <v>2402819</v>
      </c>
      <c r="L9" s="264">
        <v>71973</v>
      </c>
      <c r="M9" s="265">
        <v>71916</v>
      </c>
      <c r="N9" s="266">
        <v>0.1</v>
      </c>
    </row>
    <row r="10" spans="1:16" x14ac:dyDescent="0.15">
      <c r="A10" s="248"/>
      <c r="B10" s="244"/>
      <c r="C10" s="244"/>
      <c r="D10" s="244"/>
      <c r="E10" s="244"/>
      <c r="F10" s="244"/>
      <c r="G10" s="1149" t="s">
        <v>483</v>
      </c>
      <c r="H10" s="1150"/>
      <c r="I10" s="1150"/>
      <c r="J10" s="1151"/>
      <c r="K10" s="267">
        <v>124099</v>
      </c>
      <c r="L10" s="268">
        <v>3717</v>
      </c>
      <c r="M10" s="269">
        <v>7911</v>
      </c>
      <c r="N10" s="270">
        <v>-53</v>
      </c>
    </row>
    <row r="11" spans="1:16" ht="13.5" customHeight="1" x14ac:dyDescent="0.15">
      <c r="A11" s="248"/>
      <c r="B11" s="244"/>
      <c r="C11" s="244"/>
      <c r="D11" s="244"/>
      <c r="E11" s="244"/>
      <c r="F11" s="244"/>
      <c r="G11" s="1149" t="s">
        <v>484</v>
      </c>
      <c r="H11" s="1150"/>
      <c r="I11" s="1150"/>
      <c r="J11" s="1151"/>
      <c r="K11" s="267">
        <v>294355</v>
      </c>
      <c r="L11" s="268">
        <v>8817</v>
      </c>
      <c r="M11" s="269">
        <v>7787</v>
      </c>
      <c r="N11" s="270">
        <v>13.2</v>
      </c>
    </row>
    <row r="12" spans="1:16" ht="13.5" customHeight="1" x14ac:dyDescent="0.15">
      <c r="A12" s="248"/>
      <c r="B12" s="244"/>
      <c r="C12" s="244"/>
      <c r="D12" s="244"/>
      <c r="E12" s="244"/>
      <c r="F12" s="244"/>
      <c r="G12" s="1149" t="s">
        <v>485</v>
      </c>
      <c r="H12" s="1150"/>
      <c r="I12" s="1150"/>
      <c r="J12" s="1151"/>
      <c r="K12" s="267">
        <v>1785</v>
      </c>
      <c r="L12" s="268">
        <v>53</v>
      </c>
      <c r="M12" s="269">
        <v>906</v>
      </c>
      <c r="N12" s="270">
        <v>-94.2</v>
      </c>
    </row>
    <row r="13" spans="1:16" ht="13.5" customHeight="1" x14ac:dyDescent="0.15">
      <c r="A13" s="248"/>
      <c r="B13" s="244"/>
      <c r="C13" s="244"/>
      <c r="D13" s="244"/>
      <c r="E13" s="244"/>
      <c r="F13" s="244"/>
      <c r="G13" s="1149" t="s">
        <v>486</v>
      </c>
      <c r="H13" s="1150"/>
      <c r="I13" s="1150"/>
      <c r="J13" s="1151"/>
      <c r="K13" s="267" t="s">
        <v>487</v>
      </c>
      <c r="L13" s="268" t="s">
        <v>487</v>
      </c>
      <c r="M13" s="269">
        <v>13</v>
      </c>
      <c r="N13" s="270" t="s">
        <v>487</v>
      </c>
    </row>
    <row r="14" spans="1:16" ht="13.5" customHeight="1" x14ac:dyDescent="0.15">
      <c r="A14" s="248"/>
      <c r="B14" s="244"/>
      <c r="C14" s="244"/>
      <c r="D14" s="244"/>
      <c r="E14" s="244"/>
      <c r="F14" s="244"/>
      <c r="G14" s="1149" t="s">
        <v>488</v>
      </c>
      <c r="H14" s="1150"/>
      <c r="I14" s="1150"/>
      <c r="J14" s="1151"/>
      <c r="K14" s="267">
        <v>83095</v>
      </c>
      <c r="L14" s="268">
        <v>2489</v>
      </c>
      <c r="M14" s="269">
        <v>3077</v>
      </c>
      <c r="N14" s="270">
        <v>-19.100000000000001</v>
      </c>
    </row>
    <row r="15" spans="1:16" ht="13.5" customHeight="1" x14ac:dyDescent="0.15">
      <c r="A15" s="248"/>
      <c r="B15" s="244"/>
      <c r="C15" s="244"/>
      <c r="D15" s="244"/>
      <c r="E15" s="244"/>
      <c r="F15" s="244"/>
      <c r="G15" s="1149" t="s">
        <v>489</v>
      </c>
      <c r="H15" s="1150"/>
      <c r="I15" s="1150"/>
      <c r="J15" s="1151"/>
      <c r="K15" s="267">
        <v>53428</v>
      </c>
      <c r="L15" s="268">
        <v>1600</v>
      </c>
      <c r="M15" s="269">
        <v>1653</v>
      </c>
      <c r="N15" s="270">
        <v>-3.2</v>
      </c>
    </row>
    <row r="16" spans="1:16" x14ac:dyDescent="0.15">
      <c r="A16" s="248"/>
      <c r="B16" s="244"/>
      <c r="C16" s="244"/>
      <c r="D16" s="244"/>
      <c r="E16" s="244"/>
      <c r="F16" s="244"/>
      <c r="G16" s="1152" t="s">
        <v>490</v>
      </c>
      <c r="H16" s="1153"/>
      <c r="I16" s="1153"/>
      <c r="J16" s="1154"/>
      <c r="K16" s="268">
        <v>-272240</v>
      </c>
      <c r="L16" s="268">
        <v>-8155</v>
      </c>
      <c r="M16" s="269">
        <v>-7483</v>
      </c>
      <c r="N16" s="270">
        <v>9</v>
      </c>
    </row>
    <row r="17" spans="1:16" x14ac:dyDescent="0.15">
      <c r="A17" s="248"/>
      <c r="B17" s="244"/>
      <c r="C17" s="244"/>
      <c r="D17" s="244"/>
      <c r="E17" s="244"/>
      <c r="F17" s="244"/>
      <c r="G17" s="1152" t="s">
        <v>167</v>
      </c>
      <c r="H17" s="1153"/>
      <c r="I17" s="1153"/>
      <c r="J17" s="1154"/>
      <c r="K17" s="268">
        <v>2687341</v>
      </c>
      <c r="L17" s="268">
        <v>80495</v>
      </c>
      <c r="M17" s="269">
        <v>85779</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44" t="s">
        <v>495</v>
      </c>
      <c r="H21" s="1145"/>
      <c r="I21" s="1145"/>
      <c r="J21" s="1146"/>
      <c r="K21" s="280">
        <v>7.31</v>
      </c>
      <c r="L21" s="281">
        <v>8.2100000000000009</v>
      </c>
      <c r="M21" s="282">
        <v>-0.9</v>
      </c>
      <c r="N21" s="249"/>
      <c r="O21" s="283"/>
      <c r="P21" s="279"/>
    </row>
    <row r="22" spans="1:16" s="284" customFormat="1" x14ac:dyDescent="0.15">
      <c r="A22" s="279"/>
      <c r="B22" s="249"/>
      <c r="C22" s="249"/>
      <c r="D22" s="249"/>
      <c r="E22" s="249"/>
      <c r="F22" s="249"/>
      <c r="G22" s="1144" t="s">
        <v>496</v>
      </c>
      <c r="H22" s="1145"/>
      <c r="I22" s="1145"/>
      <c r="J22" s="1146"/>
      <c r="K22" s="285">
        <v>97.9</v>
      </c>
      <c r="L22" s="286">
        <v>97</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7" t="s">
        <v>477</v>
      </c>
      <c r="L30" s="254"/>
      <c r="M30" s="255" t="s">
        <v>478</v>
      </c>
      <c r="N30" s="256"/>
    </row>
    <row r="31" spans="1:16" x14ac:dyDescent="0.15">
      <c r="A31" s="248"/>
      <c r="B31" s="244"/>
      <c r="C31" s="244"/>
      <c r="D31" s="244"/>
      <c r="E31" s="244"/>
      <c r="F31" s="244"/>
      <c r="G31" s="257"/>
      <c r="H31" s="258"/>
      <c r="I31" s="258"/>
      <c r="J31" s="259"/>
      <c r="K31" s="1148"/>
      <c r="L31" s="260" t="s">
        <v>479</v>
      </c>
      <c r="M31" s="261" t="s">
        <v>480</v>
      </c>
      <c r="N31" s="262" t="s">
        <v>481</v>
      </c>
    </row>
    <row r="32" spans="1:16" ht="27" customHeight="1" x14ac:dyDescent="0.15">
      <c r="A32" s="248"/>
      <c r="B32" s="244"/>
      <c r="C32" s="244"/>
      <c r="D32" s="244"/>
      <c r="E32" s="244"/>
      <c r="F32" s="244"/>
      <c r="G32" s="1160" t="s">
        <v>500</v>
      </c>
      <c r="H32" s="1161"/>
      <c r="I32" s="1161"/>
      <c r="J32" s="1162"/>
      <c r="K32" s="294">
        <v>2002447</v>
      </c>
      <c r="L32" s="294">
        <v>59980</v>
      </c>
      <c r="M32" s="295">
        <v>51963</v>
      </c>
      <c r="N32" s="296">
        <v>15.4</v>
      </c>
    </row>
    <row r="33" spans="1:16" ht="13.5" customHeight="1" x14ac:dyDescent="0.15">
      <c r="A33" s="248"/>
      <c r="B33" s="244"/>
      <c r="C33" s="244"/>
      <c r="D33" s="244"/>
      <c r="E33" s="244"/>
      <c r="F33" s="244"/>
      <c r="G33" s="1160" t="s">
        <v>501</v>
      </c>
      <c r="H33" s="1161"/>
      <c r="I33" s="1161"/>
      <c r="J33" s="1162"/>
      <c r="K33" s="294" t="s">
        <v>487</v>
      </c>
      <c r="L33" s="294" t="s">
        <v>487</v>
      </c>
      <c r="M33" s="295" t="s">
        <v>487</v>
      </c>
      <c r="N33" s="296" t="s">
        <v>487</v>
      </c>
    </row>
    <row r="34" spans="1:16" ht="27" customHeight="1" x14ac:dyDescent="0.15">
      <c r="A34" s="248"/>
      <c r="B34" s="244"/>
      <c r="C34" s="244"/>
      <c r="D34" s="244"/>
      <c r="E34" s="244"/>
      <c r="F34" s="244"/>
      <c r="G34" s="1160" t="s">
        <v>502</v>
      </c>
      <c r="H34" s="1161"/>
      <c r="I34" s="1161"/>
      <c r="J34" s="1162"/>
      <c r="K34" s="294" t="s">
        <v>487</v>
      </c>
      <c r="L34" s="294" t="s">
        <v>487</v>
      </c>
      <c r="M34" s="295">
        <v>71</v>
      </c>
      <c r="N34" s="296" t="s">
        <v>487</v>
      </c>
    </row>
    <row r="35" spans="1:16" ht="27" customHeight="1" x14ac:dyDescent="0.15">
      <c r="A35" s="248"/>
      <c r="B35" s="244"/>
      <c r="C35" s="244"/>
      <c r="D35" s="244"/>
      <c r="E35" s="244"/>
      <c r="F35" s="244"/>
      <c r="G35" s="1160" t="s">
        <v>503</v>
      </c>
      <c r="H35" s="1161"/>
      <c r="I35" s="1161"/>
      <c r="J35" s="1162"/>
      <c r="K35" s="294">
        <v>712445</v>
      </c>
      <c r="L35" s="294">
        <v>21340</v>
      </c>
      <c r="M35" s="295">
        <v>20847</v>
      </c>
      <c r="N35" s="296">
        <v>2.4</v>
      </c>
    </row>
    <row r="36" spans="1:16" ht="27" customHeight="1" x14ac:dyDescent="0.15">
      <c r="A36" s="248"/>
      <c r="B36" s="244"/>
      <c r="C36" s="244"/>
      <c r="D36" s="244"/>
      <c r="E36" s="244"/>
      <c r="F36" s="244"/>
      <c r="G36" s="1160" t="s">
        <v>504</v>
      </c>
      <c r="H36" s="1161"/>
      <c r="I36" s="1161"/>
      <c r="J36" s="1162"/>
      <c r="K36" s="294">
        <v>325182</v>
      </c>
      <c r="L36" s="294">
        <v>9740</v>
      </c>
      <c r="M36" s="295">
        <v>3529</v>
      </c>
      <c r="N36" s="296">
        <v>176</v>
      </c>
    </row>
    <row r="37" spans="1:16" ht="13.5" customHeight="1" x14ac:dyDescent="0.15">
      <c r="A37" s="248"/>
      <c r="B37" s="244"/>
      <c r="C37" s="244"/>
      <c r="D37" s="244"/>
      <c r="E37" s="244"/>
      <c r="F37" s="244"/>
      <c r="G37" s="1160" t="s">
        <v>505</v>
      </c>
      <c r="H37" s="1161"/>
      <c r="I37" s="1161"/>
      <c r="J37" s="1162"/>
      <c r="K37" s="294">
        <v>44791</v>
      </c>
      <c r="L37" s="294">
        <v>1342</v>
      </c>
      <c r="M37" s="295">
        <v>828</v>
      </c>
      <c r="N37" s="296">
        <v>62.1</v>
      </c>
    </row>
    <row r="38" spans="1:16" ht="27" customHeight="1" x14ac:dyDescent="0.15">
      <c r="A38" s="248"/>
      <c r="B38" s="244"/>
      <c r="C38" s="244"/>
      <c r="D38" s="244"/>
      <c r="E38" s="244"/>
      <c r="F38" s="244"/>
      <c r="G38" s="1163" t="s">
        <v>506</v>
      </c>
      <c r="H38" s="1164"/>
      <c r="I38" s="1164"/>
      <c r="J38" s="1165"/>
      <c r="K38" s="297">
        <v>82</v>
      </c>
      <c r="L38" s="297">
        <v>2</v>
      </c>
      <c r="M38" s="298">
        <v>6</v>
      </c>
      <c r="N38" s="299">
        <v>-66.7</v>
      </c>
      <c r="O38" s="293"/>
    </row>
    <row r="39" spans="1:16" x14ac:dyDescent="0.15">
      <c r="A39" s="248"/>
      <c r="B39" s="244"/>
      <c r="C39" s="244"/>
      <c r="D39" s="244"/>
      <c r="E39" s="244"/>
      <c r="F39" s="244"/>
      <c r="G39" s="1163" t="s">
        <v>507</v>
      </c>
      <c r="H39" s="1164"/>
      <c r="I39" s="1164"/>
      <c r="J39" s="1165"/>
      <c r="K39" s="300">
        <v>-158386</v>
      </c>
      <c r="L39" s="300">
        <v>-4744</v>
      </c>
      <c r="M39" s="301">
        <v>-4386</v>
      </c>
      <c r="N39" s="302">
        <v>8.1999999999999993</v>
      </c>
      <c r="O39" s="293"/>
    </row>
    <row r="40" spans="1:16" ht="27" customHeight="1" x14ac:dyDescent="0.15">
      <c r="A40" s="248"/>
      <c r="B40" s="244"/>
      <c r="C40" s="244"/>
      <c r="D40" s="244"/>
      <c r="E40" s="244"/>
      <c r="F40" s="244"/>
      <c r="G40" s="1160" t="s">
        <v>508</v>
      </c>
      <c r="H40" s="1161"/>
      <c r="I40" s="1161"/>
      <c r="J40" s="1162"/>
      <c r="K40" s="300">
        <v>-1800204</v>
      </c>
      <c r="L40" s="300">
        <v>-53923</v>
      </c>
      <c r="M40" s="301">
        <v>-50220</v>
      </c>
      <c r="N40" s="302">
        <v>7.4</v>
      </c>
      <c r="O40" s="293"/>
    </row>
    <row r="41" spans="1:16" x14ac:dyDescent="0.15">
      <c r="A41" s="248"/>
      <c r="B41" s="244"/>
      <c r="C41" s="244"/>
      <c r="D41" s="244"/>
      <c r="E41" s="244"/>
      <c r="F41" s="244"/>
      <c r="G41" s="1166" t="s">
        <v>278</v>
      </c>
      <c r="H41" s="1167"/>
      <c r="I41" s="1167"/>
      <c r="J41" s="1168"/>
      <c r="K41" s="294">
        <v>1126357</v>
      </c>
      <c r="L41" s="300">
        <v>33738</v>
      </c>
      <c r="M41" s="301">
        <v>22638</v>
      </c>
      <c r="N41" s="302">
        <v>49</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55" t="s">
        <v>477</v>
      </c>
      <c r="J49" s="1157" t="s">
        <v>512</v>
      </c>
      <c r="K49" s="1158"/>
      <c r="L49" s="1158"/>
      <c r="M49" s="1158"/>
      <c r="N49" s="1159"/>
    </row>
    <row r="50" spans="1:14" x14ac:dyDescent="0.15">
      <c r="A50" s="248"/>
      <c r="B50" s="244"/>
      <c r="C50" s="244"/>
      <c r="D50" s="244"/>
      <c r="E50" s="244"/>
      <c r="F50" s="244"/>
      <c r="G50" s="312"/>
      <c r="H50" s="313"/>
      <c r="I50" s="1156"/>
      <c r="J50" s="314" t="s">
        <v>513</v>
      </c>
      <c r="K50" s="315" t="s">
        <v>514</v>
      </c>
      <c r="L50" s="316" t="s">
        <v>515</v>
      </c>
      <c r="M50" s="317" t="s">
        <v>516</v>
      </c>
      <c r="N50" s="318" t="s">
        <v>517</v>
      </c>
    </row>
    <row r="51" spans="1:14" x14ac:dyDescent="0.15">
      <c r="A51" s="248"/>
      <c r="B51" s="244"/>
      <c r="C51" s="244"/>
      <c r="D51" s="244"/>
      <c r="E51" s="244"/>
      <c r="F51" s="244"/>
      <c r="G51" s="310" t="s">
        <v>518</v>
      </c>
      <c r="H51" s="311"/>
      <c r="I51" s="319">
        <v>2427375</v>
      </c>
      <c r="J51" s="320">
        <v>72375</v>
      </c>
      <c r="K51" s="321">
        <v>1.9</v>
      </c>
      <c r="L51" s="322">
        <v>67088</v>
      </c>
      <c r="M51" s="323">
        <v>-22.3</v>
      </c>
      <c r="N51" s="324">
        <v>24.2</v>
      </c>
    </row>
    <row r="52" spans="1:14" x14ac:dyDescent="0.15">
      <c r="A52" s="248"/>
      <c r="B52" s="244"/>
      <c r="C52" s="244"/>
      <c r="D52" s="244"/>
      <c r="E52" s="244"/>
      <c r="F52" s="244"/>
      <c r="G52" s="325"/>
      <c r="H52" s="326" t="s">
        <v>519</v>
      </c>
      <c r="I52" s="327">
        <v>644152</v>
      </c>
      <c r="J52" s="328">
        <v>19206</v>
      </c>
      <c r="K52" s="329">
        <v>-35.9</v>
      </c>
      <c r="L52" s="330">
        <v>37146</v>
      </c>
      <c r="M52" s="331">
        <v>-9.9</v>
      </c>
      <c r="N52" s="332">
        <v>-26</v>
      </c>
    </row>
    <row r="53" spans="1:14" x14ac:dyDescent="0.15">
      <c r="A53" s="248"/>
      <c r="B53" s="244"/>
      <c r="C53" s="244"/>
      <c r="D53" s="244"/>
      <c r="E53" s="244"/>
      <c r="F53" s="244"/>
      <c r="G53" s="310" t="s">
        <v>520</v>
      </c>
      <c r="H53" s="311"/>
      <c r="I53" s="319">
        <v>2639069</v>
      </c>
      <c r="J53" s="320">
        <v>77934</v>
      </c>
      <c r="K53" s="321">
        <v>7.7</v>
      </c>
      <c r="L53" s="322">
        <v>70489</v>
      </c>
      <c r="M53" s="323">
        <v>5.0999999999999996</v>
      </c>
      <c r="N53" s="324">
        <v>2.6</v>
      </c>
    </row>
    <row r="54" spans="1:14" x14ac:dyDescent="0.15">
      <c r="A54" s="248"/>
      <c r="B54" s="244"/>
      <c r="C54" s="244"/>
      <c r="D54" s="244"/>
      <c r="E54" s="244"/>
      <c r="F54" s="244"/>
      <c r="G54" s="325"/>
      <c r="H54" s="326" t="s">
        <v>519</v>
      </c>
      <c r="I54" s="327">
        <v>698163</v>
      </c>
      <c r="J54" s="328">
        <v>20617</v>
      </c>
      <c r="K54" s="329">
        <v>7.3</v>
      </c>
      <c r="L54" s="330">
        <v>37817</v>
      </c>
      <c r="M54" s="331">
        <v>1.8</v>
      </c>
      <c r="N54" s="332">
        <v>5.5</v>
      </c>
    </row>
    <row r="55" spans="1:14" x14ac:dyDescent="0.15">
      <c r="A55" s="248"/>
      <c r="B55" s="244"/>
      <c r="C55" s="244"/>
      <c r="D55" s="244"/>
      <c r="E55" s="244"/>
      <c r="F55" s="244"/>
      <c r="G55" s="310" t="s">
        <v>521</v>
      </c>
      <c r="H55" s="311"/>
      <c r="I55" s="319">
        <v>1613971</v>
      </c>
      <c r="J55" s="320">
        <v>47952</v>
      </c>
      <c r="K55" s="321">
        <v>-38.5</v>
      </c>
      <c r="L55" s="322">
        <v>84389</v>
      </c>
      <c r="M55" s="323">
        <v>19.7</v>
      </c>
      <c r="N55" s="324">
        <v>-58.2</v>
      </c>
    </row>
    <row r="56" spans="1:14" x14ac:dyDescent="0.15">
      <c r="A56" s="248"/>
      <c r="B56" s="244"/>
      <c r="C56" s="244"/>
      <c r="D56" s="244"/>
      <c r="E56" s="244"/>
      <c r="F56" s="244"/>
      <c r="G56" s="325"/>
      <c r="H56" s="326" t="s">
        <v>519</v>
      </c>
      <c r="I56" s="327">
        <v>678290</v>
      </c>
      <c r="J56" s="328">
        <v>20152</v>
      </c>
      <c r="K56" s="329">
        <v>-2.2999999999999998</v>
      </c>
      <c r="L56" s="330">
        <v>44339</v>
      </c>
      <c r="M56" s="331">
        <v>17.2</v>
      </c>
      <c r="N56" s="332">
        <v>-19.5</v>
      </c>
    </row>
    <row r="57" spans="1:14" x14ac:dyDescent="0.15">
      <c r="A57" s="248"/>
      <c r="B57" s="244"/>
      <c r="C57" s="244"/>
      <c r="D57" s="244"/>
      <c r="E57" s="244"/>
      <c r="F57" s="244"/>
      <c r="G57" s="310" t="s">
        <v>522</v>
      </c>
      <c r="H57" s="311"/>
      <c r="I57" s="319">
        <v>1108624</v>
      </c>
      <c r="J57" s="320">
        <v>33041</v>
      </c>
      <c r="K57" s="321">
        <v>-31.1</v>
      </c>
      <c r="L57" s="322">
        <v>83623</v>
      </c>
      <c r="M57" s="323">
        <v>-0.9</v>
      </c>
      <c r="N57" s="324">
        <v>-30.2</v>
      </c>
    </row>
    <row r="58" spans="1:14" x14ac:dyDescent="0.15">
      <c r="A58" s="248"/>
      <c r="B58" s="244"/>
      <c r="C58" s="244"/>
      <c r="D58" s="244"/>
      <c r="E58" s="244"/>
      <c r="F58" s="244"/>
      <c r="G58" s="325"/>
      <c r="H58" s="326" t="s">
        <v>519</v>
      </c>
      <c r="I58" s="327">
        <v>436901</v>
      </c>
      <c r="J58" s="328">
        <v>13021</v>
      </c>
      <c r="K58" s="329">
        <v>-35.4</v>
      </c>
      <c r="L58" s="330">
        <v>48787</v>
      </c>
      <c r="M58" s="331">
        <v>10</v>
      </c>
      <c r="N58" s="332">
        <v>-45.4</v>
      </c>
    </row>
    <row r="59" spans="1:14" x14ac:dyDescent="0.15">
      <c r="A59" s="248"/>
      <c r="B59" s="244"/>
      <c r="C59" s="244"/>
      <c r="D59" s="244"/>
      <c r="E59" s="244"/>
      <c r="F59" s="244"/>
      <c r="G59" s="310" t="s">
        <v>523</v>
      </c>
      <c r="H59" s="311"/>
      <c r="I59" s="319">
        <v>2020525</v>
      </c>
      <c r="J59" s="320">
        <v>60522</v>
      </c>
      <c r="K59" s="321">
        <v>83.2</v>
      </c>
      <c r="L59" s="322">
        <v>81768</v>
      </c>
      <c r="M59" s="323">
        <v>-2.2000000000000002</v>
      </c>
      <c r="N59" s="324">
        <v>85.4</v>
      </c>
    </row>
    <row r="60" spans="1:14" x14ac:dyDescent="0.15">
      <c r="A60" s="248"/>
      <c r="B60" s="244"/>
      <c r="C60" s="244"/>
      <c r="D60" s="244"/>
      <c r="E60" s="244"/>
      <c r="F60" s="244"/>
      <c r="G60" s="325"/>
      <c r="H60" s="326" t="s">
        <v>519</v>
      </c>
      <c r="I60" s="333">
        <v>498101</v>
      </c>
      <c r="J60" s="328">
        <v>14920</v>
      </c>
      <c r="K60" s="329">
        <v>14.6</v>
      </c>
      <c r="L60" s="330">
        <v>37917</v>
      </c>
      <c r="M60" s="331">
        <v>-22.3</v>
      </c>
      <c r="N60" s="332">
        <v>36.9</v>
      </c>
    </row>
    <row r="61" spans="1:14" x14ac:dyDescent="0.15">
      <c r="A61" s="248"/>
      <c r="B61" s="244"/>
      <c r="C61" s="244"/>
      <c r="D61" s="244"/>
      <c r="E61" s="244"/>
      <c r="F61" s="244"/>
      <c r="G61" s="310" t="s">
        <v>524</v>
      </c>
      <c r="H61" s="334"/>
      <c r="I61" s="335">
        <v>1961913</v>
      </c>
      <c r="J61" s="336">
        <v>58365</v>
      </c>
      <c r="K61" s="337">
        <v>4.5999999999999996</v>
      </c>
      <c r="L61" s="338">
        <v>77471</v>
      </c>
      <c r="M61" s="339">
        <v>-0.1</v>
      </c>
      <c r="N61" s="324">
        <v>4.7</v>
      </c>
    </row>
    <row r="62" spans="1:14" x14ac:dyDescent="0.15">
      <c r="A62" s="248"/>
      <c r="B62" s="244"/>
      <c r="C62" s="244"/>
      <c r="D62" s="244"/>
      <c r="E62" s="244"/>
      <c r="F62" s="244"/>
      <c r="G62" s="325"/>
      <c r="H62" s="326" t="s">
        <v>519</v>
      </c>
      <c r="I62" s="327">
        <v>591121</v>
      </c>
      <c r="J62" s="328">
        <v>17583</v>
      </c>
      <c r="K62" s="329">
        <v>-10.3</v>
      </c>
      <c r="L62" s="330">
        <v>41201</v>
      </c>
      <c r="M62" s="331">
        <v>-0.6</v>
      </c>
      <c r="N62" s="332">
        <v>-9.6999999999999993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7.69</v>
      </c>
      <c r="G47" s="12">
        <v>7.62</v>
      </c>
      <c r="H47" s="12">
        <v>7.65</v>
      </c>
      <c r="I47" s="12">
        <v>7.72</v>
      </c>
      <c r="J47" s="13">
        <v>7.46</v>
      </c>
    </row>
    <row r="48" spans="2:10" ht="57.75" customHeight="1" x14ac:dyDescent="0.15">
      <c r="B48" s="14"/>
      <c r="C48" s="1171" t="s">
        <v>4</v>
      </c>
      <c r="D48" s="1171"/>
      <c r="E48" s="1172"/>
      <c r="F48" s="15">
        <v>3.8</v>
      </c>
      <c r="G48" s="16">
        <v>3.39</v>
      </c>
      <c r="H48" s="16">
        <v>3.3</v>
      </c>
      <c r="I48" s="16">
        <v>2.02</v>
      </c>
      <c r="J48" s="17">
        <v>3.15</v>
      </c>
    </row>
    <row r="49" spans="2:10" ht="57.75" customHeight="1" thickBot="1" x14ac:dyDescent="0.2">
      <c r="B49" s="18"/>
      <c r="C49" s="1173" t="s">
        <v>5</v>
      </c>
      <c r="D49" s="1173"/>
      <c r="E49" s="1174"/>
      <c r="F49" s="19">
        <v>0.12</v>
      </c>
      <c r="G49" s="20" t="s">
        <v>531</v>
      </c>
      <c r="H49" s="20" t="s">
        <v>532</v>
      </c>
      <c r="I49" s="20" t="s">
        <v>533</v>
      </c>
      <c r="J49" s="21">
        <v>0.92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2017-04-05T01:52:26Z</cp:lastPrinted>
  <dcterms:created xsi:type="dcterms:W3CDTF">2017-02-15T18:50:37Z</dcterms:created>
  <dcterms:modified xsi:type="dcterms:W3CDTF">2017-05-17T01:40:04Z</dcterms:modified>
  <cp:category/>
</cp:coreProperties>
</file>