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60" windowWidth="14940" windowHeight="7875" tabRatio="87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concurrentManualCount="2"/>
</workbook>
</file>

<file path=xl/calcChain.xml><?xml version="1.0" encoding="utf-8"?>
<calcChain xmlns="http://schemas.openxmlformats.org/spreadsheetml/2006/main">
  <c r="BG36" i="9" l="1"/>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AM36" i="9"/>
  <c r="C36"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AM34" i="9" l="1"/>
  <c r="AM35" i="9" s="1"/>
  <c r="BE34" i="9" l="1"/>
  <c r="BE35" i="9" s="1"/>
  <c r="BE36" i="9" s="1"/>
  <c r="BW34" i="9" s="1"/>
  <c r="BW35" i="9" s="1"/>
  <c r="BW36" i="9" s="1"/>
  <c r="BW37" i="9" s="1"/>
  <c r="BW38" i="9" s="1"/>
  <c r="BW39" i="9" s="1"/>
  <c r="BW40" i="9" s="1"/>
  <c r="BW41" i="9" s="1"/>
  <c r="BW42" i="9" s="1"/>
  <c r="BW43" i="9" s="1"/>
  <c r="CO34" i="9" l="1"/>
  <c r="CO35" i="9" s="1"/>
  <c r="CO36" i="9" s="1"/>
  <c r="CO37" i="9" s="1"/>
  <c r="CO38" i="9" s="1"/>
  <c r="CO39" i="9" s="1"/>
</calcChain>
</file>

<file path=xl/sharedStrings.xml><?xml version="1.0" encoding="utf-8"?>
<sst xmlns="http://schemas.openxmlformats.org/spreadsheetml/2006/main" count="1034" uniqueCount="583">
  <si>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</si>
  <si>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</si>
  <si>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</si>
  <si>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</si>
  <si>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</si>
  <si>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</si>
  <si>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</si>
  <si>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</si>
  <si>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</si>
  <si>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</si>
  <si>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</si>
  <si>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</si>
  <si>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</si>
  <si>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</si>
  <si>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</si>
  <si>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</si>
  <si>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</si>
  <si>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</si>
  <si>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</si>
  <si>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</si>
  <si>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</si>
  <si>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</si>
  <si>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</si>
  <si>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</si>
  <si>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</si>
  <si>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</si>
  <si>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</si>
  <si>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</si>
  <si>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</si>
  <si>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</si>
  <si>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</si>
  <si>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</si>
  <si>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</si>
  <si>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</si>
  <si>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</si>
  <si>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</si>
  <si>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</si>
  <si>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</si>
  <si>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</si>
  <si>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</si>
  <si>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</si>
  <si>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</si>
  <si>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</si>
  <si>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</si>
  <si>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</si>
  <si>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</si>
  <si>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</si>
  <si>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</si>
  <si>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</si>
  <si>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</si>
  <si>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</si>
  <si>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</si>
  <si>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</si>
  <si>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</si>
  <si>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</si>
  <si>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</si>
  <si>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</si>
  <si>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</si>
  <si>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</si>
  <si>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</si>
  <si>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</si>
  <si>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</si>
  <si>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</si>
  <si>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</si>
  <si>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</si>
  <si>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</si>
  <si>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</si>
  <si>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</si>
  <si>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</si>
  <si>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</si>
  <si>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</si>
  <si>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</si>
  <si>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</si>
  <si>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</si>
  <si>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</si>
  <si>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</si>
  <si>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</si>
  <si>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</si>
  <si>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</si>
  <si>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</si>
  <si>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</si>
  <si>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</si>
  <si>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駒ケ根市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</si>
  <si>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</si>
  <si>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</si>
  <si>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</si>
  <si>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</si>
  <si>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</si>
  <si>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</si>
  <si>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</si>
  <si>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</si>
  <si>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</si>
  <si>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</si>
  <si>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</si>
  <si>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</si>
  <si>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</si>
  <si>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</si>
  <si>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</si>
  <si>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</si>
  <si>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</si>
  <si>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</si>
  <si>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</si>
  <si>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</si>
  <si>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</si>
  <si>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</si>
  <si>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</si>
  <si>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</si>
  <si>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</si>
  <si>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</si>
  <si>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</si>
  <si>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</si>
  <si>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</si>
  <si>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</si>
  <si>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</si>
  <si>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</si>
  <si>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</si>
  <si>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</si>
  <si>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</si>
  <si>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</si>
  <si>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</si>
  <si>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</si>
  <si>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</si>
  <si>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</si>
  <si>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</si>
  <si>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</si>
  <si>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</si>
  <si>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</si>
  <si>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</si>
  <si>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</si>
  <si>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</si>
  <si>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</si>
  <si>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</si>
  <si>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</si>
  <si>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</si>
  <si>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</si>
  <si>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</si>
  <si>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</si>
  <si>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</si>
  <si>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</si>
  <si>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</si>
  <si>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</si>
  <si>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</si>
  <si>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</si>
  <si>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</si>
  <si>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</si>
  <si>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</si>
  <si>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</si>
  <si>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</si>
  <si>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</si>
  <si>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</si>
  <si>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</si>
  <si>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</si>
  <si>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</si>
  <si>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</si>
  <si>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</si>
  <si>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</si>
  <si>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</si>
  <si>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</si>
  <si>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</si>
  <si>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</si>
  <si>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</si>
  <si>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</si>
  <si>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</si>
  <si>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</si>
  <si>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</si>
  <si>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</si>
  <si>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</si>
  <si>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</si>
  <si>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</si>
  <si>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</si>
  <si>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</si>
  <si>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</si>
  <si>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</si>
  <si>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</si>
  <si>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</si>
  <si>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</si>
  <si>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</si>
  <si>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</si>
  <si>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</si>
  <si>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</si>
  <si>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</si>
  <si>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</si>
  <si>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</si>
  <si>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</si>
  <si>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</si>
  <si>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</si>
  <si>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</si>
  <si>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</si>
  <si>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</si>
  <si>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</si>
  <si>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</si>
  <si>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</si>
  <si>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</si>
  <si>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長野県駒ケ根市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</si>
  <si>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</si>
  <si>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</si>
  <si>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</si>
  <si>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</si>
  <si>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</si>
  <si>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</si>
  <si>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</si>
  <si>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</si>
  <si>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</si>
  <si>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</si>
  <si>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</si>
  <si>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</si>
  <si>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</si>
  <si>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</si>
  <si>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</si>
  <si>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</si>
  <si>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</si>
  <si>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</si>
  <si>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</si>
  <si>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</si>
  <si>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</si>
  <si>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</si>
  <si>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</si>
  <si>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</si>
  <si>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</si>
  <si>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</si>
  <si>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</si>
  <si>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</si>
  <si>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</si>
  <si>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</si>
  <si>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</si>
  <si>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</si>
  <si>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</si>
  <si>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</si>
  <si>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</si>
  <si>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</si>
  <si>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</si>
  <si>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</si>
  <si>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</si>
  <si>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</si>
  <si>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</si>
  <si>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</si>
  <si>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</si>
  <si>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</si>
  <si>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</si>
  <si>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</si>
  <si>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</si>
  <si>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</si>
  <si>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</si>
  <si>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</si>
  <si>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</si>
  <si>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</si>
  <si>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</si>
  <si>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</si>
  <si>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</si>
  <si>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</si>
  <si>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</si>
  <si>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</si>
  <si>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</si>
  <si>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</si>
  <si>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</si>
  <si>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</si>
  <si>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</si>
  <si>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</si>
  <si>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</si>
  <si>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</si>
  <si>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</si>
  <si>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</si>
  <si>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</si>
  <si>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</si>
  <si>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</si>
  <si>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</si>
  <si>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</si>
  <si>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</si>
  <si>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</si>
  <si>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</si>
  <si>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</si>
  <si>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</si>
  <si>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</si>
  <si>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</si>
  <si>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</si>
  <si>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</si>
  <si>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</si>
  <si>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</si>
  <si>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</si>
  <si>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</si>
  <si>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</si>
  <si>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</si>
  <si>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</si>
  <si>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</si>
  <si>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</si>
  <si>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</si>
  <si>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</si>
  <si>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</si>
  <si>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</si>
  <si>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</si>
  <si>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</si>
  <si>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</si>
  <si>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</si>
  <si>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</si>
  <si>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</si>
  <si>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</si>
  <si>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</si>
  <si>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</si>
  <si>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</si>
  <si>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</si>
  <si>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</si>
  <si>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</si>
  <si>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</si>
  <si>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</si>
  <si>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</si>
  <si>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</si>
  <si>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</si>
  <si>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</si>
  <si>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</si>
  <si>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</si>
  <si>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</si>
  <si>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</si>
  <si>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</si>
  <si>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</si>
  <si>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</si>
  <si>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</si>
  <si>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</si>
  <si>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</si>
  <si>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</si>
  <si>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</si>
  <si>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</si>
  <si>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</si>
  <si>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</si>
  <si>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</si>
  <si>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</si>
  <si>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</si>
  <si>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</si>
  <si>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</si>
  <si>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</si>
  <si>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</si>
  <si>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</si>
  <si>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</si>
  <si>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</si>
  <si>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</si>
  <si>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</si>
  <si>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</si>
  <si>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</si>
  <si>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</si>
  <si>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</si>
  <si>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</si>
  <si>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</si>
  <si>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長野県駒ケ根市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</si>
  <si>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</si>
  <si>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</si>
  <si>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</si>
  <si>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</si>
  <si>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</si>
  <si>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</si>
  <si>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</si>
  <si>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</si>
  <si>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</si>
  <si>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</si>
  <si>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</si>
  <si>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</si>
  <si>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</si>
  <si>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</si>
  <si>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</si>
  <si>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</si>
  <si>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</si>
  <si>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</si>
  <si>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</si>
  <si>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</si>
  <si>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</si>
  <si>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</si>
  <si>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</si>
  <si>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</si>
  <si>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</si>
  <si>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</si>
  <si>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</si>
  <si>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</si>
  <si>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</si>
  <si>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</si>
  <si>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</si>
  <si>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</si>
  <si>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</si>
  <si>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</si>
  <si>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</si>
  <si>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</si>
  <si>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</si>
  <si>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</si>
  <si>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</si>
  <si>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</si>
  <si>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公共下水道事業会計</t>
    <phoneticPr fontId="5"/>
  </si>
  <si>
    <t>農業集落排水事業特別会計</t>
    <phoneticPr fontId="5"/>
  </si>
  <si>
    <t>法非適用企業</t>
    <phoneticPr fontId="5"/>
  </si>
  <si>
    <t>公設地方卸売市場特別会計</t>
    <phoneticPr fontId="5"/>
  </si>
  <si>
    <t>駒ヶ根高原別荘地特別会計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</si>
  <si>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</si>
  <si>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</si>
  <si>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</si>
  <si>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</si>
  <si>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</si>
  <si>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</si>
  <si>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</si>
  <si>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</si>
  <si>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</si>
  <si>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</si>
  <si>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</si>
  <si>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</si>
  <si>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</si>
  <si>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</si>
  <si>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</si>
  <si>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</si>
  <si>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</si>
  <si>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</si>
  <si>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</si>
  <si>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</si>
  <si>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</si>
  <si>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</si>
  <si>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</si>
  <si>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</si>
  <si>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</si>
  <si>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</si>
  <si>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</si>
  <si>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</si>
  <si>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</si>
  <si>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</si>
  <si>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</si>
  <si>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</si>
  <si>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</si>
  <si>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</si>
  <si>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</si>
  <si>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</si>
  <si>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</si>
  <si>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</si>
  <si>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</si>
  <si>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</si>
  <si>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</si>
  <si>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</si>
  <si>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</si>
  <si>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</si>
  <si>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</si>
  <si>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</si>
  <si>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</si>
  <si>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</si>
  <si>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</si>
  <si>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</si>
  <si>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</si>
  <si>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</si>
  <si>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</si>
  <si>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</si>
  <si>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</si>
  <si>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</si>
  <si>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</si>
  <si>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</si>
  <si>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</si>
  <si>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</si>
  <si>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</si>
  <si>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公共下水道事業会計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</si>
  <si>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</si>
  <si>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</si>
  <si>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</si>
  <si>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</si>
  <si>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</si>
  <si>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</si>
  <si>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</si>
  <si>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</si>
  <si>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</si>
  <si>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</si>
  <si>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</si>
  <si>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</si>
  <si>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</si>
  <si>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</si>
  <si>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</si>
  <si>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</si>
  <si>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</si>
  <si>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</si>
  <si>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</si>
  <si>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</si>
  <si>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</si>
  <si>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</si>
  <si>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</si>
  <si>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</si>
  <si>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</si>
  <si>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</si>
  <si>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</si>
  <si>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</si>
  <si>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</si>
  <si>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</si>
  <si>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</si>
  <si>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</si>
  <si>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</si>
  <si>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</si>
  <si>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</si>
  <si>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</si>
  <si>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</si>
  <si>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</si>
  <si>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</si>
  <si>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</si>
  <si>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</si>
  <si>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</si>
  <si>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</si>
  <si>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</si>
  <si>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</si>
  <si>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</si>
  <si>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</si>
  <si>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</si>
  <si>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</si>
  <si>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</si>
  <si>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</si>
  <si>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</si>
  <si>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</si>
  <si>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</si>
  <si>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</si>
  <si>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</si>
  <si>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</si>
  <si>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</si>
  <si>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</si>
  <si>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</si>
  <si>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</si>
  <si>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</si>
  <si>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</si>
  <si>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</si>
  <si>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</si>
  <si>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</si>
  <si>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</si>
  <si>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</si>
  <si>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</si>
  <si>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</si>
  <si>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</si>
  <si>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</si>
  <si>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</si>
  <si>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</si>
  <si>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</si>
  <si>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</si>
  <si>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</si>
  <si>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</si>
  <si>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</si>
  <si>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</si>
  <si>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</si>
  <si>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</si>
  <si>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0.35</t>
  </si>
  <si>
    <t>▲ 0.07</t>
  </si>
  <si>
    <t>▲ 1.29</t>
  </si>
  <si>
    <t>水道事業会計</t>
  </si>
  <si>
    <t>公共下水道事業会計</t>
  </si>
  <si>
    <t>一般会計</t>
  </si>
  <si>
    <t>介護保険特別会計</t>
  </si>
  <si>
    <t>国民健康保険特別会計</t>
  </si>
  <si>
    <t>駒ヶ根高原別荘地特別会計</t>
  </si>
  <si>
    <t>後期高齢者医療特別会計</t>
  </si>
  <si>
    <t>用地取得事業特別会計</t>
  </si>
  <si>
    <t>その他会計（赤字）</t>
  </si>
  <si>
    <t>その他会計（黒字）</t>
  </si>
  <si>
    <t>-</t>
    <phoneticPr fontId="5"/>
  </si>
  <si>
    <t>-</t>
    <phoneticPr fontId="5"/>
  </si>
  <si>
    <t>-</t>
    <phoneticPr fontId="5"/>
  </si>
  <si>
    <t>-</t>
    <phoneticPr fontId="5"/>
  </si>
  <si>
    <t>-</t>
    <phoneticPr fontId="5"/>
  </si>
  <si>
    <t>○</t>
    <phoneticPr fontId="2"/>
  </si>
  <si>
    <t>駒ヶ根市土地開発公社</t>
    <rPh sb="0" eb="4">
      <t>コマガネシ</t>
    </rPh>
    <rPh sb="4" eb="6">
      <t>トチ</t>
    </rPh>
    <rPh sb="6" eb="8">
      <t>カイハツ</t>
    </rPh>
    <rPh sb="8" eb="10">
      <t>コウシャ</t>
    </rPh>
    <phoneticPr fontId="2"/>
  </si>
  <si>
    <t>公益財団法人駒ヶ根市文化財団</t>
    <rPh sb="0" eb="2">
      <t>コウエキ</t>
    </rPh>
    <rPh sb="2" eb="4">
      <t>ザイダン</t>
    </rPh>
    <rPh sb="4" eb="6">
      <t>ホウジン</t>
    </rPh>
    <rPh sb="6" eb="10">
      <t>コマガネシ</t>
    </rPh>
    <rPh sb="10" eb="12">
      <t>ブンカ</t>
    </rPh>
    <rPh sb="12" eb="14">
      <t>ザイダン</t>
    </rPh>
    <phoneticPr fontId="2"/>
  </si>
  <si>
    <t>一般財団法人駒ヶ根市給食財団</t>
    <rPh sb="0" eb="2">
      <t>イッパン</t>
    </rPh>
    <rPh sb="2" eb="4">
      <t>ザイダン</t>
    </rPh>
    <rPh sb="4" eb="6">
      <t>ホウジン</t>
    </rPh>
    <rPh sb="6" eb="10">
      <t>コマガネシ</t>
    </rPh>
    <rPh sb="10" eb="12">
      <t>キュウショク</t>
    </rPh>
    <rPh sb="12" eb="14">
      <t>ザイダン</t>
    </rPh>
    <phoneticPr fontId="2"/>
  </si>
  <si>
    <t>駒ヶ根観光開発株式会社</t>
    <rPh sb="0" eb="3">
      <t>コマガネ</t>
    </rPh>
    <rPh sb="3" eb="5">
      <t>カンコウ</t>
    </rPh>
    <rPh sb="5" eb="7">
      <t>カイハツ</t>
    </rPh>
    <rPh sb="7" eb="9">
      <t>カブシキ</t>
    </rPh>
    <rPh sb="9" eb="11">
      <t>カイシャ</t>
    </rPh>
    <phoneticPr fontId="2"/>
  </si>
  <si>
    <t>駒ヶ根高原温泉開発株式会社</t>
    <rPh sb="0" eb="3">
      <t>コマガネ</t>
    </rPh>
    <rPh sb="3" eb="5">
      <t>コウゲン</t>
    </rPh>
    <rPh sb="5" eb="7">
      <t>オンセン</t>
    </rPh>
    <rPh sb="7" eb="9">
      <t>カイハツ</t>
    </rPh>
    <rPh sb="9" eb="11">
      <t>カブシキ</t>
    </rPh>
    <rPh sb="11" eb="13">
      <t>カイシャ</t>
    </rPh>
    <phoneticPr fontId="2"/>
  </si>
  <si>
    <t>南信州ビール株式会社</t>
    <rPh sb="0" eb="1">
      <t>ミナミ</t>
    </rPh>
    <rPh sb="1" eb="3">
      <t>シンシュウ</t>
    </rPh>
    <rPh sb="6" eb="8">
      <t>カブシキ</t>
    </rPh>
    <rPh sb="8" eb="10">
      <t>カイシャ</t>
    </rPh>
    <phoneticPr fontId="2"/>
  </si>
  <si>
    <t>上伊那広域連合（一般会計）</t>
    <rPh sb="0" eb="3">
      <t>カミイナ</t>
    </rPh>
    <rPh sb="3" eb="5">
      <t>コウイキ</t>
    </rPh>
    <rPh sb="5" eb="7">
      <t>レンゴウ</t>
    </rPh>
    <rPh sb="8" eb="10">
      <t>イッパン</t>
    </rPh>
    <rPh sb="10" eb="12">
      <t>カイケイ</t>
    </rPh>
    <phoneticPr fontId="2"/>
  </si>
  <si>
    <t>長野県上伊那広域水道用水企業団（水道用水供給事業会計）</t>
    <rPh sb="0" eb="3">
      <t>ナガノケン</t>
    </rPh>
    <rPh sb="3" eb="6">
      <t>カミイナ</t>
    </rPh>
    <rPh sb="6" eb="8">
      <t>コウイキ</t>
    </rPh>
    <rPh sb="8" eb="10">
      <t>スイドウ</t>
    </rPh>
    <rPh sb="10" eb="12">
      <t>ヨウスイ</t>
    </rPh>
    <rPh sb="12" eb="14">
      <t>キギョウ</t>
    </rPh>
    <rPh sb="14" eb="15">
      <t>ダン</t>
    </rPh>
    <rPh sb="16" eb="18">
      <t>スイドウ</t>
    </rPh>
    <rPh sb="18" eb="20">
      <t>ヨウスイ</t>
    </rPh>
    <rPh sb="20" eb="22">
      <t>キョウキュウ</t>
    </rPh>
    <rPh sb="22" eb="24">
      <t>ジギョウ</t>
    </rPh>
    <rPh sb="24" eb="26">
      <t>カイケイ</t>
    </rPh>
    <phoneticPr fontId="2"/>
  </si>
  <si>
    <t>伊南行政組合（一般会計）</t>
    <rPh sb="0" eb="2">
      <t>イナ</t>
    </rPh>
    <rPh sb="2" eb="4">
      <t>ギョウセイ</t>
    </rPh>
    <rPh sb="4" eb="6">
      <t>クミアイ</t>
    </rPh>
    <rPh sb="7" eb="9">
      <t>イッパン</t>
    </rPh>
    <rPh sb="9" eb="11">
      <t>カイケイ</t>
    </rPh>
    <phoneticPr fontId="2"/>
  </si>
  <si>
    <t>伊南行政組合（病院事業会計）</t>
    <rPh sb="0" eb="2">
      <t>イナ</t>
    </rPh>
    <rPh sb="2" eb="4">
      <t>ギョウセイ</t>
    </rPh>
    <rPh sb="4" eb="6">
      <t>クミアイ</t>
    </rPh>
    <rPh sb="7" eb="9">
      <t>ビョウイン</t>
    </rPh>
    <rPh sb="9" eb="11">
      <t>ジギョウ</t>
    </rPh>
    <rPh sb="11" eb="13">
      <t>カイケイ</t>
    </rPh>
    <phoneticPr fontId="2"/>
  </si>
  <si>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2"/>
  </si>
  <si>
    <t>長野県後期高齢者医療広域連合（後期高齢者医療特別会計）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</si>
  <si>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</si>
  <si>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長野県民交通災害共済組合（一般会計）</t>
    <rPh sb="0" eb="4">
      <t>ナガノケンミン</t>
    </rPh>
    <rPh sb="4" eb="6">
      <t>コウツウ</t>
    </rPh>
    <rPh sb="6" eb="8">
      <t>サイガイ</t>
    </rPh>
    <rPh sb="8" eb="10">
      <t>キョウサイ</t>
    </rPh>
    <rPh sb="10" eb="12">
      <t>クミアイ</t>
    </rPh>
    <rPh sb="13" eb="15">
      <t>イッパン</t>
    </rPh>
    <rPh sb="15" eb="17">
      <t>カイケイ</t>
    </rPh>
    <phoneticPr fontId="2"/>
  </si>
  <si>
    <t>長野県地方税滞納整理機構（一般会計）</t>
    <rPh sb="0" eb="3">
      <t>ナガノケン</t>
    </rPh>
    <rPh sb="3" eb="6">
      <t>チホウゼイ</t>
    </rPh>
    <rPh sb="6" eb="8">
      <t>タイノウ</t>
    </rPh>
    <rPh sb="8" eb="10">
      <t>セイリ</t>
    </rPh>
    <rPh sb="10" eb="12">
      <t>キコウ</t>
    </rPh>
    <rPh sb="13" eb="15">
      <t>イッパン</t>
    </rPh>
    <rPh sb="15" eb="17">
      <t>カイケイ</t>
    </rPh>
    <phoneticPr fontId="2"/>
  </si>
  <si>
    <t>上伊那広域連合（消防事業特別会計）</t>
    <rPh sb="0" eb="3">
      <t>カミイナ</t>
    </rPh>
    <rPh sb="3" eb="5">
      <t>コウイキ</t>
    </rPh>
    <rPh sb="5" eb="7">
      <t>レンゴウ</t>
    </rPh>
    <rPh sb="8" eb="10">
      <t>ショウボウ</t>
    </rPh>
    <rPh sb="10" eb="12">
      <t>ジギョウ</t>
    </rPh>
    <rPh sb="12" eb="14">
      <t>トクベツ</t>
    </rPh>
    <rPh sb="14" eb="16">
      <t>カイケイ</t>
    </rPh>
    <phoneticPr fontId="2"/>
  </si>
  <si>
    <t>-</t>
    <phoneticPr fontId="2"/>
  </si>
  <si>
    <t>-</t>
    <phoneticPr fontId="2"/>
  </si>
  <si>
    <t>-</t>
    <phoneticPr fontId="2"/>
  </si>
  <si>
    <t>-</t>
    <phoneticPr fontId="2"/>
  </si>
  <si>
    <t>-</t>
    <phoneticPr fontId="2"/>
  </si>
  <si>
    <t>実質公債費比率</t>
    <rPh sb="0" eb="2">
      <t>ジッシツ</t>
    </rPh>
    <rPh sb="2" eb="5">
      <t>コウサイヒ</t>
    </rPh>
    <rPh sb="5" eb="7">
      <t>ヒリツ</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</si>
  <si>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</si>
  <si>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</si>
  <si>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</si>
  <si>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</si>
  <si>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</si>
  <si>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</si>
  <si>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</si>
  <si>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参考　）</t>
    <rPh sb="2" eb="4">
      <t>サンコウ</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</si>
  <si>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</si>
  <si>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</si>
  <si>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実質公債費比率及び将来負担比率ともに過去の積極的な都市基盤整備による大型の借入などにより、類似団体と比較して高い状態が続いている。さらに、平成28年度事業での第三セクター等
改革推進債の活用により、平成28年度決算では一時的に指標が上昇することが見込まれる。
　今後は、大規模事業の財源とした既発債が減少していくことや、行財政改革プラン2016において財政調整用基金残高が毎年度平均１億円以上の増額となるよう目標を掲げて取り組んでおり、
指標は低下していく見込みである。</t>
    <rPh sb="1" eb="3">
      <t>ジッシツ</t>
    </rPh>
    <rPh sb="3" eb="6">
      <t>コウサイヒ</t>
    </rPh>
    <rPh sb="6" eb="8">
      <t>ヒリツ</t>
    </rPh>
    <rPh sb="8" eb="9">
      <t>オヨ</t>
    </rPh>
    <rPh sb="10" eb="12">
      <t>ショウライ</t>
    </rPh>
    <rPh sb="12" eb="14">
      <t>フタン</t>
    </rPh>
    <rPh sb="14" eb="16">
      <t>ヒリツ</t>
    </rPh>
    <rPh sb="19" eb="21">
      <t>カコ</t>
    </rPh>
    <rPh sb="22" eb="25">
      <t>セッキョクテキ</t>
    </rPh>
    <rPh sb="26" eb="28">
      <t>トシ</t>
    </rPh>
    <rPh sb="28" eb="30">
      <t>キバン</t>
    </rPh>
    <rPh sb="30" eb="32">
      <t>セイビ</t>
    </rPh>
    <rPh sb="35" eb="37">
      <t>オオガタ</t>
    </rPh>
    <rPh sb="38" eb="40">
      <t>カリイレ</t>
    </rPh>
    <rPh sb="46" eb="48">
      <t>ルイジ</t>
    </rPh>
    <rPh sb="48" eb="50">
      <t>ダンタイ</t>
    </rPh>
    <rPh sb="51" eb="53">
      <t>ヒカク</t>
    </rPh>
    <rPh sb="55" eb="56">
      <t>タカ</t>
    </rPh>
    <rPh sb="57" eb="59">
      <t>ジョウタイ</t>
    </rPh>
    <rPh sb="60" eb="61">
      <t>ツヅ</t>
    </rPh>
    <rPh sb="70" eb="72">
      <t>ヘイセイ</t>
    </rPh>
    <rPh sb="74" eb="76">
      <t>ネンド</t>
    </rPh>
    <rPh sb="76" eb="78">
      <t>ジギョウ</t>
    </rPh>
    <rPh sb="80" eb="81">
      <t>ダイ</t>
    </rPh>
    <rPh sb="81" eb="82">
      <t>３</t>
    </rPh>
    <rPh sb="86" eb="87">
      <t>トウ</t>
    </rPh>
    <rPh sb="88" eb="90">
      <t>カイカク</t>
    </rPh>
    <rPh sb="90" eb="92">
      <t>スイシン</t>
    </rPh>
    <rPh sb="92" eb="93">
      <t>サイ</t>
    </rPh>
    <rPh sb="94" eb="96">
      <t>カツヨウ</t>
    </rPh>
    <rPh sb="100" eb="102">
      <t>ヘイセイ</t>
    </rPh>
    <rPh sb="104" eb="106">
      <t>ネンド</t>
    </rPh>
    <rPh sb="106" eb="108">
      <t>ケッサン</t>
    </rPh>
    <rPh sb="110" eb="113">
      <t>イチジテキ</t>
    </rPh>
    <rPh sb="114" eb="116">
      <t>シヒョウ</t>
    </rPh>
    <rPh sb="117" eb="119">
      <t>ジョウショウ</t>
    </rPh>
    <rPh sb="124" eb="126">
      <t>ミコ</t>
    </rPh>
    <rPh sb="132" eb="134">
      <t>コンゴ</t>
    </rPh>
    <rPh sb="136" eb="139">
      <t>ダイキボ</t>
    </rPh>
    <rPh sb="139" eb="141">
      <t>ジギョウ</t>
    </rPh>
    <rPh sb="142" eb="144">
      <t>ザイゲン</t>
    </rPh>
    <rPh sb="147" eb="150">
      <t>キハツサイ</t>
    </rPh>
    <rPh sb="151" eb="153">
      <t>ゲンショウ</t>
    </rPh>
    <rPh sb="161" eb="164">
      <t>ギョウザイセイ</t>
    </rPh>
    <rPh sb="164" eb="166">
      <t>カイカク</t>
    </rPh>
    <rPh sb="177" eb="179">
      <t>ザイセイ</t>
    </rPh>
    <rPh sb="179" eb="181">
      <t>チョウセイ</t>
    </rPh>
    <rPh sb="184" eb="186">
      <t>ザンダカ</t>
    </rPh>
    <rPh sb="187" eb="190">
      <t>マイネンド</t>
    </rPh>
    <rPh sb="190" eb="192">
      <t>ヘイキン</t>
    </rPh>
    <rPh sb="193" eb="195">
      <t>オクエン</t>
    </rPh>
    <rPh sb="195" eb="197">
      <t>イジョウ</t>
    </rPh>
    <rPh sb="198" eb="200">
      <t>ゾウガク</t>
    </rPh>
    <rPh sb="205" eb="207">
      <t>モクヒョウ</t>
    </rPh>
    <rPh sb="208" eb="209">
      <t>カカ</t>
    </rPh>
    <rPh sb="211" eb="212">
      <t>ト</t>
    </rPh>
    <rPh sb="213" eb="214">
      <t>ク</t>
    </rPh>
    <rPh sb="220" eb="222">
      <t>シヒョウ</t>
    </rPh>
    <rPh sb="223" eb="225">
      <t>テイカ</t>
    </rPh>
    <rPh sb="229" eb="231">
      <t>ミコ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</si>
</sst>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b/>
      <sz val="22"/>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180" fontId="1" fillId="0" borderId="0" xfId="34" applyNumberFormat="1" applyFont="1" applyFill="1" applyBorder="1">
      <alignment vertical="center"/>
    </xf>
    <xf numFmtId="0" fontId="31" fillId="0" borderId="0" xfId="38" applyFont="1" applyAlignment="1">
      <alignment vertical="center"/>
    </xf>
    <xf numFmtId="188" fontId="1" fillId="0" borderId="0" xfId="34" applyNumberFormat="1" applyFont="1" applyFill="1" applyBorder="1">
      <alignment vertical="center"/>
    </xf>
    <xf numFmtId="179" fontId="1" fillId="5" borderId="34" xfId="35" applyNumberFormat="1" applyFont="1" applyFill="1" applyBorder="1" applyAlignment="1">
      <alignment horizontal="center" vertical="center" wrapText="1"/>
    </xf>
    <xf numFmtId="188" fontId="8" fillId="0" borderId="0" xfId="37" applyNumberFormat="1" applyFont="1" applyBorder="1" applyAlignment="1">
      <alignment horizontal="right" vertical="center"/>
    </xf>
    <xf numFmtId="188" fontId="8" fillId="0" borderId="0" xfId="37" applyNumberFormat="1" applyFont="1" applyFill="1" applyBorder="1" applyAlignment="1">
      <alignment horizontal="right" vertical="center"/>
    </xf>
    <xf numFmtId="177" fontId="8" fillId="0" borderId="0" xfId="37" applyNumberFormat="1" applyFont="1" applyFill="1" applyBorder="1" applyAlignment="1">
      <alignment horizontal="right" vertical="center"/>
    </xf>
    <xf numFmtId="178" fontId="8" fillId="0" borderId="0" xfId="36" applyNumberFormat="1" applyFont="1" applyBorder="1" applyAlignment="1">
      <alignment horizontal="center"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vertical="center"/>
    </xf>
    <xf numFmtId="178" fontId="1" fillId="0" borderId="0" xfId="34" applyNumberFormat="1" applyFont="1" applyFill="1" applyBorder="1">
      <alignment vertical="center"/>
    </xf>
    <xf numFmtId="178" fontId="30" fillId="0" borderId="0" xfId="34" applyNumberFormat="1" applyFont="1" applyFill="1" applyBorder="1">
      <alignment vertical="center"/>
    </xf>
    <xf numFmtId="0" fontId="1" fillId="0" borderId="31" xfId="34" applyFont="1" applyFill="1" applyBorder="1">
      <alignment vertical="center"/>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40" xfId="34" applyNumberFormat="1" applyFont="1" applyFill="1" applyBorder="1">
      <alignment vertical="center"/>
    </xf>
    <xf numFmtId="190" fontId="1" fillId="0" borderId="49" xfId="34" applyNumberFormat="1" applyFont="1" applyFill="1" applyBorder="1">
      <alignment vertical="center"/>
    </xf>
    <xf numFmtId="178" fontId="1" fillId="0" borderId="49" xfId="34" applyNumberFormat="1" applyFont="1" applyFill="1" applyBorder="1">
      <alignment vertical="center"/>
    </xf>
    <xf numFmtId="178" fontId="1" fillId="0" borderId="37"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0" fontId="26" fillId="0" borderId="0" xfId="34" applyFont="1" applyFill="1" applyAlignment="1">
      <alignment vertical="center"/>
    </xf>
    <xf numFmtId="0" fontId="26" fillId="0" borderId="0" xfId="34" applyFont="1" applyFill="1">
      <alignment vertical="center"/>
    </xf>
    <xf numFmtId="190" fontId="1" fillId="0" borderId="12" xfId="34" applyNumberFormat="1" applyFont="1" applyFill="1" applyBorder="1">
      <alignment vertical="center"/>
    </xf>
    <xf numFmtId="0" fontId="1" fillId="0" borderId="41" xfId="34" applyFont="1" applyFill="1" applyBorder="1">
      <alignment vertical="center"/>
    </xf>
    <xf numFmtId="0" fontId="8" fillId="5" borderId="0" xfId="5" applyFont="1" applyFill="1" applyProtection="1">
      <protection hidden="1"/>
    </xf>
    <xf numFmtId="0" fontId="8" fillId="5" borderId="0" xfId="5" applyFont="1" applyFill="1"/>
    <xf numFmtId="0" fontId="32" fillId="5" borderId="0" xfId="5" applyFont="1" applyFill="1"/>
    <xf numFmtId="0" fontId="8" fillId="5" borderId="0" xfId="5" applyFont="1" applyFill="1" applyAlignment="1" applyProtection="1">
      <protection hidden="1"/>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15"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1" fillId="0" borderId="41" xfId="34" applyFont="1" applyFill="1" applyBorder="1" applyAlignment="1" applyProtection="1">
      <alignment horizontal="left" vertical="top"/>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67088</c:v>
                </c:pt>
                <c:pt idx="1">
                  <c:v>70489</c:v>
                </c:pt>
                <c:pt idx="2">
                  <c:v>84389</c:v>
                </c:pt>
                <c:pt idx="3">
                  <c:v>83623</c:v>
                </c:pt>
                <c:pt idx="4">
                  <c:v>81768</c:v>
                </c:pt>
              </c:numCache>
            </c:numRef>
          </c:val>
          <c:smooth val="0"/>
          <c:extLst xmlns:c16r2="http://schemas.microsoft.com/office/drawing/2015/06/chart">
            <c:ext xmlns:c16="http://schemas.microsoft.com/office/drawing/2014/chart" uri="{C3380CC4-5D6E-409C-BE32-E72D297353CC}">
              <c16:uniqueId val="{00000000-FE0D-4453-AFA3-4FE6D141D41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72375</c:v>
                </c:pt>
                <c:pt idx="1">
                  <c:v>77934</c:v>
                </c:pt>
                <c:pt idx="2">
                  <c:v>47952</c:v>
                </c:pt>
                <c:pt idx="3">
                  <c:v>33041</c:v>
                </c:pt>
                <c:pt idx="4">
                  <c:v>60522</c:v>
                </c:pt>
              </c:numCache>
            </c:numRef>
          </c:val>
          <c:smooth val="0"/>
          <c:extLst xmlns:c16r2="http://schemas.microsoft.com/office/drawing/2015/06/chart">
            <c:ext xmlns:c16="http://schemas.microsoft.com/office/drawing/2014/chart" uri="{C3380CC4-5D6E-409C-BE32-E72D297353CC}">
              <c16:uniqueId val="{00000001-FE0D-4453-AFA3-4FE6D141D413}"/>
            </c:ext>
          </c:extLst>
        </c:ser>
        <c:dLbls>
          <c:showLegendKey val="0"/>
          <c:showVal val="0"/>
          <c:showCatName val="0"/>
          <c:showSerName val="0"/>
          <c:showPercent val="0"/>
          <c:showBubbleSize val="0"/>
        </c:dLbls>
        <c:marker val="1"/>
        <c:smooth val="0"/>
        <c:axId val="80388864"/>
        <c:axId val="80390784"/>
      </c:lineChart>
      <c:catAx>
        <c:axId val="803888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390784"/>
        <c:crosses val="autoZero"/>
        <c:auto val="1"/>
        <c:lblAlgn val="ctr"/>
        <c:lblOffset val="100"/>
        <c:tickLblSkip val="1"/>
        <c:tickMarkSkip val="1"/>
        <c:noMultiLvlLbl val="0"/>
      </c:catAx>
      <c:valAx>
        <c:axId val="80390784"/>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3888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3.8</c:v>
                </c:pt>
                <c:pt idx="1">
                  <c:v>3.39</c:v>
                </c:pt>
                <c:pt idx="2">
                  <c:v>3.3</c:v>
                </c:pt>
                <c:pt idx="3">
                  <c:v>2.02</c:v>
                </c:pt>
                <c:pt idx="4">
                  <c:v>3.15</c:v>
                </c:pt>
              </c:numCache>
            </c:numRef>
          </c:val>
          <c:extLst xmlns:c16r2="http://schemas.microsoft.com/office/drawing/2015/06/chart">
            <c:ext xmlns:c16="http://schemas.microsoft.com/office/drawing/2014/chart" uri="{C3380CC4-5D6E-409C-BE32-E72D297353CC}">
              <c16:uniqueId val="{00000000-D414-4839-BA58-E61670FFAD0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7.69</c:v>
                </c:pt>
                <c:pt idx="1">
                  <c:v>7.62</c:v>
                </c:pt>
                <c:pt idx="2">
                  <c:v>7.65</c:v>
                </c:pt>
                <c:pt idx="3">
                  <c:v>7.72</c:v>
                </c:pt>
                <c:pt idx="4">
                  <c:v>7.46</c:v>
                </c:pt>
              </c:numCache>
            </c:numRef>
          </c:val>
          <c:extLst xmlns:c16r2="http://schemas.microsoft.com/office/drawing/2015/06/chart">
            <c:ext xmlns:c16="http://schemas.microsoft.com/office/drawing/2014/chart" uri="{C3380CC4-5D6E-409C-BE32-E72D297353CC}">
              <c16:uniqueId val="{00000001-D414-4839-BA58-E61670FFAD04}"/>
            </c:ext>
          </c:extLst>
        </c:ser>
        <c:dLbls>
          <c:showLegendKey val="0"/>
          <c:showVal val="0"/>
          <c:showCatName val="0"/>
          <c:showSerName val="0"/>
          <c:showPercent val="0"/>
          <c:showBubbleSize val="0"/>
        </c:dLbls>
        <c:gapWidth val="250"/>
        <c:overlap val="100"/>
        <c:axId val="91883392"/>
        <c:axId val="939458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0.12</c:v>
                </c:pt>
                <c:pt idx="1">
                  <c:v>-0.35</c:v>
                </c:pt>
                <c:pt idx="2">
                  <c:v>-7.0000000000000007E-2</c:v>
                </c:pt>
                <c:pt idx="3">
                  <c:v>-1.29</c:v>
                </c:pt>
                <c:pt idx="4">
                  <c:v>0.92</c:v>
                </c:pt>
              </c:numCache>
            </c:numRef>
          </c:val>
          <c:smooth val="0"/>
          <c:extLst xmlns:c16r2="http://schemas.microsoft.com/office/drawing/2015/06/chart">
            <c:ext xmlns:c16="http://schemas.microsoft.com/office/drawing/2014/chart" uri="{C3380CC4-5D6E-409C-BE32-E72D297353CC}">
              <c16:uniqueId val="{00000002-D414-4839-BA58-E61670FFAD04}"/>
            </c:ext>
          </c:extLst>
        </c:ser>
        <c:dLbls>
          <c:showLegendKey val="0"/>
          <c:showVal val="0"/>
          <c:showCatName val="0"/>
          <c:showSerName val="0"/>
          <c:showPercent val="0"/>
          <c:showBubbleSize val="0"/>
        </c:dLbls>
        <c:marker val="1"/>
        <c:smooth val="0"/>
        <c:axId val="91883392"/>
        <c:axId val="93945856"/>
      </c:lineChart>
      <c:catAx>
        <c:axId val="9188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3945856"/>
        <c:crosses val="autoZero"/>
        <c:auto val="1"/>
        <c:lblAlgn val="ctr"/>
        <c:lblOffset val="100"/>
        <c:tickLblSkip val="1"/>
        <c:tickMarkSkip val="1"/>
        <c:noMultiLvlLbl val="0"/>
      </c:catAx>
      <c:valAx>
        <c:axId val="939458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88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0.38</c:v>
                </c:pt>
                <c:pt idx="2">
                  <c:v>#N/A</c:v>
                </c:pt>
                <c:pt idx="3">
                  <c:v>0.31</c:v>
                </c:pt>
                <c:pt idx="4">
                  <c:v>#N/A</c:v>
                </c:pt>
                <c:pt idx="5">
                  <c:v>0.19</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331C-417D-ABC0-D33B93459F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31C-417D-ABC0-D33B93459F8C}"/>
            </c:ext>
          </c:extLst>
        </c:ser>
        <c:ser>
          <c:idx val="2"/>
          <c:order val="2"/>
          <c:tx>
            <c:strRef>
              <c:f>データシート!$A$29</c:f>
              <c:strCache>
                <c:ptCount val="1"/>
                <c:pt idx="0">
                  <c:v>用地取得事業特別会計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331C-417D-ABC0-D33B93459F8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7.0000000000000007E-2</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331C-417D-ABC0-D33B93459F8C}"/>
            </c:ext>
          </c:extLst>
        </c:ser>
        <c:ser>
          <c:idx val="4"/>
          <c:order val="4"/>
          <c:tx>
            <c:strRef>
              <c:f>データシート!$A$31</c:f>
              <c:strCache>
                <c:ptCount val="1"/>
                <c:pt idx="0">
                  <c:v>駒ヶ根高原別荘地特別会計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0.06</c:v>
                </c:pt>
                <c:pt idx="2">
                  <c:v>#N/A</c:v>
                </c:pt>
                <c:pt idx="3">
                  <c:v>0.04</c:v>
                </c:pt>
                <c:pt idx="4">
                  <c:v>#N/A</c:v>
                </c:pt>
                <c:pt idx="5">
                  <c:v>0.03</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331C-417D-ABC0-D33B93459F8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0.34</c:v>
                </c:pt>
                <c:pt idx="2">
                  <c:v>#N/A</c:v>
                </c:pt>
                <c:pt idx="3">
                  <c:v>0.47</c:v>
                </c:pt>
                <c:pt idx="4">
                  <c:v>#N/A</c:v>
                </c:pt>
                <c:pt idx="5">
                  <c:v>0.38</c:v>
                </c:pt>
                <c:pt idx="6">
                  <c:v>#N/A</c:v>
                </c:pt>
                <c:pt idx="7">
                  <c:v>0.2</c:v>
                </c:pt>
                <c:pt idx="8">
                  <c:v>#N/A</c:v>
                </c:pt>
                <c:pt idx="9">
                  <c:v>0.08</c:v>
                </c:pt>
              </c:numCache>
            </c:numRef>
          </c:val>
          <c:extLst xmlns:c16r2="http://schemas.microsoft.com/office/drawing/2015/06/chart">
            <c:ext xmlns:c16="http://schemas.microsoft.com/office/drawing/2014/chart" uri="{C3380CC4-5D6E-409C-BE32-E72D297353CC}">
              <c16:uniqueId val="{00000005-331C-417D-ABC0-D33B93459F8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7.0000000000000007E-2</c:v>
                </c:pt>
                <c:pt idx="2">
                  <c:v>#N/A</c:v>
                </c:pt>
                <c:pt idx="3">
                  <c:v>0.05</c:v>
                </c:pt>
                <c:pt idx="4">
                  <c:v>#N/A</c:v>
                </c:pt>
                <c:pt idx="5">
                  <c:v>0.09</c:v>
                </c:pt>
                <c:pt idx="6">
                  <c:v>#N/A</c:v>
                </c:pt>
                <c:pt idx="7">
                  <c:v>0.1</c:v>
                </c:pt>
                <c:pt idx="8">
                  <c:v>#N/A</c:v>
                </c:pt>
                <c:pt idx="9">
                  <c:v>0.42</c:v>
                </c:pt>
              </c:numCache>
            </c:numRef>
          </c:val>
          <c:extLst xmlns:c16r2="http://schemas.microsoft.com/office/drawing/2015/06/chart">
            <c:ext xmlns:c16="http://schemas.microsoft.com/office/drawing/2014/chart" uri="{C3380CC4-5D6E-409C-BE32-E72D297353CC}">
              <c16:uniqueId val="{00000006-331C-417D-ABC0-D33B93459F8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3.79</c:v>
                </c:pt>
                <c:pt idx="2">
                  <c:v>#N/A</c:v>
                </c:pt>
                <c:pt idx="3">
                  <c:v>3.38</c:v>
                </c:pt>
                <c:pt idx="4">
                  <c:v>#N/A</c:v>
                </c:pt>
                <c:pt idx="5">
                  <c:v>3.3</c:v>
                </c:pt>
                <c:pt idx="6">
                  <c:v>#N/A</c:v>
                </c:pt>
                <c:pt idx="7">
                  <c:v>2.02</c:v>
                </c:pt>
                <c:pt idx="8">
                  <c:v>#N/A</c:v>
                </c:pt>
                <c:pt idx="9">
                  <c:v>3.15</c:v>
                </c:pt>
              </c:numCache>
            </c:numRef>
          </c:val>
          <c:extLst xmlns:c16r2="http://schemas.microsoft.com/office/drawing/2015/06/chart">
            <c:ext xmlns:c16="http://schemas.microsoft.com/office/drawing/2014/chart" uri="{C3380CC4-5D6E-409C-BE32-E72D297353CC}">
              <c16:uniqueId val="{00000007-331C-417D-ABC0-D33B93459F8C}"/>
            </c:ext>
          </c:extLst>
        </c:ser>
        <c:ser>
          <c:idx val="8"/>
          <c:order val="8"/>
          <c:tx>
            <c:strRef>
              <c:f>データシート!$A$35</c:f>
              <c:strCache>
                <c:ptCount val="1"/>
                <c:pt idx="0">
                  <c:v>公共下水道事業会計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7.76</c:v>
                </c:pt>
                <c:pt idx="2">
                  <c:v>#N/A</c:v>
                </c:pt>
                <c:pt idx="3">
                  <c:v>6.94</c:v>
                </c:pt>
                <c:pt idx="4">
                  <c:v>#N/A</c:v>
                </c:pt>
                <c:pt idx="5">
                  <c:v>6.29</c:v>
                </c:pt>
                <c:pt idx="6">
                  <c:v>#N/A</c:v>
                </c:pt>
                <c:pt idx="7">
                  <c:v>5.65</c:v>
                </c:pt>
                <c:pt idx="8">
                  <c:v>#N/A</c:v>
                </c:pt>
                <c:pt idx="9">
                  <c:v>5.53</c:v>
                </c:pt>
              </c:numCache>
            </c:numRef>
          </c:val>
          <c:extLst xmlns:c16r2="http://schemas.microsoft.com/office/drawing/2015/06/chart">
            <c:ext xmlns:c16="http://schemas.microsoft.com/office/drawing/2014/chart" uri="{C3380CC4-5D6E-409C-BE32-E72D297353CC}">
              <c16:uniqueId val="{00000008-331C-417D-ABC0-D33B93459F8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3.63</c:v>
                </c:pt>
                <c:pt idx="2">
                  <c:v>#N/A</c:v>
                </c:pt>
                <c:pt idx="3">
                  <c:v>4.8</c:v>
                </c:pt>
                <c:pt idx="4">
                  <c:v>#N/A</c:v>
                </c:pt>
                <c:pt idx="5">
                  <c:v>5.23</c:v>
                </c:pt>
                <c:pt idx="6">
                  <c:v>#N/A</c:v>
                </c:pt>
                <c:pt idx="7">
                  <c:v>5.47</c:v>
                </c:pt>
                <c:pt idx="8">
                  <c:v>#N/A</c:v>
                </c:pt>
                <c:pt idx="9">
                  <c:v>5.69</c:v>
                </c:pt>
              </c:numCache>
            </c:numRef>
          </c:val>
          <c:extLst xmlns:c16r2="http://schemas.microsoft.com/office/drawing/2015/06/chart">
            <c:ext xmlns:c16="http://schemas.microsoft.com/office/drawing/2014/chart" uri="{C3380CC4-5D6E-409C-BE32-E72D297353CC}">
              <c16:uniqueId val="{00000009-331C-417D-ABC0-D33B93459F8C}"/>
            </c:ext>
          </c:extLst>
        </c:ser>
        <c:dLbls>
          <c:showLegendKey val="0"/>
          <c:showVal val="0"/>
          <c:showCatName val="0"/>
          <c:showSerName val="0"/>
          <c:showPercent val="0"/>
          <c:showBubbleSize val="0"/>
        </c:dLbls>
        <c:gapWidth val="150"/>
        <c:overlap val="100"/>
        <c:axId val="94125440"/>
        <c:axId val="94135424"/>
      </c:barChart>
      <c:catAx>
        <c:axId val="941254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4135424"/>
        <c:crosses val="autoZero"/>
        <c:auto val="1"/>
        <c:lblAlgn val="ctr"/>
        <c:lblOffset val="100"/>
        <c:tickLblSkip val="1"/>
        <c:tickMarkSkip val="1"/>
        <c:noMultiLvlLbl val="0"/>
      </c:catAx>
      <c:valAx>
        <c:axId val="9413542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41254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1972</c:v>
                </c:pt>
                <c:pt idx="5">
                  <c:v>2025</c:v>
                </c:pt>
                <c:pt idx="8">
                  <c:v>2009</c:v>
                </c:pt>
                <c:pt idx="11">
                  <c:v>2085</c:v>
                </c:pt>
                <c:pt idx="14">
                  <c:v>1958</c:v>
                </c:pt>
              </c:numCache>
            </c:numRef>
          </c:val>
          <c:extLst xmlns:c16r2="http://schemas.microsoft.com/office/drawing/2015/06/chart">
            <c:ext xmlns:c16="http://schemas.microsoft.com/office/drawing/2014/chart" uri="{C3380CC4-5D6E-409C-BE32-E72D297353CC}">
              <c16:uniqueId val="{00000000-6444-4F42-9C2B-A56257949D0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444-4F42-9C2B-A56257949D0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86</c:v>
                </c:pt>
                <c:pt idx="3">
                  <c:v>80</c:v>
                </c:pt>
                <c:pt idx="6">
                  <c:v>52</c:v>
                </c:pt>
                <c:pt idx="9">
                  <c:v>52</c:v>
                </c:pt>
                <c:pt idx="12">
                  <c:v>45</c:v>
                </c:pt>
              </c:numCache>
            </c:numRef>
          </c:val>
          <c:extLst xmlns:c16r2="http://schemas.microsoft.com/office/drawing/2015/06/chart">
            <c:ext xmlns:c16="http://schemas.microsoft.com/office/drawing/2014/chart" uri="{C3380CC4-5D6E-409C-BE32-E72D297353CC}">
              <c16:uniqueId val="{00000002-6444-4F42-9C2B-A56257949D0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443</c:v>
                </c:pt>
                <c:pt idx="3">
                  <c:v>432</c:v>
                </c:pt>
                <c:pt idx="6">
                  <c:v>335</c:v>
                </c:pt>
                <c:pt idx="9">
                  <c:v>316</c:v>
                </c:pt>
                <c:pt idx="12">
                  <c:v>325</c:v>
                </c:pt>
              </c:numCache>
            </c:numRef>
          </c:val>
          <c:extLst xmlns:c16r2="http://schemas.microsoft.com/office/drawing/2015/06/chart">
            <c:ext xmlns:c16="http://schemas.microsoft.com/office/drawing/2014/chart" uri="{C3380CC4-5D6E-409C-BE32-E72D297353CC}">
              <c16:uniqueId val="{00000003-6444-4F42-9C2B-A56257949D0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640</c:v>
                </c:pt>
                <c:pt idx="3">
                  <c:v>645</c:v>
                </c:pt>
                <c:pt idx="6">
                  <c:v>592</c:v>
                </c:pt>
                <c:pt idx="9">
                  <c:v>571</c:v>
                </c:pt>
                <c:pt idx="12">
                  <c:v>712</c:v>
                </c:pt>
              </c:numCache>
            </c:numRef>
          </c:val>
          <c:extLst xmlns:c16r2="http://schemas.microsoft.com/office/drawing/2015/06/chart">
            <c:ext xmlns:c16="http://schemas.microsoft.com/office/drawing/2014/chart" uri="{C3380CC4-5D6E-409C-BE32-E72D297353CC}">
              <c16:uniqueId val="{00000004-6444-4F42-9C2B-A56257949D0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444-4F42-9C2B-A56257949D0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444-4F42-9C2B-A56257949D0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2111</c:v>
                </c:pt>
                <c:pt idx="3">
                  <c:v>2105</c:v>
                </c:pt>
                <c:pt idx="6">
                  <c:v>2116</c:v>
                </c:pt>
                <c:pt idx="9">
                  <c:v>2138</c:v>
                </c:pt>
                <c:pt idx="12">
                  <c:v>2002</c:v>
                </c:pt>
              </c:numCache>
            </c:numRef>
          </c:val>
          <c:extLst xmlns:c16r2="http://schemas.microsoft.com/office/drawing/2015/06/chart">
            <c:ext xmlns:c16="http://schemas.microsoft.com/office/drawing/2014/chart" uri="{C3380CC4-5D6E-409C-BE32-E72D297353CC}">
              <c16:uniqueId val="{00000007-6444-4F42-9C2B-A56257949D0B}"/>
            </c:ext>
          </c:extLst>
        </c:ser>
        <c:dLbls>
          <c:showLegendKey val="0"/>
          <c:showVal val="0"/>
          <c:showCatName val="0"/>
          <c:showSerName val="0"/>
          <c:showPercent val="0"/>
          <c:showBubbleSize val="0"/>
        </c:dLbls>
        <c:gapWidth val="100"/>
        <c:overlap val="100"/>
        <c:axId val="4631552"/>
        <c:axId val="46460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1308</c:v>
                </c:pt>
                <c:pt idx="2">
                  <c:v>#N/A</c:v>
                </c:pt>
                <c:pt idx="3">
                  <c:v>#N/A</c:v>
                </c:pt>
                <c:pt idx="4">
                  <c:v>1237</c:v>
                </c:pt>
                <c:pt idx="5">
                  <c:v>#N/A</c:v>
                </c:pt>
                <c:pt idx="6">
                  <c:v>#N/A</c:v>
                </c:pt>
                <c:pt idx="7">
                  <c:v>1086</c:v>
                </c:pt>
                <c:pt idx="8">
                  <c:v>#N/A</c:v>
                </c:pt>
                <c:pt idx="9">
                  <c:v>#N/A</c:v>
                </c:pt>
                <c:pt idx="10">
                  <c:v>992</c:v>
                </c:pt>
                <c:pt idx="11">
                  <c:v>#N/A</c:v>
                </c:pt>
                <c:pt idx="12">
                  <c:v>#N/A</c:v>
                </c:pt>
                <c:pt idx="13">
                  <c:v>1126</c:v>
                </c:pt>
                <c:pt idx="14">
                  <c:v>#N/A</c:v>
                </c:pt>
              </c:numCache>
            </c:numRef>
          </c:val>
          <c:smooth val="0"/>
          <c:extLst xmlns:c16r2="http://schemas.microsoft.com/office/drawing/2015/06/chart">
            <c:ext xmlns:c16="http://schemas.microsoft.com/office/drawing/2014/chart" uri="{C3380CC4-5D6E-409C-BE32-E72D297353CC}">
              <c16:uniqueId val="{00000008-6444-4F42-9C2B-A56257949D0B}"/>
            </c:ext>
          </c:extLst>
        </c:ser>
        <c:dLbls>
          <c:showLegendKey val="0"/>
          <c:showVal val="0"/>
          <c:showCatName val="0"/>
          <c:showSerName val="0"/>
          <c:showPercent val="0"/>
          <c:showBubbleSize val="0"/>
        </c:dLbls>
        <c:marker val="1"/>
        <c:smooth val="0"/>
        <c:axId val="4631552"/>
        <c:axId val="4646016"/>
      </c:lineChart>
      <c:catAx>
        <c:axId val="4631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646016"/>
        <c:crosses val="autoZero"/>
        <c:auto val="1"/>
        <c:lblAlgn val="ctr"/>
        <c:lblOffset val="100"/>
        <c:tickLblSkip val="1"/>
        <c:tickMarkSkip val="1"/>
        <c:noMultiLvlLbl val="0"/>
      </c:catAx>
      <c:valAx>
        <c:axId val="46460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631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20597</c:v>
                </c:pt>
                <c:pt idx="5">
                  <c:v>20529</c:v>
                </c:pt>
                <c:pt idx="8">
                  <c:v>20065</c:v>
                </c:pt>
                <c:pt idx="11">
                  <c:v>19417</c:v>
                </c:pt>
                <c:pt idx="14">
                  <c:v>18791</c:v>
                </c:pt>
              </c:numCache>
            </c:numRef>
          </c:val>
          <c:extLst xmlns:c16r2="http://schemas.microsoft.com/office/drawing/2015/06/chart">
            <c:ext xmlns:c16="http://schemas.microsoft.com/office/drawing/2014/chart" uri="{C3380CC4-5D6E-409C-BE32-E72D297353CC}">
              <c16:uniqueId val="{00000000-2946-426C-8D9B-C70CAB2BF9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2153</c:v>
                </c:pt>
                <c:pt idx="5">
                  <c:v>2142</c:v>
                </c:pt>
                <c:pt idx="8">
                  <c:v>1981</c:v>
                </c:pt>
                <c:pt idx="11">
                  <c:v>1770</c:v>
                </c:pt>
                <c:pt idx="14">
                  <c:v>1582</c:v>
                </c:pt>
              </c:numCache>
            </c:numRef>
          </c:val>
          <c:extLst xmlns:c16r2="http://schemas.microsoft.com/office/drawing/2015/06/chart">
            <c:ext xmlns:c16="http://schemas.microsoft.com/office/drawing/2014/chart" uri="{C3380CC4-5D6E-409C-BE32-E72D297353CC}">
              <c16:uniqueId val="{00000001-2946-426C-8D9B-C70CAB2BF9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2111</c:v>
                </c:pt>
                <c:pt idx="5">
                  <c:v>1971</c:v>
                </c:pt>
                <c:pt idx="8">
                  <c:v>1682</c:v>
                </c:pt>
                <c:pt idx="11">
                  <c:v>1642</c:v>
                </c:pt>
                <c:pt idx="14">
                  <c:v>1741</c:v>
                </c:pt>
              </c:numCache>
            </c:numRef>
          </c:val>
          <c:extLst xmlns:c16r2="http://schemas.microsoft.com/office/drawing/2015/06/chart">
            <c:ext xmlns:c16="http://schemas.microsoft.com/office/drawing/2014/chart" uri="{C3380CC4-5D6E-409C-BE32-E72D297353CC}">
              <c16:uniqueId val="{00000002-2946-426C-8D9B-C70CAB2BF9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946-426C-8D9B-C70CAB2BF9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946-426C-8D9B-C70CAB2BF9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725</c:v>
                </c:pt>
                <c:pt idx="3">
                  <c:v>753</c:v>
                </c:pt>
                <c:pt idx="6">
                  <c:v>716</c:v>
                </c:pt>
                <c:pt idx="9">
                  <c:v>770</c:v>
                </c:pt>
                <c:pt idx="12">
                  <c:v>1554</c:v>
                </c:pt>
              </c:numCache>
            </c:numRef>
          </c:val>
          <c:extLst xmlns:c16r2="http://schemas.microsoft.com/office/drawing/2015/06/chart">
            <c:ext xmlns:c16="http://schemas.microsoft.com/office/drawing/2014/chart" uri="{C3380CC4-5D6E-409C-BE32-E72D297353CC}">
              <c16:uniqueId val="{00000005-2946-426C-8D9B-C70CAB2BF9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2556</c:v>
                </c:pt>
                <c:pt idx="3">
                  <c:v>2569</c:v>
                </c:pt>
                <c:pt idx="6">
                  <c:v>2388</c:v>
                </c:pt>
                <c:pt idx="9">
                  <c:v>2006</c:v>
                </c:pt>
                <c:pt idx="12">
                  <c:v>2122</c:v>
                </c:pt>
              </c:numCache>
            </c:numRef>
          </c:val>
          <c:extLst xmlns:c16r2="http://schemas.microsoft.com/office/drawing/2015/06/chart">
            <c:ext xmlns:c16="http://schemas.microsoft.com/office/drawing/2014/chart" uri="{C3380CC4-5D6E-409C-BE32-E72D297353CC}">
              <c16:uniqueId val="{00000006-2946-426C-8D9B-C70CAB2BF9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1941</c:v>
                </c:pt>
                <c:pt idx="3">
                  <c:v>1855</c:v>
                </c:pt>
                <c:pt idx="6">
                  <c:v>1625</c:v>
                </c:pt>
                <c:pt idx="9">
                  <c:v>1478</c:v>
                </c:pt>
                <c:pt idx="12">
                  <c:v>1343</c:v>
                </c:pt>
              </c:numCache>
            </c:numRef>
          </c:val>
          <c:extLst xmlns:c16r2="http://schemas.microsoft.com/office/drawing/2015/06/chart">
            <c:ext xmlns:c16="http://schemas.microsoft.com/office/drawing/2014/chart" uri="{C3380CC4-5D6E-409C-BE32-E72D297353CC}">
              <c16:uniqueId val="{00000007-2946-426C-8D9B-C70CAB2BF9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12882</c:v>
                </c:pt>
                <c:pt idx="3">
                  <c:v>13266</c:v>
                </c:pt>
                <c:pt idx="6">
                  <c:v>13013</c:v>
                </c:pt>
                <c:pt idx="9">
                  <c:v>12370</c:v>
                </c:pt>
                <c:pt idx="12">
                  <c:v>10686</c:v>
                </c:pt>
              </c:numCache>
            </c:numRef>
          </c:val>
          <c:extLst xmlns:c16r2="http://schemas.microsoft.com/office/drawing/2015/06/chart">
            <c:ext xmlns:c16="http://schemas.microsoft.com/office/drawing/2014/chart" uri="{C3380CC4-5D6E-409C-BE32-E72D297353CC}">
              <c16:uniqueId val="{00000008-2946-426C-8D9B-C70CAB2BF9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301</c:v>
                </c:pt>
                <c:pt idx="3">
                  <c:v>221</c:v>
                </c:pt>
                <c:pt idx="6">
                  <c:v>220</c:v>
                </c:pt>
                <c:pt idx="9">
                  <c:v>169</c:v>
                </c:pt>
                <c:pt idx="12">
                  <c:v>153</c:v>
                </c:pt>
              </c:numCache>
            </c:numRef>
          </c:val>
          <c:extLst xmlns:c16r2="http://schemas.microsoft.com/office/drawing/2015/06/chart">
            <c:ext xmlns:c16="http://schemas.microsoft.com/office/drawing/2014/chart" uri="{C3380CC4-5D6E-409C-BE32-E72D297353CC}">
              <c16:uniqueId val="{00000009-2946-426C-8D9B-C70CAB2BF9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19713</c:v>
                </c:pt>
                <c:pt idx="3">
                  <c:v>19799</c:v>
                </c:pt>
                <c:pt idx="6">
                  <c:v>19398</c:v>
                </c:pt>
                <c:pt idx="9">
                  <c:v>18872</c:v>
                </c:pt>
                <c:pt idx="12">
                  <c:v>18633</c:v>
                </c:pt>
              </c:numCache>
            </c:numRef>
          </c:val>
          <c:extLst xmlns:c16r2="http://schemas.microsoft.com/office/drawing/2015/06/chart">
            <c:ext xmlns:c16="http://schemas.microsoft.com/office/drawing/2014/chart" uri="{C3380CC4-5D6E-409C-BE32-E72D297353CC}">
              <c16:uniqueId val="{0000000A-2946-426C-8D9B-C70CAB2BF950}"/>
            </c:ext>
          </c:extLst>
        </c:ser>
        <c:dLbls>
          <c:showLegendKey val="0"/>
          <c:showVal val="0"/>
          <c:showCatName val="0"/>
          <c:showSerName val="0"/>
          <c:showPercent val="0"/>
          <c:showBubbleSize val="0"/>
        </c:dLbls>
        <c:gapWidth val="100"/>
        <c:overlap val="100"/>
        <c:axId val="79986688"/>
        <c:axId val="799886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13257</c:v>
                </c:pt>
                <c:pt idx="2">
                  <c:v>#N/A</c:v>
                </c:pt>
                <c:pt idx="3">
                  <c:v>#N/A</c:v>
                </c:pt>
                <c:pt idx="4">
                  <c:v>13820</c:v>
                </c:pt>
                <c:pt idx="5">
                  <c:v>#N/A</c:v>
                </c:pt>
                <c:pt idx="6">
                  <c:v>#N/A</c:v>
                </c:pt>
                <c:pt idx="7">
                  <c:v>13634</c:v>
                </c:pt>
                <c:pt idx="8">
                  <c:v>#N/A</c:v>
                </c:pt>
                <c:pt idx="9">
                  <c:v>#N/A</c:v>
                </c:pt>
                <c:pt idx="10">
                  <c:v>12837</c:v>
                </c:pt>
                <c:pt idx="11">
                  <c:v>#N/A</c:v>
                </c:pt>
                <c:pt idx="12">
                  <c:v>#N/A</c:v>
                </c:pt>
                <c:pt idx="13">
                  <c:v>12378</c:v>
                </c:pt>
                <c:pt idx="14">
                  <c:v>#N/A</c:v>
                </c:pt>
              </c:numCache>
            </c:numRef>
          </c:val>
          <c:smooth val="0"/>
          <c:extLst xmlns:c16r2="http://schemas.microsoft.com/office/drawing/2015/06/chart">
            <c:ext xmlns:c16="http://schemas.microsoft.com/office/drawing/2014/chart" uri="{C3380CC4-5D6E-409C-BE32-E72D297353CC}">
              <c16:uniqueId val="{0000000B-2946-426C-8D9B-C70CAB2BF950}"/>
            </c:ext>
          </c:extLst>
        </c:ser>
        <c:dLbls>
          <c:showLegendKey val="0"/>
          <c:showVal val="0"/>
          <c:showCatName val="0"/>
          <c:showSerName val="0"/>
          <c:showPercent val="0"/>
          <c:showBubbleSize val="0"/>
        </c:dLbls>
        <c:marker val="1"/>
        <c:smooth val="0"/>
        <c:axId val="79986688"/>
        <c:axId val="79988608"/>
      </c:lineChart>
      <c:catAx>
        <c:axId val="79986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9988608"/>
        <c:crosses val="autoZero"/>
        <c:auto val="1"/>
        <c:lblAlgn val="ctr"/>
        <c:lblOffset val="100"/>
        <c:tickLblSkip val="1"/>
        <c:tickMarkSkip val="1"/>
        <c:noMultiLvlLbl val="0"/>
      </c:catAx>
      <c:valAx>
        <c:axId val="799886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99866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{CC693220-3680-4F0D-8A70-B200898E7470}</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BBEC-4724-A759-F9FBDACD73BB}"/>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{6CBC105D-AB1E-40F1-BECF-EA9E98553C99}</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BBEC-4724-A759-F9FBDACD73BB}"/>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{68508EE8-C851-419B-B26E-3B8CEBFBC023}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BBEC-4724-A759-F9FBDACD73BB}"/>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{03A1628F-CFB2-4AB5-8AEA-88510FB8C8CB}</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BBEC-4724-A759-F9FBDACD73BB}"/>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{C9763617-7821-4F47-925F-BD570EFD5238}</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BBEC-4724-A759-F9FBDACD73BB}"/>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BBEC-4724-A759-F9FBDACD73BB}"/>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{35D188B1-FBE1-406A-9C78-875F37F5E55D}</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BBEC-4724-A759-F9FBDACD73BB}"/>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{A564DF9C-0D60-43CD-AC78-5FDB0FC81704}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BBEC-4724-A759-F9FBDACD73BB}"/>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{4686C935-5449-4697-83F4-0285A7317438}</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BBEC-4724-A759-F9FBDACD73BB}"/>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{F1E822D8-4C3D-4A68-8D55-8652B4D76A7F}</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BBEC-4724-A759-F9FBDACD73BB}"/>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{EAAF72AC-266C-47EE-9E5D-EF9BC7DB7F84}</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BBEC-4724-A759-F9FBDACD73BB}"/>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BBEC-4724-A759-F9FBDACD73BB}"/>
            </c:ext>
          </c:extLst>
        </c:ser>
        <c:dLbls>
          <c:showLegendKey val="0"/>
          <c:showVal val="0"/>
          <c:showCatName val="0"/>
          <c:showSerName val="0"/>
          <c:showPercent val="0"/>
          <c:showBubbleSize val="0"/>
        </c:dLbls>
        <c:axId val="101966976"/>
        <c:axId val="101968896"/>
      </c:scatterChart>
      <c:valAx>
        <c:axId val="10196697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968896"/>
        <c:crosses val="autoZero"/>
        <c:crossBetween val="midCat"/>
      </c:valAx>
      <c:valAx>
        <c:axId val="101968896"/>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196697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4713745597121835E-2"/>
                  <c:y val="-6.2527233115468414E-2"/>
                </c:manualLayout>
              </c:layout>
              <c:tx>
                <c:strRef>
                  <c:f>公会計指標分析・財政指標組合せ分析表!$K$72</c:f>
                  <c:strCache>
                    <c:ptCount val="1"/>
                    <c:pt idx="0">
                      <c:v>H23</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{9CACBA80-A3F0-4B86-A6B7-F4C4DE019CD2}</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DCD2-49F9-B224-52986CF40C12}"/>
                </c:ext>
              </c:extLst>
            </c:dLbl>
            <c:dLbl>
              <c:idx val="1"/>
              <c:layout>
                <c:manualLayout>
                  <c:x val="-2.8697178926505595E-2"/>
                  <c:y val="-6.2527233115468414E-2"/>
                </c:manualLayout>
              </c:layout>
              <c:tx>
                <c:strRef>
                  <c:f>公会計指標分析・財政指標組合せ分析表!$L$72</c:f>
                  <c:strCache>
                    <c:ptCount val="1"/>
                    <c:pt idx="0">
                      <c:v>H24</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{D2318D9D-F949-405A-9957-19A08FC053DC}</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DCD2-49F9-B224-52986CF40C12}"/>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{7EC4D226-5E0A-4C53-B596-5EDE73A2E060}</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DCD2-49F9-B224-52986CF40C12}"/>
                </c:ext>
              </c:extLst>
            </c:dLbl>
            <c:dLbl>
              <c:idx val="3"/>
              <c:layout/>
              <c:tx>
                <c:strRef>
                  <c:f>公会計指標分析・財政指標組合せ分析表!$N$72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{FAC641D7-6EEC-4BC6-8A6D-8B8973DF3904}</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DCD2-49F9-B224-52986CF40C12}"/>
                </c:ext>
              </c:extLst>
            </c:dLbl>
            <c:dLbl>
              <c:idx val="4"/>
              <c:layout/>
              <c:tx>
                <c:strRef>
                  <c:f>公会計指標分析・財政指標組合せ分析表!$O$72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{EA067507-E50E-4831-864F-8A71AEE9870F}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DCD2-49F9-B224-52986CF40C12}"/>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c:v>
                </c:pt>
                <c:pt idx="1">
                  <c:v>17.2</c:v>
                </c:pt>
                <c:pt idx="2">
                  <c:v>16.600000000000001</c:v>
                </c:pt>
                <c:pt idx="3">
                  <c:v>15.2</c:v>
                </c:pt>
                <c:pt idx="4">
                  <c:v>14.6</c:v>
                </c:pt>
              </c:numCache>
            </c:numRef>
          </c:xVal>
          <c:yVal>
            <c:numRef>
              <c:f>公会計指標分析・財政指標組合せ分析表!$K$73:$O$73</c:f>
              <c:numCache>
                <c:formatCode>#,##0.0;"▲ "#,##0.0</c:formatCode>
                <c:ptCount val="5"/>
                <c:pt idx="0">
                  <c:v>183.1</c:v>
                </c:pt>
                <c:pt idx="1">
                  <c:v>189.1</c:v>
                </c:pt>
                <c:pt idx="2">
                  <c:v>186.4</c:v>
                </c:pt>
                <c:pt idx="3">
                  <c:v>179.2</c:v>
                </c:pt>
                <c:pt idx="4">
                  <c:v>168.7</c:v>
                </c:pt>
              </c:numCache>
            </c:numRef>
          </c:yVal>
          <c:smooth val="0"/>
          <c:extLst xmlns:c16r2="http://schemas.microsoft.com/office/drawing/2015/06/chart">
            <c:ext xmlns:c16="http://schemas.microsoft.com/office/drawing/2014/chart" uri="{C3380CC4-5D6E-409C-BE32-E72D297353CC}">
              <c16:uniqueId val="{00000005-DCD2-49F9-B224-52986CF40C12}"/>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{91BD9198-001D-42B1-915C-53EC2F0A42BC}</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DCD2-49F9-B224-52986CF40C12}"/>
                </c:ext>
              </c:extLst>
            </c:dLbl>
            <c:dLbl>
              <c:idx val="1"/>
              <c:layout/>
              <c:tx>
                <c:strRef>
                  <c:f>公会計指標分析・財政指標組合せ分析表!$L$72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{E72C0C2A-88CF-4D0F-9178-CC795694E40F}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DCD2-49F9-B224-52986CF40C12}"/>
                </c:ext>
              </c:extLst>
            </c:dLbl>
            <c:dLbl>
              <c:idx val="2"/>
              <c:layout/>
              <c:tx>
                <c:strRef>
                  <c:f>公会計指標分析・財政指標組合せ分析表!$M$72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{EC39429D-3EE3-43DE-9211-0EA2941EC637}</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DCD2-49F9-B224-52986CF40C12}"/>
                </c:ext>
              </c:extLst>
            </c:dLbl>
            <c:dLbl>
              <c:idx val="3"/>
              <c:layout>
                <c:manualLayout>
                  <c:x val="-2.8697250736954734E-2"/>
                  <c:y val="-6.2527233115468414E-2"/>
                </c:manualLayout>
              </c:layout>
              <c:tx>
                <c:strRef>
                  <c:f>公会計指標分析・財政指標組合せ分析表!$N$72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{3DB48450-3A3F-4C74-BC7F-EE313F641CF5}</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DCD2-49F9-B224-52986CF40C12}"/>
                </c:ext>
              </c:extLst>
            </c:dLbl>
            <c:dLbl>
              <c:idx val="4"/>
              <c:layout>
                <c:manualLayout>
                  <c:x val="-3.4713673786672714E-2"/>
                  <c:y val="-6.2527233115468414E-2"/>
                </c:manualLayout>
              </c:layout>
              <c:tx>
                <c:strRef>
                  <c:f>公会計指標分析・財政指標組合せ分析表!$O$72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{BA185CF6-AC32-4B16-BCC2-C44F88D464A0}</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DCD2-49F9-B224-52986CF40C12}"/>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13.5</c:v>
                </c:pt>
                <c:pt idx="1">
                  <c:v>12.4</c:v>
                </c:pt>
                <c:pt idx="2">
                  <c:v>11.5</c:v>
                </c:pt>
                <c:pt idx="3">
                  <c:v>10.4</c:v>
                </c:pt>
                <c:pt idx="4">
                  <c:v>10.199999999999999</c:v>
                </c:pt>
              </c:numCache>
            </c:numRef>
          </c:xVal>
          <c:yVal>
            <c:numRef>
              <c:f>公会計指標分析・財政指標組合せ分析表!$K$77:$O$77</c:f>
              <c:numCache>
                <c:formatCode>#,##0.0;"▲ "#,##0.0</c:formatCode>
                <c:ptCount val="5"/>
                <c:pt idx="0">
                  <c:v>75.900000000000006</c:v>
                </c:pt>
                <c:pt idx="1">
                  <c:v>64.599999999999994</c:v>
                </c:pt>
                <c:pt idx="2">
                  <c:v>52.8</c:v>
                </c:pt>
                <c:pt idx="3">
                  <c:v>48.6</c:v>
                </c:pt>
                <c:pt idx="4">
                  <c:v>56.8</c:v>
                </c:pt>
              </c:numCache>
            </c:numRef>
          </c:yVal>
          <c:smooth val="0"/>
          <c:extLst xmlns:c16r2="http://schemas.microsoft.com/office/drawing/2015/06/chart">
            <c:ext xmlns:c16="http://schemas.microsoft.com/office/drawing/2014/chart" uri="{C3380CC4-5D6E-409C-BE32-E72D297353CC}">
              <c16:uniqueId val="{0000000B-DCD2-49F9-B224-52986CF40C12}"/>
            </c:ext>
          </c:extLst>
        </c:ser>
        <c:dLbls>
          <c:showLegendKey val="0"/>
          <c:showVal val="0"/>
          <c:showCatName val="0"/>
          <c:showSerName val="0"/>
          <c:showPercent val="0"/>
          <c:showBubbleSize val="0"/>
        </c:dLbls>
        <c:axId val="102884480"/>
        <c:axId val="102886400"/>
      </c:scatterChart>
      <c:valAx>
        <c:axId val="102884480"/>
        <c:scaling>
          <c:orientation val="minMax"/>
          <c:max val="17.8"/>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886400"/>
        <c:crosses val="autoZero"/>
        <c:crossBetween val="midCat"/>
      </c:valAx>
      <c:valAx>
        <c:axId val="102886400"/>
        <c:scaling>
          <c:orientation val="minMax"/>
          <c:max val="22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28844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一般会計の元利償還金はピークとなった平成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年度以降、当面は減少していく見通しである。その一方で、公営企業及び組合等に対する償還負担が増加した影響で元利償還金等の総額が増加し、実質公債費比率の分子は増加した。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公営企業を含む地方債の発行抑制により実質的な公債費負担の減少を図り、さらなる財政健全化に努める。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将来負担額の総額は平成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年連続して減少しているが、充当可能財源の総額もこの</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年間は減少が続いているため、将来負担比率の分子は緩やかな減少幅にとどまっている。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なお、</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年度</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事業</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で</a:t>
          </a:r>
          <a:r>
            <a:rPr kumimoji="1" lang="ja-JP" altLang="ja-JP" sz="1400" b="0" i="0" u="none" strike="noStrike" kern="0" cap="none" spc="0" normalizeH="0" baseline="0" noProof="0">
              <a:ln>
                <a:noFill/>
              </a:ln>
              <a:solidFill>
                <a:prstClr val="black"/>
              </a:solidFill>
              <a:effectLst/>
              <a:uLnTx/>
              <a:uFillTx/>
              <a:latin typeface="ＭＳ Ｐゴシック"/>
              <a:ea typeface="+mn-ea"/>
              <a:cs typeface="+mn-cs"/>
            </a:rPr>
            <a:t>の第三セクター等改革推進債の活用により、</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4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400" b="0" i="0" u="none" strike="noStrike" kern="0" cap="none" spc="0" normalizeH="0" baseline="0" noProof="0">
              <a:ln>
                <a:noFill/>
              </a:ln>
              <a:solidFill>
                <a:prstClr val="black"/>
              </a:solidFill>
              <a:effectLst/>
              <a:uLnTx/>
              <a:uFillTx/>
              <a:latin typeface="ＭＳ Ｐゴシック"/>
              <a:ea typeface="+mn-ea"/>
              <a:cs typeface="+mn-cs"/>
            </a:rPr>
            <a:t>年度決算では将来負担額が増加</a:t>
          </a:r>
          <a:r>
            <a:rPr kumimoji="1" lang="ja-JP" altLang="ja-JP" sz="1400" b="0" i="0" u="none" strike="noStrike" kern="0" cap="none" spc="0" normalizeH="0" baseline="0" noProof="0">
              <a:ln>
                <a:noFill/>
              </a:ln>
              <a:solidFill>
                <a:prstClr val="black"/>
              </a:solidFill>
              <a:effectLst/>
              <a:uLnTx/>
              <a:uFillTx/>
              <a:latin typeface="+mn-lt"/>
              <a:ea typeface="+mn-ea"/>
              <a:cs typeface="+mn-cs"/>
            </a:rPr>
            <a:t>する</a:t>
          </a:r>
          <a:r>
            <a:rPr kumimoji="1" lang="ja-JP" altLang="en-US" sz="1400" b="0" i="0" u="none" strike="noStrike" kern="0" cap="none" spc="0" normalizeH="0" baseline="0" noProof="0">
              <a:ln>
                <a:noFill/>
              </a:ln>
              <a:solidFill>
                <a:prstClr val="black"/>
              </a:solidFill>
              <a:effectLst/>
              <a:uLnTx/>
              <a:uFillTx/>
              <a:latin typeface="+mn-lt"/>
              <a:ea typeface="+mn-ea"/>
              <a:cs typeface="+mn-cs"/>
            </a:rPr>
            <a:t>が、その後の地方債残高は減少する見込みである。</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　</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引き続き公営企業を含む市債残高の削減に努めると同時に、基金残高の拡充による将来財源の確保を一体的に進め、将来負担比率の分子構造の改善と財政健全化を推進する。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長野県駒ケ根市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365125"/>
          <a:ext cx="9715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396875"/>
          <a:ext cx="1270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33,385
32,854
165.86
16,012,932
15,702,745
287,806
9,133,111
18,633,486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168.7</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038225"/>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8</xdr:col>
      <xdr:colOff>196850</xdr:colOff>
      <xdr:row>2</xdr:row>
      <xdr:rowOff>22225</xdr:rowOff>
    </xdr:from>
    <xdr:to>
      <xdr:col>9</xdr:col>
      <xdr:colOff>339725</xdr:colOff>
      <xdr:row>5</xdr:row>
      <xdr:rowOff>117475</xdr:rowOff>
    </xdr:to>
    <xdr:sp macro="" textlink="">
      <xdr:nvSpPr>
        <xdr:cNvPr id="20" name="角丸四角形 19"/>
        <xdr:cNvSpPr/>
      </xdr:nvSpPr>
      <xdr:spPr>
        <a:xfrm>
          <a:off x="10693400" y="365125"/>
          <a:ext cx="1524000" cy="609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428625"/>
          <a:ext cx="12700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542925"/>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3" name="直線コネクタ 22"/>
        <xdr:cNvCxnSpPr/>
      </xdr:nvCxnSpPr>
      <xdr:spPr>
        <a:xfrm flipH="1">
          <a:off x="10775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4" name="円/楕円 23"/>
        <xdr:cNvSpPr/>
      </xdr:nvSpPr>
      <xdr:spPr>
        <a:xfrm>
          <a:off x="10829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5" name="フローチャート : 判断 24"/>
        <xdr:cNvSpPr/>
      </xdr:nvSpPr>
      <xdr:spPr>
        <a:xfrm>
          <a:off x="10829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6" name="テキスト ボックス 25"/>
        <xdr:cNvSpPr txBox="1"/>
      </xdr:nvSpPr>
      <xdr:spPr>
        <a:xfrm>
          <a:off x="419100" y="2413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7" name="テキスト ボックス 26"/>
        <xdr:cNvSpPr txBox="1"/>
      </xdr:nvSpPr>
      <xdr:spPr>
        <a:xfrm>
          <a:off x="419100" y="27051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28" name="テキスト ボックス 27"/>
        <xdr:cNvSpPr txBox="1"/>
      </xdr:nvSpPr>
      <xdr:spPr>
        <a:xfrm>
          <a:off x="419100" y="2997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29" name="テキスト ボックス 28"/>
        <xdr:cNvSpPr txBox="1"/>
      </xdr:nvSpPr>
      <xdr:spPr>
        <a:xfrm>
          <a:off x="419100" y="2143125"/>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0" name="正方形/長方形 29"/>
        <xdr:cNvSpPr/>
      </xdr:nvSpPr>
      <xdr:spPr>
        <a:xfrm>
          <a:off x="1270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1" name="正方形/長方形 30"/>
        <xdr:cNvSpPr/>
      </xdr:nvSpPr>
      <xdr:spPr>
        <a:xfrm>
          <a:off x="1986139" y="384359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2" name="正方形/長方形 31"/>
        <xdr:cNvSpPr/>
      </xdr:nvSpPr>
      <xdr:spPr>
        <a:xfrm>
          <a:off x="4012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3" name="正方形/長方形 32"/>
        <xdr:cNvSpPr/>
      </xdr:nvSpPr>
      <xdr:spPr>
        <a:xfrm>
          <a:off x="5461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4" name="正方形/長方形 33"/>
        <xdr:cNvSpPr/>
      </xdr:nvSpPr>
      <xdr:spPr>
        <a:xfrm>
          <a:off x="5461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5" name="正方形/長方形 34"/>
        <xdr:cNvSpPr/>
      </xdr:nvSpPr>
      <xdr:spPr>
        <a:xfrm>
          <a:off x="6985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6" name="正方形/長方形 35"/>
        <xdr:cNvSpPr/>
      </xdr:nvSpPr>
      <xdr:spPr>
        <a:xfrm>
          <a:off x="6985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7" name="正方形/長方形 36"/>
        <xdr:cNvSpPr/>
      </xdr:nvSpPr>
      <xdr:spPr>
        <a:xfrm>
          <a:off x="8636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38" name="正方形/長方形 37"/>
        <xdr:cNvSpPr/>
      </xdr:nvSpPr>
      <xdr:spPr>
        <a:xfrm>
          <a:off x="8636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39" name="正方形/長方形 38"/>
        <xdr:cNvSpPr/>
      </xdr:nvSpPr>
      <xdr:spPr>
        <a:xfrm>
          <a:off x="1270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0" name="正方形/長方形 39"/>
        <xdr:cNvSpPr/>
      </xdr:nvSpPr>
      <xdr:spPr>
        <a:xfrm>
          <a:off x="5778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1" name="正方形/長方形 40"/>
        <xdr:cNvSpPr/>
      </xdr:nvSpPr>
      <xdr:spPr>
        <a:xfrm>
          <a:off x="5778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2" name="テキスト ボックス 41"/>
        <xdr:cNvSpPr txBox="1"/>
      </xdr:nvSpPr>
      <xdr:spPr>
        <a:xfrm>
          <a:off x="5816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3" name="正方形/長方形 42"/>
        <xdr:cNvSpPr/>
      </xdr:nvSpPr>
      <xdr:spPr>
        <a:xfrm>
          <a:off x="1270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4" name="正方形/長方形 43"/>
        <xdr:cNvSpPr/>
      </xdr:nvSpPr>
      <xdr:spPr>
        <a:xfrm>
          <a:off x="11303000" y="3568700"/>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5" name="正方形/長方形 44"/>
        <xdr:cNvSpPr/>
      </xdr:nvSpPr>
      <xdr:spPr>
        <a:xfrm>
          <a:off x="12231601" y="384359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6" name="正方形/長方形 45"/>
        <xdr:cNvSpPr/>
      </xdr:nvSpPr>
      <xdr:spPr>
        <a:xfrm>
          <a:off x="14045062" y="382692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7" name="正方形/長方形 46"/>
        <xdr:cNvSpPr/>
      </xdr:nvSpPr>
      <xdr:spPr>
        <a:xfrm>
          <a:off x="15494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48" name="正方形/長方形 47"/>
        <xdr:cNvSpPr/>
      </xdr:nvSpPr>
      <xdr:spPr>
        <a:xfrm>
          <a:off x="15494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49" name="正方形/長方形 48"/>
        <xdr:cNvSpPr/>
      </xdr:nvSpPr>
      <xdr:spPr>
        <a:xfrm>
          <a:off x="17018000" y="3648075"/>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0" name="正方形/長方形 49"/>
        <xdr:cNvSpPr/>
      </xdr:nvSpPr>
      <xdr:spPr>
        <a:xfrm>
          <a:off x="17018000" y="379095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1" name="正方形/長方形 50"/>
        <xdr:cNvSpPr/>
      </xdr:nvSpPr>
      <xdr:spPr>
        <a:xfrm>
          <a:off x="11303000" y="417195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2" name="正方形/長方形 51"/>
        <xdr:cNvSpPr/>
      </xdr:nvSpPr>
      <xdr:spPr>
        <a:xfrm>
          <a:off x="15811500" y="417195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3" name="正方形/長方形 52"/>
        <xdr:cNvSpPr/>
      </xdr:nvSpPr>
      <xdr:spPr>
        <a:xfrm>
          <a:off x="15811500" y="423545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4" name="テキスト ボックス 53"/>
        <xdr:cNvSpPr txBox="1"/>
      </xdr:nvSpPr>
      <xdr:spPr>
        <a:xfrm>
          <a:off x="15849600" y="446405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5" name="正方形/長方形 54"/>
        <xdr:cNvSpPr/>
      </xdr:nvSpPr>
      <xdr:spPr>
        <a:xfrm>
          <a:off x="11303000" y="417195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6" name="正方形/長方形 55"/>
        <xdr:cNvSpPr/>
      </xdr:nvSpPr>
      <xdr:spPr>
        <a:xfrm>
          <a:off x="1270000" y="71723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7" name="正方形/長方形 56"/>
        <xdr:cNvSpPr/>
      </xdr:nvSpPr>
      <xdr:spPr>
        <a:xfrm>
          <a:off x="1270000" y="109347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58" name="正方形/長方形 57"/>
        <xdr:cNvSpPr/>
      </xdr:nvSpPr>
      <xdr:spPr>
        <a:xfrm>
          <a:off x="571500" y="7553325"/>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59" name="正方形/長方形 58"/>
        <xdr:cNvSpPr/>
      </xdr:nvSpPr>
      <xdr:spPr>
        <a:xfrm>
          <a:off x="1270000" y="7680325"/>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0" name="テキスト ボックス 59"/>
        <xdr:cNvSpPr txBox="1"/>
      </xdr:nvSpPr>
      <xdr:spPr>
        <a:xfrm>
          <a:off x="914400" y="111633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1" name="テキスト ボックス 60"/>
        <xdr:cNvSpPr txBox="1"/>
      </xdr:nvSpPr>
      <xdr:spPr>
        <a:xfrm>
          <a:off x="6985000" y="139192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長野県駒ケ根市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33,385
32,854
165.86
16,012,932
15,702,745
287,806
9,133,111
18,633,486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168.7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長野県駒ケ根市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33,385
32,854
165.86
16,012,932
15,702,745
287,806
9,133,111
18,633,486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168.7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長野県駒ケ根市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33,385
32,854
165.86
16,012,932
15,702,745
287,806
9,133,111
18,633,486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168.7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財政力指数は平成</a:t>
          </a:r>
          <a:r>
            <a:rPr kumimoji="1" lang="en-US" altLang="ja-JP" sz="1300">
              <a:latin typeface="ＭＳ Ｐゴシック"/>
            </a:rPr>
            <a:t>20</a:t>
          </a:r>
          <a:r>
            <a:rPr kumimoji="1" lang="ja-JP" altLang="en-US" sz="1300">
              <a:latin typeface="ＭＳ Ｐゴシック"/>
            </a:rPr>
            <a:t>年度の</a:t>
          </a:r>
          <a:r>
            <a:rPr kumimoji="1" lang="en-US" altLang="ja-JP" sz="1300">
              <a:latin typeface="ＭＳ Ｐゴシック"/>
            </a:rPr>
            <a:t>0.66</a:t>
          </a:r>
          <a:r>
            <a:rPr kumimoji="1" lang="ja-JP" altLang="en-US" sz="1300">
              <a:latin typeface="ＭＳ Ｐゴシック"/>
            </a:rPr>
            <a:t>をピークとして</a:t>
          </a:r>
          <a:r>
            <a:rPr kumimoji="1" lang="en-US" altLang="ja-JP" sz="1300">
              <a:latin typeface="ＭＳ Ｐゴシック"/>
            </a:rPr>
            <a:t>4</a:t>
          </a:r>
          <a:r>
            <a:rPr kumimoji="1" lang="ja-JP" altLang="en-US" sz="1300">
              <a:latin typeface="ＭＳ Ｐゴシック"/>
            </a:rPr>
            <a:t>年連続低下し、平成</a:t>
          </a:r>
          <a:r>
            <a:rPr kumimoji="1" lang="en-US" altLang="ja-JP" sz="1300">
              <a:latin typeface="ＭＳ Ｐゴシック"/>
            </a:rPr>
            <a:t>24</a:t>
          </a:r>
          <a:r>
            <a:rPr kumimoji="1" lang="ja-JP" altLang="en-US" sz="1300">
              <a:latin typeface="ＭＳ Ｐゴシック"/>
            </a:rPr>
            <a:t>年度から横ばいで推移してきた。平成</a:t>
          </a:r>
          <a:r>
            <a:rPr kumimoji="1" lang="en-US" altLang="ja-JP" sz="1300">
              <a:latin typeface="ＭＳ Ｐゴシック"/>
            </a:rPr>
            <a:t>27</a:t>
          </a:r>
          <a:r>
            <a:rPr kumimoji="1" lang="ja-JP" altLang="en-US" sz="1300">
              <a:latin typeface="ＭＳ Ｐゴシック"/>
            </a:rPr>
            <a:t>年度は地方消費税交付金の増加など一般財源総額の増加に伴い</a:t>
          </a:r>
          <a:r>
            <a:rPr kumimoji="1" lang="en-US" altLang="ja-JP" sz="1300">
              <a:latin typeface="ＭＳ Ｐゴシック"/>
            </a:rPr>
            <a:t>7</a:t>
          </a:r>
          <a:r>
            <a:rPr kumimoji="1" lang="ja-JP" altLang="en-US" sz="1300">
              <a:latin typeface="ＭＳ Ｐゴシック"/>
            </a:rPr>
            <a:t>年ぶりに上昇した。</a:t>
          </a:r>
          <a:endParaRPr kumimoji="1" lang="en-US" altLang="ja-JP" sz="1300">
            <a:latin typeface="ＭＳ Ｐゴシック"/>
          </a:endParaRPr>
        </a:p>
        <a:p>
          <a:r>
            <a:rPr kumimoji="1" lang="ja-JP" altLang="en-US" sz="1300">
              <a:latin typeface="ＭＳ Ｐゴシック"/>
            </a:rPr>
            <a:t>　地域の魅力を高め、人口減少・少子化の克服、交流人口の増加、地域経済の活性化を推進するとともに行政運営の効率化を図り、財政基盤の強化に努める。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44</xdr:row>
      <xdr:rowOff>144992</xdr:rowOff>
    </xdr:to>
    <xdr:cxnSp macro="">
      <xdr:nvCxnSpPr>
        <xdr:cNvPr id="63" name="直線コネクタ 62"/>
        <xdr:cNvCxnSpPr/>
      </xdr:nvCxnSpPr>
      <xdr:spPr>
        <a:xfrm flipV="1">
          <a:off x="4953000" y="622088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15875</xdr:rowOff>
    </xdr:from>
    <xdr:to>
      <xdr:col>7</xdr:col>
      <xdr:colOff>152400</xdr:colOff>
      <xdr:row>41</xdr:row>
      <xdr:rowOff>35983</xdr:rowOff>
    </xdr:to>
    <xdr:cxnSp macro="">
      <xdr:nvCxnSpPr>
        <xdr:cNvPr id="68" name="直線コネクタ 67"/>
        <xdr:cNvCxnSpPr/>
      </xdr:nvCxnSpPr>
      <xdr:spPr>
        <a:xfrm flipV="1">
          <a:off x="4114800" y="7045325"/>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148819</xdr:rowOff>
    </xdr:from>
    <xdr:ext cx="762000" cy="259045"/>
    <xdr:sp macro="" textlink="">
      <xdr:nvSpPr>
        <xdr:cNvPr id="69" name="財政力平均値テキスト"/>
        <xdr:cNvSpPr txBox="1"/>
      </xdr:nvSpPr>
      <xdr:spPr>
        <a:xfrm>
          <a:off x="5041900" y="70068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0.55</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70" name="フローチャート : 判断 69"/>
        <xdr:cNvSpPr/>
      </xdr:nvSpPr>
      <xdr:spPr>
        <a:xfrm>
          <a:off x="49022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35983</xdr:rowOff>
    </xdr:from>
    <xdr:to>
      <xdr:col>6</xdr:col>
      <xdr:colOff>0</xdr:colOff>
      <xdr:row>41</xdr:row>
      <xdr:rowOff>35983</xdr:rowOff>
    </xdr:to>
    <xdr:cxnSp macro="">
      <xdr:nvCxnSpPr>
        <xdr:cNvPr id="71" name="直線コネクタ 70"/>
        <xdr:cNvCxnSpPr/>
      </xdr:nvCxnSpPr>
      <xdr:spPr>
        <a:xfrm>
          <a:off x="3225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34925</xdr:rowOff>
    </xdr:from>
    <xdr:to>
      <xdr:col>6</xdr:col>
      <xdr:colOff>50800</xdr:colOff>
      <xdr:row>42</xdr:row>
      <xdr:rowOff>136525</xdr:rowOff>
    </xdr:to>
    <xdr:sp macro="" textlink="">
      <xdr:nvSpPr>
        <xdr:cNvPr id="72" name="フローチャート : 判断 71"/>
        <xdr:cNvSpPr/>
      </xdr:nvSpPr>
      <xdr:spPr>
        <a:xfrm>
          <a:off x="4064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121302</xdr:rowOff>
    </xdr:from>
    <xdr:ext cx="736600" cy="259045"/>
    <xdr:sp macro="" textlink="">
      <xdr:nvSpPr>
        <xdr:cNvPr id="73" name="テキスト ボックス 72"/>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35983</xdr:rowOff>
    </xdr:from>
    <xdr:to>
      <xdr:col>4</xdr:col>
      <xdr:colOff>482600</xdr:colOff>
      <xdr:row>41</xdr:row>
      <xdr:rowOff>35983</xdr:rowOff>
    </xdr:to>
    <xdr:cxnSp macro="">
      <xdr:nvCxnSpPr>
        <xdr:cNvPr id="74" name="直線コネクタ 73"/>
        <xdr:cNvCxnSpPr/>
      </xdr:nvCxnSpPr>
      <xdr:spPr>
        <a:xfrm>
          <a:off x="2336800" y="70654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34925</xdr:rowOff>
    </xdr:from>
    <xdr:to>
      <xdr:col>4</xdr:col>
      <xdr:colOff>533400</xdr:colOff>
      <xdr:row>42</xdr:row>
      <xdr:rowOff>136525</xdr:rowOff>
    </xdr:to>
    <xdr:sp macro="" textlink="">
      <xdr:nvSpPr>
        <xdr:cNvPr id="75" name="フローチャート : 判断 74"/>
        <xdr:cNvSpPr/>
      </xdr:nvSpPr>
      <xdr:spPr>
        <a:xfrm>
          <a:off x="3175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76" name="テキスト ボックス 75"/>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167217</xdr:rowOff>
    </xdr:from>
    <xdr:to>
      <xdr:col>3</xdr:col>
      <xdr:colOff>279400</xdr:colOff>
      <xdr:row>41</xdr:row>
      <xdr:rowOff>35983</xdr:rowOff>
    </xdr:to>
    <xdr:cxnSp macro="">
      <xdr:nvCxnSpPr>
        <xdr:cNvPr id="77" name="直線コネクタ 76"/>
        <xdr:cNvCxnSpPr/>
      </xdr:nvCxnSpPr>
      <xdr:spPr>
        <a:xfrm>
          <a:off x="1447800" y="702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80" name="フローチャート : 判断 79"/>
        <xdr:cNvSpPr/>
      </xdr:nvSpPr>
      <xdr:spPr>
        <a:xfrm>
          <a:off x="1397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101194</xdr:rowOff>
    </xdr:from>
    <xdr:ext cx="762000" cy="259045"/>
    <xdr:sp macro="" textlink="">
      <xdr:nvSpPr>
        <xdr:cNvPr id="81" name="テキスト ボックス 80"/>
        <xdr:cNvSpPr txBox="1"/>
      </xdr:nvSpPr>
      <xdr:spPr>
        <a:xfrm>
          <a:off x="1066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40</xdr:row>
      <xdr:rowOff>136525</xdr:rowOff>
    </xdr:from>
    <xdr:to>
      <xdr:col>7</xdr:col>
      <xdr:colOff>203200</xdr:colOff>
      <xdr:row>41</xdr:row>
      <xdr:rowOff>66675</xdr:rowOff>
    </xdr:to>
    <xdr:sp macro="" textlink="">
      <xdr:nvSpPr>
        <xdr:cNvPr id="87" name="円/楕円 86"/>
        <xdr:cNvSpPr/>
      </xdr:nvSpPr>
      <xdr:spPr>
        <a:xfrm>
          <a:off x="49022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39</xdr:row>
      <xdr:rowOff>153052</xdr:rowOff>
    </xdr:from>
    <xdr:ext cx="762000" cy="259045"/>
    <xdr:sp macro="" textlink="">
      <xdr:nvSpPr>
        <xdr:cNvPr id="88" name="財政力該当値テキスト"/>
        <xdr:cNvSpPr txBox="1"/>
      </xdr:nvSpPr>
      <xdr:spPr>
        <a:xfrm>
          <a:off x="5041900" y="683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9" name="円/楕円 88"/>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90" name="テキスト ボックス 89"/>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156633</xdr:rowOff>
    </xdr:from>
    <xdr:to>
      <xdr:col>4</xdr:col>
      <xdr:colOff>533400</xdr:colOff>
      <xdr:row>41</xdr:row>
      <xdr:rowOff>86783</xdr:rowOff>
    </xdr:to>
    <xdr:sp macro="" textlink="">
      <xdr:nvSpPr>
        <xdr:cNvPr id="91" name="円/楕円 90"/>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96960</xdr:rowOff>
    </xdr:from>
    <xdr:ext cx="762000" cy="259045"/>
    <xdr:sp macro="" textlink="">
      <xdr:nvSpPr>
        <xdr:cNvPr id="92" name="テキスト ボックス 91"/>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156633</xdr:rowOff>
    </xdr:from>
    <xdr:to>
      <xdr:col>3</xdr:col>
      <xdr:colOff>330200</xdr:colOff>
      <xdr:row>41</xdr:row>
      <xdr:rowOff>86783</xdr:rowOff>
    </xdr:to>
    <xdr:sp macro="" textlink="">
      <xdr:nvSpPr>
        <xdr:cNvPr id="93" name="円/楕円 92"/>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96960</xdr:rowOff>
    </xdr:from>
    <xdr:ext cx="762000" cy="259045"/>
    <xdr:sp macro="" textlink="">
      <xdr:nvSpPr>
        <xdr:cNvPr id="94" name="テキスト ボックス 93"/>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116417</xdr:rowOff>
    </xdr:from>
    <xdr:to>
      <xdr:col>2</xdr:col>
      <xdr:colOff>127000</xdr:colOff>
      <xdr:row>41</xdr:row>
      <xdr:rowOff>46567</xdr:rowOff>
    </xdr:to>
    <xdr:sp macro="" textlink="">
      <xdr:nvSpPr>
        <xdr:cNvPr id="95" name="円/楕円 94"/>
        <xdr:cNvSpPr/>
      </xdr:nvSpPr>
      <xdr:spPr>
        <a:xfrm>
          <a:off x="1397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56744</xdr:rowOff>
    </xdr:from>
    <xdr:ext cx="762000" cy="259045"/>
    <xdr:sp macro="" textlink="">
      <xdr:nvSpPr>
        <xdr:cNvPr id="96" name="テキスト ボックス 95"/>
        <xdr:cNvSpPr txBox="1"/>
      </xdr:nvSpPr>
      <xdr:spPr>
        <a:xfrm>
          <a:off x="1066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義務的経費が減少したことに加えて、経常一般財源等の増加により、比率は</a:t>
          </a:r>
          <a:r>
            <a:rPr kumimoji="1" lang="en-US" altLang="ja-JP" sz="1300">
              <a:latin typeface="ＭＳ Ｐゴシック"/>
            </a:rPr>
            <a:t>1.2</a:t>
          </a:r>
          <a:r>
            <a:rPr kumimoji="1" lang="ja-JP" altLang="en-US" sz="1300">
              <a:latin typeface="ＭＳ Ｐゴシック"/>
            </a:rPr>
            <a:t>ポイント改善した。公債費負担が引き続き高水準のため、県内</a:t>
          </a:r>
          <a:r>
            <a:rPr kumimoji="1" lang="en-US" altLang="ja-JP" sz="1300">
              <a:latin typeface="ＭＳ Ｐゴシック"/>
            </a:rPr>
            <a:t>19</a:t>
          </a:r>
          <a:r>
            <a:rPr kumimoji="1" lang="ja-JP" altLang="en-US" sz="1300">
              <a:latin typeface="ＭＳ Ｐゴシック"/>
            </a:rPr>
            <a:t>市及び類似団体平均と比べ高い比率で推移している。</a:t>
          </a:r>
          <a:endParaRPr kumimoji="1" lang="en-US" altLang="ja-JP" sz="1300">
            <a:latin typeface="ＭＳ Ｐゴシック"/>
          </a:endParaRPr>
        </a:p>
        <a:p>
          <a:r>
            <a:rPr kumimoji="1" lang="ja-JP" altLang="en-US" sz="1300">
              <a:latin typeface="ＭＳ Ｐゴシック"/>
            </a:rPr>
            <a:t>　今後も、市債の借入れ抑制、総人件費の抑制、一般行政経費の削減を推進し、財政の弾力性向上に努める。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132504</xdr:rowOff>
    </xdr:from>
    <xdr:to>
      <xdr:col>7</xdr:col>
      <xdr:colOff>152400</xdr:colOff>
      <xdr:row>67</xdr:row>
      <xdr:rowOff>116205</xdr:rowOff>
    </xdr:to>
    <xdr:cxnSp macro="">
      <xdr:nvCxnSpPr>
        <xdr:cNvPr id="126" name="直線コネクタ 125"/>
        <xdr:cNvCxnSpPr/>
      </xdr:nvCxnSpPr>
      <xdr:spPr>
        <a:xfrm flipV="1">
          <a:off x="4953000" y="10248054"/>
          <a:ext cx="0" cy="1355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88282</xdr:rowOff>
    </xdr:from>
    <xdr:ext cx="762000" cy="259045"/>
    <xdr:sp macro="" textlink="">
      <xdr:nvSpPr>
        <xdr:cNvPr id="127" name="財政構造の弾力性最小値テキスト"/>
        <xdr:cNvSpPr txBox="1"/>
      </xdr:nvSpPr>
      <xdr:spPr>
        <a:xfrm>
          <a:off x="5041900" y="11575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100.1</a:t>
          </a:r>
          <a:endParaRPr kumimoji="1" lang="ja-JP" altLang="en-US" sz="1000" b="1">
            <a:latin typeface="ＭＳ Ｐゴシック"/>
          </a:endParaRPr>
        </a:p>
      </xdr:txBody>
    </xdr:sp>
    <xdr:clientData/>
  </xdr:oneCellAnchor>
  <xdr:twoCellAnchor>
    <xdr:from>
      <xdr:col>7</xdr:col>
      <xdr:colOff>63500</xdr:colOff>
      <xdr:row>67</xdr:row>
      <xdr:rowOff>116205</xdr:rowOff>
    </xdr:from>
    <xdr:to>
      <xdr:col>7</xdr:col>
      <xdr:colOff>241300</xdr:colOff>
      <xdr:row>67</xdr:row>
      <xdr:rowOff>116205</xdr:rowOff>
    </xdr:to>
    <xdr:cxnSp macro="">
      <xdr:nvCxnSpPr>
        <xdr:cNvPr id="128" name="直線コネクタ 127"/>
        <xdr:cNvCxnSpPr/>
      </xdr:nvCxnSpPr>
      <xdr:spPr>
        <a:xfrm>
          <a:off x="4864100" y="11603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47431</xdr:rowOff>
    </xdr:from>
    <xdr:ext cx="762000" cy="259045"/>
    <xdr:sp macro="" textlink="">
      <xdr:nvSpPr>
        <xdr:cNvPr id="129" name="財政構造の弾力性最大値テキスト"/>
        <xdr:cNvSpPr txBox="1"/>
      </xdr:nvSpPr>
      <xdr:spPr>
        <a:xfrm>
          <a:off x="5041900" y="999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66.4</a:t>
          </a:r>
          <a:endParaRPr kumimoji="1" lang="ja-JP" altLang="en-US" sz="1000" b="1">
            <a:latin typeface="ＭＳ Ｐゴシック"/>
          </a:endParaRPr>
        </a:p>
      </xdr:txBody>
    </xdr:sp>
    <xdr:clientData/>
  </xdr:oneCellAnchor>
  <xdr:twoCellAnchor>
    <xdr:from>
      <xdr:col>7</xdr:col>
      <xdr:colOff>63500</xdr:colOff>
      <xdr:row>59</xdr:row>
      <xdr:rowOff>132504</xdr:rowOff>
    </xdr:from>
    <xdr:to>
      <xdr:col>7</xdr:col>
      <xdr:colOff>241300</xdr:colOff>
      <xdr:row>59</xdr:row>
      <xdr:rowOff>132504</xdr:rowOff>
    </xdr:to>
    <xdr:cxnSp macro="">
      <xdr:nvCxnSpPr>
        <xdr:cNvPr id="130" name="直線コネクタ 129"/>
        <xdr:cNvCxnSpPr/>
      </xdr:nvCxnSpPr>
      <xdr:spPr>
        <a:xfrm>
          <a:off x="4864100" y="1024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160020</xdr:rowOff>
    </xdr:from>
    <xdr:to>
      <xdr:col>7</xdr:col>
      <xdr:colOff>152400</xdr:colOff>
      <xdr:row>65</xdr:row>
      <xdr:rowOff>36830</xdr:rowOff>
    </xdr:to>
    <xdr:cxnSp macro="">
      <xdr:nvCxnSpPr>
        <xdr:cNvPr id="131" name="直線コネクタ 130"/>
        <xdr:cNvCxnSpPr/>
      </xdr:nvCxnSpPr>
      <xdr:spPr>
        <a:xfrm flipV="1">
          <a:off x="4114800" y="111328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121725</xdr:rowOff>
    </xdr:from>
    <xdr:ext cx="762000" cy="259045"/>
    <xdr:sp macro="" textlink="">
      <xdr:nvSpPr>
        <xdr:cNvPr id="132" name="財政構造の弾力性平均値テキスト"/>
        <xdr:cNvSpPr txBox="1"/>
      </xdr:nvSpPr>
      <xdr:spPr>
        <a:xfrm>
          <a:off x="5041900" y="109230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105198</xdr:rowOff>
    </xdr:from>
    <xdr:to>
      <xdr:col>7</xdr:col>
      <xdr:colOff>203200</xdr:colOff>
      <xdr:row>65</xdr:row>
      <xdr:rowOff>35348</xdr:rowOff>
    </xdr:to>
    <xdr:sp macro="" textlink="">
      <xdr:nvSpPr>
        <xdr:cNvPr id="133" name="フローチャート : 判断 132"/>
        <xdr:cNvSpPr/>
      </xdr:nvSpPr>
      <xdr:spPr>
        <a:xfrm>
          <a:off x="49022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4656</xdr:rowOff>
    </xdr:from>
    <xdr:to>
      <xdr:col>6</xdr:col>
      <xdr:colOff>0</xdr:colOff>
      <xdr:row>65</xdr:row>
      <xdr:rowOff>36830</xdr:rowOff>
    </xdr:to>
    <xdr:cxnSp macro="">
      <xdr:nvCxnSpPr>
        <xdr:cNvPr id="134" name="直線コネクタ 133"/>
        <xdr:cNvCxnSpPr/>
      </xdr:nvCxnSpPr>
      <xdr:spPr>
        <a:xfrm>
          <a:off x="3225800" y="1114890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105198</xdr:rowOff>
    </xdr:from>
    <xdr:to>
      <xdr:col>6</xdr:col>
      <xdr:colOff>50800</xdr:colOff>
      <xdr:row>65</xdr:row>
      <xdr:rowOff>35348</xdr:rowOff>
    </xdr:to>
    <xdr:sp macro="" textlink="">
      <xdr:nvSpPr>
        <xdr:cNvPr id="135" name="フローチャート : 判断 134"/>
        <xdr:cNvSpPr/>
      </xdr:nvSpPr>
      <xdr:spPr>
        <a:xfrm>
          <a:off x="4064000" y="1107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45525</xdr:rowOff>
    </xdr:from>
    <xdr:ext cx="736600" cy="259045"/>
    <xdr:sp macro="" textlink="">
      <xdr:nvSpPr>
        <xdr:cNvPr id="136" name="テキスト ボックス 135"/>
        <xdr:cNvSpPr txBox="1"/>
      </xdr:nvSpPr>
      <xdr:spPr>
        <a:xfrm>
          <a:off x="3733800" y="108468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4656</xdr:rowOff>
    </xdr:from>
    <xdr:to>
      <xdr:col>4</xdr:col>
      <xdr:colOff>482600</xdr:colOff>
      <xdr:row>65</xdr:row>
      <xdr:rowOff>24765</xdr:rowOff>
    </xdr:to>
    <xdr:cxnSp macro="">
      <xdr:nvCxnSpPr>
        <xdr:cNvPr id="137" name="直線コネクタ 136"/>
        <xdr:cNvCxnSpPr/>
      </xdr:nvCxnSpPr>
      <xdr:spPr>
        <a:xfrm flipV="1">
          <a:off x="2336800" y="11148906"/>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69004</xdr:rowOff>
    </xdr:from>
    <xdr:to>
      <xdr:col>4</xdr:col>
      <xdr:colOff>533400</xdr:colOff>
      <xdr:row>64</xdr:row>
      <xdr:rowOff>170604</xdr:rowOff>
    </xdr:to>
    <xdr:sp macro="" textlink="">
      <xdr:nvSpPr>
        <xdr:cNvPr id="138" name="フローチャート : 判断 137"/>
        <xdr:cNvSpPr/>
      </xdr:nvSpPr>
      <xdr:spPr>
        <a:xfrm>
          <a:off x="3175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9331</xdr:rowOff>
    </xdr:from>
    <xdr:ext cx="762000" cy="259045"/>
    <xdr:sp macro="" textlink="">
      <xdr:nvSpPr>
        <xdr:cNvPr id="139" name="テキスト ボックス 138"/>
        <xdr:cNvSpPr txBox="1"/>
      </xdr:nvSpPr>
      <xdr:spPr>
        <a:xfrm>
          <a:off x="2844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143933</xdr:rowOff>
    </xdr:from>
    <xdr:to>
      <xdr:col>3</xdr:col>
      <xdr:colOff>279400</xdr:colOff>
      <xdr:row>65</xdr:row>
      <xdr:rowOff>24765</xdr:rowOff>
    </xdr:to>
    <xdr:cxnSp macro="">
      <xdr:nvCxnSpPr>
        <xdr:cNvPr id="140" name="直線コネクタ 139"/>
        <xdr:cNvCxnSpPr/>
      </xdr:nvCxnSpPr>
      <xdr:spPr>
        <a:xfrm>
          <a:off x="1447800" y="11116733"/>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93133</xdr:rowOff>
    </xdr:from>
    <xdr:to>
      <xdr:col>3</xdr:col>
      <xdr:colOff>330200</xdr:colOff>
      <xdr:row>65</xdr:row>
      <xdr:rowOff>23283</xdr:rowOff>
    </xdr:to>
    <xdr:sp macro="" textlink="">
      <xdr:nvSpPr>
        <xdr:cNvPr id="141" name="フローチャート : 判断 140"/>
        <xdr:cNvSpPr/>
      </xdr:nvSpPr>
      <xdr:spPr>
        <a:xfrm>
          <a:off x="2286000" y="1106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33460</xdr:rowOff>
    </xdr:from>
    <xdr:ext cx="762000" cy="259045"/>
    <xdr:sp macro="" textlink="">
      <xdr:nvSpPr>
        <xdr:cNvPr id="142" name="テキスト ボックス 141"/>
        <xdr:cNvSpPr txBox="1"/>
      </xdr:nvSpPr>
      <xdr:spPr>
        <a:xfrm>
          <a:off x="1955800" y="1083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88.0</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69004</xdr:rowOff>
    </xdr:from>
    <xdr:to>
      <xdr:col>2</xdr:col>
      <xdr:colOff>127000</xdr:colOff>
      <xdr:row>64</xdr:row>
      <xdr:rowOff>170604</xdr:rowOff>
    </xdr:to>
    <xdr:sp macro="" textlink="">
      <xdr:nvSpPr>
        <xdr:cNvPr id="143" name="フローチャート : 判断 142"/>
        <xdr:cNvSpPr/>
      </xdr:nvSpPr>
      <xdr:spPr>
        <a:xfrm>
          <a:off x="1397000" y="11041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9331</xdr:rowOff>
    </xdr:from>
    <xdr:ext cx="762000" cy="259045"/>
    <xdr:sp macro="" textlink="">
      <xdr:nvSpPr>
        <xdr:cNvPr id="144" name="テキスト ボックス 143"/>
        <xdr:cNvSpPr txBox="1"/>
      </xdr:nvSpPr>
      <xdr:spPr>
        <a:xfrm>
          <a:off x="1066800" y="1081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87.4</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50" name="円/楕円 149"/>
        <xdr:cNvSpPr/>
      </xdr:nvSpPr>
      <xdr:spPr>
        <a:xfrm>
          <a:off x="49022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81297</xdr:rowOff>
    </xdr:from>
    <xdr:ext cx="762000" cy="259045"/>
    <xdr:sp macro="" textlink="">
      <xdr:nvSpPr>
        <xdr:cNvPr id="151" name="財政構造の弾力性該当値テキスト"/>
        <xdr:cNvSpPr txBox="1"/>
      </xdr:nvSpPr>
      <xdr:spPr>
        <a:xfrm>
          <a:off x="5041900" y="1105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157480</xdr:rowOff>
    </xdr:from>
    <xdr:to>
      <xdr:col>6</xdr:col>
      <xdr:colOff>50800</xdr:colOff>
      <xdr:row>65</xdr:row>
      <xdr:rowOff>87630</xdr:rowOff>
    </xdr:to>
    <xdr:sp macro="" textlink="">
      <xdr:nvSpPr>
        <xdr:cNvPr id="152" name="円/楕円 151"/>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72407</xdr:rowOff>
    </xdr:from>
    <xdr:ext cx="736600" cy="259045"/>
    <xdr:sp macro="" textlink="">
      <xdr:nvSpPr>
        <xdr:cNvPr id="153" name="テキスト ボックス 152"/>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125306</xdr:rowOff>
    </xdr:from>
    <xdr:to>
      <xdr:col>4</xdr:col>
      <xdr:colOff>533400</xdr:colOff>
      <xdr:row>65</xdr:row>
      <xdr:rowOff>55456</xdr:rowOff>
    </xdr:to>
    <xdr:sp macro="" textlink="">
      <xdr:nvSpPr>
        <xdr:cNvPr id="154" name="円/楕円 153"/>
        <xdr:cNvSpPr/>
      </xdr:nvSpPr>
      <xdr:spPr>
        <a:xfrm>
          <a:off x="3175000" y="1109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40233</xdr:rowOff>
    </xdr:from>
    <xdr:ext cx="762000" cy="259045"/>
    <xdr:sp macro="" textlink="">
      <xdr:nvSpPr>
        <xdr:cNvPr id="155" name="テキスト ボックス 154"/>
        <xdr:cNvSpPr txBox="1"/>
      </xdr:nvSpPr>
      <xdr:spPr>
        <a:xfrm>
          <a:off x="2844800" y="11184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145415</xdr:rowOff>
    </xdr:from>
    <xdr:to>
      <xdr:col>3</xdr:col>
      <xdr:colOff>330200</xdr:colOff>
      <xdr:row>65</xdr:row>
      <xdr:rowOff>75565</xdr:rowOff>
    </xdr:to>
    <xdr:sp macro="" textlink="">
      <xdr:nvSpPr>
        <xdr:cNvPr id="156" name="円/楕円 155"/>
        <xdr:cNvSpPr/>
      </xdr:nvSpPr>
      <xdr:spPr>
        <a:xfrm>
          <a:off x="22860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60342</xdr:rowOff>
    </xdr:from>
    <xdr:ext cx="762000" cy="259045"/>
    <xdr:sp macro="" textlink="">
      <xdr:nvSpPr>
        <xdr:cNvPr id="157" name="テキスト ボックス 156"/>
        <xdr:cNvSpPr txBox="1"/>
      </xdr:nvSpPr>
      <xdr:spPr>
        <a:xfrm>
          <a:off x="1955800" y="11204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93133</xdr:rowOff>
    </xdr:from>
    <xdr:to>
      <xdr:col>2</xdr:col>
      <xdr:colOff>127000</xdr:colOff>
      <xdr:row>65</xdr:row>
      <xdr:rowOff>23283</xdr:rowOff>
    </xdr:to>
    <xdr:sp macro="" textlink="">
      <xdr:nvSpPr>
        <xdr:cNvPr id="158" name="円/楕円 157"/>
        <xdr:cNvSpPr/>
      </xdr:nvSpPr>
      <xdr:spPr>
        <a:xfrm>
          <a:off x="1397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8060</xdr:rowOff>
    </xdr:from>
    <xdr:ext cx="762000" cy="259045"/>
    <xdr:sp macro="" textlink="">
      <xdr:nvSpPr>
        <xdr:cNvPr id="159" name="テキスト ボックス 158"/>
        <xdr:cNvSpPr txBox="1"/>
      </xdr:nvSpPr>
      <xdr:spPr>
        <a:xfrm>
          <a:off x="1066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[118,154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134,674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職員数の計画的削減などにより、平成</a:t>
          </a:r>
          <a:r>
            <a:rPr kumimoji="1" lang="en-US" altLang="ja-JP" sz="1300">
              <a:latin typeface="ＭＳ Ｐゴシック"/>
            </a:rPr>
            <a:t>25</a:t>
          </a:r>
          <a:r>
            <a:rPr kumimoji="1" lang="ja-JP" altLang="en-US" sz="1300">
              <a:latin typeface="ＭＳ Ｐゴシック"/>
            </a:rPr>
            <a:t>年度以降の人件費は減少している。一方、ふるさと寄附の返礼経費の増加により物件費が上昇し、人件費と合わせた額では増加した。</a:t>
          </a:r>
          <a:r>
            <a:rPr kumimoji="1" lang="ja-JP" altLang="en-US" sz="1300">
              <a:solidFill>
                <a:schemeClr val="dk1"/>
              </a:solidFill>
              <a:effectLst/>
              <a:latin typeface="ＭＳ Ｐゴシック"/>
              <a:ea typeface="+mn-ea"/>
              <a:cs typeface="+mn-cs"/>
            </a:rPr>
            <a:t>引き続き、</a:t>
          </a:r>
          <a:r>
            <a:rPr kumimoji="1" lang="ja-JP" altLang="en-US" sz="1300">
              <a:solidFill>
                <a:schemeClr val="dk1"/>
              </a:solidFill>
              <a:effectLst/>
              <a:latin typeface="+mn-lt"/>
              <a:ea typeface="+mn-ea"/>
              <a:cs typeface="+mn-cs"/>
            </a:rPr>
            <a:t>関連</a:t>
          </a:r>
          <a:r>
            <a:rPr kumimoji="1" lang="ja-JP" altLang="ja-JP" sz="1300">
              <a:solidFill>
                <a:schemeClr val="dk1"/>
              </a:solidFill>
              <a:effectLst/>
              <a:latin typeface="+mn-lt"/>
              <a:ea typeface="+mn-ea"/>
              <a:cs typeface="+mn-cs"/>
            </a:rPr>
            <a:t>経費の削減に努める。</a:t>
          </a:r>
          <a:endParaRPr kumimoji="1" lang="en-US" altLang="ja-JP" sz="13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当市においては基幹業務のうち消防事務、病院事務、ごみ処理事務、行政情報処理事務などを広域行政で執行しているため、類似団体と比較して、人件費・物件費等は低く、補助費等（広域行政負担金）は高くなる傾向があ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a:p>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85044</xdr:rowOff>
    </xdr:from>
    <xdr:to>
      <xdr:col>7</xdr:col>
      <xdr:colOff>152400</xdr:colOff>
      <xdr:row>89</xdr:row>
      <xdr:rowOff>49416</xdr:rowOff>
    </xdr:to>
    <xdr:cxnSp macro="">
      <xdr:nvCxnSpPr>
        <xdr:cNvPr id="189" name="直線コネクタ 188"/>
        <xdr:cNvCxnSpPr/>
      </xdr:nvCxnSpPr>
      <xdr:spPr>
        <a:xfrm flipV="1">
          <a:off x="4953000" y="13801044"/>
          <a:ext cx="0" cy="1507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21493</xdr:rowOff>
    </xdr:from>
    <xdr:ext cx="762000" cy="259045"/>
    <xdr:sp macro="" textlink="">
      <xdr:nvSpPr>
        <xdr:cNvPr id="190" name="人件費・物件費等の状況最小値テキスト"/>
        <xdr:cNvSpPr txBox="1"/>
      </xdr:nvSpPr>
      <xdr:spPr>
        <a:xfrm>
          <a:off x="5041900" y="15280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474,919</a:t>
          </a:r>
          <a:endParaRPr kumimoji="1" lang="ja-JP" altLang="en-US" sz="1000" b="1">
            <a:latin typeface="ＭＳ Ｐゴシック"/>
          </a:endParaRPr>
        </a:p>
      </xdr:txBody>
    </xdr:sp>
    <xdr:clientData/>
  </xdr:oneCellAnchor>
  <xdr:twoCellAnchor>
    <xdr:from>
      <xdr:col>7</xdr:col>
      <xdr:colOff>63500</xdr:colOff>
      <xdr:row>89</xdr:row>
      <xdr:rowOff>49416</xdr:rowOff>
    </xdr:from>
    <xdr:to>
      <xdr:col>7</xdr:col>
      <xdr:colOff>241300</xdr:colOff>
      <xdr:row>89</xdr:row>
      <xdr:rowOff>49416</xdr:rowOff>
    </xdr:to>
    <xdr:cxnSp macro="">
      <xdr:nvCxnSpPr>
        <xdr:cNvPr id="191" name="直線コネクタ 190"/>
        <xdr:cNvCxnSpPr/>
      </xdr:nvCxnSpPr>
      <xdr:spPr>
        <a:xfrm>
          <a:off x="4864100" y="15308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171421</xdr:rowOff>
    </xdr:from>
    <xdr:ext cx="762000" cy="259045"/>
    <xdr:sp macro="" textlink="">
      <xdr:nvSpPr>
        <xdr:cNvPr id="192" name="人件費・物件費等の状況最大値テキスト"/>
        <xdr:cNvSpPr txBox="1"/>
      </xdr:nvSpPr>
      <xdr:spPr>
        <a:xfrm>
          <a:off x="5041900" y="1354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100,094</a:t>
          </a:r>
          <a:endParaRPr kumimoji="1" lang="ja-JP" altLang="en-US" sz="1000" b="1">
            <a:latin typeface="ＭＳ Ｐゴシック"/>
          </a:endParaRPr>
        </a:p>
      </xdr:txBody>
    </xdr:sp>
    <xdr:clientData/>
  </xdr:oneCellAnchor>
  <xdr:twoCellAnchor>
    <xdr:from>
      <xdr:col>7</xdr:col>
      <xdr:colOff>63500</xdr:colOff>
      <xdr:row>80</xdr:row>
      <xdr:rowOff>85044</xdr:rowOff>
    </xdr:from>
    <xdr:to>
      <xdr:col>7</xdr:col>
      <xdr:colOff>241300</xdr:colOff>
      <xdr:row>80</xdr:row>
      <xdr:rowOff>85044</xdr:rowOff>
    </xdr:to>
    <xdr:cxnSp macro="">
      <xdr:nvCxnSpPr>
        <xdr:cNvPr id="193" name="直線コネクタ 192"/>
        <xdr:cNvCxnSpPr/>
      </xdr:nvCxnSpPr>
      <xdr:spPr>
        <a:xfrm>
          <a:off x="4864100" y="13801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132150</xdr:rowOff>
    </xdr:from>
    <xdr:to>
      <xdr:col>7</xdr:col>
      <xdr:colOff>152400</xdr:colOff>
      <xdr:row>80</xdr:row>
      <xdr:rowOff>157676</xdr:rowOff>
    </xdr:to>
    <xdr:cxnSp macro="">
      <xdr:nvCxnSpPr>
        <xdr:cNvPr id="194" name="直線コネクタ 193"/>
        <xdr:cNvCxnSpPr/>
      </xdr:nvCxnSpPr>
      <xdr:spPr>
        <a:xfrm>
          <a:off x="4114800" y="13848150"/>
          <a:ext cx="838200" cy="2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2695</xdr:rowOff>
    </xdr:from>
    <xdr:ext cx="762000" cy="259045"/>
    <xdr:sp macro="" textlink="">
      <xdr:nvSpPr>
        <xdr:cNvPr id="195" name="人件費・物件費等の状況平均値テキスト"/>
        <xdr:cNvSpPr txBox="1"/>
      </xdr:nvSpPr>
      <xdr:spPr>
        <a:xfrm>
          <a:off x="5041900" y="13890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141,824</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30618</xdr:rowOff>
    </xdr:from>
    <xdr:to>
      <xdr:col>7</xdr:col>
      <xdr:colOff>203200</xdr:colOff>
      <xdr:row>81</xdr:row>
      <xdr:rowOff>132218</xdr:rowOff>
    </xdr:to>
    <xdr:sp macro="" textlink="">
      <xdr:nvSpPr>
        <xdr:cNvPr id="196" name="フローチャート : 判断 195"/>
        <xdr:cNvSpPr/>
      </xdr:nvSpPr>
      <xdr:spPr>
        <a:xfrm>
          <a:off x="49022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116047</xdr:rowOff>
    </xdr:from>
    <xdr:to>
      <xdr:col>6</xdr:col>
      <xdr:colOff>0</xdr:colOff>
      <xdr:row>80</xdr:row>
      <xdr:rowOff>132150</xdr:rowOff>
    </xdr:to>
    <xdr:cxnSp macro="">
      <xdr:nvCxnSpPr>
        <xdr:cNvPr id="197" name="直線コネクタ 196"/>
        <xdr:cNvCxnSpPr/>
      </xdr:nvCxnSpPr>
      <xdr:spPr>
        <a:xfrm>
          <a:off x="3225800" y="13832047"/>
          <a:ext cx="889000" cy="1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70084</xdr:rowOff>
    </xdr:from>
    <xdr:to>
      <xdr:col>6</xdr:col>
      <xdr:colOff>50800</xdr:colOff>
      <xdr:row>82</xdr:row>
      <xdr:rowOff>234</xdr:rowOff>
    </xdr:to>
    <xdr:sp macro="" textlink="">
      <xdr:nvSpPr>
        <xdr:cNvPr id="198" name="フローチャート : 判断 197"/>
        <xdr:cNvSpPr/>
      </xdr:nvSpPr>
      <xdr:spPr>
        <a:xfrm>
          <a:off x="4064000" y="13957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156461</xdr:rowOff>
    </xdr:from>
    <xdr:ext cx="736600" cy="259045"/>
    <xdr:sp macro="" textlink="">
      <xdr:nvSpPr>
        <xdr:cNvPr id="199" name="テキスト ボックス 198"/>
        <xdr:cNvSpPr txBox="1"/>
      </xdr:nvSpPr>
      <xdr:spPr>
        <a:xfrm>
          <a:off x="3733800" y="14043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151,637</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116047</xdr:rowOff>
    </xdr:from>
    <xdr:to>
      <xdr:col>4</xdr:col>
      <xdr:colOff>482600</xdr:colOff>
      <xdr:row>80</xdr:row>
      <xdr:rowOff>117825</xdr:rowOff>
    </xdr:to>
    <xdr:cxnSp macro="">
      <xdr:nvCxnSpPr>
        <xdr:cNvPr id="200" name="直線コネクタ 199"/>
        <xdr:cNvCxnSpPr/>
      </xdr:nvCxnSpPr>
      <xdr:spPr>
        <a:xfrm flipV="1">
          <a:off x="2336800" y="13832047"/>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56249</xdr:rowOff>
    </xdr:from>
    <xdr:to>
      <xdr:col>4</xdr:col>
      <xdr:colOff>533400</xdr:colOff>
      <xdr:row>81</xdr:row>
      <xdr:rowOff>157849</xdr:rowOff>
    </xdr:to>
    <xdr:sp macro="" textlink="">
      <xdr:nvSpPr>
        <xdr:cNvPr id="201" name="フローチャート : 判断 200"/>
        <xdr:cNvSpPr/>
      </xdr:nvSpPr>
      <xdr:spPr>
        <a:xfrm>
          <a:off x="3175000" y="13943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142626</xdr:rowOff>
    </xdr:from>
    <xdr:ext cx="762000" cy="259045"/>
    <xdr:sp macro="" textlink="">
      <xdr:nvSpPr>
        <xdr:cNvPr id="202" name="テキスト ボックス 201"/>
        <xdr:cNvSpPr txBox="1"/>
      </xdr:nvSpPr>
      <xdr:spPr>
        <a:xfrm>
          <a:off x="2844800" y="1403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148,197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117825</xdr:rowOff>
    </xdr:from>
    <xdr:to>
      <xdr:col>3</xdr:col>
      <xdr:colOff>279400</xdr:colOff>
      <xdr:row>80</xdr:row>
      <xdr:rowOff>148450</xdr:rowOff>
    </xdr:to>
    <xdr:cxnSp macro="">
      <xdr:nvCxnSpPr>
        <xdr:cNvPr id="203" name="直線コネクタ 202"/>
        <xdr:cNvCxnSpPr/>
      </xdr:nvCxnSpPr>
      <xdr:spPr>
        <a:xfrm flipV="1">
          <a:off x="1447800" y="13833825"/>
          <a:ext cx="889000" cy="30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35389</xdr:rowOff>
    </xdr:from>
    <xdr:to>
      <xdr:col>3</xdr:col>
      <xdr:colOff>330200</xdr:colOff>
      <xdr:row>81</xdr:row>
      <xdr:rowOff>136989</xdr:rowOff>
    </xdr:to>
    <xdr:sp macro="" textlink="">
      <xdr:nvSpPr>
        <xdr:cNvPr id="204" name="フローチャート : 判断 203"/>
        <xdr:cNvSpPr/>
      </xdr:nvSpPr>
      <xdr:spPr>
        <a:xfrm>
          <a:off x="2286000" y="139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121766</xdr:rowOff>
    </xdr:from>
    <xdr:ext cx="762000" cy="259045"/>
    <xdr:sp macro="" textlink="">
      <xdr:nvSpPr>
        <xdr:cNvPr id="205" name="テキスト ボックス 204"/>
        <xdr:cNvSpPr txBox="1"/>
      </xdr:nvSpPr>
      <xdr:spPr>
        <a:xfrm>
          <a:off x="1955800" y="14009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143,010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47530</xdr:rowOff>
    </xdr:from>
    <xdr:to>
      <xdr:col>2</xdr:col>
      <xdr:colOff>127000</xdr:colOff>
      <xdr:row>81</xdr:row>
      <xdr:rowOff>149130</xdr:rowOff>
    </xdr:to>
    <xdr:sp macro="" textlink="">
      <xdr:nvSpPr>
        <xdr:cNvPr id="206" name="フローチャート : 判断 205"/>
        <xdr:cNvSpPr/>
      </xdr:nvSpPr>
      <xdr:spPr>
        <a:xfrm>
          <a:off x="1397000" y="1393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133907</xdr:rowOff>
    </xdr:from>
    <xdr:ext cx="762000" cy="259045"/>
    <xdr:sp macro="" textlink="">
      <xdr:nvSpPr>
        <xdr:cNvPr id="207" name="テキスト ボックス 206"/>
        <xdr:cNvSpPr txBox="1"/>
      </xdr:nvSpPr>
      <xdr:spPr>
        <a:xfrm>
          <a:off x="1066800" y="1402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146,029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106876</xdr:rowOff>
    </xdr:from>
    <xdr:to>
      <xdr:col>7</xdr:col>
      <xdr:colOff>203200</xdr:colOff>
      <xdr:row>81</xdr:row>
      <xdr:rowOff>37026</xdr:rowOff>
    </xdr:to>
    <xdr:sp macro="" textlink="">
      <xdr:nvSpPr>
        <xdr:cNvPr id="213" name="円/楕円 212"/>
        <xdr:cNvSpPr/>
      </xdr:nvSpPr>
      <xdr:spPr>
        <a:xfrm>
          <a:off x="4902200" y="1382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28153</xdr:rowOff>
    </xdr:from>
    <xdr:ext cx="762000" cy="259045"/>
    <xdr:sp macro="" textlink="">
      <xdr:nvSpPr>
        <xdr:cNvPr id="214" name="人件費・物件費等の状況該当値テキスト"/>
        <xdr:cNvSpPr txBox="1"/>
      </xdr:nvSpPr>
      <xdr:spPr>
        <a:xfrm>
          <a:off x="5041900" y="13744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118,154</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81350</xdr:rowOff>
    </xdr:from>
    <xdr:to>
      <xdr:col>6</xdr:col>
      <xdr:colOff>50800</xdr:colOff>
      <xdr:row>81</xdr:row>
      <xdr:rowOff>11500</xdr:rowOff>
    </xdr:to>
    <xdr:sp macro="" textlink="">
      <xdr:nvSpPr>
        <xdr:cNvPr id="215" name="円/楕円 214"/>
        <xdr:cNvSpPr/>
      </xdr:nvSpPr>
      <xdr:spPr>
        <a:xfrm>
          <a:off x="4064000" y="137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21677</xdr:rowOff>
    </xdr:from>
    <xdr:ext cx="736600" cy="259045"/>
    <xdr:sp macro="" textlink="">
      <xdr:nvSpPr>
        <xdr:cNvPr id="216" name="テキスト ボックス 215"/>
        <xdr:cNvSpPr txBox="1"/>
      </xdr:nvSpPr>
      <xdr:spPr>
        <a:xfrm>
          <a:off x="3733800" y="1356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111,807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65247</xdr:rowOff>
    </xdr:from>
    <xdr:to>
      <xdr:col>4</xdr:col>
      <xdr:colOff>533400</xdr:colOff>
      <xdr:row>80</xdr:row>
      <xdr:rowOff>166847</xdr:rowOff>
    </xdr:to>
    <xdr:sp macro="" textlink="">
      <xdr:nvSpPr>
        <xdr:cNvPr id="217" name="円/楕円 216"/>
        <xdr:cNvSpPr/>
      </xdr:nvSpPr>
      <xdr:spPr>
        <a:xfrm>
          <a:off x="3175000" y="137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5574</xdr:rowOff>
    </xdr:from>
    <xdr:ext cx="762000" cy="259045"/>
    <xdr:sp macro="" textlink="">
      <xdr:nvSpPr>
        <xdr:cNvPr id="218" name="テキスト ボックス 217"/>
        <xdr:cNvSpPr txBox="1"/>
      </xdr:nvSpPr>
      <xdr:spPr>
        <a:xfrm>
          <a:off x="2844800" y="13550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107,803</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67025</xdr:rowOff>
    </xdr:from>
    <xdr:to>
      <xdr:col>3</xdr:col>
      <xdr:colOff>330200</xdr:colOff>
      <xdr:row>80</xdr:row>
      <xdr:rowOff>168625</xdr:rowOff>
    </xdr:to>
    <xdr:sp macro="" textlink="">
      <xdr:nvSpPr>
        <xdr:cNvPr id="219" name="円/楕円 218"/>
        <xdr:cNvSpPr/>
      </xdr:nvSpPr>
      <xdr:spPr>
        <a:xfrm>
          <a:off x="2286000" y="137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7352</xdr:rowOff>
    </xdr:from>
    <xdr:ext cx="762000" cy="259045"/>
    <xdr:sp macro="" textlink="">
      <xdr:nvSpPr>
        <xdr:cNvPr id="220" name="テキスト ボックス 219"/>
        <xdr:cNvSpPr txBox="1"/>
      </xdr:nvSpPr>
      <xdr:spPr>
        <a:xfrm>
          <a:off x="1955800" y="13551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108,245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97650</xdr:rowOff>
    </xdr:from>
    <xdr:to>
      <xdr:col>2</xdr:col>
      <xdr:colOff>127000</xdr:colOff>
      <xdr:row>81</xdr:row>
      <xdr:rowOff>27800</xdr:rowOff>
    </xdr:to>
    <xdr:sp macro="" textlink="">
      <xdr:nvSpPr>
        <xdr:cNvPr id="221" name="円/楕円 220"/>
        <xdr:cNvSpPr/>
      </xdr:nvSpPr>
      <xdr:spPr>
        <a:xfrm>
          <a:off x="1397000" y="1381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37977</xdr:rowOff>
    </xdr:from>
    <xdr:ext cx="762000" cy="259045"/>
    <xdr:sp macro="" textlink="">
      <xdr:nvSpPr>
        <xdr:cNvPr id="222" name="テキスト ボックス 221"/>
        <xdr:cNvSpPr txBox="1"/>
      </xdr:nvSpPr>
      <xdr:spPr>
        <a:xfrm>
          <a:off x="1066800" y="135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115,860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給与構造については、年功的なものから職責・業績に応じたものへと転換を進めている。水準はおおむね類似団体平均と同程度で推移している。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引き続き給与水準の適正化に努める。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22606</xdr:rowOff>
    </xdr:from>
    <xdr:to>
      <xdr:col>24</xdr:col>
      <xdr:colOff>558800</xdr:colOff>
      <xdr:row>87</xdr:row>
      <xdr:rowOff>161798</xdr:rowOff>
    </xdr:to>
    <xdr:cxnSp macro="">
      <xdr:nvCxnSpPr>
        <xdr:cNvPr id="249" name="直線コネクタ 248"/>
        <xdr:cNvCxnSpPr/>
      </xdr:nvCxnSpPr>
      <xdr:spPr>
        <a:xfrm flipV="1">
          <a:off x="17018000" y="13910056"/>
          <a:ext cx="0" cy="11678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133875</xdr:rowOff>
    </xdr:from>
    <xdr:ext cx="762000" cy="259045"/>
    <xdr:sp macro="" textlink="">
      <xdr:nvSpPr>
        <xdr:cNvPr id="250" name="給与水準   （国との比較）最小値テキスト"/>
        <xdr:cNvSpPr txBox="1"/>
      </xdr:nvSpPr>
      <xdr:spPr>
        <a:xfrm>
          <a:off x="17106900" y="1505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161798</xdr:rowOff>
    </xdr:from>
    <xdr:to>
      <xdr:col>24</xdr:col>
      <xdr:colOff>647700</xdr:colOff>
      <xdr:row>87</xdr:row>
      <xdr:rowOff>161798</xdr:rowOff>
    </xdr:to>
    <xdr:cxnSp macro="">
      <xdr:nvCxnSpPr>
        <xdr:cNvPr id="251" name="直線コネクタ 250"/>
        <xdr:cNvCxnSpPr/>
      </xdr:nvCxnSpPr>
      <xdr:spPr>
        <a:xfrm>
          <a:off x="16929100" y="1507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108983</xdr:rowOff>
    </xdr:from>
    <xdr:ext cx="762000" cy="259045"/>
    <xdr:sp macro="" textlink="">
      <xdr:nvSpPr>
        <xdr:cNvPr id="252" name="給与水準   （国との比較）最大値テキスト"/>
        <xdr:cNvSpPr txBox="1"/>
      </xdr:nvSpPr>
      <xdr:spPr>
        <a:xfrm>
          <a:off x="17106900" y="13653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90.3</a:t>
          </a:r>
          <a:endParaRPr kumimoji="1" lang="ja-JP" altLang="en-US" sz="1000" b="1">
            <a:latin typeface="ＭＳ Ｐゴシック"/>
          </a:endParaRPr>
        </a:p>
      </xdr:txBody>
    </xdr:sp>
    <xdr:clientData/>
  </xdr:oneCellAnchor>
  <xdr:twoCellAnchor>
    <xdr:from>
      <xdr:col>24</xdr:col>
      <xdr:colOff>469900</xdr:colOff>
      <xdr:row>81</xdr:row>
      <xdr:rowOff>22606</xdr:rowOff>
    </xdr:from>
    <xdr:to>
      <xdr:col>24</xdr:col>
      <xdr:colOff>647700</xdr:colOff>
      <xdr:row>81</xdr:row>
      <xdr:rowOff>22606</xdr:rowOff>
    </xdr:to>
    <xdr:cxnSp macro="">
      <xdr:nvCxnSpPr>
        <xdr:cNvPr id="253" name="直線コネクタ 252"/>
        <xdr:cNvCxnSpPr/>
      </xdr:nvCxnSpPr>
      <xdr:spPr>
        <a:xfrm>
          <a:off x="16929100" y="13910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60706</xdr:rowOff>
    </xdr:from>
    <xdr:to>
      <xdr:col>24</xdr:col>
      <xdr:colOff>558800</xdr:colOff>
      <xdr:row>85</xdr:row>
      <xdr:rowOff>70358</xdr:rowOff>
    </xdr:to>
    <xdr:cxnSp macro="">
      <xdr:nvCxnSpPr>
        <xdr:cNvPr id="254" name="直線コネクタ 253"/>
        <xdr:cNvCxnSpPr/>
      </xdr:nvCxnSpPr>
      <xdr:spPr>
        <a:xfrm>
          <a:off x="16179800" y="1463395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120666</xdr:rowOff>
    </xdr:from>
    <xdr:ext cx="762000" cy="259045"/>
    <xdr:sp macro="" textlink="">
      <xdr:nvSpPr>
        <xdr:cNvPr id="255" name="給与水準   （国との比較）平均値テキスト"/>
        <xdr:cNvSpPr txBox="1"/>
      </xdr:nvSpPr>
      <xdr:spPr>
        <a:xfrm>
          <a:off x="17106900" y="14351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56" name="フローチャート : 判断 255"/>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60706</xdr:rowOff>
    </xdr:from>
    <xdr:to>
      <xdr:col>23</xdr:col>
      <xdr:colOff>406400</xdr:colOff>
      <xdr:row>85</xdr:row>
      <xdr:rowOff>70358</xdr:rowOff>
    </xdr:to>
    <xdr:cxnSp macro="">
      <xdr:nvCxnSpPr>
        <xdr:cNvPr id="257" name="直線コネクタ 256"/>
        <xdr:cNvCxnSpPr/>
      </xdr:nvCxnSpPr>
      <xdr:spPr>
        <a:xfrm flipV="1">
          <a:off x="15290800" y="146339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94487</xdr:rowOff>
    </xdr:from>
    <xdr:to>
      <xdr:col>23</xdr:col>
      <xdr:colOff>457200</xdr:colOff>
      <xdr:row>85</xdr:row>
      <xdr:rowOff>24637</xdr:rowOff>
    </xdr:to>
    <xdr:sp macro="" textlink="">
      <xdr:nvSpPr>
        <xdr:cNvPr id="258" name="フローチャート : 判断 257"/>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34814</xdr:rowOff>
    </xdr:from>
    <xdr:ext cx="736600" cy="259045"/>
    <xdr:sp macro="" textlink="">
      <xdr:nvSpPr>
        <xdr:cNvPr id="259" name="テキスト ボックス 258"/>
        <xdr:cNvSpPr txBox="1"/>
      </xdr:nvSpPr>
      <xdr:spPr>
        <a:xfrm>
          <a:off x="15798800" y="142651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70358</xdr:rowOff>
    </xdr:from>
    <xdr:to>
      <xdr:col>22</xdr:col>
      <xdr:colOff>203200</xdr:colOff>
      <xdr:row>89</xdr:row>
      <xdr:rowOff>156718</xdr:rowOff>
    </xdr:to>
    <xdr:cxnSp macro="">
      <xdr:nvCxnSpPr>
        <xdr:cNvPr id="260" name="直線コネクタ 259"/>
        <xdr:cNvCxnSpPr/>
      </xdr:nvCxnSpPr>
      <xdr:spPr>
        <a:xfrm flipV="1">
          <a:off x="14401800" y="14643608"/>
          <a:ext cx="889000" cy="7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94487</xdr:rowOff>
    </xdr:from>
    <xdr:to>
      <xdr:col>22</xdr:col>
      <xdr:colOff>254000</xdr:colOff>
      <xdr:row>85</xdr:row>
      <xdr:rowOff>24637</xdr:rowOff>
    </xdr:to>
    <xdr:sp macro="" textlink="">
      <xdr:nvSpPr>
        <xdr:cNvPr id="261" name="フローチャート : 判断 260"/>
        <xdr:cNvSpPr/>
      </xdr:nvSpPr>
      <xdr:spPr>
        <a:xfrm>
          <a:off x="15240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34814</xdr:rowOff>
    </xdr:from>
    <xdr:ext cx="762000" cy="259045"/>
    <xdr:sp macro="" textlink="">
      <xdr:nvSpPr>
        <xdr:cNvPr id="262" name="テキスト ボックス 261"/>
        <xdr:cNvSpPr txBox="1"/>
      </xdr:nvSpPr>
      <xdr:spPr>
        <a:xfrm>
          <a:off x="14909800" y="14265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96.9</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147065</xdr:rowOff>
    </xdr:from>
    <xdr:to>
      <xdr:col>21</xdr:col>
      <xdr:colOff>0</xdr:colOff>
      <xdr:row>89</xdr:row>
      <xdr:rowOff>156718</xdr:rowOff>
    </xdr:to>
    <xdr:cxnSp macro="">
      <xdr:nvCxnSpPr>
        <xdr:cNvPr id="263" name="直線コネクタ 262"/>
        <xdr:cNvCxnSpPr/>
      </xdr:nvCxnSpPr>
      <xdr:spPr>
        <a:xfrm>
          <a:off x="13512800" y="15406115"/>
          <a:ext cx="889000" cy="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171196</xdr:rowOff>
    </xdr:from>
    <xdr:to>
      <xdr:col>21</xdr:col>
      <xdr:colOff>50800</xdr:colOff>
      <xdr:row>89</xdr:row>
      <xdr:rowOff>101346</xdr:rowOff>
    </xdr:to>
    <xdr:sp macro="" textlink="">
      <xdr:nvSpPr>
        <xdr:cNvPr id="264" name="フローチャート : 判断 263"/>
        <xdr:cNvSpPr/>
      </xdr:nvSpPr>
      <xdr:spPr>
        <a:xfrm>
          <a:off x="14351000" y="1525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111523</xdr:rowOff>
    </xdr:from>
    <xdr:ext cx="762000" cy="259045"/>
    <xdr:sp macro="" textlink="">
      <xdr:nvSpPr>
        <xdr:cNvPr id="265" name="テキスト ボックス 264"/>
        <xdr:cNvSpPr txBox="1"/>
      </xdr:nvSpPr>
      <xdr:spPr>
        <a:xfrm>
          <a:off x="14020800" y="150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171196</xdr:rowOff>
    </xdr:from>
    <xdr:to>
      <xdr:col>19</xdr:col>
      <xdr:colOff>533400</xdr:colOff>
      <xdr:row>89</xdr:row>
      <xdr:rowOff>101346</xdr:rowOff>
    </xdr:to>
    <xdr:sp macro="" textlink="">
      <xdr:nvSpPr>
        <xdr:cNvPr id="266" name="フローチャート : 判断 265"/>
        <xdr:cNvSpPr/>
      </xdr:nvSpPr>
      <xdr:spPr>
        <a:xfrm>
          <a:off x="13462000" y="1525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111523</xdr:rowOff>
    </xdr:from>
    <xdr:ext cx="762000" cy="259045"/>
    <xdr:sp macro="" textlink="">
      <xdr:nvSpPr>
        <xdr:cNvPr id="267" name="テキスト ボックス 266"/>
        <xdr:cNvSpPr txBox="1"/>
      </xdr:nvSpPr>
      <xdr:spPr>
        <a:xfrm>
          <a:off x="13131800" y="1502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85</xdr:row>
      <xdr:rowOff>19558</xdr:rowOff>
    </xdr:from>
    <xdr:to>
      <xdr:col>24</xdr:col>
      <xdr:colOff>609600</xdr:colOff>
      <xdr:row>85</xdr:row>
      <xdr:rowOff>121158</xdr:rowOff>
    </xdr:to>
    <xdr:sp macro="" textlink="">
      <xdr:nvSpPr>
        <xdr:cNvPr id="273" name="円/楕円 272"/>
        <xdr:cNvSpPr/>
      </xdr:nvSpPr>
      <xdr:spPr>
        <a:xfrm>
          <a:off x="169672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163085</xdr:rowOff>
    </xdr:from>
    <xdr:ext cx="762000" cy="259045"/>
    <xdr:sp macro="" textlink="">
      <xdr:nvSpPr>
        <xdr:cNvPr id="274" name="給与水準   （国との比較）該当値テキスト"/>
        <xdr:cNvSpPr txBox="1"/>
      </xdr:nvSpPr>
      <xdr:spPr>
        <a:xfrm>
          <a:off x="17106900" y="1456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9906</xdr:rowOff>
    </xdr:from>
    <xdr:to>
      <xdr:col>23</xdr:col>
      <xdr:colOff>457200</xdr:colOff>
      <xdr:row>85</xdr:row>
      <xdr:rowOff>111506</xdr:rowOff>
    </xdr:to>
    <xdr:sp macro="" textlink="">
      <xdr:nvSpPr>
        <xdr:cNvPr id="275" name="円/楕円 274"/>
        <xdr:cNvSpPr/>
      </xdr:nvSpPr>
      <xdr:spPr>
        <a:xfrm>
          <a:off x="16129000" y="1458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96283</xdr:rowOff>
    </xdr:from>
    <xdr:ext cx="736600" cy="259045"/>
    <xdr:sp macro="" textlink="">
      <xdr:nvSpPr>
        <xdr:cNvPr id="276" name="テキスト ボックス 275"/>
        <xdr:cNvSpPr txBox="1"/>
      </xdr:nvSpPr>
      <xdr:spPr>
        <a:xfrm>
          <a:off x="15798800" y="1466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19558</xdr:rowOff>
    </xdr:from>
    <xdr:to>
      <xdr:col>22</xdr:col>
      <xdr:colOff>254000</xdr:colOff>
      <xdr:row>85</xdr:row>
      <xdr:rowOff>121158</xdr:rowOff>
    </xdr:to>
    <xdr:sp macro="" textlink="">
      <xdr:nvSpPr>
        <xdr:cNvPr id="277" name="円/楕円 276"/>
        <xdr:cNvSpPr/>
      </xdr:nvSpPr>
      <xdr:spPr>
        <a:xfrm>
          <a:off x="15240000" y="1459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105935</xdr:rowOff>
    </xdr:from>
    <xdr:ext cx="762000" cy="259045"/>
    <xdr:sp macro="" textlink="">
      <xdr:nvSpPr>
        <xdr:cNvPr id="278" name="テキスト ボックス 277"/>
        <xdr:cNvSpPr txBox="1"/>
      </xdr:nvSpPr>
      <xdr:spPr>
        <a:xfrm>
          <a:off x="14909800" y="14679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105918</xdr:rowOff>
    </xdr:from>
    <xdr:to>
      <xdr:col>21</xdr:col>
      <xdr:colOff>50800</xdr:colOff>
      <xdr:row>90</xdr:row>
      <xdr:rowOff>36068</xdr:rowOff>
    </xdr:to>
    <xdr:sp macro="" textlink="">
      <xdr:nvSpPr>
        <xdr:cNvPr id="279" name="円/楕円 278"/>
        <xdr:cNvSpPr/>
      </xdr:nvSpPr>
      <xdr:spPr>
        <a:xfrm>
          <a:off x="14351000" y="1536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20845</xdr:rowOff>
    </xdr:from>
    <xdr:ext cx="762000" cy="259045"/>
    <xdr:sp macro="" textlink="">
      <xdr:nvSpPr>
        <xdr:cNvPr id="280" name="テキスト ボックス 279"/>
        <xdr:cNvSpPr txBox="1"/>
      </xdr:nvSpPr>
      <xdr:spPr>
        <a:xfrm>
          <a:off x="14020800" y="15451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96265</xdr:rowOff>
    </xdr:from>
    <xdr:to>
      <xdr:col>19</xdr:col>
      <xdr:colOff>533400</xdr:colOff>
      <xdr:row>90</xdr:row>
      <xdr:rowOff>26415</xdr:rowOff>
    </xdr:to>
    <xdr:sp macro="" textlink="">
      <xdr:nvSpPr>
        <xdr:cNvPr id="281" name="円/楕円 280"/>
        <xdr:cNvSpPr/>
      </xdr:nvSpPr>
      <xdr:spPr>
        <a:xfrm>
          <a:off x="13462000" y="15355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11192</xdr:rowOff>
    </xdr:from>
    <xdr:ext cx="762000" cy="259045"/>
    <xdr:sp macro="" textlink="">
      <xdr:nvSpPr>
        <xdr:cNvPr id="282" name="テキスト ボックス 281"/>
        <xdr:cNvSpPr txBox="1"/>
      </xdr:nvSpPr>
      <xdr:spPr>
        <a:xfrm>
          <a:off x="13131800" y="15441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[7.31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集中改革プランに基づき職員数の計画的削減に取り組んできた。</a:t>
          </a:r>
          <a:r>
            <a:rPr kumimoji="1" lang="ja-JP" altLang="ja-JP" sz="1300" b="0" i="0" baseline="0">
              <a:solidFill>
                <a:schemeClr val="dk1"/>
              </a:solidFill>
              <a:effectLst/>
              <a:latin typeface="+mn-lt"/>
              <a:ea typeface="+mn-ea"/>
              <a:cs typeface="+mn-cs"/>
            </a:rPr>
            <a:t>引き続き定員管理</a:t>
          </a:r>
          <a:r>
            <a:rPr kumimoji="1" lang="ja-JP" altLang="en-US" sz="1300" b="0" i="0" baseline="0">
              <a:solidFill>
                <a:schemeClr val="dk1"/>
              </a:solidFill>
              <a:effectLst/>
              <a:latin typeface="+mn-lt"/>
              <a:ea typeface="+mn-ea"/>
              <a:cs typeface="+mn-cs"/>
            </a:rPr>
            <a:t>と効率的な行政運営に努めるとともに</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、市民サービスの低下を招かぬように業務の外部委託も進めていく。</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a:t>
          </a:r>
          <a:r>
            <a:rPr kumimoji="1" lang="ja-JP" altLang="ja-JP" sz="1100" b="0" i="0" u="none" strike="noStrike" kern="0" cap="none" spc="0" normalizeH="0" baseline="0" noProof="0">
              <a:ln>
                <a:noFill/>
              </a:ln>
              <a:solidFill>
                <a:prstClr val="black"/>
              </a:solidFill>
              <a:effectLst/>
              <a:uLnTx/>
              <a:uFillTx/>
              <a:latin typeface="+mn-lt"/>
              <a:ea typeface="+mn-ea"/>
              <a:cs typeface="+mn-cs"/>
            </a:rPr>
            <a:t>当市においては基幹業務のうち消防事務、病院事務、ごみ処理事務、行政情報処理事務などを広域行政で執行しているため、類似団体と比較して、人件費・物件費等は低く、補助費等（広域行政負担金）は高くなる傾向がある。</a:t>
          </a:r>
          <a:endParaRPr kumimoji="0" lang="ja-JP"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121829</xdr:rowOff>
    </xdr:from>
    <xdr:to>
      <xdr:col>24</xdr:col>
      <xdr:colOff>558800</xdr:colOff>
      <xdr:row>66</xdr:row>
      <xdr:rowOff>142875</xdr:rowOff>
    </xdr:to>
    <xdr:cxnSp macro="">
      <xdr:nvCxnSpPr>
        <xdr:cNvPr id="314" name="直線コネクタ 313"/>
        <xdr:cNvCxnSpPr/>
      </xdr:nvCxnSpPr>
      <xdr:spPr>
        <a:xfrm flipV="1">
          <a:off x="17018000" y="10065929"/>
          <a:ext cx="0" cy="13926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114952</xdr:rowOff>
    </xdr:from>
    <xdr:ext cx="762000" cy="259045"/>
    <xdr:sp macro="" textlink="">
      <xdr:nvSpPr>
        <xdr:cNvPr id="315" name="定員管理の状況最小値テキスト"/>
        <xdr:cNvSpPr txBox="1"/>
      </xdr:nvSpPr>
      <xdr:spPr>
        <a:xfrm>
          <a:off x="17106900" y="1143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12.85</a:t>
          </a:r>
          <a:endParaRPr kumimoji="1" lang="ja-JP" altLang="en-US" sz="1000" b="1">
            <a:latin typeface="ＭＳ Ｐゴシック"/>
          </a:endParaRPr>
        </a:p>
      </xdr:txBody>
    </xdr:sp>
    <xdr:clientData/>
  </xdr:oneCellAnchor>
  <xdr:twoCellAnchor>
    <xdr:from>
      <xdr:col>24</xdr:col>
      <xdr:colOff>469900</xdr:colOff>
      <xdr:row>66</xdr:row>
      <xdr:rowOff>142875</xdr:rowOff>
    </xdr:from>
    <xdr:to>
      <xdr:col>24</xdr:col>
      <xdr:colOff>647700</xdr:colOff>
      <xdr:row>66</xdr:row>
      <xdr:rowOff>142875</xdr:rowOff>
    </xdr:to>
    <xdr:cxnSp macro="">
      <xdr:nvCxnSpPr>
        <xdr:cNvPr id="316" name="直線コネクタ 315"/>
        <xdr:cNvCxnSpPr/>
      </xdr:nvCxnSpPr>
      <xdr:spPr>
        <a:xfrm>
          <a:off x="16929100" y="114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36756</xdr:rowOff>
    </xdr:from>
    <xdr:ext cx="762000" cy="259045"/>
    <xdr:sp macro="" textlink="">
      <xdr:nvSpPr>
        <xdr:cNvPr id="317" name="定員管理の状況最大値テキスト"/>
        <xdr:cNvSpPr txBox="1"/>
      </xdr:nvSpPr>
      <xdr:spPr>
        <a:xfrm>
          <a:off x="17106900" y="9809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58</xdr:row>
      <xdr:rowOff>121829</xdr:rowOff>
    </xdr:from>
    <xdr:to>
      <xdr:col>24</xdr:col>
      <xdr:colOff>647700</xdr:colOff>
      <xdr:row>58</xdr:row>
      <xdr:rowOff>121829</xdr:rowOff>
    </xdr:to>
    <xdr:cxnSp macro="">
      <xdr:nvCxnSpPr>
        <xdr:cNvPr id="318" name="直線コネクタ 317"/>
        <xdr:cNvCxnSpPr/>
      </xdr:nvCxnSpPr>
      <xdr:spPr>
        <a:xfrm>
          <a:off x="16929100" y="10065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38372</xdr:rowOff>
    </xdr:from>
    <xdr:to>
      <xdr:col>24</xdr:col>
      <xdr:colOff>558800</xdr:colOff>
      <xdr:row>61</xdr:row>
      <xdr:rowOff>45266</xdr:rowOff>
    </xdr:to>
    <xdr:cxnSp macro="">
      <xdr:nvCxnSpPr>
        <xdr:cNvPr id="319" name="直線コネクタ 318"/>
        <xdr:cNvCxnSpPr/>
      </xdr:nvCxnSpPr>
      <xdr:spPr>
        <a:xfrm>
          <a:off x="16179800" y="10496822"/>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121665</xdr:rowOff>
    </xdr:from>
    <xdr:ext cx="762000" cy="259045"/>
    <xdr:sp macro="" textlink="">
      <xdr:nvSpPr>
        <xdr:cNvPr id="320" name="定員管理の状況平均値テキスト"/>
        <xdr:cNvSpPr txBox="1"/>
      </xdr:nvSpPr>
      <xdr:spPr>
        <a:xfrm>
          <a:off x="17106900" y="105801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149588</xdr:rowOff>
    </xdr:from>
    <xdr:to>
      <xdr:col>24</xdr:col>
      <xdr:colOff>609600</xdr:colOff>
      <xdr:row>62</xdr:row>
      <xdr:rowOff>79738</xdr:rowOff>
    </xdr:to>
    <xdr:sp macro="" textlink="">
      <xdr:nvSpPr>
        <xdr:cNvPr id="321" name="フローチャート : 判断 320"/>
        <xdr:cNvSpPr/>
      </xdr:nvSpPr>
      <xdr:spPr>
        <a:xfrm>
          <a:off x="169672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38372</xdr:rowOff>
    </xdr:from>
    <xdr:to>
      <xdr:col>23</xdr:col>
      <xdr:colOff>406400</xdr:colOff>
      <xdr:row>61</xdr:row>
      <xdr:rowOff>50437</xdr:rowOff>
    </xdr:to>
    <xdr:cxnSp macro="">
      <xdr:nvCxnSpPr>
        <xdr:cNvPr id="322" name="直線コネクタ 321"/>
        <xdr:cNvCxnSpPr/>
      </xdr:nvCxnSpPr>
      <xdr:spPr>
        <a:xfrm flipV="1">
          <a:off x="15290800" y="1049682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136706</xdr:rowOff>
    </xdr:from>
    <xdr:to>
      <xdr:col>23</xdr:col>
      <xdr:colOff>457200</xdr:colOff>
      <xdr:row>63</xdr:row>
      <xdr:rowOff>66856</xdr:rowOff>
    </xdr:to>
    <xdr:sp macro="" textlink="">
      <xdr:nvSpPr>
        <xdr:cNvPr id="323" name="フローチャート : 判断 322"/>
        <xdr:cNvSpPr/>
      </xdr:nvSpPr>
      <xdr:spPr>
        <a:xfrm>
          <a:off x="16129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51633</xdr:rowOff>
    </xdr:from>
    <xdr:ext cx="736600" cy="259045"/>
    <xdr:sp macro="" textlink="">
      <xdr:nvSpPr>
        <xdr:cNvPr id="324" name="テキスト ボックス 323"/>
        <xdr:cNvSpPr txBox="1"/>
      </xdr:nvSpPr>
      <xdr:spPr>
        <a:xfrm>
          <a:off x="15798800" y="10852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50437</xdr:rowOff>
    </xdr:from>
    <xdr:to>
      <xdr:col>22</xdr:col>
      <xdr:colOff>203200</xdr:colOff>
      <xdr:row>61</xdr:row>
      <xdr:rowOff>52160</xdr:rowOff>
    </xdr:to>
    <xdr:cxnSp macro="">
      <xdr:nvCxnSpPr>
        <xdr:cNvPr id="325" name="直線コネクタ 324"/>
        <xdr:cNvCxnSpPr/>
      </xdr:nvCxnSpPr>
      <xdr:spPr>
        <a:xfrm flipV="1">
          <a:off x="14401800" y="10508887"/>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62</xdr:row>
      <xdr:rowOff>124641</xdr:rowOff>
    </xdr:from>
    <xdr:to>
      <xdr:col>22</xdr:col>
      <xdr:colOff>254000</xdr:colOff>
      <xdr:row>63</xdr:row>
      <xdr:rowOff>54791</xdr:rowOff>
    </xdr:to>
    <xdr:sp macro="" textlink="">
      <xdr:nvSpPr>
        <xdr:cNvPr id="326" name="フローチャート : 判断 325"/>
        <xdr:cNvSpPr/>
      </xdr:nvSpPr>
      <xdr:spPr>
        <a:xfrm>
          <a:off x="15240000" y="1075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39568</xdr:rowOff>
    </xdr:from>
    <xdr:ext cx="762000" cy="259045"/>
    <xdr:sp macro="" textlink="">
      <xdr:nvSpPr>
        <xdr:cNvPr id="327" name="テキスト ボックス 326"/>
        <xdr:cNvSpPr txBox="1"/>
      </xdr:nvSpPr>
      <xdr:spPr>
        <a:xfrm>
          <a:off x="14909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52160</xdr:rowOff>
    </xdr:from>
    <xdr:to>
      <xdr:col>21</xdr:col>
      <xdr:colOff>0</xdr:colOff>
      <xdr:row>61</xdr:row>
      <xdr:rowOff>53884</xdr:rowOff>
    </xdr:to>
    <xdr:cxnSp macro="">
      <xdr:nvCxnSpPr>
        <xdr:cNvPr id="328" name="直線コネクタ 327"/>
        <xdr:cNvCxnSpPr/>
      </xdr:nvCxnSpPr>
      <xdr:spPr>
        <a:xfrm flipV="1">
          <a:off x="13512800" y="10510610"/>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136706</xdr:rowOff>
    </xdr:from>
    <xdr:to>
      <xdr:col>21</xdr:col>
      <xdr:colOff>50800</xdr:colOff>
      <xdr:row>63</xdr:row>
      <xdr:rowOff>66856</xdr:rowOff>
    </xdr:to>
    <xdr:sp macro="" textlink="">
      <xdr:nvSpPr>
        <xdr:cNvPr id="329" name="フローチャート : 判断 328"/>
        <xdr:cNvSpPr/>
      </xdr:nvSpPr>
      <xdr:spPr>
        <a:xfrm>
          <a:off x="14351000" y="1076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51633</xdr:rowOff>
    </xdr:from>
    <xdr:ext cx="762000" cy="259045"/>
    <xdr:sp macro="" textlink="">
      <xdr:nvSpPr>
        <xdr:cNvPr id="330" name="テキスト ボックス 329"/>
        <xdr:cNvSpPr txBox="1"/>
      </xdr:nvSpPr>
      <xdr:spPr>
        <a:xfrm>
          <a:off x="14020800" y="1085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9.13</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160837</xdr:rowOff>
    </xdr:from>
    <xdr:to>
      <xdr:col>19</xdr:col>
      <xdr:colOff>533400</xdr:colOff>
      <xdr:row>63</xdr:row>
      <xdr:rowOff>90987</xdr:rowOff>
    </xdr:to>
    <xdr:sp macro="" textlink="">
      <xdr:nvSpPr>
        <xdr:cNvPr id="331" name="フローチャート : 判断 330"/>
        <xdr:cNvSpPr/>
      </xdr:nvSpPr>
      <xdr:spPr>
        <a:xfrm>
          <a:off x="13462000" y="10790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75764</xdr:rowOff>
    </xdr:from>
    <xdr:ext cx="762000" cy="259045"/>
    <xdr:sp macro="" textlink="">
      <xdr:nvSpPr>
        <xdr:cNvPr id="332" name="テキスト ボックス 331"/>
        <xdr:cNvSpPr txBox="1"/>
      </xdr:nvSpPr>
      <xdr:spPr>
        <a:xfrm>
          <a:off x="13131800" y="1087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165916</xdr:rowOff>
    </xdr:from>
    <xdr:to>
      <xdr:col>24</xdr:col>
      <xdr:colOff>609600</xdr:colOff>
      <xdr:row>61</xdr:row>
      <xdr:rowOff>96066</xdr:rowOff>
    </xdr:to>
    <xdr:sp macro="" textlink="">
      <xdr:nvSpPr>
        <xdr:cNvPr id="338" name="円/楕円 337"/>
        <xdr:cNvSpPr/>
      </xdr:nvSpPr>
      <xdr:spPr>
        <a:xfrm>
          <a:off x="16967200" y="1045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10993</xdr:rowOff>
    </xdr:from>
    <xdr:ext cx="762000" cy="259045"/>
    <xdr:sp macro="" textlink="">
      <xdr:nvSpPr>
        <xdr:cNvPr id="339" name="定員管理の状況該当値テキスト"/>
        <xdr:cNvSpPr txBox="1"/>
      </xdr:nvSpPr>
      <xdr:spPr>
        <a:xfrm>
          <a:off x="17106900" y="10297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159022</xdr:rowOff>
    </xdr:from>
    <xdr:to>
      <xdr:col>23</xdr:col>
      <xdr:colOff>457200</xdr:colOff>
      <xdr:row>61</xdr:row>
      <xdr:rowOff>89172</xdr:rowOff>
    </xdr:to>
    <xdr:sp macro="" textlink="">
      <xdr:nvSpPr>
        <xdr:cNvPr id="340" name="円/楕円 339"/>
        <xdr:cNvSpPr/>
      </xdr:nvSpPr>
      <xdr:spPr>
        <a:xfrm>
          <a:off x="16129000" y="1044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99349</xdr:rowOff>
    </xdr:from>
    <xdr:ext cx="736600" cy="259045"/>
    <xdr:sp macro="" textlink="">
      <xdr:nvSpPr>
        <xdr:cNvPr id="341" name="テキスト ボックス 340"/>
        <xdr:cNvSpPr txBox="1"/>
      </xdr:nvSpPr>
      <xdr:spPr>
        <a:xfrm>
          <a:off x="15798800" y="10214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171087</xdr:rowOff>
    </xdr:from>
    <xdr:to>
      <xdr:col>22</xdr:col>
      <xdr:colOff>254000</xdr:colOff>
      <xdr:row>61</xdr:row>
      <xdr:rowOff>101237</xdr:rowOff>
    </xdr:to>
    <xdr:sp macro="" textlink="">
      <xdr:nvSpPr>
        <xdr:cNvPr id="342" name="円/楕円 341"/>
        <xdr:cNvSpPr/>
      </xdr:nvSpPr>
      <xdr:spPr>
        <a:xfrm>
          <a:off x="15240000" y="1045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111414</xdr:rowOff>
    </xdr:from>
    <xdr:ext cx="762000" cy="259045"/>
    <xdr:sp macro="" textlink="">
      <xdr:nvSpPr>
        <xdr:cNvPr id="343" name="テキスト ボックス 342"/>
        <xdr:cNvSpPr txBox="1"/>
      </xdr:nvSpPr>
      <xdr:spPr>
        <a:xfrm>
          <a:off x="14909800" y="10226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1360</xdr:rowOff>
    </xdr:from>
    <xdr:to>
      <xdr:col>21</xdr:col>
      <xdr:colOff>50800</xdr:colOff>
      <xdr:row>61</xdr:row>
      <xdr:rowOff>102960</xdr:rowOff>
    </xdr:to>
    <xdr:sp macro="" textlink="">
      <xdr:nvSpPr>
        <xdr:cNvPr id="344" name="円/楕円 343"/>
        <xdr:cNvSpPr/>
      </xdr:nvSpPr>
      <xdr:spPr>
        <a:xfrm>
          <a:off x="14351000" y="104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113137</xdr:rowOff>
    </xdr:from>
    <xdr:ext cx="762000" cy="259045"/>
    <xdr:sp macro="" textlink="">
      <xdr:nvSpPr>
        <xdr:cNvPr id="345" name="テキスト ボックス 344"/>
        <xdr:cNvSpPr txBox="1"/>
      </xdr:nvSpPr>
      <xdr:spPr>
        <a:xfrm>
          <a:off x="14020800" y="10228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3084</xdr:rowOff>
    </xdr:from>
    <xdr:to>
      <xdr:col>19</xdr:col>
      <xdr:colOff>533400</xdr:colOff>
      <xdr:row>61</xdr:row>
      <xdr:rowOff>104684</xdr:rowOff>
    </xdr:to>
    <xdr:sp macro="" textlink="">
      <xdr:nvSpPr>
        <xdr:cNvPr id="346" name="円/楕円 345"/>
        <xdr:cNvSpPr/>
      </xdr:nvSpPr>
      <xdr:spPr>
        <a:xfrm>
          <a:off x="134620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114861</xdr:rowOff>
    </xdr:from>
    <xdr:ext cx="762000" cy="259045"/>
    <xdr:sp macro="" textlink="">
      <xdr:nvSpPr>
        <xdr:cNvPr id="347" name="テキスト ボックス 346"/>
        <xdr:cNvSpPr txBox="1"/>
      </xdr:nvSpPr>
      <xdr:spPr>
        <a:xfrm>
          <a:off x="13131800" y="10230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一般会計の公債費は過去の積極的な都市基盤整備による大型の借入金などの償還ピークが過ぎたことから減少傾向にある。その一方で、下水道事業などの公営企業債の償還額は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33</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ja-JP" altLang="en-US" sz="1300">
              <a:latin typeface="ＭＳ Ｐゴシック"/>
            </a:rPr>
            <a:t>までは増加する見込みであり、比率の増加要因となっている。</a:t>
          </a:r>
          <a:endParaRPr kumimoji="1" lang="en-US" altLang="ja-JP" sz="1300">
            <a:latin typeface="ＭＳ Ｐゴシック"/>
          </a:endParaRPr>
        </a:p>
        <a:p>
          <a:r>
            <a:rPr kumimoji="1" lang="ja-JP" altLang="en-US" sz="1300">
              <a:latin typeface="ＭＳ Ｐゴシック"/>
            </a:rPr>
            <a:t>　今後も市債発行抑制など計画的な投資による公債費負担の低減と財政健全化に努める。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52494</xdr:rowOff>
    </xdr:to>
    <xdr:cxnSp macro="">
      <xdr:nvCxnSpPr>
        <xdr:cNvPr id="376" name="直線コネクタ 375"/>
        <xdr:cNvCxnSpPr/>
      </xdr:nvCxnSpPr>
      <xdr:spPr>
        <a:xfrm flipV="1">
          <a:off x="17018000" y="6261100"/>
          <a:ext cx="0" cy="1335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7"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8" name="直線コネクタ 377"/>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9"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80" name="直線コネクタ 379"/>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154094</xdr:rowOff>
    </xdr:from>
    <xdr:to>
      <xdr:col>24</xdr:col>
      <xdr:colOff>558800</xdr:colOff>
      <xdr:row>43</xdr:row>
      <xdr:rowOff>30904</xdr:rowOff>
    </xdr:to>
    <xdr:cxnSp macro="">
      <xdr:nvCxnSpPr>
        <xdr:cNvPr id="381" name="直線コネクタ 380"/>
        <xdr:cNvCxnSpPr/>
      </xdr:nvCxnSpPr>
      <xdr:spPr>
        <a:xfrm flipV="1">
          <a:off x="16179800" y="7354994"/>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108814</xdr:rowOff>
    </xdr:from>
    <xdr:ext cx="762000" cy="259045"/>
    <xdr:sp macro="" textlink="">
      <xdr:nvSpPr>
        <xdr:cNvPr id="382" name="公債費負担の状況平均値テキスト"/>
        <xdr:cNvSpPr txBox="1"/>
      </xdr:nvSpPr>
      <xdr:spPr>
        <a:xfrm>
          <a:off x="17106900" y="67953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92287</xdr:rowOff>
    </xdr:from>
    <xdr:to>
      <xdr:col>24</xdr:col>
      <xdr:colOff>609600</xdr:colOff>
      <xdr:row>41</xdr:row>
      <xdr:rowOff>22437</xdr:rowOff>
    </xdr:to>
    <xdr:sp macro="" textlink="">
      <xdr:nvSpPr>
        <xdr:cNvPr id="383" name="フローチャート : 判断 382"/>
        <xdr:cNvSpPr/>
      </xdr:nvSpPr>
      <xdr:spPr>
        <a:xfrm>
          <a:off x="169672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30904</xdr:rowOff>
    </xdr:from>
    <xdr:to>
      <xdr:col>23</xdr:col>
      <xdr:colOff>406400</xdr:colOff>
      <xdr:row>43</xdr:row>
      <xdr:rowOff>143510</xdr:rowOff>
    </xdr:to>
    <xdr:cxnSp macro="">
      <xdr:nvCxnSpPr>
        <xdr:cNvPr id="384" name="直線コネクタ 383"/>
        <xdr:cNvCxnSpPr/>
      </xdr:nvCxnSpPr>
      <xdr:spPr>
        <a:xfrm flipV="1">
          <a:off x="15290800" y="7403254"/>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108373</xdr:rowOff>
    </xdr:from>
    <xdr:to>
      <xdr:col>23</xdr:col>
      <xdr:colOff>457200</xdr:colOff>
      <xdr:row>41</xdr:row>
      <xdr:rowOff>38523</xdr:rowOff>
    </xdr:to>
    <xdr:sp macro="" textlink="">
      <xdr:nvSpPr>
        <xdr:cNvPr id="385" name="フローチャート : 判断 384"/>
        <xdr:cNvSpPr/>
      </xdr:nvSpPr>
      <xdr:spPr>
        <a:xfrm>
          <a:off x="16129000" y="696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48700</xdr:rowOff>
    </xdr:from>
    <xdr:ext cx="736600" cy="259045"/>
    <xdr:sp macro="" textlink="">
      <xdr:nvSpPr>
        <xdr:cNvPr id="386" name="テキスト ボックス 385"/>
        <xdr:cNvSpPr txBox="1"/>
      </xdr:nvSpPr>
      <xdr:spPr>
        <a:xfrm>
          <a:off x="15798800" y="6735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143510</xdr:rowOff>
    </xdr:from>
    <xdr:to>
      <xdr:col>22</xdr:col>
      <xdr:colOff>203200</xdr:colOff>
      <xdr:row>44</xdr:row>
      <xdr:rowOff>20320</xdr:rowOff>
    </xdr:to>
    <xdr:cxnSp macro="">
      <xdr:nvCxnSpPr>
        <xdr:cNvPr id="387" name="直線コネクタ 386"/>
        <xdr:cNvCxnSpPr/>
      </xdr:nvCxnSpPr>
      <xdr:spPr>
        <a:xfrm flipV="1">
          <a:off x="14401800" y="75158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25400</xdr:rowOff>
    </xdr:from>
    <xdr:to>
      <xdr:col>22</xdr:col>
      <xdr:colOff>254000</xdr:colOff>
      <xdr:row>41</xdr:row>
      <xdr:rowOff>127000</xdr:rowOff>
    </xdr:to>
    <xdr:sp macro="" textlink="">
      <xdr:nvSpPr>
        <xdr:cNvPr id="388" name="フローチャート : 判断 387"/>
        <xdr:cNvSpPr/>
      </xdr:nvSpPr>
      <xdr:spPr>
        <a:xfrm>
          <a:off x="15240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137177</xdr:rowOff>
    </xdr:from>
    <xdr:ext cx="762000" cy="259045"/>
    <xdr:sp macro="" textlink="">
      <xdr:nvSpPr>
        <xdr:cNvPr id="389" name="テキスト ボックス 388"/>
        <xdr:cNvSpPr txBox="1"/>
      </xdr:nvSpPr>
      <xdr:spPr>
        <a:xfrm>
          <a:off x="14909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4233</xdr:rowOff>
    </xdr:from>
    <xdr:to>
      <xdr:col>21</xdr:col>
      <xdr:colOff>0</xdr:colOff>
      <xdr:row>44</xdr:row>
      <xdr:rowOff>20320</xdr:rowOff>
    </xdr:to>
    <xdr:cxnSp macro="">
      <xdr:nvCxnSpPr>
        <xdr:cNvPr id="390" name="直線コネクタ 389"/>
        <xdr:cNvCxnSpPr/>
      </xdr:nvCxnSpPr>
      <xdr:spPr>
        <a:xfrm>
          <a:off x="13512800" y="754803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391" name="フローチャート : 判断 39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392" name="テキスト ボックス 39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14817</xdr:rowOff>
    </xdr:from>
    <xdr:to>
      <xdr:col>19</xdr:col>
      <xdr:colOff>533400</xdr:colOff>
      <xdr:row>42</xdr:row>
      <xdr:rowOff>116417</xdr:rowOff>
    </xdr:to>
    <xdr:sp macro="" textlink="">
      <xdr:nvSpPr>
        <xdr:cNvPr id="393" name="フローチャート : 判断 392"/>
        <xdr:cNvSpPr/>
      </xdr:nvSpPr>
      <xdr:spPr>
        <a:xfrm>
          <a:off x="13462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126594</xdr:rowOff>
    </xdr:from>
    <xdr:ext cx="762000" cy="259045"/>
    <xdr:sp macro="" textlink="">
      <xdr:nvSpPr>
        <xdr:cNvPr id="394" name="テキスト ボックス 393"/>
        <xdr:cNvSpPr txBox="1"/>
      </xdr:nvSpPr>
      <xdr:spPr>
        <a:xfrm>
          <a:off x="13131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103294</xdr:rowOff>
    </xdr:from>
    <xdr:to>
      <xdr:col>24</xdr:col>
      <xdr:colOff>609600</xdr:colOff>
      <xdr:row>43</xdr:row>
      <xdr:rowOff>33444</xdr:rowOff>
    </xdr:to>
    <xdr:sp macro="" textlink="">
      <xdr:nvSpPr>
        <xdr:cNvPr id="400" name="円/楕円 399"/>
        <xdr:cNvSpPr/>
      </xdr:nvSpPr>
      <xdr:spPr>
        <a:xfrm>
          <a:off x="16967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75371</xdr:rowOff>
    </xdr:from>
    <xdr:ext cx="762000" cy="259045"/>
    <xdr:sp macro="" textlink="">
      <xdr:nvSpPr>
        <xdr:cNvPr id="401" name="公債費負担の状況該当値テキスト"/>
        <xdr:cNvSpPr txBox="1"/>
      </xdr:nvSpPr>
      <xdr:spPr>
        <a:xfrm>
          <a:off x="17106900" y="7276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151554</xdr:rowOff>
    </xdr:from>
    <xdr:to>
      <xdr:col>23</xdr:col>
      <xdr:colOff>457200</xdr:colOff>
      <xdr:row>43</xdr:row>
      <xdr:rowOff>81704</xdr:rowOff>
    </xdr:to>
    <xdr:sp macro="" textlink="">
      <xdr:nvSpPr>
        <xdr:cNvPr id="402" name="円/楕円 401"/>
        <xdr:cNvSpPr/>
      </xdr:nvSpPr>
      <xdr:spPr>
        <a:xfrm>
          <a:off x="16129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66481</xdr:rowOff>
    </xdr:from>
    <xdr:ext cx="736600" cy="259045"/>
    <xdr:sp macro="" textlink="">
      <xdr:nvSpPr>
        <xdr:cNvPr id="403" name="テキスト ボックス 402"/>
        <xdr:cNvSpPr txBox="1"/>
      </xdr:nvSpPr>
      <xdr:spPr>
        <a:xfrm>
          <a:off x="15798800" y="7438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92710</xdr:rowOff>
    </xdr:from>
    <xdr:to>
      <xdr:col>22</xdr:col>
      <xdr:colOff>254000</xdr:colOff>
      <xdr:row>44</xdr:row>
      <xdr:rowOff>22860</xdr:rowOff>
    </xdr:to>
    <xdr:sp macro="" textlink="">
      <xdr:nvSpPr>
        <xdr:cNvPr id="404" name="円/楕円 403"/>
        <xdr:cNvSpPr/>
      </xdr:nvSpPr>
      <xdr:spPr>
        <a:xfrm>
          <a:off x="15240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7637</xdr:rowOff>
    </xdr:from>
    <xdr:ext cx="762000" cy="259045"/>
    <xdr:sp macro="" textlink="">
      <xdr:nvSpPr>
        <xdr:cNvPr id="405" name="テキスト ボックス 404"/>
        <xdr:cNvSpPr txBox="1"/>
      </xdr:nvSpPr>
      <xdr:spPr>
        <a:xfrm>
          <a:off x="14909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06" name="円/楕円 405"/>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07" name="テキスト ボックス 406"/>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124883</xdr:rowOff>
    </xdr:from>
    <xdr:to>
      <xdr:col>19</xdr:col>
      <xdr:colOff>533400</xdr:colOff>
      <xdr:row>44</xdr:row>
      <xdr:rowOff>55033</xdr:rowOff>
    </xdr:to>
    <xdr:sp macro="" textlink="">
      <xdr:nvSpPr>
        <xdr:cNvPr id="408" name="円/楕円 407"/>
        <xdr:cNvSpPr/>
      </xdr:nvSpPr>
      <xdr:spPr>
        <a:xfrm>
          <a:off x="13462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39810</xdr:rowOff>
    </xdr:from>
    <xdr:ext cx="762000" cy="259045"/>
    <xdr:sp macro="" textlink="">
      <xdr:nvSpPr>
        <xdr:cNvPr id="409" name="テキスト ボックス 408"/>
        <xdr:cNvSpPr txBox="1"/>
      </xdr:nvSpPr>
      <xdr:spPr>
        <a:xfrm>
          <a:off x="13131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[168.7%]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市債残高や退職手当負担見込額の減少等により３年連続して低下した。ただし、類似団体や県内</a:t>
          </a:r>
          <a:r>
            <a:rPr kumimoji="1" lang="en-US" altLang="ja-JP" sz="1300">
              <a:latin typeface="ＭＳ Ｐゴシック"/>
            </a:rPr>
            <a:t>19</a:t>
          </a:r>
          <a:r>
            <a:rPr kumimoji="1" lang="ja-JP" altLang="en-US" sz="1300">
              <a:latin typeface="ＭＳ Ｐゴシック"/>
            </a:rPr>
            <a:t>市との比較では依然として高い状態が続いている。さらに</a:t>
          </a:r>
          <a:r>
            <a:rPr kumimoji="1" lang="ja-JP" altLang="en-US" sz="1300">
              <a:latin typeface="+mj-ea"/>
              <a:ea typeface="+mj-ea"/>
            </a:rPr>
            <a:t>、平成</a:t>
          </a:r>
          <a:r>
            <a:rPr kumimoji="1" lang="en-US" altLang="ja-JP" sz="1300">
              <a:latin typeface="+mj-ea"/>
              <a:ea typeface="+mj-ea"/>
            </a:rPr>
            <a:t>28</a:t>
          </a:r>
          <a:r>
            <a:rPr kumimoji="1" lang="ja-JP" altLang="en-US" sz="1300">
              <a:latin typeface="+mj-ea"/>
              <a:ea typeface="+mj-ea"/>
            </a:rPr>
            <a:t>年度</a:t>
          </a:r>
          <a:r>
            <a:rPr kumimoji="1" lang="ja-JP" altLang="ja-JP" sz="1300">
              <a:solidFill>
                <a:schemeClr val="dk1"/>
              </a:solidFill>
              <a:effectLst/>
              <a:latin typeface="+mj-ea"/>
              <a:ea typeface="+mj-ea"/>
              <a:cs typeface="+mn-cs"/>
            </a:rPr>
            <a:t>事業</a:t>
          </a:r>
          <a:r>
            <a:rPr kumimoji="1" lang="ja-JP" altLang="en-US" sz="1300">
              <a:solidFill>
                <a:schemeClr val="dk1"/>
              </a:solidFill>
              <a:effectLst/>
              <a:latin typeface="+mj-ea"/>
              <a:ea typeface="+mj-ea"/>
              <a:cs typeface="+mn-cs"/>
            </a:rPr>
            <a:t>で</a:t>
          </a:r>
          <a:r>
            <a:rPr kumimoji="1" lang="ja-JP" altLang="ja-JP" sz="1300">
              <a:solidFill>
                <a:schemeClr val="dk1"/>
              </a:solidFill>
              <a:effectLst/>
              <a:latin typeface="+mj-ea"/>
              <a:ea typeface="+mj-ea"/>
              <a:cs typeface="+mn-cs"/>
            </a:rPr>
            <a:t>の第三セクター等改革推進債の活用により、</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a:t>
          </a:r>
          <a:r>
            <a:rPr kumimoji="1" lang="ja-JP" altLang="en-US" sz="1300">
              <a:solidFill>
                <a:schemeClr val="dk1"/>
              </a:solidFill>
              <a:effectLst/>
              <a:latin typeface="+mj-ea"/>
              <a:ea typeface="+mj-ea"/>
              <a:cs typeface="+mn-cs"/>
            </a:rPr>
            <a:t>決算では</a:t>
          </a:r>
          <a:r>
            <a:rPr kumimoji="1" lang="ja-JP" altLang="ja-JP" sz="1300">
              <a:solidFill>
                <a:schemeClr val="dk1"/>
              </a:solidFill>
              <a:effectLst/>
              <a:latin typeface="+mj-ea"/>
              <a:ea typeface="+mj-ea"/>
              <a:cs typeface="+mn-cs"/>
            </a:rPr>
            <a:t>比率が一時的に上</a:t>
          </a:r>
          <a:r>
            <a:rPr kumimoji="1" lang="ja-JP" altLang="ja-JP" sz="1300">
              <a:solidFill>
                <a:schemeClr val="dk1"/>
              </a:solidFill>
              <a:effectLst/>
              <a:latin typeface="+mn-lt"/>
              <a:ea typeface="+mn-ea"/>
              <a:cs typeface="+mn-cs"/>
            </a:rPr>
            <a:t>昇することが見込まれる。</a:t>
          </a:r>
          <a:endParaRPr kumimoji="1" lang="ja-JP" altLang="en-US" sz="1300">
            <a:latin typeface="ＭＳ Ｐゴシック"/>
          </a:endParaRPr>
        </a:p>
        <a:p>
          <a:r>
            <a:rPr kumimoji="1" lang="ja-JP" altLang="en-US" sz="1300">
              <a:latin typeface="ＭＳ Ｐゴシック"/>
            </a:rPr>
            <a:t>　今後は、大規模事業の財源とした既発債の償還が完済の時期を迎えていることから指標は低減傾向にあるため、引き続き事業実施の適正化を図るとともに基金残高の拡充により財政の健全化に努める。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6" name="直線コネクタ 425"/>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7" name="テキスト ボックス 426"/>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30" name="直線コネクタ 429"/>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1" name="テキスト ボックス 430"/>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93821</xdr:rowOff>
    </xdr:to>
    <xdr:cxnSp macro="">
      <xdr:nvCxnSpPr>
        <xdr:cNvPr id="434" name="直線コネクタ 433"/>
        <xdr:cNvCxnSpPr/>
      </xdr:nvCxnSpPr>
      <xdr:spPr>
        <a:xfrm flipV="1">
          <a:off x="17018000" y="2571750"/>
          <a:ext cx="0" cy="12939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65898</xdr:rowOff>
    </xdr:from>
    <xdr:ext cx="762000" cy="259045"/>
    <xdr:sp macro="" textlink="">
      <xdr:nvSpPr>
        <xdr:cNvPr id="435" name="将来負担の状況最小値テキスト"/>
        <xdr:cNvSpPr txBox="1"/>
      </xdr:nvSpPr>
      <xdr:spPr>
        <a:xfrm>
          <a:off x="17106900" y="383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214.5</a:t>
          </a:r>
          <a:endParaRPr kumimoji="1" lang="ja-JP" altLang="en-US" sz="1000" b="1">
            <a:latin typeface="ＭＳ Ｐゴシック"/>
          </a:endParaRPr>
        </a:p>
      </xdr:txBody>
    </xdr:sp>
    <xdr:clientData/>
  </xdr:oneCellAnchor>
  <xdr:twoCellAnchor>
    <xdr:from>
      <xdr:col>24</xdr:col>
      <xdr:colOff>469900</xdr:colOff>
      <xdr:row>22</xdr:row>
      <xdr:rowOff>93821</xdr:rowOff>
    </xdr:from>
    <xdr:to>
      <xdr:col>24</xdr:col>
      <xdr:colOff>647700</xdr:colOff>
      <xdr:row>22</xdr:row>
      <xdr:rowOff>93821</xdr:rowOff>
    </xdr:to>
    <xdr:cxnSp macro="">
      <xdr:nvCxnSpPr>
        <xdr:cNvPr id="436" name="直線コネクタ 435"/>
        <xdr:cNvCxnSpPr/>
      </xdr:nvCxnSpPr>
      <xdr:spPr>
        <a:xfrm>
          <a:off x="16929100" y="386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7"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8" name="直線コネクタ 437"/>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20</xdr:row>
      <xdr:rowOff>160433</xdr:rowOff>
    </xdr:from>
    <xdr:to>
      <xdr:col>24</xdr:col>
      <xdr:colOff>558800</xdr:colOff>
      <xdr:row>21</xdr:row>
      <xdr:rowOff>52324</xdr:rowOff>
    </xdr:to>
    <xdr:cxnSp macro="">
      <xdr:nvCxnSpPr>
        <xdr:cNvPr id="439" name="直線コネクタ 438"/>
        <xdr:cNvCxnSpPr/>
      </xdr:nvCxnSpPr>
      <xdr:spPr>
        <a:xfrm flipV="1">
          <a:off x="16179800" y="3589433"/>
          <a:ext cx="838200" cy="6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136923</xdr:rowOff>
    </xdr:from>
    <xdr:ext cx="762000" cy="259045"/>
    <xdr:sp macro="" textlink="">
      <xdr:nvSpPr>
        <xdr:cNvPr id="440" name="将来負担の状況平均値テキスト"/>
        <xdr:cNvSpPr txBox="1"/>
      </xdr:nvSpPr>
      <xdr:spPr>
        <a:xfrm>
          <a:off x="17106900" y="27086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56.8</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120396</xdr:rowOff>
    </xdr:from>
    <xdr:to>
      <xdr:col>24</xdr:col>
      <xdr:colOff>609600</xdr:colOff>
      <xdr:row>17</xdr:row>
      <xdr:rowOff>50546</xdr:rowOff>
    </xdr:to>
    <xdr:sp macro="" textlink="">
      <xdr:nvSpPr>
        <xdr:cNvPr id="441" name="フローチャート : 判断 440"/>
        <xdr:cNvSpPr/>
      </xdr:nvSpPr>
      <xdr:spPr>
        <a:xfrm>
          <a:off x="16967200" y="286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52324</xdr:rowOff>
    </xdr:from>
    <xdr:to>
      <xdr:col>23</xdr:col>
      <xdr:colOff>406400</xdr:colOff>
      <xdr:row>21</xdr:row>
      <xdr:rowOff>95758</xdr:rowOff>
    </xdr:to>
    <xdr:cxnSp macro="">
      <xdr:nvCxnSpPr>
        <xdr:cNvPr id="442" name="直線コネクタ 441"/>
        <xdr:cNvCxnSpPr/>
      </xdr:nvCxnSpPr>
      <xdr:spPr>
        <a:xfrm flipV="1">
          <a:off x="15290800" y="365277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70930</xdr:rowOff>
    </xdr:from>
    <xdr:to>
      <xdr:col>23</xdr:col>
      <xdr:colOff>457200</xdr:colOff>
      <xdr:row>17</xdr:row>
      <xdr:rowOff>1080</xdr:rowOff>
    </xdr:to>
    <xdr:sp macro="" textlink="">
      <xdr:nvSpPr>
        <xdr:cNvPr id="443" name="フローチャート : 判断 442"/>
        <xdr:cNvSpPr/>
      </xdr:nvSpPr>
      <xdr:spPr>
        <a:xfrm>
          <a:off x="16129000" y="281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11257</xdr:rowOff>
    </xdr:from>
    <xdr:ext cx="736600" cy="259045"/>
    <xdr:sp macro="" textlink="">
      <xdr:nvSpPr>
        <xdr:cNvPr id="444" name="テキスト ボックス 443"/>
        <xdr:cNvSpPr txBox="1"/>
      </xdr:nvSpPr>
      <xdr:spPr>
        <a:xfrm>
          <a:off x="15798800" y="2583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95758</xdr:rowOff>
    </xdr:from>
    <xdr:to>
      <xdr:col>22</xdr:col>
      <xdr:colOff>203200</xdr:colOff>
      <xdr:row>21</xdr:row>
      <xdr:rowOff>112046</xdr:rowOff>
    </xdr:to>
    <xdr:cxnSp macro="">
      <xdr:nvCxnSpPr>
        <xdr:cNvPr id="445" name="直線コネクタ 444"/>
        <xdr:cNvCxnSpPr/>
      </xdr:nvCxnSpPr>
      <xdr:spPr>
        <a:xfrm flipV="1">
          <a:off x="14401800" y="3696208"/>
          <a:ext cx="889000" cy="1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96266</xdr:rowOff>
    </xdr:from>
    <xdr:to>
      <xdr:col>22</xdr:col>
      <xdr:colOff>254000</xdr:colOff>
      <xdr:row>17</xdr:row>
      <xdr:rowOff>26416</xdr:rowOff>
    </xdr:to>
    <xdr:sp macro="" textlink="">
      <xdr:nvSpPr>
        <xdr:cNvPr id="446" name="フローチャート : 判断 445"/>
        <xdr:cNvSpPr/>
      </xdr:nvSpPr>
      <xdr:spPr>
        <a:xfrm>
          <a:off x="15240000" y="283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36593</xdr:rowOff>
    </xdr:from>
    <xdr:ext cx="762000" cy="259045"/>
    <xdr:sp macro="" textlink="">
      <xdr:nvSpPr>
        <xdr:cNvPr id="447" name="テキスト ボックス 446"/>
        <xdr:cNvSpPr txBox="1"/>
      </xdr:nvSpPr>
      <xdr:spPr>
        <a:xfrm>
          <a:off x="14909800" y="2608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75851</xdr:rowOff>
    </xdr:from>
    <xdr:to>
      <xdr:col>21</xdr:col>
      <xdr:colOff>0</xdr:colOff>
      <xdr:row>21</xdr:row>
      <xdr:rowOff>112046</xdr:rowOff>
    </xdr:to>
    <xdr:cxnSp macro="">
      <xdr:nvCxnSpPr>
        <xdr:cNvPr id="448" name="直線コネクタ 447"/>
        <xdr:cNvCxnSpPr/>
      </xdr:nvCxnSpPr>
      <xdr:spPr>
        <a:xfrm>
          <a:off x="13512800" y="3676301"/>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167449</xdr:rowOff>
    </xdr:from>
    <xdr:to>
      <xdr:col>21</xdr:col>
      <xdr:colOff>50800</xdr:colOff>
      <xdr:row>17</xdr:row>
      <xdr:rowOff>97599</xdr:rowOff>
    </xdr:to>
    <xdr:sp macro="" textlink="">
      <xdr:nvSpPr>
        <xdr:cNvPr id="449" name="フローチャート : 判断 448"/>
        <xdr:cNvSpPr/>
      </xdr:nvSpPr>
      <xdr:spPr>
        <a:xfrm>
          <a:off x="14351000" y="2910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107776</xdr:rowOff>
    </xdr:from>
    <xdr:ext cx="762000" cy="259045"/>
    <xdr:sp macro="" textlink="">
      <xdr:nvSpPr>
        <xdr:cNvPr id="450" name="テキスト ボックス 449"/>
        <xdr:cNvSpPr txBox="1"/>
      </xdr:nvSpPr>
      <xdr:spPr>
        <a:xfrm>
          <a:off x="14020800" y="267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64167</xdr:rowOff>
    </xdr:from>
    <xdr:to>
      <xdr:col>19</xdr:col>
      <xdr:colOff>533400</xdr:colOff>
      <xdr:row>17</xdr:row>
      <xdr:rowOff>165767</xdr:rowOff>
    </xdr:to>
    <xdr:sp macro="" textlink="">
      <xdr:nvSpPr>
        <xdr:cNvPr id="451" name="フローチャート : 判断 450"/>
        <xdr:cNvSpPr/>
      </xdr:nvSpPr>
      <xdr:spPr>
        <a:xfrm>
          <a:off x="13462000" y="297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4494</xdr:rowOff>
    </xdr:from>
    <xdr:ext cx="762000" cy="259045"/>
    <xdr:sp macro="" textlink="">
      <xdr:nvSpPr>
        <xdr:cNvPr id="452" name="テキスト ボックス 451"/>
        <xdr:cNvSpPr txBox="1"/>
      </xdr:nvSpPr>
      <xdr:spPr>
        <a:xfrm>
          <a:off x="13131800" y="2747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20</xdr:row>
      <xdr:rowOff>109633</xdr:rowOff>
    </xdr:from>
    <xdr:to>
      <xdr:col>24</xdr:col>
      <xdr:colOff>609600</xdr:colOff>
      <xdr:row>21</xdr:row>
      <xdr:rowOff>39783</xdr:rowOff>
    </xdr:to>
    <xdr:sp macro="" textlink="">
      <xdr:nvSpPr>
        <xdr:cNvPr id="458" name="円/楕円 457"/>
        <xdr:cNvSpPr/>
      </xdr:nvSpPr>
      <xdr:spPr>
        <a:xfrm>
          <a:off x="16967200" y="353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20</xdr:row>
      <xdr:rowOff>81710</xdr:rowOff>
    </xdr:from>
    <xdr:ext cx="762000" cy="259045"/>
    <xdr:sp macro="" textlink="">
      <xdr:nvSpPr>
        <xdr:cNvPr id="459" name="将来負担の状況該当値テキスト"/>
        <xdr:cNvSpPr txBox="1"/>
      </xdr:nvSpPr>
      <xdr:spPr>
        <a:xfrm>
          <a:off x="17106900" y="3510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168.7</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1524</xdr:rowOff>
    </xdr:from>
    <xdr:to>
      <xdr:col>23</xdr:col>
      <xdr:colOff>457200</xdr:colOff>
      <xdr:row>21</xdr:row>
      <xdr:rowOff>103124</xdr:rowOff>
    </xdr:to>
    <xdr:sp macro="" textlink="">
      <xdr:nvSpPr>
        <xdr:cNvPr id="460" name="円/楕円 459"/>
        <xdr:cNvSpPr/>
      </xdr:nvSpPr>
      <xdr:spPr>
        <a:xfrm>
          <a:off x="16129000" y="36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87901</xdr:rowOff>
    </xdr:from>
    <xdr:ext cx="736600" cy="259045"/>
    <xdr:sp macro="" textlink="">
      <xdr:nvSpPr>
        <xdr:cNvPr id="461" name="テキスト ボックス 460"/>
        <xdr:cNvSpPr txBox="1"/>
      </xdr:nvSpPr>
      <xdr:spPr>
        <a:xfrm>
          <a:off x="15798800" y="36883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179.2</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44958</xdr:rowOff>
    </xdr:from>
    <xdr:to>
      <xdr:col>22</xdr:col>
      <xdr:colOff>254000</xdr:colOff>
      <xdr:row>21</xdr:row>
      <xdr:rowOff>146558</xdr:rowOff>
    </xdr:to>
    <xdr:sp macro="" textlink="">
      <xdr:nvSpPr>
        <xdr:cNvPr id="462" name="円/楕円 461"/>
        <xdr:cNvSpPr/>
      </xdr:nvSpPr>
      <xdr:spPr>
        <a:xfrm>
          <a:off x="15240000" y="36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131335</xdr:rowOff>
    </xdr:from>
    <xdr:ext cx="762000" cy="259045"/>
    <xdr:sp macro="" textlink="">
      <xdr:nvSpPr>
        <xdr:cNvPr id="463" name="テキスト ボックス 462"/>
        <xdr:cNvSpPr txBox="1"/>
      </xdr:nvSpPr>
      <xdr:spPr>
        <a:xfrm>
          <a:off x="14909800" y="373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186.4</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61246</xdr:rowOff>
    </xdr:from>
    <xdr:to>
      <xdr:col>21</xdr:col>
      <xdr:colOff>50800</xdr:colOff>
      <xdr:row>21</xdr:row>
      <xdr:rowOff>162846</xdr:rowOff>
    </xdr:to>
    <xdr:sp macro="" textlink="">
      <xdr:nvSpPr>
        <xdr:cNvPr id="464" name="円/楕円 463"/>
        <xdr:cNvSpPr/>
      </xdr:nvSpPr>
      <xdr:spPr>
        <a:xfrm>
          <a:off x="14351000" y="366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147623</xdr:rowOff>
    </xdr:from>
    <xdr:ext cx="762000" cy="259045"/>
    <xdr:sp macro="" textlink="">
      <xdr:nvSpPr>
        <xdr:cNvPr id="465" name="テキスト ボックス 464"/>
        <xdr:cNvSpPr txBox="1"/>
      </xdr:nvSpPr>
      <xdr:spPr>
        <a:xfrm>
          <a:off x="14020800" y="374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25051</xdr:rowOff>
    </xdr:from>
    <xdr:to>
      <xdr:col>19</xdr:col>
      <xdr:colOff>533400</xdr:colOff>
      <xdr:row>21</xdr:row>
      <xdr:rowOff>126651</xdr:rowOff>
    </xdr:to>
    <xdr:sp macro="" textlink="">
      <xdr:nvSpPr>
        <xdr:cNvPr id="466" name="円/楕円 465"/>
        <xdr:cNvSpPr/>
      </xdr:nvSpPr>
      <xdr:spPr>
        <a:xfrm>
          <a:off x="13462000" y="362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111428</xdr:rowOff>
    </xdr:from>
    <xdr:ext cx="762000" cy="259045"/>
    <xdr:sp macro="" textlink="">
      <xdr:nvSpPr>
        <xdr:cNvPr id="467" name="テキスト ボックス 466"/>
        <xdr:cNvSpPr txBox="1"/>
      </xdr:nvSpPr>
      <xdr:spPr>
        <a:xfrm>
          <a:off x="13131800" y="3711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長野県駒ケ根市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33,385
32,854
165.86
16,012,932
15,702,745
287,806
9,133,111
18,633,486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168.7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団塊世代の集中退職期間の経過に伴い、在職職員の平均年齢が下がり、人件費は減少している。しかし、多様化する住民サービスに対応するための専門員や相談員などの非常勤職員に係る人件費が増加傾向にあるため、雇用形態にあり方などの行財政改革への取り組みを通じて計画的に総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122428</xdr:rowOff>
    </xdr:from>
    <xdr:to>
      <xdr:col>7</xdr:col>
      <xdr:colOff>15875</xdr:colOff>
      <xdr:row>41</xdr:row>
      <xdr:rowOff>51562</xdr:rowOff>
    </xdr:to>
    <xdr:cxnSp macro="">
      <xdr:nvCxnSpPr>
        <xdr:cNvPr id="59" name="直線コネクタ 58"/>
        <xdr:cNvCxnSpPr/>
      </xdr:nvCxnSpPr>
      <xdr:spPr>
        <a:xfrm flipV="1">
          <a:off x="4826000" y="5608828"/>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37355</xdr:rowOff>
    </xdr:from>
    <xdr:ext cx="762000" cy="259045"/>
    <xdr:sp macro="" textlink="">
      <xdr:nvSpPr>
        <xdr:cNvPr id="62" name="人件費最大値テキスト"/>
        <xdr:cNvSpPr txBox="1"/>
      </xdr:nvSpPr>
      <xdr:spPr>
        <a:xfrm>
          <a:off x="4914900" y="5352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a:t>
          </a:r>
          <a:endParaRPr kumimoji="1" lang="ja-JP" altLang="en-US" sz="1000" b="1">
            <a:latin typeface="ＭＳ Ｐゴシック"/>
          </a:endParaRPr>
        </a:p>
      </xdr:txBody>
    </xdr:sp>
    <xdr:clientData/>
  </xdr:oneCellAnchor>
  <xdr:twoCellAnchor>
    <xdr:from>
      <xdr:col>6</xdr:col>
      <xdr:colOff>612775</xdr:colOff>
      <xdr:row>32</xdr:row>
      <xdr:rowOff>122428</xdr:rowOff>
    </xdr:from>
    <xdr:to>
      <xdr:col>7</xdr:col>
      <xdr:colOff>104775</xdr:colOff>
      <xdr:row>32</xdr:row>
      <xdr:rowOff>122428</xdr:rowOff>
    </xdr:to>
    <xdr:cxnSp macro="">
      <xdr:nvCxnSpPr>
        <xdr:cNvPr id="63" name="直線コネクタ 62"/>
        <xdr:cNvCxnSpPr/>
      </xdr:nvCxnSpPr>
      <xdr:spPr>
        <a:xfrm>
          <a:off x="4737100" y="5608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104140</xdr:rowOff>
    </xdr:from>
    <xdr:to>
      <xdr:col>7</xdr:col>
      <xdr:colOff>15875</xdr:colOff>
      <xdr:row>36</xdr:row>
      <xdr:rowOff>131572</xdr:rowOff>
    </xdr:to>
    <xdr:cxnSp macro="">
      <xdr:nvCxnSpPr>
        <xdr:cNvPr id="64" name="直線コネクタ 63"/>
        <xdr:cNvCxnSpPr/>
      </xdr:nvCxnSpPr>
      <xdr:spPr>
        <a:xfrm flipV="1">
          <a:off x="3987800" y="627634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116857</xdr:rowOff>
    </xdr:from>
    <xdr:ext cx="762000" cy="259045"/>
    <xdr:sp macro="" textlink="">
      <xdr:nvSpPr>
        <xdr:cNvPr id="65" name="人件費平均値テキスト"/>
        <xdr:cNvSpPr txBox="1"/>
      </xdr:nvSpPr>
      <xdr:spPr>
        <a:xfrm>
          <a:off x="4914900" y="6289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144780</xdr:rowOff>
    </xdr:from>
    <xdr:to>
      <xdr:col>7</xdr:col>
      <xdr:colOff>66675</xdr:colOff>
      <xdr:row>37</xdr:row>
      <xdr:rowOff>74930</xdr:rowOff>
    </xdr:to>
    <xdr:sp macro="" textlink="">
      <xdr:nvSpPr>
        <xdr:cNvPr id="66" name="フローチャート : 判断 65"/>
        <xdr:cNvSpPr/>
      </xdr:nvSpPr>
      <xdr:spPr>
        <a:xfrm>
          <a:off x="4775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76708</xdr:rowOff>
    </xdr:from>
    <xdr:to>
      <xdr:col>5</xdr:col>
      <xdr:colOff>549275</xdr:colOff>
      <xdr:row>36</xdr:row>
      <xdr:rowOff>131572</xdr:rowOff>
    </xdr:to>
    <xdr:cxnSp macro="">
      <xdr:nvCxnSpPr>
        <xdr:cNvPr id="67" name="直線コネクタ 66"/>
        <xdr:cNvCxnSpPr/>
      </xdr:nvCxnSpPr>
      <xdr:spPr>
        <a:xfrm>
          <a:off x="3098800" y="62489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8" name="フローチャート : 判断 67"/>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16273</xdr:rowOff>
    </xdr:from>
    <xdr:ext cx="736600" cy="259045"/>
    <xdr:sp macro="" textlink="">
      <xdr:nvSpPr>
        <xdr:cNvPr id="69" name="テキスト ボックス 68"/>
        <xdr:cNvSpPr txBox="1"/>
      </xdr:nvSpPr>
      <xdr:spPr>
        <a:xfrm>
          <a:off x="3606800" y="6531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76708</xdr:rowOff>
    </xdr:from>
    <xdr:to>
      <xdr:col>4</xdr:col>
      <xdr:colOff>346075</xdr:colOff>
      <xdr:row>36</xdr:row>
      <xdr:rowOff>113284</xdr:rowOff>
    </xdr:to>
    <xdr:cxnSp macro="">
      <xdr:nvCxnSpPr>
        <xdr:cNvPr id="70" name="直線コネクタ 69"/>
        <xdr:cNvCxnSpPr/>
      </xdr:nvCxnSpPr>
      <xdr:spPr>
        <a:xfrm flipV="1">
          <a:off x="2209800" y="624890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92202</xdr:rowOff>
    </xdr:from>
    <xdr:to>
      <xdr:col>4</xdr:col>
      <xdr:colOff>396875</xdr:colOff>
      <xdr:row>38</xdr:row>
      <xdr:rowOff>22352</xdr:rowOff>
    </xdr:to>
    <xdr:sp macro="" textlink="">
      <xdr:nvSpPr>
        <xdr:cNvPr id="71" name="フローチャート : 判断 70"/>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7129</xdr:rowOff>
    </xdr:from>
    <xdr:ext cx="762000" cy="259045"/>
    <xdr:sp macro="" textlink="">
      <xdr:nvSpPr>
        <xdr:cNvPr id="72" name="テキスト ボックス 71"/>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113284</xdr:rowOff>
    </xdr:from>
    <xdr:to>
      <xdr:col>3</xdr:col>
      <xdr:colOff>142875</xdr:colOff>
      <xdr:row>37</xdr:row>
      <xdr:rowOff>14986</xdr:rowOff>
    </xdr:to>
    <xdr:cxnSp macro="">
      <xdr:nvCxnSpPr>
        <xdr:cNvPr id="73" name="直線コネクタ 72"/>
        <xdr:cNvCxnSpPr/>
      </xdr:nvCxnSpPr>
      <xdr:spPr>
        <a:xfrm flipV="1">
          <a:off x="1320800" y="628548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165354</xdr:rowOff>
    </xdr:from>
    <xdr:to>
      <xdr:col>3</xdr:col>
      <xdr:colOff>193675</xdr:colOff>
      <xdr:row>38</xdr:row>
      <xdr:rowOff>95504</xdr:rowOff>
    </xdr:to>
    <xdr:sp macro="" textlink="">
      <xdr:nvSpPr>
        <xdr:cNvPr id="74" name="フローチャート : 判断 73"/>
        <xdr:cNvSpPr/>
      </xdr:nvSpPr>
      <xdr:spPr>
        <a:xfrm>
          <a:off x="2159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80281</xdr:rowOff>
    </xdr:from>
    <xdr:ext cx="762000" cy="259045"/>
    <xdr:sp macro="" textlink="">
      <xdr:nvSpPr>
        <xdr:cNvPr id="75" name="テキスト ボックス 74"/>
        <xdr:cNvSpPr txBox="1"/>
      </xdr:nvSpPr>
      <xdr:spPr>
        <a:xfrm>
          <a:off x="1828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30480</xdr:rowOff>
    </xdr:from>
    <xdr:to>
      <xdr:col>1</xdr:col>
      <xdr:colOff>676275</xdr:colOff>
      <xdr:row>38</xdr:row>
      <xdr:rowOff>132080</xdr:rowOff>
    </xdr:to>
    <xdr:sp macro="" textlink="">
      <xdr:nvSpPr>
        <xdr:cNvPr id="76" name="フローチャート : 判断 75"/>
        <xdr:cNvSpPr/>
      </xdr:nvSpPr>
      <xdr:spPr>
        <a:xfrm>
          <a:off x="1270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116857</xdr:rowOff>
    </xdr:from>
    <xdr:ext cx="762000" cy="259045"/>
    <xdr:sp macro="" textlink="">
      <xdr:nvSpPr>
        <xdr:cNvPr id="77" name="テキスト ボックス 76"/>
        <xdr:cNvSpPr txBox="1"/>
      </xdr:nvSpPr>
      <xdr:spPr>
        <a:xfrm>
          <a:off x="939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83" name="円/楕円 82"/>
        <xdr:cNvSpPr/>
      </xdr:nvSpPr>
      <xdr:spPr>
        <a:xfrm>
          <a:off x="4775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69867</xdr:rowOff>
    </xdr:from>
    <xdr:ext cx="762000" cy="259045"/>
    <xdr:sp macro="" textlink="">
      <xdr:nvSpPr>
        <xdr:cNvPr id="84" name="人件費該当値テキスト"/>
        <xdr:cNvSpPr txBox="1"/>
      </xdr:nvSpPr>
      <xdr:spPr>
        <a:xfrm>
          <a:off x="4914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80772</xdr:rowOff>
    </xdr:from>
    <xdr:to>
      <xdr:col>5</xdr:col>
      <xdr:colOff>600075</xdr:colOff>
      <xdr:row>37</xdr:row>
      <xdr:rowOff>10922</xdr:rowOff>
    </xdr:to>
    <xdr:sp macro="" textlink="">
      <xdr:nvSpPr>
        <xdr:cNvPr id="85" name="円/楕円 84"/>
        <xdr:cNvSpPr/>
      </xdr:nvSpPr>
      <xdr:spPr>
        <a:xfrm>
          <a:off x="3937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86" name="テキスト ボックス 85"/>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25908</xdr:rowOff>
    </xdr:from>
    <xdr:to>
      <xdr:col>4</xdr:col>
      <xdr:colOff>396875</xdr:colOff>
      <xdr:row>36</xdr:row>
      <xdr:rowOff>127508</xdr:rowOff>
    </xdr:to>
    <xdr:sp macro="" textlink="">
      <xdr:nvSpPr>
        <xdr:cNvPr id="87" name="円/楕円 86"/>
        <xdr:cNvSpPr/>
      </xdr:nvSpPr>
      <xdr:spPr>
        <a:xfrm>
          <a:off x="3048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137685</xdr:rowOff>
    </xdr:from>
    <xdr:ext cx="762000" cy="259045"/>
    <xdr:sp macro="" textlink="">
      <xdr:nvSpPr>
        <xdr:cNvPr id="88" name="テキスト ボックス 87"/>
        <xdr:cNvSpPr txBox="1"/>
      </xdr:nvSpPr>
      <xdr:spPr>
        <a:xfrm>
          <a:off x="2717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62484</xdr:rowOff>
    </xdr:from>
    <xdr:to>
      <xdr:col>3</xdr:col>
      <xdr:colOff>193675</xdr:colOff>
      <xdr:row>36</xdr:row>
      <xdr:rowOff>164084</xdr:rowOff>
    </xdr:to>
    <xdr:sp macro="" textlink="">
      <xdr:nvSpPr>
        <xdr:cNvPr id="89" name="円/楕円 88"/>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2811</xdr:rowOff>
    </xdr:from>
    <xdr:ext cx="762000" cy="259045"/>
    <xdr:sp macro="" textlink="">
      <xdr:nvSpPr>
        <xdr:cNvPr id="90" name="テキスト ボックス 89"/>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91" name="円/楕円 90"/>
        <xdr:cNvSpPr/>
      </xdr:nvSpPr>
      <xdr:spPr>
        <a:xfrm>
          <a:off x="1270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92" name="テキスト ボックス 91"/>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mn-lt"/>
              <a:ea typeface="+mn-ea"/>
              <a:cs typeface="+mn-cs"/>
            </a:rPr>
            <a:t>基幹業務のうち消防事務、病院事務、ごみ処理事務、行政情報処理事務などを広域行政で執行しているため、類似団体と比較して、人件費・物件費等は低く、補助費等（広域行政負担金）は高くなる傾向がある。</a:t>
          </a:r>
          <a:endParaRPr kumimoji="1" lang="en-US" altLang="ja-JP" sz="13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今後、業務の民間委託を進めていく際には、人件費・物件費等と補助費等を総合的に勘案した経費削減となるよう努める。</a:t>
          </a:r>
          <a:endParaRPr kumimoji="0" lang="ja-JP" altLang="ja-JP" sz="13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7" name="直線コネクタ 106"/>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8" name="テキスト ボックス 107"/>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9" name="直線コネクタ 108"/>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0" name="テキスト ボックス 109"/>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1" name="直線コネクタ 110"/>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2" name="テキスト ボックス 111"/>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3" name="直線コネクタ 112"/>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4" name="テキスト ボックス 113"/>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5" name="直線コネクタ 114"/>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6" name="テキスト ボックス 115"/>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7" name="直線コネクタ 116"/>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8" name="テキスト ボックス 117"/>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45357</xdr:rowOff>
    </xdr:from>
    <xdr:to>
      <xdr:col>24</xdr:col>
      <xdr:colOff>31750</xdr:colOff>
      <xdr:row>20</xdr:row>
      <xdr:rowOff>143328</xdr:rowOff>
    </xdr:to>
    <xdr:cxnSp macro="">
      <xdr:nvCxnSpPr>
        <xdr:cNvPr id="122" name="直線コネクタ 121"/>
        <xdr:cNvCxnSpPr/>
      </xdr:nvCxnSpPr>
      <xdr:spPr>
        <a:xfrm flipV="1">
          <a:off x="16510000" y="21027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3"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4" name="直線コネクタ 123"/>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131734</xdr:rowOff>
    </xdr:from>
    <xdr:ext cx="762000" cy="259045"/>
    <xdr:sp macro="" textlink="">
      <xdr:nvSpPr>
        <xdr:cNvPr id="125" name="物件費最大値テキスト"/>
        <xdr:cNvSpPr txBox="1"/>
      </xdr:nvSpPr>
      <xdr:spPr>
        <a:xfrm>
          <a:off x="16598900" y="1846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12</xdr:row>
      <xdr:rowOff>45357</xdr:rowOff>
    </xdr:from>
    <xdr:to>
      <xdr:col>24</xdr:col>
      <xdr:colOff>120650</xdr:colOff>
      <xdr:row>12</xdr:row>
      <xdr:rowOff>45357</xdr:rowOff>
    </xdr:to>
    <xdr:cxnSp macro="">
      <xdr:nvCxnSpPr>
        <xdr:cNvPr id="126" name="直線コネクタ 125"/>
        <xdr:cNvCxnSpPr/>
      </xdr:nvCxnSpPr>
      <xdr:spPr>
        <a:xfrm>
          <a:off x="16421100" y="2102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12</xdr:row>
      <xdr:rowOff>110671</xdr:rowOff>
    </xdr:from>
    <xdr:to>
      <xdr:col>24</xdr:col>
      <xdr:colOff>31750</xdr:colOff>
      <xdr:row>12</xdr:row>
      <xdr:rowOff>143329</xdr:rowOff>
    </xdr:to>
    <xdr:cxnSp macro="">
      <xdr:nvCxnSpPr>
        <xdr:cNvPr id="127" name="直線コネクタ 126"/>
        <xdr:cNvCxnSpPr/>
      </xdr:nvCxnSpPr>
      <xdr:spPr>
        <a:xfrm flipV="1">
          <a:off x="15671800" y="21680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40113</xdr:rowOff>
    </xdr:from>
    <xdr:ext cx="762000" cy="259045"/>
    <xdr:sp macro="" textlink="">
      <xdr:nvSpPr>
        <xdr:cNvPr id="128" name="物件費平均値テキスト"/>
        <xdr:cNvSpPr txBox="1"/>
      </xdr:nvSpPr>
      <xdr:spPr>
        <a:xfrm>
          <a:off x="16598900" y="2611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68036</xdr:rowOff>
    </xdr:from>
    <xdr:to>
      <xdr:col>24</xdr:col>
      <xdr:colOff>82550</xdr:colOff>
      <xdr:row>15</xdr:row>
      <xdr:rowOff>169636</xdr:rowOff>
    </xdr:to>
    <xdr:sp macro="" textlink="">
      <xdr:nvSpPr>
        <xdr:cNvPr id="129" name="フローチャート : 判断 128"/>
        <xdr:cNvSpPr/>
      </xdr:nvSpPr>
      <xdr:spPr>
        <a:xfrm>
          <a:off x="164592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12</xdr:row>
      <xdr:rowOff>132443</xdr:rowOff>
    </xdr:from>
    <xdr:to>
      <xdr:col>22</xdr:col>
      <xdr:colOff>565150</xdr:colOff>
      <xdr:row>12</xdr:row>
      <xdr:rowOff>143329</xdr:rowOff>
    </xdr:to>
    <xdr:cxnSp macro="">
      <xdr:nvCxnSpPr>
        <xdr:cNvPr id="130" name="直線コネクタ 129"/>
        <xdr:cNvCxnSpPr/>
      </xdr:nvCxnSpPr>
      <xdr:spPr>
        <a:xfrm>
          <a:off x="14782800" y="2189843"/>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14</xdr:row>
      <xdr:rowOff>141514</xdr:rowOff>
    </xdr:from>
    <xdr:to>
      <xdr:col>22</xdr:col>
      <xdr:colOff>615950</xdr:colOff>
      <xdr:row>15</xdr:row>
      <xdr:rowOff>71664</xdr:rowOff>
    </xdr:to>
    <xdr:sp macro="" textlink="">
      <xdr:nvSpPr>
        <xdr:cNvPr id="131" name="フローチャート : 判断 130"/>
        <xdr:cNvSpPr/>
      </xdr:nvSpPr>
      <xdr:spPr>
        <a:xfrm>
          <a:off x="15621000" y="2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56441</xdr:rowOff>
    </xdr:from>
    <xdr:ext cx="736600" cy="259045"/>
    <xdr:sp macro="" textlink="">
      <xdr:nvSpPr>
        <xdr:cNvPr id="132" name="テキスト ボックス 131"/>
        <xdr:cNvSpPr txBox="1"/>
      </xdr:nvSpPr>
      <xdr:spPr>
        <a:xfrm>
          <a:off x="15290800" y="2628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12</xdr:row>
      <xdr:rowOff>78014</xdr:rowOff>
    </xdr:from>
    <xdr:to>
      <xdr:col>21</xdr:col>
      <xdr:colOff>361950</xdr:colOff>
      <xdr:row>12</xdr:row>
      <xdr:rowOff>132443</xdr:rowOff>
    </xdr:to>
    <xdr:cxnSp macro="">
      <xdr:nvCxnSpPr>
        <xdr:cNvPr id="133" name="直線コネクタ 132"/>
        <xdr:cNvCxnSpPr/>
      </xdr:nvCxnSpPr>
      <xdr:spPr>
        <a:xfrm>
          <a:off x="13893800" y="21354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14</xdr:row>
      <xdr:rowOff>76200</xdr:rowOff>
    </xdr:from>
    <xdr:to>
      <xdr:col>21</xdr:col>
      <xdr:colOff>412750</xdr:colOff>
      <xdr:row>15</xdr:row>
      <xdr:rowOff>6350</xdr:rowOff>
    </xdr:to>
    <xdr:sp macro="" textlink="">
      <xdr:nvSpPr>
        <xdr:cNvPr id="134" name="フローチャート : 判断 133"/>
        <xdr:cNvSpPr/>
      </xdr:nvSpPr>
      <xdr:spPr>
        <a:xfrm>
          <a:off x="14732000" y="247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162577</xdr:rowOff>
    </xdr:from>
    <xdr:ext cx="762000" cy="259045"/>
    <xdr:sp macro="" textlink="">
      <xdr:nvSpPr>
        <xdr:cNvPr id="135" name="テキスト ボックス 134"/>
        <xdr:cNvSpPr txBox="1"/>
      </xdr:nvSpPr>
      <xdr:spPr>
        <a:xfrm>
          <a:off x="14401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12</xdr:row>
      <xdr:rowOff>67129</xdr:rowOff>
    </xdr:from>
    <xdr:to>
      <xdr:col>20</xdr:col>
      <xdr:colOff>158750</xdr:colOff>
      <xdr:row>12</xdr:row>
      <xdr:rowOff>78014</xdr:rowOff>
    </xdr:to>
    <xdr:cxnSp macro="">
      <xdr:nvCxnSpPr>
        <xdr:cNvPr id="136" name="直線コネクタ 135"/>
        <xdr:cNvCxnSpPr/>
      </xdr:nvCxnSpPr>
      <xdr:spPr>
        <a:xfrm>
          <a:off x="13004800" y="2124529"/>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32657</xdr:rowOff>
    </xdr:from>
    <xdr:to>
      <xdr:col>20</xdr:col>
      <xdr:colOff>209550</xdr:colOff>
      <xdr:row>14</xdr:row>
      <xdr:rowOff>134257</xdr:rowOff>
    </xdr:to>
    <xdr:sp macro="" textlink="">
      <xdr:nvSpPr>
        <xdr:cNvPr id="137" name="フローチャート : 判断 136"/>
        <xdr:cNvSpPr/>
      </xdr:nvSpPr>
      <xdr:spPr>
        <a:xfrm>
          <a:off x="13843000" y="243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119034</xdr:rowOff>
    </xdr:from>
    <xdr:ext cx="762000" cy="259045"/>
    <xdr:sp macro="" textlink="">
      <xdr:nvSpPr>
        <xdr:cNvPr id="138" name="テキスト ボックス 137"/>
        <xdr:cNvSpPr txBox="1"/>
      </xdr:nvSpPr>
      <xdr:spPr>
        <a:xfrm>
          <a:off x="13512800" y="251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138793</xdr:rowOff>
    </xdr:from>
    <xdr:to>
      <xdr:col>19</xdr:col>
      <xdr:colOff>6350</xdr:colOff>
      <xdr:row>14</xdr:row>
      <xdr:rowOff>68943</xdr:rowOff>
    </xdr:to>
    <xdr:sp macro="" textlink="">
      <xdr:nvSpPr>
        <xdr:cNvPr id="139" name="フローチャート : 判断 138"/>
        <xdr:cNvSpPr/>
      </xdr:nvSpPr>
      <xdr:spPr>
        <a:xfrm>
          <a:off x="12954000" y="2367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53720</xdr:rowOff>
    </xdr:from>
    <xdr:ext cx="762000" cy="259045"/>
    <xdr:sp macro="" textlink="">
      <xdr:nvSpPr>
        <xdr:cNvPr id="140" name="テキスト ボックス 139"/>
        <xdr:cNvSpPr txBox="1"/>
      </xdr:nvSpPr>
      <xdr:spPr>
        <a:xfrm>
          <a:off x="12623800" y="245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12</xdr:row>
      <xdr:rowOff>59871</xdr:rowOff>
    </xdr:from>
    <xdr:to>
      <xdr:col>24</xdr:col>
      <xdr:colOff>82550</xdr:colOff>
      <xdr:row>12</xdr:row>
      <xdr:rowOff>161471</xdr:rowOff>
    </xdr:to>
    <xdr:sp macro="" textlink="">
      <xdr:nvSpPr>
        <xdr:cNvPr id="146" name="円/楕円 145"/>
        <xdr:cNvSpPr/>
      </xdr:nvSpPr>
      <xdr:spPr>
        <a:xfrm>
          <a:off x="16459200" y="211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11</xdr:row>
      <xdr:rowOff>139898</xdr:rowOff>
    </xdr:from>
    <xdr:ext cx="762000" cy="259045"/>
    <xdr:sp macro="" textlink="">
      <xdr:nvSpPr>
        <xdr:cNvPr id="147" name="物件費該当値テキスト"/>
        <xdr:cNvSpPr txBox="1"/>
      </xdr:nvSpPr>
      <xdr:spPr>
        <a:xfrm>
          <a:off x="16598900" y="20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514350</xdr:colOff>
      <xdr:row>12</xdr:row>
      <xdr:rowOff>92529</xdr:rowOff>
    </xdr:from>
    <xdr:to>
      <xdr:col>22</xdr:col>
      <xdr:colOff>615950</xdr:colOff>
      <xdr:row>13</xdr:row>
      <xdr:rowOff>22679</xdr:rowOff>
    </xdr:to>
    <xdr:sp macro="" textlink="">
      <xdr:nvSpPr>
        <xdr:cNvPr id="148" name="円/楕円 147"/>
        <xdr:cNvSpPr/>
      </xdr:nvSpPr>
      <xdr:spPr>
        <a:xfrm>
          <a:off x="15621000" y="214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11</xdr:row>
      <xdr:rowOff>32856</xdr:rowOff>
    </xdr:from>
    <xdr:ext cx="736600" cy="259045"/>
    <xdr:sp macro="" textlink="">
      <xdr:nvSpPr>
        <xdr:cNvPr id="149" name="テキスト ボックス 148"/>
        <xdr:cNvSpPr txBox="1"/>
      </xdr:nvSpPr>
      <xdr:spPr>
        <a:xfrm>
          <a:off x="15290800" y="19188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12</xdr:row>
      <xdr:rowOff>81643</xdr:rowOff>
    </xdr:from>
    <xdr:to>
      <xdr:col>21</xdr:col>
      <xdr:colOff>412750</xdr:colOff>
      <xdr:row>13</xdr:row>
      <xdr:rowOff>11793</xdr:rowOff>
    </xdr:to>
    <xdr:sp macro="" textlink="">
      <xdr:nvSpPr>
        <xdr:cNvPr id="150" name="円/楕円 149"/>
        <xdr:cNvSpPr/>
      </xdr:nvSpPr>
      <xdr:spPr>
        <a:xfrm>
          <a:off x="14732000" y="213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11</xdr:row>
      <xdr:rowOff>21970</xdr:rowOff>
    </xdr:from>
    <xdr:ext cx="762000" cy="259045"/>
    <xdr:sp macro="" textlink="">
      <xdr:nvSpPr>
        <xdr:cNvPr id="151" name="テキスト ボックス 150"/>
        <xdr:cNvSpPr txBox="1"/>
      </xdr:nvSpPr>
      <xdr:spPr>
        <a:xfrm>
          <a:off x="14401800" y="190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20</xdr:col>
      <xdr:colOff>107950</xdr:colOff>
      <xdr:row>12</xdr:row>
      <xdr:rowOff>27214</xdr:rowOff>
    </xdr:from>
    <xdr:to>
      <xdr:col>20</xdr:col>
      <xdr:colOff>209550</xdr:colOff>
      <xdr:row>12</xdr:row>
      <xdr:rowOff>128814</xdr:rowOff>
    </xdr:to>
    <xdr:sp macro="" textlink="">
      <xdr:nvSpPr>
        <xdr:cNvPr id="152" name="円/楕円 151"/>
        <xdr:cNvSpPr/>
      </xdr:nvSpPr>
      <xdr:spPr>
        <a:xfrm>
          <a:off x="13843000" y="2084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10</xdr:row>
      <xdr:rowOff>138991</xdr:rowOff>
    </xdr:from>
    <xdr:ext cx="762000" cy="259045"/>
    <xdr:sp macro="" textlink="">
      <xdr:nvSpPr>
        <xdr:cNvPr id="153" name="テキスト ボックス 152"/>
        <xdr:cNvSpPr txBox="1"/>
      </xdr:nvSpPr>
      <xdr:spPr>
        <a:xfrm>
          <a:off x="13512800" y="1853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16329</xdr:rowOff>
    </xdr:from>
    <xdr:to>
      <xdr:col>19</xdr:col>
      <xdr:colOff>6350</xdr:colOff>
      <xdr:row>12</xdr:row>
      <xdr:rowOff>117929</xdr:rowOff>
    </xdr:to>
    <xdr:sp macro="" textlink="">
      <xdr:nvSpPr>
        <xdr:cNvPr id="154" name="円/楕円 153"/>
        <xdr:cNvSpPr/>
      </xdr:nvSpPr>
      <xdr:spPr>
        <a:xfrm>
          <a:off x="12954000" y="207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10</xdr:row>
      <xdr:rowOff>128106</xdr:rowOff>
    </xdr:from>
    <xdr:ext cx="762000" cy="259045"/>
    <xdr:sp macro="" textlink="">
      <xdr:nvSpPr>
        <xdr:cNvPr id="155" name="テキスト ボックス 154"/>
        <xdr:cNvSpPr txBox="1"/>
      </xdr:nvSpPr>
      <xdr:spPr>
        <a:xfrm>
          <a:off x="12623800" y="184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扶助費に係る経常収支比率が類似団体平均を下回っているものの、社会保障関係費は増加し続けている。</a:t>
          </a:r>
          <a:endParaRPr kumimoji="1" lang="en-US" altLang="ja-JP" sz="1300">
            <a:latin typeface="ＭＳ Ｐゴシック"/>
          </a:endParaRPr>
        </a:p>
        <a:p>
          <a:r>
            <a:rPr kumimoji="1" lang="ja-JP" altLang="en-US" sz="1300">
              <a:latin typeface="ＭＳ Ｐゴシック"/>
            </a:rPr>
            <a:t>　今後も社会保障費の増加が予想されることから、国の動向や経済情勢を注視しながら、市民サービスを低下させることのないよう施策を展開しつつ、扶助費の減少に努める。</a:t>
          </a: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69850</xdr:rowOff>
    </xdr:to>
    <xdr:cxnSp macro="">
      <xdr:nvCxnSpPr>
        <xdr:cNvPr id="185" name="直線コネクタ 184"/>
        <xdr:cNvCxnSpPr/>
      </xdr:nvCxnSpPr>
      <xdr:spPr>
        <a:xfrm flipV="1">
          <a:off x="4826000" y="9211128"/>
          <a:ext cx="0" cy="131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86"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87" name="直線コネクタ 186"/>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8"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9" name="直線コネクタ 188"/>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170543</xdr:rowOff>
    </xdr:to>
    <xdr:cxnSp macro="">
      <xdr:nvCxnSpPr>
        <xdr:cNvPr id="190" name="直線コネクタ 189"/>
        <xdr:cNvCxnSpPr/>
      </xdr:nvCxnSpPr>
      <xdr:spPr>
        <a:xfrm flipV="1">
          <a:off x="3987800" y="9385300"/>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72770</xdr:rowOff>
    </xdr:from>
    <xdr:ext cx="762000" cy="259045"/>
    <xdr:sp macro="" textlink="">
      <xdr:nvSpPr>
        <xdr:cNvPr id="191" name="扶助費平均値テキスト"/>
        <xdr:cNvSpPr txBox="1"/>
      </xdr:nvSpPr>
      <xdr:spPr>
        <a:xfrm>
          <a:off x="4914900" y="9502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100693</xdr:rowOff>
    </xdr:from>
    <xdr:to>
      <xdr:col>7</xdr:col>
      <xdr:colOff>66675</xdr:colOff>
      <xdr:row>56</xdr:row>
      <xdr:rowOff>30843</xdr:rowOff>
    </xdr:to>
    <xdr:sp macro="" textlink="">
      <xdr:nvSpPr>
        <xdr:cNvPr id="192" name="フローチャート : 判断 191"/>
        <xdr:cNvSpPr/>
      </xdr:nvSpPr>
      <xdr:spPr>
        <a:xfrm>
          <a:off x="47752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159657</xdr:rowOff>
    </xdr:from>
    <xdr:to>
      <xdr:col>5</xdr:col>
      <xdr:colOff>549275</xdr:colOff>
      <xdr:row>54</xdr:row>
      <xdr:rowOff>170543</xdr:rowOff>
    </xdr:to>
    <xdr:cxnSp macro="">
      <xdr:nvCxnSpPr>
        <xdr:cNvPr id="193" name="直線コネクタ 192"/>
        <xdr:cNvCxnSpPr/>
      </xdr:nvCxnSpPr>
      <xdr:spPr>
        <a:xfrm>
          <a:off x="3098800" y="94179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24493</xdr:rowOff>
    </xdr:from>
    <xdr:to>
      <xdr:col>5</xdr:col>
      <xdr:colOff>600075</xdr:colOff>
      <xdr:row>55</xdr:row>
      <xdr:rowOff>126093</xdr:rowOff>
    </xdr:to>
    <xdr:sp macro="" textlink="">
      <xdr:nvSpPr>
        <xdr:cNvPr id="194" name="フローチャート : 判断 193"/>
        <xdr:cNvSpPr/>
      </xdr:nvSpPr>
      <xdr:spPr>
        <a:xfrm>
          <a:off x="3937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110870</xdr:rowOff>
    </xdr:from>
    <xdr:ext cx="736600" cy="259045"/>
    <xdr:sp macro="" textlink="">
      <xdr:nvSpPr>
        <xdr:cNvPr id="195" name="テキスト ボックス 194"/>
        <xdr:cNvSpPr txBox="1"/>
      </xdr:nvSpPr>
      <xdr:spPr>
        <a:xfrm>
          <a:off x="3606800" y="9540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127000</xdr:rowOff>
    </xdr:from>
    <xdr:to>
      <xdr:col>4</xdr:col>
      <xdr:colOff>346075</xdr:colOff>
      <xdr:row>54</xdr:row>
      <xdr:rowOff>159657</xdr:rowOff>
    </xdr:to>
    <xdr:cxnSp macro="">
      <xdr:nvCxnSpPr>
        <xdr:cNvPr id="196" name="直線コネクタ 195"/>
        <xdr:cNvCxnSpPr/>
      </xdr:nvCxnSpPr>
      <xdr:spPr>
        <a:xfrm>
          <a:off x="2209800" y="93853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163285</xdr:rowOff>
    </xdr:from>
    <xdr:to>
      <xdr:col>4</xdr:col>
      <xdr:colOff>396875</xdr:colOff>
      <xdr:row>55</xdr:row>
      <xdr:rowOff>93435</xdr:rowOff>
    </xdr:to>
    <xdr:sp macro="" textlink="">
      <xdr:nvSpPr>
        <xdr:cNvPr id="197" name="フローチャート : 判断 196"/>
        <xdr:cNvSpPr/>
      </xdr:nvSpPr>
      <xdr:spPr>
        <a:xfrm>
          <a:off x="3048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78212</xdr:rowOff>
    </xdr:from>
    <xdr:ext cx="762000" cy="259045"/>
    <xdr:sp macro="" textlink="">
      <xdr:nvSpPr>
        <xdr:cNvPr id="198" name="テキスト ボックス 197"/>
        <xdr:cNvSpPr txBox="1"/>
      </xdr:nvSpPr>
      <xdr:spPr>
        <a:xfrm>
          <a:off x="2717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29028</xdr:rowOff>
    </xdr:from>
    <xdr:to>
      <xdr:col>3</xdr:col>
      <xdr:colOff>142875</xdr:colOff>
      <xdr:row>54</xdr:row>
      <xdr:rowOff>127000</xdr:rowOff>
    </xdr:to>
    <xdr:cxnSp macro="">
      <xdr:nvCxnSpPr>
        <xdr:cNvPr id="199" name="直線コネクタ 198"/>
        <xdr:cNvCxnSpPr/>
      </xdr:nvCxnSpPr>
      <xdr:spPr>
        <a:xfrm>
          <a:off x="1320800" y="928732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163285</xdr:rowOff>
    </xdr:from>
    <xdr:to>
      <xdr:col>3</xdr:col>
      <xdr:colOff>193675</xdr:colOff>
      <xdr:row>55</xdr:row>
      <xdr:rowOff>93435</xdr:rowOff>
    </xdr:to>
    <xdr:sp macro="" textlink="">
      <xdr:nvSpPr>
        <xdr:cNvPr id="200" name="フローチャート : 判断 199"/>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78212</xdr:rowOff>
    </xdr:from>
    <xdr:ext cx="762000" cy="259045"/>
    <xdr:sp macro="" textlink="">
      <xdr:nvSpPr>
        <xdr:cNvPr id="201" name="テキスト ボックス 200"/>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108857</xdr:rowOff>
    </xdr:from>
    <xdr:to>
      <xdr:col>1</xdr:col>
      <xdr:colOff>676275</xdr:colOff>
      <xdr:row>55</xdr:row>
      <xdr:rowOff>39007</xdr:rowOff>
    </xdr:to>
    <xdr:sp macro="" textlink="">
      <xdr:nvSpPr>
        <xdr:cNvPr id="202" name="フローチャート : 判断 201"/>
        <xdr:cNvSpPr/>
      </xdr:nvSpPr>
      <xdr:spPr>
        <a:xfrm>
          <a:off x="1270000" y="9367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23784</xdr:rowOff>
    </xdr:from>
    <xdr:ext cx="762000" cy="259045"/>
    <xdr:sp macro="" textlink="">
      <xdr:nvSpPr>
        <xdr:cNvPr id="203" name="テキスト ボックス 202"/>
        <xdr:cNvSpPr txBox="1"/>
      </xdr:nvSpPr>
      <xdr:spPr>
        <a:xfrm>
          <a:off x="939800" y="9453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76200</xdr:rowOff>
    </xdr:from>
    <xdr:to>
      <xdr:col>7</xdr:col>
      <xdr:colOff>66675</xdr:colOff>
      <xdr:row>55</xdr:row>
      <xdr:rowOff>6350</xdr:rowOff>
    </xdr:to>
    <xdr:sp macro="" textlink="">
      <xdr:nvSpPr>
        <xdr:cNvPr id="209" name="円/楕円 208"/>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92727</xdr:rowOff>
    </xdr:from>
    <xdr:ext cx="762000" cy="259045"/>
    <xdr:sp macro="" textlink="">
      <xdr:nvSpPr>
        <xdr:cNvPr id="210" name="扶助費該当値テキスト"/>
        <xdr:cNvSpPr txBox="1"/>
      </xdr:nvSpPr>
      <xdr:spPr>
        <a:xfrm>
          <a:off x="49149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119743</xdr:rowOff>
    </xdr:from>
    <xdr:to>
      <xdr:col>5</xdr:col>
      <xdr:colOff>600075</xdr:colOff>
      <xdr:row>55</xdr:row>
      <xdr:rowOff>49893</xdr:rowOff>
    </xdr:to>
    <xdr:sp macro="" textlink="">
      <xdr:nvSpPr>
        <xdr:cNvPr id="211" name="円/楕円 210"/>
        <xdr:cNvSpPr/>
      </xdr:nvSpPr>
      <xdr:spPr>
        <a:xfrm>
          <a:off x="3937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60070</xdr:rowOff>
    </xdr:from>
    <xdr:ext cx="736600" cy="259045"/>
    <xdr:sp macro="" textlink="">
      <xdr:nvSpPr>
        <xdr:cNvPr id="212" name="テキスト ボックス 211"/>
        <xdr:cNvSpPr txBox="1"/>
      </xdr:nvSpPr>
      <xdr:spPr>
        <a:xfrm>
          <a:off x="3606800" y="9146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108857</xdr:rowOff>
    </xdr:from>
    <xdr:to>
      <xdr:col>4</xdr:col>
      <xdr:colOff>396875</xdr:colOff>
      <xdr:row>55</xdr:row>
      <xdr:rowOff>39007</xdr:rowOff>
    </xdr:to>
    <xdr:sp macro="" textlink="">
      <xdr:nvSpPr>
        <xdr:cNvPr id="213" name="円/楕円 212"/>
        <xdr:cNvSpPr/>
      </xdr:nvSpPr>
      <xdr:spPr>
        <a:xfrm>
          <a:off x="3048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49184</xdr:rowOff>
    </xdr:from>
    <xdr:ext cx="762000" cy="259045"/>
    <xdr:sp macro="" textlink="">
      <xdr:nvSpPr>
        <xdr:cNvPr id="214" name="テキスト ボックス 213"/>
        <xdr:cNvSpPr txBox="1"/>
      </xdr:nvSpPr>
      <xdr:spPr>
        <a:xfrm>
          <a:off x="2717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76200</xdr:rowOff>
    </xdr:from>
    <xdr:to>
      <xdr:col>3</xdr:col>
      <xdr:colOff>193675</xdr:colOff>
      <xdr:row>55</xdr:row>
      <xdr:rowOff>6350</xdr:rowOff>
    </xdr:to>
    <xdr:sp macro="" textlink="">
      <xdr:nvSpPr>
        <xdr:cNvPr id="215" name="円/楕円 214"/>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216" name="テキスト ボックス 215"/>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149678</xdr:rowOff>
    </xdr:from>
    <xdr:to>
      <xdr:col>1</xdr:col>
      <xdr:colOff>676275</xdr:colOff>
      <xdr:row>54</xdr:row>
      <xdr:rowOff>79828</xdr:rowOff>
    </xdr:to>
    <xdr:sp macro="" textlink="">
      <xdr:nvSpPr>
        <xdr:cNvPr id="217" name="円/楕円 216"/>
        <xdr:cNvSpPr/>
      </xdr:nvSpPr>
      <xdr:spPr>
        <a:xfrm>
          <a:off x="1270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90005</xdr:rowOff>
    </xdr:from>
    <xdr:ext cx="762000" cy="259045"/>
    <xdr:sp macro="" textlink="">
      <xdr:nvSpPr>
        <xdr:cNvPr id="218" name="テキスト ボックス 217"/>
        <xdr:cNvSpPr txBox="1"/>
      </xdr:nvSpPr>
      <xdr:spPr>
        <a:xfrm>
          <a:off x="939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「その他」の主なものは、道路維持費などの維持補修費や保険３会計（国保、介護、後期高齢）への繰出金である。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今後、インフラ・公共施設の老朽化対策費や社会保障関係費が年々増加すると見込んでいる。</a:t>
          </a: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92710</xdr:rowOff>
    </xdr:from>
    <xdr:to>
      <xdr:col>24</xdr:col>
      <xdr:colOff>31750</xdr:colOff>
      <xdr:row>62</xdr:row>
      <xdr:rowOff>58420</xdr:rowOff>
    </xdr:to>
    <xdr:cxnSp macro="">
      <xdr:nvCxnSpPr>
        <xdr:cNvPr id="246" name="直線コネクタ 245"/>
        <xdr:cNvCxnSpPr/>
      </xdr:nvCxnSpPr>
      <xdr:spPr>
        <a:xfrm flipV="1">
          <a:off x="16510000" y="917956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62</xdr:row>
      <xdr:rowOff>30497</xdr:rowOff>
    </xdr:from>
    <xdr:ext cx="762000" cy="259045"/>
    <xdr:sp macro="" textlink="">
      <xdr:nvSpPr>
        <xdr:cNvPr id="247" name="その他最小値テキスト"/>
        <xdr:cNvSpPr txBox="1"/>
      </xdr:nvSpPr>
      <xdr:spPr>
        <a:xfrm>
          <a:off x="16598900" y="1066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62</xdr:row>
      <xdr:rowOff>58420</xdr:rowOff>
    </xdr:from>
    <xdr:to>
      <xdr:col>24</xdr:col>
      <xdr:colOff>120650</xdr:colOff>
      <xdr:row>62</xdr:row>
      <xdr:rowOff>58420</xdr:rowOff>
    </xdr:to>
    <xdr:cxnSp macro="">
      <xdr:nvCxnSpPr>
        <xdr:cNvPr id="248" name="直線コネクタ 247"/>
        <xdr:cNvCxnSpPr/>
      </xdr:nvCxnSpPr>
      <xdr:spPr>
        <a:xfrm>
          <a:off x="16421100" y="1068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7637</xdr:rowOff>
    </xdr:from>
    <xdr:ext cx="762000" cy="259045"/>
    <xdr:sp macro="" textlink="">
      <xdr:nvSpPr>
        <xdr:cNvPr id="249" name="その他最大値テキスト"/>
        <xdr:cNvSpPr txBox="1"/>
      </xdr:nvSpPr>
      <xdr:spPr>
        <a:xfrm>
          <a:off x="16598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a:t>
          </a:r>
          <a:endParaRPr kumimoji="1" lang="ja-JP" altLang="en-US" sz="1000" b="1">
            <a:latin typeface="ＭＳ Ｐゴシック"/>
          </a:endParaRPr>
        </a:p>
      </xdr:txBody>
    </xdr:sp>
    <xdr:clientData/>
  </xdr:oneCellAnchor>
  <xdr:twoCellAnchor>
    <xdr:from>
      <xdr:col>23</xdr:col>
      <xdr:colOff>628650</xdr:colOff>
      <xdr:row>53</xdr:row>
      <xdr:rowOff>92710</xdr:rowOff>
    </xdr:from>
    <xdr:to>
      <xdr:col>24</xdr:col>
      <xdr:colOff>120650</xdr:colOff>
      <xdr:row>53</xdr:row>
      <xdr:rowOff>92710</xdr:rowOff>
    </xdr:to>
    <xdr:cxnSp macro="">
      <xdr:nvCxnSpPr>
        <xdr:cNvPr id="250" name="直線コネクタ 249"/>
        <xdr:cNvCxnSpPr/>
      </xdr:nvCxnSpPr>
      <xdr:spPr>
        <a:xfrm>
          <a:off x="16421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50800</xdr:rowOff>
    </xdr:from>
    <xdr:to>
      <xdr:col>24</xdr:col>
      <xdr:colOff>31750</xdr:colOff>
      <xdr:row>56</xdr:row>
      <xdr:rowOff>58420</xdr:rowOff>
    </xdr:to>
    <xdr:cxnSp macro="">
      <xdr:nvCxnSpPr>
        <xdr:cNvPr id="251" name="直線コネクタ 250"/>
        <xdr:cNvCxnSpPr/>
      </xdr:nvCxnSpPr>
      <xdr:spPr>
        <a:xfrm>
          <a:off x="15671800" y="96520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168910</xdr:rowOff>
    </xdr:from>
    <xdr:to>
      <xdr:col>22</xdr:col>
      <xdr:colOff>565150</xdr:colOff>
      <xdr:row>56</xdr:row>
      <xdr:rowOff>50800</xdr:rowOff>
    </xdr:to>
    <xdr:cxnSp macro="">
      <xdr:nvCxnSpPr>
        <xdr:cNvPr id="254" name="直線コネクタ 253"/>
        <xdr:cNvCxnSpPr/>
      </xdr:nvCxnSpPr>
      <xdr:spPr>
        <a:xfrm>
          <a:off x="14782800" y="959866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152400</xdr:rowOff>
    </xdr:from>
    <xdr:to>
      <xdr:col>22</xdr:col>
      <xdr:colOff>615950</xdr:colOff>
      <xdr:row>57</xdr:row>
      <xdr:rowOff>82550</xdr:rowOff>
    </xdr:to>
    <xdr:sp macro="" textlink="">
      <xdr:nvSpPr>
        <xdr:cNvPr id="255" name="フローチャート : 判断 254"/>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67327</xdr:rowOff>
    </xdr:from>
    <xdr:ext cx="736600" cy="259045"/>
    <xdr:sp macro="" textlink="">
      <xdr:nvSpPr>
        <xdr:cNvPr id="256" name="テキスト ボックス 255"/>
        <xdr:cNvSpPr txBox="1"/>
      </xdr:nvSpPr>
      <xdr:spPr>
        <a:xfrm>
          <a:off x="15290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138430</xdr:rowOff>
    </xdr:from>
    <xdr:to>
      <xdr:col>21</xdr:col>
      <xdr:colOff>361950</xdr:colOff>
      <xdr:row>55</xdr:row>
      <xdr:rowOff>168910</xdr:rowOff>
    </xdr:to>
    <xdr:cxnSp macro="">
      <xdr:nvCxnSpPr>
        <xdr:cNvPr id="257" name="直線コネクタ 256"/>
        <xdr:cNvCxnSpPr/>
      </xdr:nvCxnSpPr>
      <xdr:spPr>
        <a:xfrm>
          <a:off x="13893800" y="95681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8" name="フローチャート :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138430</xdr:rowOff>
    </xdr:from>
    <xdr:to>
      <xdr:col>20</xdr:col>
      <xdr:colOff>158750</xdr:colOff>
      <xdr:row>55</xdr:row>
      <xdr:rowOff>153670</xdr:rowOff>
    </xdr:to>
    <xdr:cxnSp macro="">
      <xdr:nvCxnSpPr>
        <xdr:cNvPr id="260" name="直線コネクタ 259"/>
        <xdr:cNvCxnSpPr/>
      </xdr:nvCxnSpPr>
      <xdr:spPr>
        <a:xfrm flipV="1">
          <a:off x="13004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137160</xdr:rowOff>
    </xdr:from>
    <xdr:to>
      <xdr:col>20</xdr:col>
      <xdr:colOff>209550</xdr:colOff>
      <xdr:row>57</xdr:row>
      <xdr:rowOff>67310</xdr:rowOff>
    </xdr:to>
    <xdr:sp macro="" textlink="">
      <xdr:nvSpPr>
        <xdr:cNvPr id="261" name="フローチャート : 判断 260"/>
        <xdr:cNvSpPr/>
      </xdr:nvSpPr>
      <xdr:spPr>
        <a:xfrm>
          <a:off x="13843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52087</xdr:rowOff>
    </xdr:from>
    <xdr:ext cx="762000" cy="259045"/>
    <xdr:sp macro="" textlink="">
      <xdr:nvSpPr>
        <xdr:cNvPr id="262" name="テキスト ボックス 261"/>
        <xdr:cNvSpPr txBox="1"/>
      </xdr:nvSpPr>
      <xdr:spPr>
        <a:xfrm>
          <a:off x="13512800" y="982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63" name="フローチャート : 判断 262"/>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4" name="テキスト ボックス 263"/>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7620</xdr:rowOff>
    </xdr:from>
    <xdr:to>
      <xdr:col>24</xdr:col>
      <xdr:colOff>82550</xdr:colOff>
      <xdr:row>56</xdr:row>
      <xdr:rowOff>109220</xdr:rowOff>
    </xdr:to>
    <xdr:sp macro="" textlink="">
      <xdr:nvSpPr>
        <xdr:cNvPr id="270" name="円/楕円 269"/>
        <xdr:cNvSpPr/>
      </xdr:nvSpPr>
      <xdr:spPr>
        <a:xfrm>
          <a:off x="164592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24147</xdr:rowOff>
    </xdr:from>
    <xdr:ext cx="762000" cy="259045"/>
    <xdr:sp macro="" textlink="">
      <xdr:nvSpPr>
        <xdr:cNvPr id="271" name="その他該当値テキスト"/>
        <xdr:cNvSpPr txBox="1"/>
      </xdr:nvSpPr>
      <xdr:spPr>
        <a:xfrm>
          <a:off x="16598900" y="945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0</xdr:rowOff>
    </xdr:from>
    <xdr:to>
      <xdr:col>22</xdr:col>
      <xdr:colOff>615950</xdr:colOff>
      <xdr:row>56</xdr:row>
      <xdr:rowOff>101600</xdr:rowOff>
    </xdr:to>
    <xdr:sp macro="" textlink="">
      <xdr:nvSpPr>
        <xdr:cNvPr id="272" name="円/楕円 271"/>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111777</xdr:rowOff>
    </xdr:from>
    <xdr:ext cx="736600" cy="259045"/>
    <xdr:sp macro="" textlink="">
      <xdr:nvSpPr>
        <xdr:cNvPr id="273" name="テキスト ボックス 272"/>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118110</xdr:rowOff>
    </xdr:from>
    <xdr:to>
      <xdr:col>21</xdr:col>
      <xdr:colOff>412750</xdr:colOff>
      <xdr:row>56</xdr:row>
      <xdr:rowOff>48260</xdr:rowOff>
    </xdr:to>
    <xdr:sp macro="" textlink="">
      <xdr:nvSpPr>
        <xdr:cNvPr id="274" name="円/楕円 273"/>
        <xdr:cNvSpPr/>
      </xdr:nvSpPr>
      <xdr:spPr>
        <a:xfrm>
          <a:off x="14732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58437</xdr:rowOff>
    </xdr:from>
    <xdr:ext cx="762000" cy="259045"/>
    <xdr:sp macro="" textlink="">
      <xdr:nvSpPr>
        <xdr:cNvPr id="275" name="テキスト ボックス 274"/>
        <xdr:cNvSpPr txBox="1"/>
      </xdr:nvSpPr>
      <xdr:spPr>
        <a:xfrm>
          <a:off x="14401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87630</xdr:rowOff>
    </xdr:from>
    <xdr:to>
      <xdr:col>20</xdr:col>
      <xdr:colOff>209550</xdr:colOff>
      <xdr:row>56</xdr:row>
      <xdr:rowOff>17780</xdr:rowOff>
    </xdr:to>
    <xdr:sp macro="" textlink="">
      <xdr:nvSpPr>
        <xdr:cNvPr id="276" name="円/楕円 275"/>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27957</xdr:rowOff>
    </xdr:from>
    <xdr:ext cx="762000" cy="259045"/>
    <xdr:sp macro="" textlink="">
      <xdr:nvSpPr>
        <xdr:cNvPr id="277" name="テキスト ボックス 276"/>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8" name="円/楕円 277"/>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9" name="テキスト ボックス 278"/>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当市においては基幹業務のうち消防事務、病院事務、ごみ処理事務、行政情報処理事務などを広域行政で執行しているため、類似団体と比較して、人件費・物件費等は低く、補助費等（広域行政負担金）は高くなる傾向がある。また、積極的に進めてきた下水道整備などによる補助等も指標の上昇要因となっている。</a:t>
          </a:r>
          <a:endParaRPr kumimoji="1" lang="en-US" altLang="ja-JP" sz="1300">
            <a:latin typeface="ＭＳ Ｐゴシック"/>
          </a:endParaRPr>
        </a:p>
        <a:p>
          <a:r>
            <a:rPr kumimoji="1" lang="ja-JP" altLang="en-US" sz="1300">
              <a:latin typeface="ＭＳ Ｐゴシック"/>
            </a:rPr>
            <a:t>　限られた財源を効果的に活用できるよう、事業見直し等を徹底して経費の削減に努める。　</a:t>
          </a: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165862</xdr:rowOff>
    </xdr:from>
    <xdr:to>
      <xdr:col>24</xdr:col>
      <xdr:colOff>31750</xdr:colOff>
      <xdr:row>42</xdr:row>
      <xdr:rowOff>3556</xdr:rowOff>
    </xdr:to>
    <xdr:cxnSp macro="">
      <xdr:nvCxnSpPr>
        <xdr:cNvPr id="304" name="直線コネクタ 303"/>
        <xdr:cNvCxnSpPr/>
      </xdr:nvCxnSpPr>
      <xdr:spPr>
        <a:xfrm flipV="1">
          <a:off x="16510000" y="58237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147083</xdr:rowOff>
    </xdr:from>
    <xdr:ext cx="762000" cy="259045"/>
    <xdr:sp macro="" textlink="">
      <xdr:nvSpPr>
        <xdr:cNvPr id="305" name="補助費等最小値テキスト"/>
        <xdr:cNvSpPr txBox="1"/>
      </xdr:nvSpPr>
      <xdr:spPr>
        <a:xfrm>
          <a:off x="16598900" y="717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32.3</a:t>
          </a:r>
          <a:endParaRPr kumimoji="1" lang="ja-JP" altLang="en-US" sz="1000" b="1">
            <a:latin typeface="ＭＳ Ｐゴシック"/>
          </a:endParaRPr>
        </a:p>
      </xdr:txBody>
    </xdr:sp>
    <xdr:clientData/>
  </xdr:oneCellAnchor>
  <xdr:twoCellAnchor>
    <xdr:from>
      <xdr:col>23</xdr:col>
      <xdr:colOff>628650</xdr:colOff>
      <xdr:row>42</xdr:row>
      <xdr:rowOff>3556</xdr:rowOff>
    </xdr:from>
    <xdr:to>
      <xdr:col>24</xdr:col>
      <xdr:colOff>120650</xdr:colOff>
      <xdr:row>42</xdr:row>
      <xdr:rowOff>3556</xdr:rowOff>
    </xdr:to>
    <xdr:cxnSp macro="">
      <xdr:nvCxnSpPr>
        <xdr:cNvPr id="306" name="直線コネクタ 305"/>
        <xdr:cNvCxnSpPr/>
      </xdr:nvCxnSpPr>
      <xdr:spPr>
        <a:xfrm>
          <a:off x="16421100" y="720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80789</xdr:rowOff>
    </xdr:from>
    <xdr:ext cx="762000" cy="259045"/>
    <xdr:sp macro="" textlink="">
      <xdr:nvSpPr>
        <xdr:cNvPr id="307" name="補助費等最大値テキスト"/>
        <xdr:cNvSpPr txBox="1"/>
      </xdr:nvSpPr>
      <xdr:spPr>
        <a:xfrm>
          <a:off x="16598900" y="556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33</xdr:row>
      <xdr:rowOff>165862</xdr:rowOff>
    </xdr:from>
    <xdr:to>
      <xdr:col>24</xdr:col>
      <xdr:colOff>120650</xdr:colOff>
      <xdr:row>33</xdr:row>
      <xdr:rowOff>165862</xdr:rowOff>
    </xdr:to>
    <xdr:cxnSp macro="">
      <xdr:nvCxnSpPr>
        <xdr:cNvPr id="308" name="直線コネクタ 307"/>
        <xdr:cNvCxnSpPr/>
      </xdr:nvCxnSpPr>
      <xdr:spPr>
        <a:xfrm>
          <a:off x="16421100" y="5823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12700</xdr:rowOff>
    </xdr:from>
    <xdr:to>
      <xdr:col>24</xdr:col>
      <xdr:colOff>31750</xdr:colOff>
      <xdr:row>38</xdr:row>
      <xdr:rowOff>76708</xdr:rowOff>
    </xdr:to>
    <xdr:cxnSp macro="">
      <xdr:nvCxnSpPr>
        <xdr:cNvPr id="309" name="直線コネクタ 308"/>
        <xdr:cNvCxnSpPr/>
      </xdr:nvCxnSpPr>
      <xdr:spPr>
        <a:xfrm>
          <a:off x="15671800" y="65278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65295</xdr:rowOff>
    </xdr:from>
    <xdr:ext cx="762000" cy="259045"/>
    <xdr:sp macro="" textlink="">
      <xdr:nvSpPr>
        <xdr:cNvPr id="310" name="補助費等平均値テキスト"/>
        <xdr:cNvSpPr txBox="1"/>
      </xdr:nvSpPr>
      <xdr:spPr>
        <a:xfrm>
          <a:off x="16598900" y="6066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48768</xdr:rowOff>
    </xdr:from>
    <xdr:to>
      <xdr:col>24</xdr:col>
      <xdr:colOff>82550</xdr:colOff>
      <xdr:row>36</xdr:row>
      <xdr:rowOff>150368</xdr:rowOff>
    </xdr:to>
    <xdr:sp macro="" textlink="">
      <xdr:nvSpPr>
        <xdr:cNvPr id="311" name="フローチャート : 判断 310"/>
        <xdr:cNvSpPr/>
      </xdr:nvSpPr>
      <xdr:spPr>
        <a:xfrm>
          <a:off x="164592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38</xdr:row>
      <xdr:rowOff>12700</xdr:rowOff>
    </xdr:from>
    <xdr:to>
      <xdr:col>22</xdr:col>
      <xdr:colOff>565150</xdr:colOff>
      <xdr:row>38</xdr:row>
      <xdr:rowOff>49276</xdr:rowOff>
    </xdr:to>
    <xdr:cxnSp macro="">
      <xdr:nvCxnSpPr>
        <xdr:cNvPr id="312" name="直線コネクタ 311"/>
        <xdr:cNvCxnSpPr/>
      </xdr:nvCxnSpPr>
      <xdr:spPr>
        <a:xfrm flipV="1">
          <a:off x="14782800" y="652780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25908</xdr:rowOff>
    </xdr:from>
    <xdr:to>
      <xdr:col>22</xdr:col>
      <xdr:colOff>615950</xdr:colOff>
      <xdr:row>36</xdr:row>
      <xdr:rowOff>127508</xdr:rowOff>
    </xdr:to>
    <xdr:sp macro="" textlink="">
      <xdr:nvSpPr>
        <xdr:cNvPr id="313" name="フローチャート : 判断 312"/>
        <xdr:cNvSpPr/>
      </xdr:nvSpPr>
      <xdr:spPr>
        <a:xfrm>
          <a:off x="15621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137685</xdr:rowOff>
    </xdr:from>
    <xdr:ext cx="736600" cy="259045"/>
    <xdr:sp macro="" textlink="">
      <xdr:nvSpPr>
        <xdr:cNvPr id="314" name="テキスト ボックス 313"/>
        <xdr:cNvSpPr txBox="1"/>
      </xdr:nvSpPr>
      <xdr:spPr>
        <a:xfrm>
          <a:off x="15290800" y="59669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20</xdr:col>
      <xdr:colOff>158750</xdr:colOff>
      <xdr:row>38</xdr:row>
      <xdr:rowOff>49276</xdr:rowOff>
    </xdr:from>
    <xdr:to>
      <xdr:col>21</xdr:col>
      <xdr:colOff>361950</xdr:colOff>
      <xdr:row>38</xdr:row>
      <xdr:rowOff>113284</xdr:rowOff>
    </xdr:to>
    <xdr:cxnSp macro="">
      <xdr:nvCxnSpPr>
        <xdr:cNvPr id="315" name="直線コネクタ 314"/>
        <xdr:cNvCxnSpPr/>
      </xdr:nvCxnSpPr>
      <xdr:spPr>
        <a:xfrm flipV="1">
          <a:off x="13893800" y="656437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6" name="フローチャート : 判断 315"/>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142257</xdr:rowOff>
    </xdr:from>
    <xdr:ext cx="762000" cy="259045"/>
    <xdr:sp macro="" textlink="">
      <xdr:nvSpPr>
        <xdr:cNvPr id="317" name="テキスト ボックス 316"/>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53848</xdr:rowOff>
    </xdr:from>
    <xdr:to>
      <xdr:col>20</xdr:col>
      <xdr:colOff>158750</xdr:colOff>
      <xdr:row>38</xdr:row>
      <xdr:rowOff>113284</xdr:rowOff>
    </xdr:to>
    <xdr:cxnSp macro="">
      <xdr:nvCxnSpPr>
        <xdr:cNvPr id="318" name="直線コネクタ 317"/>
        <xdr:cNvCxnSpPr/>
      </xdr:nvCxnSpPr>
      <xdr:spPr>
        <a:xfrm>
          <a:off x="13004800" y="656894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35052</xdr:rowOff>
    </xdr:from>
    <xdr:to>
      <xdr:col>20</xdr:col>
      <xdr:colOff>209550</xdr:colOff>
      <xdr:row>36</xdr:row>
      <xdr:rowOff>136652</xdr:rowOff>
    </xdr:to>
    <xdr:sp macro="" textlink="">
      <xdr:nvSpPr>
        <xdr:cNvPr id="319" name="フローチャート : 判断 318"/>
        <xdr:cNvSpPr/>
      </xdr:nvSpPr>
      <xdr:spPr>
        <a:xfrm>
          <a:off x="13843000" y="620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146829</xdr:rowOff>
    </xdr:from>
    <xdr:ext cx="762000" cy="259045"/>
    <xdr:sp macro="" textlink="">
      <xdr:nvSpPr>
        <xdr:cNvPr id="320" name="テキスト ボックス 319"/>
        <xdr:cNvSpPr txBox="1"/>
      </xdr:nvSpPr>
      <xdr:spPr>
        <a:xfrm>
          <a:off x="13512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39624</xdr:rowOff>
    </xdr:from>
    <xdr:to>
      <xdr:col>19</xdr:col>
      <xdr:colOff>6350</xdr:colOff>
      <xdr:row>36</xdr:row>
      <xdr:rowOff>141224</xdr:rowOff>
    </xdr:to>
    <xdr:sp macro="" textlink="">
      <xdr:nvSpPr>
        <xdr:cNvPr id="321" name="フローチャート : 判断 320"/>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151401</xdr:rowOff>
    </xdr:from>
    <xdr:ext cx="762000" cy="259045"/>
    <xdr:sp macro="" textlink="">
      <xdr:nvSpPr>
        <xdr:cNvPr id="322" name="テキスト ボックス 321"/>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38</xdr:row>
      <xdr:rowOff>25908</xdr:rowOff>
    </xdr:from>
    <xdr:to>
      <xdr:col>24</xdr:col>
      <xdr:colOff>82550</xdr:colOff>
      <xdr:row>38</xdr:row>
      <xdr:rowOff>127508</xdr:rowOff>
    </xdr:to>
    <xdr:sp macro="" textlink="">
      <xdr:nvSpPr>
        <xdr:cNvPr id="328" name="円/楕円 327"/>
        <xdr:cNvSpPr/>
      </xdr:nvSpPr>
      <xdr:spPr>
        <a:xfrm>
          <a:off x="164592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169435</xdr:rowOff>
    </xdr:from>
    <xdr:ext cx="762000" cy="259045"/>
    <xdr:sp macro="" textlink="">
      <xdr:nvSpPr>
        <xdr:cNvPr id="329" name="補助費等該当値テキスト"/>
        <xdr:cNvSpPr txBox="1"/>
      </xdr:nvSpPr>
      <xdr:spPr>
        <a:xfrm>
          <a:off x="165989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133350</xdr:rowOff>
    </xdr:from>
    <xdr:to>
      <xdr:col>22</xdr:col>
      <xdr:colOff>615950</xdr:colOff>
      <xdr:row>38</xdr:row>
      <xdr:rowOff>63500</xdr:rowOff>
    </xdr:to>
    <xdr:sp macro="" textlink="">
      <xdr:nvSpPr>
        <xdr:cNvPr id="330" name="円/楕円 329"/>
        <xdr:cNvSpPr/>
      </xdr:nvSpPr>
      <xdr:spPr>
        <a:xfrm>
          <a:off x="15621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48277</xdr:rowOff>
    </xdr:from>
    <xdr:ext cx="736600" cy="259045"/>
    <xdr:sp macro="" textlink="">
      <xdr:nvSpPr>
        <xdr:cNvPr id="331" name="テキスト ボックス 330"/>
        <xdr:cNvSpPr txBox="1"/>
      </xdr:nvSpPr>
      <xdr:spPr>
        <a:xfrm>
          <a:off x="15290800" y="656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169926</xdr:rowOff>
    </xdr:from>
    <xdr:to>
      <xdr:col>21</xdr:col>
      <xdr:colOff>412750</xdr:colOff>
      <xdr:row>38</xdr:row>
      <xdr:rowOff>100076</xdr:rowOff>
    </xdr:to>
    <xdr:sp macro="" textlink="">
      <xdr:nvSpPr>
        <xdr:cNvPr id="332" name="円/楕円 331"/>
        <xdr:cNvSpPr/>
      </xdr:nvSpPr>
      <xdr:spPr>
        <a:xfrm>
          <a:off x="14732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38</xdr:row>
      <xdr:rowOff>84853</xdr:rowOff>
    </xdr:from>
    <xdr:ext cx="762000" cy="259045"/>
    <xdr:sp macro="" textlink="">
      <xdr:nvSpPr>
        <xdr:cNvPr id="333" name="テキスト ボックス 332"/>
        <xdr:cNvSpPr txBox="1"/>
      </xdr:nvSpPr>
      <xdr:spPr>
        <a:xfrm>
          <a:off x="14401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20</xdr:col>
      <xdr:colOff>107950</xdr:colOff>
      <xdr:row>38</xdr:row>
      <xdr:rowOff>62484</xdr:rowOff>
    </xdr:from>
    <xdr:to>
      <xdr:col>20</xdr:col>
      <xdr:colOff>209550</xdr:colOff>
      <xdr:row>38</xdr:row>
      <xdr:rowOff>164084</xdr:rowOff>
    </xdr:to>
    <xdr:sp macro="" textlink="">
      <xdr:nvSpPr>
        <xdr:cNvPr id="334" name="円/楕円 333"/>
        <xdr:cNvSpPr/>
      </xdr:nvSpPr>
      <xdr:spPr>
        <a:xfrm>
          <a:off x="13843000" y="6577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148861</xdr:rowOff>
    </xdr:from>
    <xdr:ext cx="762000" cy="259045"/>
    <xdr:sp macro="" textlink="">
      <xdr:nvSpPr>
        <xdr:cNvPr id="335" name="テキスト ボックス 334"/>
        <xdr:cNvSpPr txBox="1"/>
      </xdr:nvSpPr>
      <xdr:spPr>
        <a:xfrm>
          <a:off x="13512800" y="6663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3048</xdr:rowOff>
    </xdr:from>
    <xdr:to>
      <xdr:col>19</xdr:col>
      <xdr:colOff>6350</xdr:colOff>
      <xdr:row>38</xdr:row>
      <xdr:rowOff>104648</xdr:rowOff>
    </xdr:to>
    <xdr:sp macro="" textlink="">
      <xdr:nvSpPr>
        <xdr:cNvPr id="336" name="円/楕円 335"/>
        <xdr:cNvSpPr/>
      </xdr:nvSpPr>
      <xdr:spPr>
        <a:xfrm>
          <a:off x="12954000" y="651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89425</xdr:rowOff>
    </xdr:from>
    <xdr:ext cx="762000" cy="259045"/>
    <xdr:sp macro="" textlink="">
      <xdr:nvSpPr>
        <xdr:cNvPr id="337" name="テキスト ボックス 336"/>
        <xdr:cNvSpPr txBox="1"/>
      </xdr:nvSpPr>
      <xdr:spPr>
        <a:xfrm>
          <a:off x="12623800" y="660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過去の積極的な都市基盤整備による大型の借入金が完済の時期を迎えていることや、これまでの市債の発行抑制の効果により、一般会計の公債費は平成</a:t>
          </a:r>
          <a:r>
            <a:rPr kumimoji="1" lang="en-US" altLang="ja-JP" sz="1300">
              <a:latin typeface="ＭＳ Ｐゴシック"/>
            </a:rPr>
            <a:t>26</a:t>
          </a:r>
          <a:r>
            <a:rPr kumimoji="1" lang="ja-JP" altLang="en-US" sz="1300">
              <a:latin typeface="ＭＳ Ｐゴシック"/>
            </a:rPr>
            <a:t>年度をピークとして、以降は比率が下がっていく見通しである。</a:t>
          </a:r>
          <a:endParaRPr kumimoji="1" lang="en-US" altLang="ja-JP" sz="1300">
            <a:latin typeface="ＭＳ Ｐゴシック"/>
          </a:endParaRPr>
        </a:p>
        <a:p>
          <a:r>
            <a:rPr kumimoji="1" lang="ja-JP" altLang="en-US" sz="1300">
              <a:latin typeface="ＭＳ Ｐゴシック"/>
            </a:rPr>
            <a:t>　引き続き計画的な投資による市債残高・公債費負担の低減を図り、財政健全化に努める。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149860</xdr:rowOff>
    </xdr:from>
    <xdr:to>
      <xdr:col>7</xdr:col>
      <xdr:colOff>15875</xdr:colOff>
      <xdr:row>80</xdr:row>
      <xdr:rowOff>142239</xdr:rowOff>
    </xdr:to>
    <xdr:cxnSp macro="">
      <xdr:nvCxnSpPr>
        <xdr:cNvPr id="365" name="直線コネクタ 364"/>
        <xdr:cNvCxnSpPr/>
      </xdr:nvCxnSpPr>
      <xdr:spPr>
        <a:xfrm flipV="1">
          <a:off x="4826000" y="12494260"/>
          <a:ext cx="0" cy="1363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114316</xdr:rowOff>
    </xdr:from>
    <xdr:ext cx="762000" cy="259045"/>
    <xdr:sp macro="" textlink="">
      <xdr:nvSpPr>
        <xdr:cNvPr id="366" name="公債費最小値テキスト"/>
        <xdr:cNvSpPr txBox="1"/>
      </xdr:nvSpPr>
      <xdr:spPr>
        <a:xfrm>
          <a:off x="4914900" y="13830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27.7</a:t>
          </a:r>
          <a:endParaRPr kumimoji="1" lang="ja-JP" altLang="en-US" sz="1000" b="1">
            <a:latin typeface="ＭＳ Ｐゴシック"/>
          </a:endParaRPr>
        </a:p>
      </xdr:txBody>
    </xdr:sp>
    <xdr:clientData/>
  </xdr:oneCellAnchor>
  <xdr:twoCellAnchor>
    <xdr:from>
      <xdr:col>6</xdr:col>
      <xdr:colOff>612775</xdr:colOff>
      <xdr:row>80</xdr:row>
      <xdr:rowOff>142239</xdr:rowOff>
    </xdr:from>
    <xdr:to>
      <xdr:col>7</xdr:col>
      <xdr:colOff>104775</xdr:colOff>
      <xdr:row>80</xdr:row>
      <xdr:rowOff>142239</xdr:rowOff>
    </xdr:to>
    <xdr:cxnSp macro="">
      <xdr:nvCxnSpPr>
        <xdr:cNvPr id="367" name="直線コネクタ 366"/>
        <xdr:cNvCxnSpPr/>
      </xdr:nvCxnSpPr>
      <xdr:spPr>
        <a:xfrm>
          <a:off x="4737100" y="1385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64787</xdr:rowOff>
    </xdr:from>
    <xdr:ext cx="762000" cy="259045"/>
    <xdr:sp macro="" textlink="">
      <xdr:nvSpPr>
        <xdr:cNvPr id="368" name="公債費最大値テキスト"/>
        <xdr:cNvSpPr txBox="1"/>
      </xdr:nvSpPr>
      <xdr:spPr>
        <a:xfrm>
          <a:off x="4914900" y="1223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a:t>
          </a:r>
          <a:endParaRPr kumimoji="1" lang="ja-JP" altLang="en-US" sz="1000" b="1">
            <a:latin typeface="ＭＳ Ｐゴシック"/>
          </a:endParaRPr>
        </a:p>
      </xdr:txBody>
    </xdr:sp>
    <xdr:clientData/>
  </xdr:oneCellAnchor>
  <xdr:twoCellAnchor>
    <xdr:from>
      <xdr:col>6</xdr:col>
      <xdr:colOff>612775</xdr:colOff>
      <xdr:row>72</xdr:row>
      <xdr:rowOff>149860</xdr:rowOff>
    </xdr:from>
    <xdr:to>
      <xdr:col>7</xdr:col>
      <xdr:colOff>104775</xdr:colOff>
      <xdr:row>72</xdr:row>
      <xdr:rowOff>149860</xdr:rowOff>
    </xdr:to>
    <xdr:cxnSp macro="">
      <xdr:nvCxnSpPr>
        <xdr:cNvPr id="369" name="直線コネクタ 368"/>
        <xdr:cNvCxnSpPr/>
      </xdr:nvCxnSpPr>
      <xdr:spPr>
        <a:xfrm>
          <a:off x="4737100" y="1249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115570</xdr:rowOff>
    </xdr:from>
    <xdr:to>
      <xdr:col>7</xdr:col>
      <xdr:colOff>15875</xdr:colOff>
      <xdr:row>78</xdr:row>
      <xdr:rowOff>73661</xdr:rowOff>
    </xdr:to>
    <xdr:cxnSp macro="">
      <xdr:nvCxnSpPr>
        <xdr:cNvPr id="370" name="直線コネクタ 369"/>
        <xdr:cNvCxnSpPr/>
      </xdr:nvCxnSpPr>
      <xdr:spPr>
        <a:xfrm flipV="1">
          <a:off x="3987800" y="1331722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1287</xdr:rowOff>
    </xdr:from>
    <xdr:ext cx="762000" cy="259045"/>
    <xdr:sp macro="" textlink="">
      <xdr:nvSpPr>
        <xdr:cNvPr id="371" name="公債費平均値テキスト"/>
        <xdr:cNvSpPr txBox="1"/>
      </xdr:nvSpPr>
      <xdr:spPr>
        <a:xfrm>
          <a:off x="4914900" y="12860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75</xdr:row>
      <xdr:rowOff>156211</xdr:rowOff>
    </xdr:from>
    <xdr:to>
      <xdr:col>7</xdr:col>
      <xdr:colOff>66675</xdr:colOff>
      <xdr:row>76</xdr:row>
      <xdr:rowOff>86361</xdr:rowOff>
    </xdr:to>
    <xdr:sp macro="" textlink="">
      <xdr:nvSpPr>
        <xdr:cNvPr id="372" name="フローチャート :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66039</xdr:rowOff>
    </xdr:from>
    <xdr:to>
      <xdr:col>5</xdr:col>
      <xdr:colOff>549275</xdr:colOff>
      <xdr:row>78</xdr:row>
      <xdr:rowOff>73661</xdr:rowOff>
    </xdr:to>
    <xdr:cxnSp macro="">
      <xdr:nvCxnSpPr>
        <xdr:cNvPr id="373" name="直線コネクタ 372"/>
        <xdr:cNvCxnSpPr/>
      </xdr:nvCxnSpPr>
      <xdr:spPr>
        <a:xfrm>
          <a:off x="3098800" y="13439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91439</xdr:rowOff>
    </xdr:from>
    <xdr:to>
      <xdr:col>5</xdr:col>
      <xdr:colOff>600075</xdr:colOff>
      <xdr:row>77</xdr:row>
      <xdr:rowOff>21589</xdr:rowOff>
    </xdr:to>
    <xdr:sp macro="" textlink="">
      <xdr:nvSpPr>
        <xdr:cNvPr id="374" name="フローチャート :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31767</xdr:rowOff>
    </xdr:from>
    <xdr:ext cx="736600" cy="259045"/>
    <xdr:sp macro="" textlink="">
      <xdr:nvSpPr>
        <xdr:cNvPr id="375" name="テキスト ボックス 374"/>
        <xdr:cNvSpPr txBox="1"/>
      </xdr:nvSpPr>
      <xdr:spPr>
        <a:xfrm>
          <a:off x="3606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58420</xdr:rowOff>
    </xdr:from>
    <xdr:to>
      <xdr:col>4</xdr:col>
      <xdr:colOff>346075</xdr:colOff>
      <xdr:row>78</xdr:row>
      <xdr:rowOff>66039</xdr:rowOff>
    </xdr:to>
    <xdr:cxnSp macro="">
      <xdr:nvCxnSpPr>
        <xdr:cNvPr id="376" name="直線コネクタ 375"/>
        <xdr:cNvCxnSpPr/>
      </xdr:nvCxnSpPr>
      <xdr:spPr>
        <a:xfrm>
          <a:off x="2209800" y="134315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99061</xdr:rowOff>
    </xdr:from>
    <xdr:to>
      <xdr:col>4</xdr:col>
      <xdr:colOff>396875</xdr:colOff>
      <xdr:row>77</xdr:row>
      <xdr:rowOff>29211</xdr:rowOff>
    </xdr:to>
    <xdr:sp macro="" textlink="">
      <xdr:nvSpPr>
        <xdr:cNvPr id="377" name="フローチャート :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39387</xdr:rowOff>
    </xdr:from>
    <xdr:ext cx="762000" cy="259045"/>
    <xdr:sp macro="" textlink="">
      <xdr:nvSpPr>
        <xdr:cNvPr id="378" name="テキスト ボックス 377"/>
        <xdr:cNvSpPr txBox="1"/>
      </xdr:nvSpPr>
      <xdr:spPr>
        <a:xfrm>
          <a:off x="2717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58420</xdr:rowOff>
    </xdr:from>
    <xdr:to>
      <xdr:col>3</xdr:col>
      <xdr:colOff>142875</xdr:colOff>
      <xdr:row>78</xdr:row>
      <xdr:rowOff>58420</xdr:rowOff>
    </xdr:to>
    <xdr:cxnSp macro="">
      <xdr:nvCxnSpPr>
        <xdr:cNvPr id="379" name="直線コネクタ 378"/>
        <xdr:cNvCxnSpPr/>
      </xdr:nvCxnSpPr>
      <xdr:spPr>
        <a:xfrm>
          <a:off x="1320800" y="1343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114300</xdr:rowOff>
    </xdr:from>
    <xdr:to>
      <xdr:col>3</xdr:col>
      <xdr:colOff>193675</xdr:colOff>
      <xdr:row>77</xdr:row>
      <xdr:rowOff>44450</xdr:rowOff>
    </xdr:to>
    <xdr:sp macro="" textlink="">
      <xdr:nvSpPr>
        <xdr:cNvPr id="380" name="フローチャート : 判断 37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54627</xdr:rowOff>
    </xdr:from>
    <xdr:ext cx="762000" cy="259045"/>
    <xdr:sp macro="" textlink="">
      <xdr:nvSpPr>
        <xdr:cNvPr id="381" name="テキスト ボックス 380"/>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19.0</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152400</xdr:rowOff>
    </xdr:from>
    <xdr:to>
      <xdr:col>1</xdr:col>
      <xdr:colOff>676275</xdr:colOff>
      <xdr:row>77</xdr:row>
      <xdr:rowOff>82550</xdr:rowOff>
    </xdr:to>
    <xdr:sp macro="" textlink="">
      <xdr:nvSpPr>
        <xdr:cNvPr id="382" name="フローチャート : 判断 381"/>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92727</xdr:rowOff>
    </xdr:from>
    <xdr:ext cx="762000" cy="259045"/>
    <xdr:sp macro="" textlink="">
      <xdr:nvSpPr>
        <xdr:cNvPr id="383" name="テキスト ボックス 382"/>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64770</xdr:rowOff>
    </xdr:from>
    <xdr:to>
      <xdr:col>7</xdr:col>
      <xdr:colOff>66675</xdr:colOff>
      <xdr:row>77</xdr:row>
      <xdr:rowOff>166370</xdr:rowOff>
    </xdr:to>
    <xdr:sp macro="" textlink="">
      <xdr:nvSpPr>
        <xdr:cNvPr id="389" name="円/楕円 388"/>
        <xdr:cNvSpPr/>
      </xdr:nvSpPr>
      <xdr:spPr>
        <a:xfrm>
          <a:off x="4775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36847</xdr:rowOff>
    </xdr:from>
    <xdr:ext cx="762000" cy="259045"/>
    <xdr:sp macro="" textlink="">
      <xdr:nvSpPr>
        <xdr:cNvPr id="390" name="公債費該当値テキスト"/>
        <xdr:cNvSpPr txBox="1"/>
      </xdr:nvSpPr>
      <xdr:spPr>
        <a:xfrm>
          <a:off x="4914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22861</xdr:rowOff>
    </xdr:from>
    <xdr:to>
      <xdr:col>5</xdr:col>
      <xdr:colOff>600075</xdr:colOff>
      <xdr:row>78</xdr:row>
      <xdr:rowOff>124461</xdr:rowOff>
    </xdr:to>
    <xdr:sp macro="" textlink="">
      <xdr:nvSpPr>
        <xdr:cNvPr id="391" name="円/楕円 390"/>
        <xdr:cNvSpPr/>
      </xdr:nvSpPr>
      <xdr:spPr>
        <a:xfrm>
          <a:off x="3937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109238</xdr:rowOff>
    </xdr:from>
    <xdr:ext cx="736600" cy="259045"/>
    <xdr:sp macro="" textlink="">
      <xdr:nvSpPr>
        <xdr:cNvPr id="392" name="テキスト ボックス 391"/>
        <xdr:cNvSpPr txBox="1"/>
      </xdr:nvSpPr>
      <xdr:spPr>
        <a:xfrm>
          <a:off x="3606800" y="13482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22.3</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15239</xdr:rowOff>
    </xdr:from>
    <xdr:to>
      <xdr:col>4</xdr:col>
      <xdr:colOff>396875</xdr:colOff>
      <xdr:row>78</xdr:row>
      <xdr:rowOff>116839</xdr:rowOff>
    </xdr:to>
    <xdr:sp macro="" textlink="">
      <xdr:nvSpPr>
        <xdr:cNvPr id="393" name="円/楕円 392"/>
        <xdr:cNvSpPr/>
      </xdr:nvSpPr>
      <xdr:spPr>
        <a:xfrm>
          <a:off x="3048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101616</xdr:rowOff>
    </xdr:from>
    <xdr:ext cx="762000" cy="259045"/>
    <xdr:sp macro="" textlink="">
      <xdr:nvSpPr>
        <xdr:cNvPr id="394" name="テキスト ボックス 393"/>
        <xdr:cNvSpPr txBox="1"/>
      </xdr:nvSpPr>
      <xdr:spPr>
        <a:xfrm>
          <a:off x="2717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7620</xdr:rowOff>
    </xdr:from>
    <xdr:to>
      <xdr:col>3</xdr:col>
      <xdr:colOff>193675</xdr:colOff>
      <xdr:row>78</xdr:row>
      <xdr:rowOff>109220</xdr:rowOff>
    </xdr:to>
    <xdr:sp macro="" textlink="">
      <xdr:nvSpPr>
        <xdr:cNvPr id="395" name="円/楕円 394"/>
        <xdr:cNvSpPr/>
      </xdr:nvSpPr>
      <xdr:spPr>
        <a:xfrm>
          <a:off x="2159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93997</xdr:rowOff>
    </xdr:from>
    <xdr:ext cx="762000" cy="259045"/>
    <xdr:sp macro="" textlink="">
      <xdr:nvSpPr>
        <xdr:cNvPr id="396" name="テキスト ボックス 395"/>
        <xdr:cNvSpPr txBox="1"/>
      </xdr:nvSpPr>
      <xdr:spPr>
        <a:xfrm>
          <a:off x="1828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7620</xdr:rowOff>
    </xdr:from>
    <xdr:to>
      <xdr:col>1</xdr:col>
      <xdr:colOff>676275</xdr:colOff>
      <xdr:row>78</xdr:row>
      <xdr:rowOff>109220</xdr:rowOff>
    </xdr:to>
    <xdr:sp macro="" textlink="">
      <xdr:nvSpPr>
        <xdr:cNvPr id="397" name="円/楕円 396"/>
        <xdr:cNvSpPr/>
      </xdr:nvSpPr>
      <xdr:spPr>
        <a:xfrm>
          <a:off x="1270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93997</xdr:rowOff>
    </xdr:from>
    <xdr:ext cx="762000" cy="259045"/>
    <xdr:sp macro="" textlink="">
      <xdr:nvSpPr>
        <xdr:cNvPr id="398" name="テキスト ボックス 397"/>
        <xdr:cNvSpPr txBox="1"/>
      </xdr:nvSpPr>
      <xdr:spPr>
        <a:xfrm>
          <a:off x="939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おおむね類似団体平均と同数で推移している。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引き続き総人件費の抑制や一般行政経費の縮減を図るとともに、地域経済の活性化や人口減少・少子化の克服に向けた施策を推進し、経常収支の改善と財政の柔軟化に努める。</a:t>
          </a: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142240</xdr:rowOff>
    </xdr:from>
    <xdr:to>
      <xdr:col>24</xdr:col>
      <xdr:colOff>31750</xdr:colOff>
      <xdr:row>80</xdr:row>
      <xdr:rowOff>100330</xdr:rowOff>
    </xdr:to>
    <xdr:cxnSp macro="">
      <xdr:nvCxnSpPr>
        <xdr:cNvPr id="426" name="直線コネクタ 425"/>
        <xdr:cNvCxnSpPr/>
      </xdr:nvCxnSpPr>
      <xdr:spPr>
        <a:xfrm flipV="1">
          <a:off x="16510000" y="1265809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72407</xdr:rowOff>
    </xdr:from>
    <xdr:ext cx="762000" cy="259045"/>
    <xdr:sp macro="" textlink="">
      <xdr:nvSpPr>
        <xdr:cNvPr id="427"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84.3</a:t>
          </a:r>
          <a:endParaRPr kumimoji="1" lang="ja-JP" altLang="en-US" sz="1000" b="1">
            <a:latin typeface="ＭＳ Ｐゴシック"/>
          </a:endParaRPr>
        </a:p>
      </xdr:txBody>
    </xdr:sp>
    <xdr:clientData/>
  </xdr:oneCellAnchor>
  <xdr:twoCellAnchor>
    <xdr:from>
      <xdr:col>23</xdr:col>
      <xdr:colOff>628650</xdr:colOff>
      <xdr:row>80</xdr:row>
      <xdr:rowOff>100330</xdr:rowOff>
    </xdr:from>
    <xdr:to>
      <xdr:col>24</xdr:col>
      <xdr:colOff>120650</xdr:colOff>
      <xdr:row>80</xdr:row>
      <xdr:rowOff>100330</xdr:rowOff>
    </xdr:to>
    <xdr:cxnSp macro="">
      <xdr:nvCxnSpPr>
        <xdr:cNvPr id="428" name="直線コネクタ 427"/>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57167</xdr:rowOff>
    </xdr:from>
    <xdr:ext cx="762000" cy="259045"/>
    <xdr:sp macro="" textlink="">
      <xdr:nvSpPr>
        <xdr:cNvPr id="429" name="公債費以外最大値テキスト"/>
        <xdr:cNvSpPr txBox="1"/>
      </xdr:nvSpPr>
      <xdr:spPr>
        <a:xfrm>
          <a:off x="16598900" y="1240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a:t>
          </a:r>
          <a:endParaRPr kumimoji="1" lang="ja-JP" altLang="en-US" sz="1000" b="1">
            <a:latin typeface="ＭＳ Ｐゴシック"/>
          </a:endParaRPr>
        </a:p>
      </xdr:txBody>
    </xdr:sp>
    <xdr:clientData/>
  </xdr:oneCellAnchor>
  <xdr:twoCellAnchor>
    <xdr:from>
      <xdr:col>23</xdr:col>
      <xdr:colOff>628650</xdr:colOff>
      <xdr:row>73</xdr:row>
      <xdr:rowOff>142240</xdr:rowOff>
    </xdr:from>
    <xdr:to>
      <xdr:col>24</xdr:col>
      <xdr:colOff>120650</xdr:colOff>
      <xdr:row>73</xdr:row>
      <xdr:rowOff>142240</xdr:rowOff>
    </xdr:to>
    <xdr:cxnSp macro="">
      <xdr:nvCxnSpPr>
        <xdr:cNvPr id="430" name="直線コネクタ 429"/>
        <xdr:cNvCxnSpPr/>
      </xdr:nvCxnSpPr>
      <xdr:spPr>
        <a:xfrm>
          <a:off x="16421100" y="12658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138430</xdr:rowOff>
    </xdr:from>
    <xdr:to>
      <xdr:col>24</xdr:col>
      <xdr:colOff>31750</xdr:colOff>
      <xdr:row>76</xdr:row>
      <xdr:rowOff>157480</xdr:rowOff>
    </xdr:to>
    <xdr:cxnSp macro="">
      <xdr:nvCxnSpPr>
        <xdr:cNvPr id="431" name="直線コネクタ 430"/>
        <xdr:cNvCxnSpPr/>
      </xdr:nvCxnSpPr>
      <xdr:spPr>
        <a:xfrm>
          <a:off x="15671800" y="1316863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29227</xdr:rowOff>
    </xdr:from>
    <xdr:ext cx="762000" cy="259045"/>
    <xdr:sp macro="" textlink="">
      <xdr:nvSpPr>
        <xdr:cNvPr id="432" name="公債費以外平均値テキスト"/>
        <xdr:cNvSpPr txBox="1"/>
      </xdr:nvSpPr>
      <xdr:spPr>
        <a:xfrm>
          <a:off x="16598900" y="13230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57150</xdr:rowOff>
    </xdr:from>
    <xdr:to>
      <xdr:col>24</xdr:col>
      <xdr:colOff>82550</xdr:colOff>
      <xdr:row>77</xdr:row>
      <xdr:rowOff>158750</xdr:rowOff>
    </xdr:to>
    <xdr:sp macro="" textlink="">
      <xdr:nvSpPr>
        <xdr:cNvPr id="433" name="フローチャート : 判断 432"/>
        <xdr:cNvSpPr/>
      </xdr:nvSpPr>
      <xdr:spPr>
        <a:xfrm>
          <a:off x="164592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111761</xdr:rowOff>
    </xdr:from>
    <xdr:to>
      <xdr:col>22</xdr:col>
      <xdr:colOff>565150</xdr:colOff>
      <xdr:row>76</xdr:row>
      <xdr:rowOff>138430</xdr:rowOff>
    </xdr:to>
    <xdr:cxnSp macro="">
      <xdr:nvCxnSpPr>
        <xdr:cNvPr id="434" name="直線コネクタ 433"/>
        <xdr:cNvCxnSpPr/>
      </xdr:nvCxnSpPr>
      <xdr:spPr>
        <a:xfrm>
          <a:off x="14782800" y="131419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3811</xdr:rowOff>
    </xdr:from>
    <xdr:to>
      <xdr:col>22</xdr:col>
      <xdr:colOff>615950</xdr:colOff>
      <xdr:row>77</xdr:row>
      <xdr:rowOff>105411</xdr:rowOff>
    </xdr:to>
    <xdr:sp macro="" textlink="">
      <xdr:nvSpPr>
        <xdr:cNvPr id="435" name="フローチャート : 判断 434"/>
        <xdr:cNvSpPr/>
      </xdr:nvSpPr>
      <xdr:spPr>
        <a:xfrm>
          <a:off x="15621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90188</xdr:rowOff>
    </xdr:from>
    <xdr:ext cx="736600" cy="259045"/>
    <xdr:sp macro="" textlink="">
      <xdr:nvSpPr>
        <xdr:cNvPr id="436" name="テキスト ボックス 435"/>
        <xdr:cNvSpPr txBox="1"/>
      </xdr:nvSpPr>
      <xdr:spPr>
        <a:xfrm>
          <a:off x="15290800" y="13291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69.6</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111761</xdr:rowOff>
    </xdr:from>
    <xdr:to>
      <xdr:col>21</xdr:col>
      <xdr:colOff>361950</xdr:colOff>
      <xdr:row>76</xdr:row>
      <xdr:rowOff>134620</xdr:rowOff>
    </xdr:to>
    <xdr:cxnSp macro="">
      <xdr:nvCxnSpPr>
        <xdr:cNvPr id="437" name="直線コネクタ 436"/>
        <xdr:cNvCxnSpPr/>
      </xdr:nvCxnSpPr>
      <xdr:spPr>
        <a:xfrm flipV="1">
          <a:off x="13893800" y="13141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137161</xdr:rowOff>
    </xdr:from>
    <xdr:to>
      <xdr:col>21</xdr:col>
      <xdr:colOff>412750</xdr:colOff>
      <xdr:row>77</xdr:row>
      <xdr:rowOff>67311</xdr:rowOff>
    </xdr:to>
    <xdr:sp macro="" textlink="">
      <xdr:nvSpPr>
        <xdr:cNvPr id="438" name="フローチャート : 判断 437"/>
        <xdr:cNvSpPr/>
      </xdr:nvSpPr>
      <xdr:spPr>
        <a:xfrm>
          <a:off x="14732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52088</xdr:rowOff>
    </xdr:from>
    <xdr:ext cx="762000" cy="259045"/>
    <xdr:sp macro="" textlink="">
      <xdr:nvSpPr>
        <xdr:cNvPr id="439" name="テキスト ボックス 438"/>
        <xdr:cNvSpPr txBox="1"/>
      </xdr:nvSpPr>
      <xdr:spPr>
        <a:xfrm>
          <a:off x="14401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85089</xdr:rowOff>
    </xdr:from>
    <xdr:to>
      <xdr:col>20</xdr:col>
      <xdr:colOff>158750</xdr:colOff>
      <xdr:row>76</xdr:row>
      <xdr:rowOff>134620</xdr:rowOff>
    </xdr:to>
    <xdr:cxnSp macro="">
      <xdr:nvCxnSpPr>
        <xdr:cNvPr id="440" name="直線コネクタ 439"/>
        <xdr:cNvCxnSpPr/>
      </xdr:nvCxnSpPr>
      <xdr:spPr>
        <a:xfrm>
          <a:off x="13004800" y="131152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152400</xdr:rowOff>
    </xdr:from>
    <xdr:to>
      <xdr:col>20</xdr:col>
      <xdr:colOff>209550</xdr:colOff>
      <xdr:row>77</xdr:row>
      <xdr:rowOff>82550</xdr:rowOff>
    </xdr:to>
    <xdr:sp macro="" textlink="">
      <xdr:nvSpPr>
        <xdr:cNvPr id="441" name="フローチャート : 判断 440"/>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67327</xdr:rowOff>
    </xdr:from>
    <xdr:ext cx="762000" cy="259045"/>
    <xdr:sp macro="" textlink="">
      <xdr:nvSpPr>
        <xdr:cNvPr id="442" name="テキスト ボックス 441"/>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69.0</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43" name="フローチャート : 判断 442"/>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44" name="テキスト ボックス 443"/>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106680</xdr:rowOff>
    </xdr:from>
    <xdr:to>
      <xdr:col>24</xdr:col>
      <xdr:colOff>82550</xdr:colOff>
      <xdr:row>77</xdr:row>
      <xdr:rowOff>36830</xdr:rowOff>
    </xdr:to>
    <xdr:sp macro="" textlink="">
      <xdr:nvSpPr>
        <xdr:cNvPr id="450" name="円/楕円 449"/>
        <xdr:cNvSpPr/>
      </xdr:nvSpPr>
      <xdr:spPr>
        <a:xfrm>
          <a:off x="164592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123207</xdr:rowOff>
    </xdr:from>
    <xdr:ext cx="762000" cy="259045"/>
    <xdr:sp macro="" textlink="">
      <xdr:nvSpPr>
        <xdr:cNvPr id="451" name="公債費以外該当値テキスト"/>
        <xdr:cNvSpPr txBox="1"/>
      </xdr:nvSpPr>
      <xdr:spPr>
        <a:xfrm>
          <a:off x="16598900" y="1298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87630</xdr:rowOff>
    </xdr:from>
    <xdr:to>
      <xdr:col>22</xdr:col>
      <xdr:colOff>615950</xdr:colOff>
      <xdr:row>77</xdr:row>
      <xdr:rowOff>17780</xdr:rowOff>
    </xdr:to>
    <xdr:sp macro="" textlink="">
      <xdr:nvSpPr>
        <xdr:cNvPr id="452" name="円/楕円 451"/>
        <xdr:cNvSpPr/>
      </xdr:nvSpPr>
      <xdr:spPr>
        <a:xfrm>
          <a:off x="15621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27957</xdr:rowOff>
    </xdr:from>
    <xdr:ext cx="736600" cy="259045"/>
    <xdr:sp macro="" textlink="">
      <xdr:nvSpPr>
        <xdr:cNvPr id="453" name="テキスト ボックス 452"/>
        <xdr:cNvSpPr txBox="1"/>
      </xdr:nvSpPr>
      <xdr:spPr>
        <a:xfrm>
          <a:off x="15290800" y="1288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60961</xdr:rowOff>
    </xdr:from>
    <xdr:to>
      <xdr:col>21</xdr:col>
      <xdr:colOff>412750</xdr:colOff>
      <xdr:row>76</xdr:row>
      <xdr:rowOff>162561</xdr:rowOff>
    </xdr:to>
    <xdr:sp macro="" textlink="">
      <xdr:nvSpPr>
        <xdr:cNvPr id="454" name="円/楕円 453"/>
        <xdr:cNvSpPr/>
      </xdr:nvSpPr>
      <xdr:spPr>
        <a:xfrm>
          <a:off x="14732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1287</xdr:rowOff>
    </xdr:from>
    <xdr:ext cx="762000" cy="259045"/>
    <xdr:sp macro="" textlink="">
      <xdr:nvSpPr>
        <xdr:cNvPr id="455" name="テキスト ボックス 454"/>
        <xdr:cNvSpPr txBox="1"/>
      </xdr:nvSpPr>
      <xdr:spPr>
        <a:xfrm>
          <a:off x="14401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83820</xdr:rowOff>
    </xdr:from>
    <xdr:to>
      <xdr:col>20</xdr:col>
      <xdr:colOff>209550</xdr:colOff>
      <xdr:row>77</xdr:row>
      <xdr:rowOff>13970</xdr:rowOff>
    </xdr:to>
    <xdr:sp macro="" textlink="">
      <xdr:nvSpPr>
        <xdr:cNvPr id="456" name="円/楕円 455"/>
        <xdr:cNvSpPr/>
      </xdr:nvSpPr>
      <xdr:spPr>
        <a:xfrm>
          <a:off x="13843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24147</xdr:rowOff>
    </xdr:from>
    <xdr:ext cx="762000" cy="259045"/>
    <xdr:sp macro="" textlink="">
      <xdr:nvSpPr>
        <xdr:cNvPr id="457" name="テキスト ボックス 456"/>
        <xdr:cNvSpPr txBox="1"/>
      </xdr:nvSpPr>
      <xdr:spPr>
        <a:xfrm>
          <a:off x="13512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34289</xdr:rowOff>
    </xdr:from>
    <xdr:to>
      <xdr:col>19</xdr:col>
      <xdr:colOff>6350</xdr:colOff>
      <xdr:row>76</xdr:row>
      <xdr:rowOff>135889</xdr:rowOff>
    </xdr:to>
    <xdr:sp macro="" textlink="">
      <xdr:nvSpPr>
        <xdr:cNvPr id="458" name="円/楕円 457"/>
        <xdr:cNvSpPr/>
      </xdr:nvSpPr>
      <xdr:spPr>
        <a:xfrm>
          <a:off x="12954000" y="13064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146067</xdr:rowOff>
    </xdr:from>
    <xdr:ext cx="762000" cy="259045"/>
    <xdr:sp macro="" textlink="">
      <xdr:nvSpPr>
        <xdr:cNvPr id="459" name="テキスト ボックス 458"/>
        <xdr:cNvSpPr txBox="1"/>
      </xdr:nvSpPr>
      <xdr:spPr>
        <a:xfrm>
          <a:off x="12623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長野県駒ケ根市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170891</xdr:rowOff>
    </xdr:from>
    <xdr:to>
      <xdr:col>4</xdr:col>
      <xdr:colOff>1117600</xdr:colOff>
      <xdr:row>18</xdr:row>
      <xdr:rowOff>155975</xdr:rowOff>
    </xdr:to>
    <xdr:cxnSp macro="">
      <xdr:nvCxnSpPr>
        <xdr:cNvPr id="45" name="直線コネクタ 44"/>
        <xdr:cNvCxnSpPr/>
      </xdr:nvCxnSpPr>
      <xdr:spPr bwMode="auto">
        <a:xfrm flipV="1">
          <a:off x="5651500" y="2104466"/>
          <a:ext cx="0" cy="118523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128052</xdr:rowOff>
    </xdr:from>
    <xdr:ext cx="762000" cy="259045"/>
    <xdr:sp macro="" textlink="">
      <xdr:nvSpPr>
        <xdr:cNvPr id="46" name="人口1人当たり決算額の推移最小値テキスト130"/>
        <xdr:cNvSpPr txBox="1"/>
      </xdr:nvSpPr>
      <xdr:spPr>
        <a:xfrm>
          <a:off x="5740400" y="32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53,979</a:t>
          </a:r>
          <a:endParaRPr kumimoji="1" lang="ja-JP" altLang="en-US" sz="1000" b="1">
            <a:latin typeface="ＭＳ Ｐゴシック"/>
          </a:endParaRPr>
        </a:p>
      </xdr:txBody>
    </xdr:sp>
    <xdr:clientData/>
  </xdr:oneCellAnchor>
  <xdr:twoCellAnchor>
    <xdr:from>
      <xdr:col>4</xdr:col>
      <xdr:colOff>1028700</xdr:colOff>
      <xdr:row>18</xdr:row>
      <xdr:rowOff>155975</xdr:rowOff>
    </xdr:from>
    <xdr:to>
      <xdr:col>5</xdr:col>
      <xdr:colOff>73025</xdr:colOff>
      <xdr:row>18</xdr:row>
      <xdr:rowOff>155975</xdr:rowOff>
    </xdr:to>
    <xdr:cxnSp macro="">
      <xdr:nvCxnSpPr>
        <xdr:cNvPr id="47" name="直線コネクタ 46"/>
        <xdr:cNvCxnSpPr/>
      </xdr:nvCxnSpPr>
      <xdr:spPr bwMode="auto">
        <a:xfrm>
          <a:off x="5562600" y="32897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85818</xdr:rowOff>
    </xdr:from>
    <xdr:ext cx="762000" cy="259045"/>
    <xdr:sp macro="" textlink="">
      <xdr:nvSpPr>
        <xdr:cNvPr id="48" name="人口1人当たり決算額の推移最大値テキスト130"/>
        <xdr:cNvSpPr txBox="1"/>
      </xdr:nvSpPr>
      <xdr:spPr>
        <a:xfrm>
          <a:off x="5740400" y="1847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116,196</a:t>
          </a:r>
          <a:endParaRPr kumimoji="1" lang="ja-JP" altLang="en-US" sz="1000" b="1">
            <a:latin typeface="ＭＳ Ｐゴシック"/>
          </a:endParaRPr>
        </a:p>
      </xdr:txBody>
    </xdr:sp>
    <xdr:clientData/>
  </xdr:oneCellAnchor>
  <xdr:twoCellAnchor>
    <xdr:from>
      <xdr:col>4</xdr:col>
      <xdr:colOff>1028700</xdr:colOff>
      <xdr:row>11</xdr:row>
      <xdr:rowOff>170891</xdr:rowOff>
    </xdr:from>
    <xdr:to>
      <xdr:col>5</xdr:col>
      <xdr:colOff>73025</xdr:colOff>
      <xdr:row>11</xdr:row>
      <xdr:rowOff>170891</xdr:rowOff>
    </xdr:to>
    <xdr:cxnSp macro="">
      <xdr:nvCxnSpPr>
        <xdr:cNvPr id="49" name="直線コネクタ 48"/>
        <xdr:cNvCxnSpPr/>
      </xdr:nvCxnSpPr>
      <xdr:spPr bwMode="auto">
        <a:xfrm>
          <a:off x="5562600" y="210446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153022</xdr:rowOff>
    </xdr:from>
    <xdr:to>
      <xdr:col>4</xdr:col>
      <xdr:colOff>1117600</xdr:colOff>
      <xdr:row>15</xdr:row>
      <xdr:rowOff>165195</xdr:rowOff>
    </xdr:to>
    <xdr:cxnSp macro="">
      <xdr:nvCxnSpPr>
        <xdr:cNvPr id="50" name="直線コネクタ 49"/>
        <xdr:cNvCxnSpPr/>
      </xdr:nvCxnSpPr>
      <xdr:spPr bwMode="auto">
        <a:xfrm>
          <a:off x="5003800" y="2772397"/>
          <a:ext cx="647700" cy="12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14</xdr:row>
      <xdr:rowOff>30262</xdr:rowOff>
    </xdr:from>
    <xdr:ext cx="762000" cy="259045"/>
    <xdr:sp macro="" textlink="">
      <xdr:nvSpPr>
        <xdr:cNvPr id="51" name="人口1人当たり決算額の推移平均値テキスト130"/>
        <xdr:cNvSpPr txBox="1"/>
      </xdr:nvSpPr>
      <xdr:spPr>
        <a:xfrm>
          <a:off x="5740400" y="247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85,779</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13735</xdr:rowOff>
    </xdr:from>
    <xdr:to>
      <xdr:col>5</xdr:col>
      <xdr:colOff>34925</xdr:colOff>
      <xdr:row>15</xdr:row>
      <xdr:rowOff>115335</xdr:rowOff>
    </xdr:to>
    <xdr:sp macro="" textlink="">
      <xdr:nvSpPr>
        <xdr:cNvPr id="52" name="フローチャート : 判断 51"/>
        <xdr:cNvSpPr/>
      </xdr:nvSpPr>
      <xdr:spPr bwMode="auto">
        <a:xfrm>
          <a:off x="56007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153022</xdr:rowOff>
    </xdr:from>
    <xdr:to>
      <xdr:col>4</xdr:col>
      <xdr:colOff>469900</xdr:colOff>
      <xdr:row>16</xdr:row>
      <xdr:rowOff>51486</xdr:rowOff>
    </xdr:to>
    <xdr:cxnSp macro="">
      <xdr:nvCxnSpPr>
        <xdr:cNvPr id="53" name="直線コネクタ 52"/>
        <xdr:cNvCxnSpPr/>
      </xdr:nvCxnSpPr>
      <xdr:spPr bwMode="auto">
        <a:xfrm flipV="1">
          <a:off x="4305300" y="2772397"/>
          <a:ext cx="698500" cy="69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14</xdr:row>
      <xdr:rowOff>36290</xdr:rowOff>
    </xdr:from>
    <xdr:to>
      <xdr:col>4</xdr:col>
      <xdr:colOff>520700</xdr:colOff>
      <xdr:row>14</xdr:row>
      <xdr:rowOff>137890</xdr:rowOff>
    </xdr:to>
    <xdr:sp macro="" textlink="">
      <xdr:nvSpPr>
        <xdr:cNvPr id="54" name="フローチャート : 判断 53"/>
        <xdr:cNvSpPr/>
      </xdr:nvSpPr>
      <xdr:spPr bwMode="auto">
        <a:xfrm>
          <a:off x="4953000" y="2484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148067</xdr:rowOff>
    </xdr:from>
    <xdr:ext cx="736600" cy="259045"/>
    <xdr:sp macro="" textlink="">
      <xdr:nvSpPr>
        <xdr:cNvPr id="55" name="テキスト ボックス 54"/>
        <xdr:cNvSpPr txBox="1"/>
      </xdr:nvSpPr>
      <xdr:spPr>
        <a:xfrm>
          <a:off x="4622800" y="2253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93,595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15367</xdr:rowOff>
    </xdr:from>
    <xdr:to>
      <xdr:col>3</xdr:col>
      <xdr:colOff>904875</xdr:colOff>
      <xdr:row>16</xdr:row>
      <xdr:rowOff>51486</xdr:rowOff>
    </xdr:to>
    <xdr:cxnSp macro="">
      <xdr:nvCxnSpPr>
        <xdr:cNvPr id="56" name="直線コネクタ 55"/>
        <xdr:cNvCxnSpPr/>
      </xdr:nvCxnSpPr>
      <xdr:spPr bwMode="auto">
        <a:xfrm>
          <a:off x="3606800" y="2806192"/>
          <a:ext cx="698500" cy="361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14</xdr:row>
      <xdr:rowOff>87763</xdr:rowOff>
    </xdr:from>
    <xdr:to>
      <xdr:col>3</xdr:col>
      <xdr:colOff>955675</xdr:colOff>
      <xdr:row>15</xdr:row>
      <xdr:rowOff>17913</xdr:rowOff>
    </xdr:to>
    <xdr:sp macro="" textlink="">
      <xdr:nvSpPr>
        <xdr:cNvPr id="57" name="フローチャート : 判断 56"/>
        <xdr:cNvSpPr/>
      </xdr:nvSpPr>
      <xdr:spPr bwMode="auto">
        <a:xfrm>
          <a:off x="4254500" y="253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28090</xdr:rowOff>
    </xdr:from>
    <xdr:ext cx="762000" cy="259045"/>
    <xdr:sp macro="" textlink="">
      <xdr:nvSpPr>
        <xdr:cNvPr id="58" name="テキスト ボックス 57"/>
        <xdr:cNvSpPr txBox="1"/>
      </xdr:nvSpPr>
      <xdr:spPr>
        <a:xfrm>
          <a:off x="3924300" y="230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90,893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106140</xdr:rowOff>
    </xdr:from>
    <xdr:to>
      <xdr:col>3</xdr:col>
      <xdr:colOff>206375</xdr:colOff>
      <xdr:row>16</xdr:row>
      <xdr:rowOff>15367</xdr:rowOff>
    </xdr:to>
    <xdr:cxnSp macro="">
      <xdr:nvCxnSpPr>
        <xdr:cNvPr id="59" name="直線コネクタ 58"/>
        <xdr:cNvCxnSpPr/>
      </xdr:nvCxnSpPr>
      <xdr:spPr bwMode="auto">
        <a:xfrm>
          <a:off x="2908300" y="2725515"/>
          <a:ext cx="698500" cy="80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14</xdr:row>
      <xdr:rowOff>43758</xdr:rowOff>
    </xdr:from>
    <xdr:to>
      <xdr:col>3</xdr:col>
      <xdr:colOff>257175</xdr:colOff>
      <xdr:row>14</xdr:row>
      <xdr:rowOff>145358</xdr:rowOff>
    </xdr:to>
    <xdr:sp macro="" textlink="">
      <xdr:nvSpPr>
        <xdr:cNvPr id="60" name="フローチャート : 判断 59"/>
        <xdr:cNvSpPr/>
      </xdr:nvSpPr>
      <xdr:spPr bwMode="auto">
        <a:xfrm>
          <a:off x="3556000" y="2491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12</xdr:row>
      <xdr:rowOff>155535</xdr:rowOff>
    </xdr:from>
    <xdr:ext cx="762000" cy="259045"/>
    <xdr:sp macro="" textlink="">
      <xdr:nvSpPr>
        <xdr:cNvPr id="61" name="テキスト ボックス 60"/>
        <xdr:cNvSpPr txBox="1"/>
      </xdr:nvSpPr>
      <xdr:spPr>
        <a:xfrm>
          <a:off x="3225800" y="2260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93,203</a:t>
          </a:r>
          <a:endParaRPr kumimoji="1" lang="ja-JP" altLang="en-US" sz="1000" b="1">
            <a:solidFill>
              <a:srgbClr val="000080"/>
            </a:solidFill>
            <a:latin typeface="ＭＳ Ｐゴシック"/>
          </a:endParaRPr>
        </a:p>
      </xdr:txBody>
    </xdr:sp>
    <xdr:clientData/>
  </xdr:oneCellAnchor>
  <xdr:twoCellAnchor>
    <xdr:from>
      <xdr:col>2</xdr:col>
      <xdr:colOff>590550</xdr:colOff>
      <xdr:row>14</xdr:row>
      <xdr:rowOff>4229</xdr:rowOff>
    </xdr:from>
    <xdr:to>
      <xdr:col>2</xdr:col>
      <xdr:colOff>692150</xdr:colOff>
      <xdr:row>14</xdr:row>
      <xdr:rowOff>105829</xdr:rowOff>
    </xdr:to>
    <xdr:sp macro="" textlink="">
      <xdr:nvSpPr>
        <xdr:cNvPr id="62" name="フローチャート : 判断 61"/>
        <xdr:cNvSpPr/>
      </xdr:nvSpPr>
      <xdr:spPr bwMode="auto">
        <a:xfrm>
          <a:off x="2857500" y="2452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12</xdr:row>
      <xdr:rowOff>116006</xdr:rowOff>
    </xdr:from>
    <xdr:ext cx="762000" cy="259045"/>
    <xdr:sp macro="" textlink="">
      <xdr:nvSpPr>
        <xdr:cNvPr id="63" name="テキスト ボックス 62"/>
        <xdr:cNvSpPr txBox="1"/>
      </xdr:nvSpPr>
      <xdr:spPr>
        <a:xfrm>
          <a:off x="2527300" y="2221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95,278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15</xdr:row>
      <xdr:rowOff>114395</xdr:rowOff>
    </xdr:from>
    <xdr:to>
      <xdr:col>5</xdr:col>
      <xdr:colOff>34925</xdr:colOff>
      <xdr:row>16</xdr:row>
      <xdr:rowOff>44545</xdr:rowOff>
    </xdr:to>
    <xdr:sp macro="" textlink="">
      <xdr:nvSpPr>
        <xdr:cNvPr id="69" name="円/楕円 68"/>
        <xdr:cNvSpPr/>
      </xdr:nvSpPr>
      <xdr:spPr bwMode="auto">
        <a:xfrm>
          <a:off x="5600700" y="2733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86472</xdr:rowOff>
    </xdr:from>
    <xdr:ext cx="762000" cy="259045"/>
    <xdr:sp macro="" textlink="">
      <xdr:nvSpPr>
        <xdr:cNvPr id="70" name="人口1人当たり決算額の推移該当値テキスト130"/>
        <xdr:cNvSpPr txBox="1"/>
      </xdr:nvSpPr>
      <xdr:spPr>
        <a:xfrm>
          <a:off x="5740400" y="2705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80,495</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102222</xdr:rowOff>
    </xdr:from>
    <xdr:to>
      <xdr:col>4</xdr:col>
      <xdr:colOff>520700</xdr:colOff>
      <xdr:row>16</xdr:row>
      <xdr:rowOff>32372</xdr:rowOff>
    </xdr:to>
    <xdr:sp macro="" textlink="">
      <xdr:nvSpPr>
        <xdr:cNvPr id="71" name="円/楕円 70"/>
        <xdr:cNvSpPr/>
      </xdr:nvSpPr>
      <xdr:spPr bwMode="auto">
        <a:xfrm>
          <a:off x="4953000" y="2721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17149</xdr:rowOff>
    </xdr:from>
    <xdr:ext cx="736600" cy="259045"/>
    <xdr:sp macro="" textlink="">
      <xdr:nvSpPr>
        <xdr:cNvPr id="72" name="テキスト ボックス 71"/>
        <xdr:cNvSpPr txBox="1"/>
      </xdr:nvSpPr>
      <xdr:spPr>
        <a:xfrm>
          <a:off x="4622800" y="28079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81,134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686</xdr:rowOff>
    </xdr:from>
    <xdr:to>
      <xdr:col>3</xdr:col>
      <xdr:colOff>955675</xdr:colOff>
      <xdr:row>16</xdr:row>
      <xdr:rowOff>102286</xdr:rowOff>
    </xdr:to>
    <xdr:sp macro="" textlink="">
      <xdr:nvSpPr>
        <xdr:cNvPr id="73" name="円/楕円 72"/>
        <xdr:cNvSpPr/>
      </xdr:nvSpPr>
      <xdr:spPr bwMode="auto">
        <a:xfrm>
          <a:off x="4254500" y="27915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87063</xdr:rowOff>
    </xdr:from>
    <xdr:ext cx="762000" cy="259045"/>
    <xdr:sp macro="" textlink="">
      <xdr:nvSpPr>
        <xdr:cNvPr id="74" name="テキスト ボックス 73"/>
        <xdr:cNvSpPr txBox="1"/>
      </xdr:nvSpPr>
      <xdr:spPr>
        <a:xfrm>
          <a:off x="3924300" y="2877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77,464</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136017</xdr:rowOff>
    </xdr:from>
    <xdr:to>
      <xdr:col>3</xdr:col>
      <xdr:colOff>257175</xdr:colOff>
      <xdr:row>16</xdr:row>
      <xdr:rowOff>66167</xdr:rowOff>
    </xdr:to>
    <xdr:sp macro="" textlink="">
      <xdr:nvSpPr>
        <xdr:cNvPr id="75" name="円/楕円 74"/>
        <xdr:cNvSpPr/>
      </xdr:nvSpPr>
      <xdr:spPr bwMode="auto">
        <a:xfrm>
          <a:off x="3556000" y="2755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50944</xdr:rowOff>
    </xdr:from>
    <xdr:ext cx="762000" cy="259045"/>
    <xdr:sp macro="" textlink="">
      <xdr:nvSpPr>
        <xdr:cNvPr id="76" name="テキスト ボックス 75"/>
        <xdr:cNvSpPr txBox="1"/>
      </xdr:nvSpPr>
      <xdr:spPr>
        <a:xfrm>
          <a:off x="3225800" y="284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79,360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55340</xdr:rowOff>
    </xdr:from>
    <xdr:to>
      <xdr:col>2</xdr:col>
      <xdr:colOff>692150</xdr:colOff>
      <xdr:row>15</xdr:row>
      <xdr:rowOff>156940</xdr:rowOff>
    </xdr:to>
    <xdr:sp macro="" textlink="">
      <xdr:nvSpPr>
        <xdr:cNvPr id="77" name="円/楕円 76"/>
        <xdr:cNvSpPr/>
      </xdr:nvSpPr>
      <xdr:spPr bwMode="auto">
        <a:xfrm>
          <a:off x="2857500" y="2674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141717</xdr:rowOff>
    </xdr:from>
    <xdr:ext cx="762000" cy="259045"/>
    <xdr:sp macro="" textlink="">
      <xdr:nvSpPr>
        <xdr:cNvPr id="78" name="テキスト ボックス 77"/>
        <xdr:cNvSpPr txBox="1"/>
      </xdr:nvSpPr>
      <xdr:spPr>
        <a:xfrm>
          <a:off x="2527300" y="276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83,595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38</xdr:row>
      <xdr:rowOff>1105</xdr:rowOff>
    </xdr:from>
    <xdr:ext cx="762000" cy="259045"/>
    <xdr:sp macro="" textlink="">
      <xdr:nvSpPr>
        <xdr:cNvPr id="95" name="テキスト ボックス 94"/>
        <xdr:cNvSpPr txBox="1"/>
      </xdr:nvSpPr>
      <xdr:spPr>
        <a:xfrm>
          <a:off x="14097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159657</xdr:rowOff>
    </xdr:from>
    <xdr:to>
      <xdr:col>5</xdr:col>
      <xdr:colOff>733425</xdr:colOff>
      <xdr:row>37</xdr:row>
      <xdr:rowOff>159657</xdr:rowOff>
    </xdr:to>
    <xdr:cxnSp macro="">
      <xdr:nvCxnSpPr>
        <xdr:cNvPr id="96" name="直線コネクタ 95"/>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7" name="テキスト ボックス 96"/>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8" name="直線コネクタ 97"/>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9" name="テキスト ボックス 98"/>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100" name="直線コネクタ 99"/>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101" name="テキスト ボックス 100"/>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102" name="直線コネクタ 101"/>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103" name="テキスト ボックス 102"/>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104" name="直線コネクタ 103"/>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5" name="テキスト ボックス 104"/>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156261</xdr:rowOff>
    </xdr:from>
    <xdr:to>
      <xdr:col>4</xdr:col>
      <xdr:colOff>1117600</xdr:colOff>
      <xdr:row>38</xdr:row>
      <xdr:rowOff>128143</xdr:rowOff>
    </xdr:to>
    <xdr:cxnSp macro="">
      <xdr:nvCxnSpPr>
        <xdr:cNvPr id="109" name="直線コネクタ 108"/>
        <xdr:cNvCxnSpPr/>
      </xdr:nvCxnSpPr>
      <xdr:spPr bwMode="auto">
        <a:xfrm flipV="1">
          <a:off x="5651500" y="6080811"/>
          <a:ext cx="0" cy="15149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100220</xdr:rowOff>
    </xdr:from>
    <xdr:ext cx="762000" cy="259045"/>
    <xdr:sp macro="" textlink="">
      <xdr:nvSpPr>
        <xdr:cNvPr id="110" name="人口1人当たり決算額の推移最小値テキスト445"/>
        <xdr:cNvSpPr txBox="1"/>
      </xdr:nvSpPr>
      <xdr:spPr>
        <a:xfrm>
          <a:off x="5740400" y="756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4</xdr:col>
      <xdr:colOff>1028700</xdr:colOff>
      <xdr:row>38</xdr:row>
      <xdr:rowOff>128143</xdr:rowOff>
    </xdr:from>
    <xdr:to>
      <xdr:col>5</xdr:col>
      <xdr:colOff>73025</xdr:colOff>
      <xdr:row>38</xdr:row>
      <xdr:rowOff>128143</xdr:rowOff>
    </xdr:to>
    <xdr:cxnSp macro="">
      <xdr:nvCxnSpPr>
        <xdr:cNvPr id="111" name="直線コネクタ 110"/>
        <xdr:cNvCxnSpPr/>
      </xdr:nvCxnSpPr>
      <xdr:spPr bwMode="auto">
        <a:xfrm>
          <a:off x="5562600" y="75957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71188</xdr:rowOff>
    </xdr:from>
    <xdr:ext cx="762000" cy="259045"/>
    <xdr:sp macro="" textlink="">
      <xdr:nvSpPr>
        <xdr:cNvPr id="112" name="人口1人当たり決算額の推移最大値テキスト445"/>
        <xdr:cNvSpPr txBox="1"/>
      </xdr:nvSpPr>
      <xdr:spPr>
        <a:xfrm>
          <a:off x="5740400" y="5824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46,854</a:t>
          </a:r>
          <a:endParaRPr kumimoji="1" lang="ja-JP" altLang="en-US" sz="1000" b="1">
            <a:latin typeface="ＭＳ Ｐゴシック"/>
          </a:endParaRPr>
        </a:p>
      </xdr:txBody>
    </xdr:sp>
    <xdr:clientData/>
  </xdr:oneCellAnchor>
  <xdr:twoCellAnchor>
    <xdr:from>
      <xdr:col>4</xdr:col>
      <xdr:colOff>1028700</xdr:colOff>
      <xdr:row>33</xdr:row>
      <xdr:rowOff>156261</xdr:rowOff>
    </xdr:from>
    <xdr:to>
      <xdr:col>5</xdr:col>
      <xdr:colOff>73025</xdr:colOff>
      <xdr:row>33</xdr:row>
      <xdr:rowOff>156261</xdr:rowOff>
    </xdr:to>
    <xdr:cxnSp macro="">
      <xdr:nvCxnSpPr>
        <xdr:cNvPr id="113" name="直線コネクタ 112"/>
        <xdr:cNvCxnSpPr/>
      </xdr:nvCxnSpPr>
      <xdr:spPr bwMode="auto">
        <a:xfrm>
          <a:off x="5562600" y="60808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241692</xdr:rowOff>
    </xdr:from>
    <xdr:to>
      <xdr:col>4</xdr:col>
      <xdr:colOff>1117600</xdr:colOff>
      <xdr:row>35</xdr:row>
      <xdr:rowOff>34221</xdr:rowOff>
    </xdr:to>
    <xdr:cxnSp macro="">
      <xdr:nvCxnSpPr>
        <xdr:cNvPr id="114" name="直線コネクタ 113"/>
        <xdr:cNvCxnSpPr/>
      </xdr:nvCxnSpPr>
      <xdr:spPr bwMode="auto">
        <a:xfrm flipV="1">
          <a:off x="5003800" y="6509142"/>
          <a:ext cx="647700" cy="1354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182563</xdr:rowOff>
    </xdr:from>
    <xdr:ext cx="762000" cy="259045"/>
    <xdr:sp macro="" textlink="">
      <xdr:nvSpPr>
        <xdr:cNvPr id="115" name="人口1人当たり決算額の推移平均値テキスト445"/>
        <xdr:cNvSpPr txBox="1"/>
      </xdr:nvSpPr>
      <xdr:spPr>
        <a:xfrm>
          <a:off x="5740400" y="679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22,638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210486</xdr:rowOff>
    </xdr:from>
    <xdr:to>
      <xdr:col>5</xdr:col>
      <xdr:colOff>34925</xdr:colOff>
      <xdr:row>35</xdr:row>
      <xdr:rowOff>312086</xdr:rowOff>
    </xdr:to>
    <xdr:sp macro="" textlink="">
      <xdr:nvSpPr>
        <xdr:cNvPr id="116" name="フローチャート : 判断 115"/>
        <xdr:cNvSpPr/>
      </xdr:nvSpPr>
      <xdr:spPr bwMode="auto">
        <a:xfrm>
          <a:off x="5600700" y="68208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289633</xdr:rowOff>
    </xdr:from>
    <xdr:to>
      <xdr:col>4</xdr:col>
      <xdr:colOff>469900</xdr:colOff>
      <xdr:row>35</xdr:row>
      <xdr:rowOff>34221</xdr:rowOff>
    </xdr:to>
    <xdr:cxnSp macro="">
      <xdr:nvCxnSpPr>
        <xdr:cNvPr id="117" name="直線コネクタ 116"/>
        <xdr:cNvCxnSpPr/>
      </xdr:nvCxnSpPr>
      <xdr:spPr bwMode="auto">
        <a:xfrm>
          <a:off x="4305300" y="6557083"/>
          <a:ext cx="698500" cy="87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171820</xdr:rowOff>
    </xdr:from>
    <xdr:to>
      <xdr:col>4</xdr:col>
      <xdr:colOff>520700</xdr:colOff>
      <xdr:row>35</xdr:row>
      <xdr:rowOff>273420</xdr:rowOff>
    </xdr:to>
    <xdr:sp macro="" textlink="">
      <xdr:nvSpPr>
        <xdr:cNvPr id="118" name="フローチャート : 判断 117"/>
        <xdr:cNvSpPr/>
      </xdr:nvSpPr>
      <xdr:spPr bwMode="auto">
        <a:xfrm>
          <a:off x="4953000" y="6782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258197</xdr:rowOff>
    </xdr:from>
    <xdr:ext cx="736600" cy="259045"/>
    <xdr:sp macro="" textlink="">
      <xdr:nvSpPr>
        <xdr:cNvPr id="119" name="テキスト ボックス 118"/>
        <xdr:cNvSpPr txBox="1"/>
      </xdr:nvSpPr>
      <xdr:spPr>
        <a:xfrm>
          <a:off x="4622800" y="6868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23,822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150121</xdr:rowOff>
    </xdr:from>
    <xdr:to>
      <xdr:col>3</xdr:col>
      <xdr:colOff>904875</xdr:colOff>
      <xdr:row>34</xdr:row>
      <xdr:rowOff>289633</xdr:rowOff>
    </xdr:to>
    <xdr:cxnSp macro="">
      <xdr:nvCxnSpPr>
        <xdr:cNvPr id="120" name="直線コネクタ 119"/>
        <xdr:cNvCxnSpPr/>
      </xdr:nvCxnSpPr>
      <xdr:spPr bwMode="auto">
        <a:xfrm>
          <a:off x="3606800" y="6417571"/>
          <a:ext cx="698500" cy="139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73228</xdr:rowOff>
    </xdr:from>
    <xdr:to>
      <xdr:col>3</xdr:col>
      <xdr:colOff>955675</xdr:colOff>
      <xdr:row>35</xdr:row>
      <xdr:rowOff>174828</xdr:rowOff>
    </xdr:to>
    <xdr:sp macro="" textlink="">
      <xdr:nvSpPr>
        <xdr:cNvPr id="121" name="フローチャート : 判断 120"/>
        <xdr:cNvSpPr/>
      </xdr:nvSpPr>
      <xdr:spPr bwMode="auto">
        <a:xfrm>
          <a:off x="4254500" y="668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159605</xdr:rowOff>
    </xdr:from>
    <xdr:ext cx="762000" cy="259045"/>
    <xdr:sp macro="" textlink="">
      <xdr:nvSpPr>
        <xdr:cNvPr id="122" name="テキスト ボックス 121"/>
        <xdr:cNvSpPr txBox="1"/>
      </xdr:nvSpPr>
      <xdr:spPr>
        <a:xfrm>
          <a:off x="3924300" y="6769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26,841</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69197</xdr:rowOff>
    </xdr:from>
    <xdr:to>
      <xdr:col>3</xdr:col>
      <xdr:colOff>206375</xdr:colOff>
      <xdr:row>34</xdr:row>
      <xdr:rowOff>150121</xdr:rowOff>
    </xdr:to>
    <xdr:cxnSp macro="">
      <xdr:nvCxnSpPr>
        <xdr:cNvPr id="123" name="直線コネクタ 122"/>
        <xdr:cNvCxnSpPr/>
      </xdr:nvCxnSpPr>
      <xdr:spPr bwMode="auto">
        <a:xfrm>
          <a:off x="2908300" y="6336647"/>
          <a:ext cx="698500" cy="80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325145</xdr:rowOff>
    </xdr:from>
    <xdr:to>
      <xdr:col>3</xdr:col>
      <xdr:colOff>257175</xdr:colOff>
      <xdr:row>35</xdr:row>
      <xdr:rowOff>83845</xdr:rowOff>
    </xdr:to>
    <xdr:sp macro="" textlink="">
      <xdr:nvSpPr>
        <xdr:cNvPr id="124" name="フローチャート : 判断 123"/>
        <xdr:cNvSpPr/>
      </xdr:nvSpPr>
      <xdr:spPr bwMode="auto">
        <a:xfrm>
          <a:off x="3556000" y="659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68622</xdr:rowOff>
    </xdr:from>
    <xdr:ext cx="762000" cy="259045"/>
    <xdr:sp macro="" textlink="">
      <xdr:nvSpPr>
        <xdr:cNvPr id="125" name="テキスト ボックス 124"/>
        <xdr:cNvSpPr txBox="1"/>
      </xdr:nvSpPr>
      <xdr:spPr>
        <a:xfrm>
          <a:off x="3225800" y="6678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29,627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227435</xdr:rowOff>
    </xdr:from>
    <xdr:to>
      <xdr:col>2</xdr:col>
      <xdr:colOff>692150</xdr:colOff>
      <xdr:row>34</xdr:row>
      <xdr:rowOff>329036</xdr:rowOff>
    </xdr:to>
    <xdr:sp macro="" textlink="">
      <xdr:nvSpPr>
        <xdr:cNvPr id="126" name="フローチャート : 判断 125"/>
        <xdr:cNvSpPr/>
      </xdr:nvSpPr>
      <xdr:spPr bwMode="auto">
        <a:xfrm>
          <a:off x="2857500" y="6494885"/>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313812</xdr:rowOff>
    </xdr:from>
    <xdr:ext cx="762000" cy="259045"/>
    <xdr:sp macro="" textlink="">
      <xdr:nvSpPr>
        <xdr:cNvPr id="127" name="テキスト ボックス 126"/>
        <xdr:cNvSpPr txBox="1"/>
      </xdr:nvSpPr>
      <xdr:spPr>
        <a:xfrm>
          <a:off x="2527300" y="658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32,619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190892</xdr:rowOff>
    </xdr:from>
    <xdr:to>
      <xdr:col>5</xdr:col>
      <xdr:colOff>34925</xdr:colOff>
      <xdr:row>34</xdr:row>
      <xdr:rowOff>292492</xdr:rowOff>
    </xdr:to>
    <xdr:sp macro="" textlink="">
      <xdr:nvSpPr>
        <xdr:cNvPr id="133" name="円/楕円 132"/>
        <xdr:cNvSpPr/>
      </xdr:nvSpPr>
      <xdr:spPr bwMode="auto">
        <a:xfrm>
          <a:off x="5600700" y="6458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35969</xdr:rowOff>
    </xdr:from>
    <xdr:ext cx="762000" cy="259045"/>
    <xdr:sp macro="" textlink="">
      <xdr:nvSpPr>
        <xdr:cNvPr id="134" name="人口1人当たり決算額の推移該当値テキスト445"/>
        <xdr:cNvSpPr txBox="1"/>
      </xdr:nvSpPr>
      <xdr:spPr>
        <a:xfrm>
          <a:off x="5740400" y="6303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33,738</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326321</xdr:rowOff>
    </xdr:from>
    <xdr:to>
      <xdr:col>4</xdr:col>
      <xdr:colOff>520700</xdr:colOff>
      <xdr:row>35</xdr:row>
      <xdr:rowOff>85021</xdr:rowOff>
    </xdr:to>
    <xdr:sp macro="" textlink="">
      <xdr:nvSpPr>
        <xdr:cNvPr id="135" name="円/楕円 134"/>
        <xdr:cNvSpPr/>
      </xdr:nvSpPr>
      <xdr:spPr bwMode="auto">
        <a:xfrm>
          <a:off x="4953000" y="6593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95198</xdr:rowOff>
    </xdr:from>
    <xdr:ext cx="736600" cy="259045"/>
    <xdr:sp macro="" textlink="">
      <xdr:nvSpPr>
        <xdr:cNvPr id="136" name="テキスト ボックス 135"/>
        <xdr:cNvSpPr txBox="1"/>
      </xdr:nvSpPr>
      <xdr:spPr>
        <a:xfrm>
          <a:off x="4622800" y="6362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29,591</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238833</xdr:rowOff>
    </xdr:from>
    <xdr:to>
      <xdr:col>3</xdr:col>
      <xdr:colOff>955675</xdr:colOff>
      <xdr:row>34</xdr:row>
      <xdr:rowOff>340433</xdr:rowOff>
    </xdr:to>
    <xdr:sp macro="" textlink="">
      <xdr:nvSpPr>
        <xdr:cNvPr id="137" name="円/楕円 136"/>
        <xdr:cNvSpPr/>
      </xdr:nvSpPr>
      <xdr:spPr bwMode="auto">
        <a:xfrm>
          <a:off x="4254500" y="65062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7710</xdr:rowOff>
    </xdr:from>
    <xdr:ext cx="762000" cy="259045"/>
    <xdr:sp macro="" textlink="">
      <xdr:nvSpPr>
        <xdr:cNvPr id="138" name="テキスト ボックス 137"/>
        <xdr:cNvSpPr txBox="1"/>
      </xdr:nvSpPr>
      <xdr:spPr>
        <a:xfrm>
          <a:off x="3924300" y="6275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32,270</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99321</xdr:rowOff>
    </xdr:from>
    <xdr:to>
      <xdr:col>3</xdr:col>
      <xdr:colOff>257175</xdr:colOff>
      <xdr:row>34</xdr:row>
      <xdr:rowOff>200921</xdr:rowOff>
    </xdr:to>
    <xdr:sp macro="" textlink="">
      <xdr:nvSpPr>
        <xdr:cNvPr id="139" name="円/楕円 138"/>
        <xdr:cNvSpPr/>
      </xdr:nvSpPr>
      <xdr:spPr bwMode="auto">
        <a:xfrm>
          <a:off x="3556000" y="6366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211098</xdr:rowOff>
    </xdr:from>
    <xdr:ext cx="762000" cy="259045"/>
    <xdr:sp macro="" textlink="">
      <xdr:nvSpPr>
        <xdr:cNvPr id="140" name="テキスト ボックス 139"/>
        <xdr:cNvSpPr txBox="1"/>
      </xdr:nvSpPr>
      <xdr:spPr>
        <a:xfrm>
          <a:off x="3225800" y="613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36,542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18397</xdr:rowOff>
    </xdr:from>
    <xdr:to>
      <xdr:col>2</xdr:col>
      <xdr:colOff>692150</xdr:colOff>
      <xdr:row>34</xdr:row>
      <xdr:rowOff>119997</xdr:rowOff>
    </xdr:to>
    <xdr:sp macro="" textlink="">
      <xdr:nvSpPr>
        <xdr:cNvPr id="141" name="円/楕円 140"/>
        <xdr:cNvSpPr/>
      </xdr:nvSpPr>
      <xdr:spPr bwMode="auto">
        <a:xfrm>
          <a:off x="2857500" y="6285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130174</xdr:rowOff>
    </xdr:from>
    <xdr:ext cx="762000" cy="259045"/>
    <xdr:sp macro="" textlink="">
      <xdr:nvSpPr>
        <xdr:cNvPr id="142" name="テキスト ボックス 141"/>
        <xdr:cNvSpPr txBox="1"/>
      </xdr:nvSpPr>
      <xdr:spPr>
        <a:xfrm>
          <a:off x="2527300" y="6054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39,020</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長野県駒ケ根市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33,385
32,854
165.86
16,012,932
15,702,745
287,806
9,133,111
18,633,486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168.7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107010</xdr:rowOff>
    </xdr:from>
    <xdr:to>
      <xdr:col>6</xdr:col>
      <xdr:colOff>510540</xdr:colOff>
      <xdr:row>39</xdr:row>
      <xdr:rowOff>48031</xdr:rowOff>
    </xdr:to>
    <xdr:cxnSp macro="">
      <xdr:nvCxnSpPr>
        <xdr:cNvPr id="56" name="直線コネクタ 55"/>
        <xdr:cNvCxnSpPr/>
      </xdr:nvCxnSpPr>
      <xdr:spPr>
        <a:xfrm flipV="1">
          <a:off x="4633595" y="5421960"/>
          <a:ext cx="1270" cy="13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51858</xdr:rowOff>
    </xdr:from>
    <xdr:ext cx="534377" cy="259045"/>
    <xdr:sp macro="" textlink="">
      <xdr:nvSpPr>
        <xdr:cNvPr id="57" name="人件費最小値テキスト"/>
        <xdr:cNvSpPr txBox="1"/>
      </xdr:nvSpPr>
      <xdr:spPr>
        <a:xfrm>
          <a:off x="4686300" y="673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39,812</a:t>
          </a:r>
          <a:endParaRPr kumimoji="1" lang="ja-JP" altLang="en-US" sz="1000" b="1">
            <a:latin typeface="ＭＳ Ｐゴシック"/>
          </a:endParaRPr>
        </a:p>
      </xdr:txBody>
    </xdr:sp>
    <xdr:clientData/>
  </xdr:oneCellAnchor>
  <xdr:twoCellAnchor>
    <xdr:from>
      <xdr:col>6</xdr:col>
      <xdr:colOff>422275</xdr:colOff>
      <xdr:row>39</xdr:row>
      <xdr:rowOff>48031</xdr:rowOff>
    </xdr:from>
    <xdr:to>
      <xdr:col>6</xdr:col>
      <xdr:colOff>600075</xdr:colOff>
      <xdr:row>39</xdr:row>
      <xdr:rowOff>48031</xdr:rowOff>
    </xdr:to>
    <xdr:cxnSp macro="">
      <xdr:nvCxnSpPr>
        <xdr:cNvPr id="58" name="直線コネクタ 57"/>
        <xdr:cNvCxnSpPr/>
      </xdr:nvCxnSpPr>
      <xdr:spPr>
        <a:xfrm>
          <a:off x="4546600" y="673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53687</xdr:rowOff>
    </xdr:from>
    <xdr:ext cx="599010" cy="259045"/>
    <xdr:sp macro="" textlink="">
      <xdr:nvSpPr>
        <xdr:cNvPr id="59" name="人件費最大値テキスト"/>
        <xdr:cNvSpPr txBox="1"/>
      </xdr:nvSpPr>
      <xdr:spPr>
        <a:xfrm>
          <a:off x="4686300" y="519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108,716</a:t>
          </a:r>
          <a:endParaRPr kumimoji="1" lang="ja-JP" altLang="en-US" sz="1000" b="1">
            <a:latin typeface="ＭＳ Ｐゴシック"/>
          </a:endParaRPr>
        </a:p>
      </xdr:txBody>
    </xdr:sp>
    <xdr:clientData/>
  </xdr:oneCellAnchor>
  <xdr:twoCellAnchor>
    <xdr:from>
      <xdr:col>6</xdr:col>
      <xdr:colOff>422275</xdr:colOff>
      <xdr:row>31</xdr:row>
      <xdr:rowOff>107010</xdr:rowOff>
    </xdr:from>
    <xdr:to>
      <xdr:col>6</xdr:col>
      <xdr:colOff>600075</xdr:colOff>
      <xdr:row>31</xdr:row>
      <xdr:rowOff>107010</xdr:rowOff>
    </xdr:to>
    <xdr:cxnSp macro="">
      <xdr:nvCxnSpPr>
        <xdr:cNvPr id="60" name="直線コネクタ 59"/>
        <xdr:cNvCxnSpPr/>
      </xdr:nvCxnSpPr>
      <xdr:spPr>
        <a:xfrm>
          <a:off x="4546600" y="542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72892</xdr:rowOff>
    </xdr:from>
    <xdr:to>
      <xdr:col>6</xdr:col>
      <xdr:colOff>511175</xdr:colOff>
      <xdr:row>35</xdr:row>
      <xdr:rowOff>121164</xdr:rowOff>
    </xdr:to>
    <xdr:cxnSp macro="">
      <xdr:nvCxnSpPr>
        <xdr:cNvPr id="61" name="直線コネクタ 60"/>
        <xdr:cNvCxnSpPr/>
      </xdr:nvCxnSpPr>
      <xdr:spPr>
        <a:xfrm>
          <a:off x="3797300" y="6073642"/>
          <a:ext cx="838200" cy="4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49877</xdr:rowOff>
    </xdr:from>
    <xdr:ext cx="534377" cy="259045"/>
    <xdr:sp macro="" textlink="">
      <xdr:nvSpPr>
        <xdr:cNvPr id="62" name="人件費平均値テキスト"/>
        <xdr:cNvSpPr txBox="1"/>
      </xdr:nvSpPr>
      <xdr:spPr>
        <a:xfrm>
          <a:off x="4686300" y="6050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71,916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71450</xdr:rowOff>
    </xdr:from>
    <xdr:to>
      <xdr:col>6</xdr:col>
      <xdr:colOff>561975</xdr:colOff>
      <xdr:row>36</xdr:row>
      <xdr:rowOff>1600</xdr:rowOff>
    </xdr:to>
    <xdr:sp macro="" textlink="">
      <xdr:nvSpPr>
        <xdr:cNvPr id="63" name="フローチャート : 判断 62"/>
        <xdr:cNvSpPr/>
      </xdr:nvSpPr>
      <xdr:spPr>
        <a:xfrm>
          <a:off x="45847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72892</xdr:rowOff>
    </xdr:from>
    <xdr:to>
      <xdr:col>5</xdr:col>
      <xdr:colOff>358775</xdr:colOff>
      <xdr:row>36</xdr:row>
      <xdr:rowOff>4045</xdr:rowOff>
    </xdr:to>
    <xdr:cxnSp macro="">
      <xdr:nvCxnSpPr>
        <xdr:cNvPr id="64" name="直線コネクタ 63"/>
        <xdr:cNvCxnSpPr/>
      </xdr:nvCxnSpPr>
      <xdr:spPr>
        <a:xfrm flipV="1">
          <a:off x="2908300" y="6073642"/>
          <a:ext cx="889000" cy="102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73184</xdr:rowOff>
    </xdr:from>
    <xdr:to>
      <xdr:col>5</xdr:col>
      <xdr:colOff>409575</xdr:colOff>
      <xdr:row>35</xdr:row>
      <xdr:rowOff>3334</xdr:rowOff>
    </xdr:to>
    <xdr:sp macro="" textlink="">
      <xdr:nvSpPr>
        <xdr:cNvPr id="65" name="フローチャート : 判断 64"/>
        <xdr:cNvSpPr/>
      </xdr:nvSpPr>
      <xdr:spPr>
        <a:xfrm>
          <a:off x="3746500" y="590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19861</xdr:rowOff>
    </xdr:from>
    <xdr:ext cx="534377" cy="259045"/>
    <xdr:sp macro="" textlink="">
      <xdr:nvSpPr>
        <xdr:cNvPr id="66" name="テキスト ボックス 65"/>
        <xdr:cNvSpPr txBox="1"/>
      </xdr:nvSpPr>
      <xdr:spPr>
        <a:xfrm>
          <a:off x="3530111" y="567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80,825</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4045</xdr:rowOff>
    </xdr:from>
    <xdr:to>
      <xdr:col>4</xdr:col>
      <xdr:colOff>155575</xdr:colOff>
      <xdr:row>36</xdr:row>
      <xdr:rowOff>21095</xdr:rowOff>
    </xdr:to>
    <xdr:cxnSp macro="">
      <xdr:nvCxnSpPr>
        <xdr:cNvPr id="67" name="直線コネクタ 66"/>
        <xdr:cNvCxnSpPr/>
      </xdr:nvCxnSpPr>
      <xdr:spPr>
        <a:xfrm flipV="1">
          <a:off x="2019300" y="6176245"/>
          <a:ext cx="889000" cy="17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93681</xdr:rowOff>
    </xdr:from>
    <xdr:to>
      <xdr:col>4</xdr:col>
      <xdr:colOff>206375</xdr:colOff>
      <xdr:row>35</xdr:row>
      <xdr:rowOff>23831</xdr:rowOff>
    </xdr:to>
    <xdr:sp macro="" textlink="">
      <xdr:nvSpPr>
        <xdr:cNvPr id="68" name="フローチャート : 判断 67"/>
        <xdr:cNvSpPr/>
      </xdr:nvSpPr>
      <xdr:spPr>
        <a:xfrm>
          <a:off x="2857500" y="5922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40358</xdr:rowOff>
    </xdr:from>
    <xdr:ext cx="534377" cy="259045"/>
    <xdr:sp macro="" textlink="">
      <xdr:nvSpPr>
        <xdr:cNvPr id="69" name="テキスト ボックス 68"/>
        <xdr:cNvSpPr txBox="1"/>
      </xdr:nvSpPr>
      <xdr:spPr>
        <a:xfrm>
          <a:off x="2641111" y="5698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79,749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26676</xdr:rowOff>
    </xdr:from>
    <xdr:to>
      <xdr:col>2</xdr:col>
      <xdr:colOff>638175</xdr:colOff>
      <xdr:row>36</xdr:row>
      <xdr:rowOff>21095</xdr:rowOff>
    </xdr:to>
    <xdr:cxnSp macro="">
      <xdr:nvCxnSpPr>
        <xdr:cNvPr id="70" name="直線コネクタ 69"/>
        <xdr:cNvCxnSpPr/>
      </xdr:nvCxnSpPr>
      <xdr:spPr>
        <a:xfrm>
          <a:off x="1130300" y="6027426"/>
          <a:ext cx="889000" cy="165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47257</xdr:rowOff>
    </xdr:from>
    <xdr:to>
      <xdr:col>3</xdr:col>
      <xdr:colOff>3175</xdr:colOff>
      <xdr:row>34</xdr:row>
      <xdr:rowOff>148857</xdr:rowOff>
    </xdr:to>
    <xdr:sp macro="" textlink="">
      <xdr:nvSpPr>
        <xdr:cNvPr id="71" name="フローチャート : 判断 70"/>
        <xdr:cNvSpPr/>
      </xdr:nvSpPr>
      <xdr:spPr>
        <a:xfrm>
          <a:off x="1968500" y="58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165384</xdr:rowOff>
    </xdr:from>
    <xdr:ext cx="534377" cy="259045"/>
    <xdr:sp macro="" textlink="">
      <xdr:nvSpPr>
        <xdr:cNvPr id="72" name="テキスト ボックス 71"/>
        <xdr:cNvSpPr txBox="1"/>
      </xdr:nvSpPr>
      <xdr:spPr>
        <a:xfrm>
          <a:off x="1752111" y="565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82,186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2203</xdr:rowOff>
    </xdr:from>
    <xdr:to>
      <xdr:col>1</xdr:col>
      <xdr:colOff>485775</xdr:colOff>
      <xdr:row>34</xdr:row>
      <xdr:rowOff>103803</xdr:rowOff>
    </xdr:to>
    <xdr:sp macro="" textlink="">
      <xdr:nvSpPr>
        <xdr:cNvPr id="73" name="フローチャート : 判断 72"/>
        <xdr:cNvSpPr/>
      </xdr:nvSpPr>
      <xdr:spPr>
        <a:xfrm>
          <a:off x="1079500" y="583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120330</xdr:rowOff>
    </xdr:from>
    <xdr:ext cx="534377" cy="259045"/>
    <xdr:sp macro="" textlink="">
      <xdr:nvSpPr>
        <xdr:cNvPr id="74" name="テキスト ボックス 73"/>
        <xdr:cNvSpPr txBox="1"/>
      </xdr:nvSpPr>
      <xdr:spPr>
        <a:xfrm>
          <a:off x="863111" y="560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84,551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70364</xdr:rowOff>
    </xdr:from>
    <xdr:to>
      <xdr:col>6</xdr:col>
      <xdr:colOff>561975</xdr:colOff>
      <xdr:row>36</xdr:row>
      <xdr:rowOff>514</xdr:rowOff>
    </xdr:to>
    <xdr:sp macro="" textlink="">
      <xdr:nvSpPr>
        <xdr:cNvPr id="80" name="円/楕円 79"/>
        <xdr:cNvSpPr/>
      </xdr:nvSpPr>
      <xdr:spPr>
        <a:xfrm>
          <a:off x="4584700" y="607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93241</xdr:rowOff>
    </xdr:from>
    <xdr:ext cx="534377" cy="259045"/>
    <xdr:sp macro="" textlink="">
      <xdr:nvSpPr>
        <xdr:cNvPr id="81" name="人件費該当値テキスト"/>
        <xdr:cNvSpPr txBox="1"/>
      </xdr:nvSpPr>
      <xdr:spPr>
        <a:xfrm>
          <a:off x="4686300" y="592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71,973</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22092</xdr:rowOff>
    </xdr:from>
    <xdr:to>
      <xdr:col>5</xdr:col>
      <xdr:colOff>409575</xdr:colOff>
      <xdr:row>35</xdr:row>
      <xdr:rowOff>123692</xdr:rowOff>
    </xdr:to>
    <xdr:sp macro="" textlink="">
      <xdr:nvSpPr>
        <xdr:cNvPr id="82" name="円/楕円 81"/>
        <xdr:cNvSpPr/>
      </xdr:nvSpPr>
      <xdr:spPr>
        <a:xfrm>
          <a:off x="3746500" y="602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114819</xdr:rowOff>
    </xdr:from>
    <xdr:ext cx="534377" cy="259045"/>
    <xdr:sp macro="" textlink="">
      <xdr:nvSpPr>
        <xdr:cNvPr id="83" name="テキスト ボックス 82"/>
        <xdr:cNvSpPr txBox="1"/>
      </xdr:nvSpPr>
      <xdr:spPr>
        <a:xfrm>
          <a:off x="3530111" y="61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74,507</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124695</xdr:rowOff>
    </xdr:from>
    <xdr:to>
      <xdr:col>4</xdr:col>
      <xdr:colOff>206375</xdr:colOff>
      <xdr:row>36</xdr:row>
      <xdr:rowOff>54845</xdr:rowOff>
    </xdr:to>
    <xdr:sp macro="" textlink="">
      <xdr:nvSpPr>
        <xdr:cNvPr id="84" name="円/楕円 83"/>
        <xdr:cNvSpPr/>
      </xdr:nvSpPr>
      <xdr:spPr>
        <a:xfrm>
          <a:off x="2857500" y="612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45972</xdr:rowOff>
    </xdr:from>
    <xdr:ext cx="534377" cy="259045"/>
    <xdr:sp macro="" textlink="">
      <xdr:nvSpPr>
        <xdr:cNvPr id="85" name="テキスト ボックス 84"/>
        <xdr:cNvSpPr txBox="1"/>
      </xdr:nvSpPr>
      <xdr:spPr>
        <a:xfrm>
          <a:off x="2641111" y="621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69,121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141745</xdr:rowOff>
    </xdr:from>
    <xdr:to>
      <xdr:col>3</xdr:col>
      <xdr:colOff>3175</xdr:colOff>
      <xdr:row>36</xdr:row>
      <xdr:rowOff>71895</xdr:rowOff>
    </xdr:to>
    <xdr:sp macro="" textlink="">
      <xdr:nvSpPr>
        <xdr:cNvPr id="86" name="円/楕円 85"/>
        <xdr:cNvSpPr/>
      </xdr:nvSpPr>
      <xdr:spPr>
        <a:xfrm>
          <a:off x="1968500" y="614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63022</xdr:rowOff>
    </xdr:from>
    <xdr:ext cx="534377" cy="259045"/>
    <xdr:sp macro="" textlink="">
      <xdr:nvSpPr>
        <xdr:cNvPr id="87" name="テキスト ボックス 86"/>
        <xdr:cNvSpPr txBox="1"/>
      </xdr:nvSpPr>
      <xdr:spPr>
        <a:xfrm>
          <a:off x="1752111" y="6235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68,226</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147326</xdr:rowOff>
    </xdr:from>
    <xdr:to>
      <xdr:col>1</xdr:col>
      <xdr:colOff>485775</xdr:colOff>
      <xdr:row>35</xdr:row>
      <xdr:rowOff>77476</xdr:rowOff>
    </xdr:to>
    <xdr:sp macro="" textlink="">
      <xdr:nvSpPr>
        <xdr:cNvPr id="88" name="円/楕円 87"/>
        <xdr:cNvSpPr/>
      </xdr:nvSpPr>
      <xdr:spPr>
        <a:xfrm>
          <a:off x="1079500" y="597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68603</xdr:rowOff>
    </xdr:from>
    <xdr:ext cx="534377" cy="259045"/>
    <xdr:sp macro="" textlink="">
      <xdr:nvSpPr>
        <xdr:cNvPr id="89" name="テキスト ボックス 88"/>
        <xdr:cNvSpPr txBox="1"/>
      </xdr:nvSpPr>
      <xdr:spPr>
        <a:xfrm>
          <a:off x="863111" y="606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76,933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63,625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32882</xdr:rowOff>
    </xdr:from>
    <xdr:to>
      <xdr:col>6</xdr:col>
      <xdr:colOff>510540</xdr:colOff>
      <xdr:row>58</xdr:row>
      <xdr:rowOff>41715</xdr:rowOff>
    </xdr:to>
    <xdr:cxnSp macro="">
      <xdr:nvCxnSpPr>
        <xdr:cNvPr id="113" name="直線コネクタ 112"/>
        <xdr:cNvCxnSpPr/>
      </xdr:nvCxnSpPr>
      <xdr:spPr>
        <a:xfrm flipV="1">
          <a:off x="4633595" y="8605382"/>
          <a:ext cx="1270" cy="1380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45542</xdr:rowOff>
    </xdr:from>
    <xdr:ext cx="534377" cy="259045"/>
    <xdr:sp macro="" textlink="">
      <xdr:nvSpPr>
        <xdr:cNvPr id="114" name="物件費最小値テキスト"/>
        <xdr:cNvSpPr txBox="1"/>
      </xdr:nvSpPr>
      <xdr:spPr>
        <a:xfrm>
          <a:off x="4686300" y="998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45,718</a:t>
          </a:r>
          <a:endParaRPr kumimoji="1" lang="ja-JP" altLang="en-US" sz="1000" b="1">
            <a:latin typeface="ＭＳ Ｐゴシック"/>
          </a:endParaRPr>
        </a:p>
      </xdr:txBody>
    </xdr:sp>
    <xdr:clientData/>
  </xdr:oneCellAnchor>
  <xdr:twoCellAnchor>
    <xdr:from>
      <xdr:col>6</xdr:col>
      <xdr:colOff>422275</xdr:colOff>
      <xdr:row>58</xdr:row>
      <xdr:rowOff>41715</xdr:rowOff>
    </xdr:from>
    <xdr:to>
      <xdr:col>6</xdr:col>
      <xdr:colOff>600075</xdr:colOff>
      <xdr:row>58</xdr:row>
      <xdr:rowOff>41715</xdr:rowOff>
    </xdr:to>
    <xdr:cxnSp macro="">
      <xdr:nvCxnSpPr>
        <xdr:cNvPr id="115" name="直線コネクタ 114"/>
        <xdr:cNvCxnSpPr/>
      </xdr:nvCxnSpPr>
      <xdr:spPr>
        <a:xfrm>
          <a:off x="4546600" y="998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151009</xdr:rowOff>
    </xdr:from>
    <xdr:ext cx="599010" cy="259045"/>
    <xdr:sp macro="" textlink="">
      <xdr:nvSpPr>
        <xdr:cNvPr id="116" name="物件費最大値テキスト"/>
        <xdr:cNvSpPr txBox="1"/>
      </xdr:nvSpPr>
      <xdr:spPr>
        <a:xfrm>
          <a:off x="4686300" y="8380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408,036</a:t>
          </a:r>
          <a:endParaRPr kumimoji="1" lang="ja-JP" altLang="en-US" sz="1000" b="1">
            <a:latin typeface="ＭＳ Ｐゴシック"/>
          </a:endParaRPr>
        </a:p>
      </xdr:txBody>
    </xdr:sp>
    <xdr:clientData/>
  </xdr:oneCellAnchor>
  <xdr:twoCellAnchor>
    <xdr:from>
      <xdr:col>6</xdr:col>
      <xdr:colOff>422275</xdr:colOff>
      <xdr:row>50</xdr:row>
      <xdr:rowOff>32882</xdr:rowOff>
    </xdr:from>
    <xdr:to>
      <xdr:col>6</xdr:col>
      <xdr:colOff>600075</xdr:colOff>
      <xdr:row>50</xdr:row>
      <xdr:rowOff>32882</xdr:rowOff>
    </xdr:to>
    <xdr:cxnSp macro="">
      <xdr:nvCxnSpPr>
        <xdr:cNvPr id="117" name="直線コネクタ 116"/>
        <xdr:cNvCxnSpPr/>
      </xdr:nvCxnSpPr>
      <xdr:spPr>
        <a:xfrm>
          <a:off x="4546600" y="860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23457</xdr:rowOff>
    </xdr:from>
    <xdr:to>
      <xdr:col>6</xdr:col>
      <xdr:colOff>511175</xdr:colOff>
      <xdr:row>58</xdr:row>
      <xdr:rowOff>46702</xdr:rowOff>
    </xdr:to>
    <xdr:cxnSp macro="">
      <xdr:nvCxnSpPr>
        <xdr:cNvPr id="118" name="直線コネクタ 117"/>
        <xdr:cNvCxnSpPr/>
      </xdr:nvCxnSpPr>
      <xdr:spPr>
        <a:xfrm flipV="1">
          <a:off x="3797300" y="9967557"/>
          <a:ext cx="838200" cy="2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92094</xdr:rowOff>
    </xdr:from>
    <xdr:ext cx="534377" cy="259045"/>
    <xdr:sp macro="" textlink="">
      <xdr:nvSpPr>
        <xdr:cNvPr id="119" name="物件費平均値テキスト"/>
        <xdr:cNvSpPr txBox="1"/>
      </xdr:nvSpPr>
      <xdr:spPr>
        <a:xfrm>
          <a:off x="4686300" y="96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70,166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69217</xdr:rowOff>
    </xdr:from>
    <xdr:to>
      <xdr:col>6</xdr:col>
      <xdr:colOff>561975</xdr:colOff>
      <xdr:row>57</xdr:row>
      <xdr:rowOff>170817</xdr:rowOff>
    </xdr:to>
    <xdr:sp macro="" textlink="">
      <xdr:nvSpPr>
        <xdr:cNvPr id="120" name="フローチャート : 判断 119"/>
        <xdr:cNvSpPr/>
      </xdr:nvSpPr>
      <xdr:spPr>
        <a:xfrm>
          <a:off x="45847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46702</xdr:rowOff>
    </xdr:from>
    <xdr:to>
      <xdr:col>5</xdr:col>
      <xdr:colOff>358775</xdr:colOff>
      <xdr:row>58</xdr:row>
      <xdr:rowOff>47472</xdr:rowOff>
    </xdr:to>
    <xdr:cxnSp macro="">
      <xdr:nvCxnSpPr>
        <xdr:cNvPr id="121" name="直線コネクタ 120"/>
        <xdr:cNvCxnSpPr/>
      </xdr:nvCxnSpPr>
      <xdr:spPr>
        <a:xfrm flipV="1">
          <a:off x="2908300" y="9990802"/>
          <a:ext cx="889000" cy="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67827</xdr:rowOff>
    </xdr:from>
    <xdr:to>
      <xdr:col>5</xdr:col>
      <xdr:colOff>409575</xdr:colOff>
      <xdr:row>57</xdr:row>
      <xdr:rowOff>169427</xdr:rowOff>
    </xdr:to>
    <xdr:sp macro="" textlink="">
      <xdr:nvSpPr>
        <xdr:cNvPr id="122" name="フローチャート : 判断 121"/>
        <xdr:cNvSpPr/>
      </xdr:nvSpPr>
      <xdr:spPr>
        <a:xfrm>
          <a:off x="3746500" y="984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14504</xdr:rowOff>
    </xdr:from>
    <xdr:ext cx="534377" cy="259045"/>
    <xdr:sp macro="" textlink="">
      <xdr:nvSpPr>
        <xdr:cNvPr id="123" name="テキスト ボックス 122"/>
        <xdr:cNvSpPr txBox="1"/>
      </xdr:nvSpPr>
      <xdr:spPr>
        <a:xfrm>
          <a:off x="3530111" y="961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70,531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47472</xdr:rowOff>
    </xdr:from>
    <xdr:to>
      <xdr:col>4</xdr:col>
      <xdr:colOff>155575</xdr:colOff>
      <xdr:row>58</xdr:row>
      <xdr:rowOff>51083</xdr:rowOff>
    </xdr:to>
    <xdr:cxnSp macro="">
      <xdr:nvCxnSpPr>
        <xdr:cNvPr id="124" name="直線コネクタ 123"/>
        <xdr:cNvCxnSpPr/>
      </xdr:nvCxnSpPr>
      <xdr:spPr>
        <a:xfrm flipV="1">
          <a:off x="2019300" y="9991572"/>
          <a:ext cx="889000" cy="3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69938</xdr:rowOff>
    </xdr:from>
    <xdr:to>
      <xdr:col>4</xdr:col>
      <xdr:colOff>206375</xdr:colOff>
      <xdr:row>58</xdr:row>
      <xdr:rowOff>88</xdr:rowOff>
    </xdr:to>
    <xdr:sp macro="" textlink="">
      <xdr:nvSpPr>
        <xdr:cNvPr id="125" name="フローチャート : 判断 124"/>
        <xdr:cNvSpPr/>
      </xdr:nvSpPr>
      <xdr:spPr>
        <a:xfrm>
          <a:off x="2857500" y="98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16615</xdr:rowOff>
    </xdr:from>
    <xdr:ext cx="534377" cy="259045"/>
    <xdr:sp macro="" textlink="">
      <xdr:nvSpPr>
        <xdr:cNvPr id="126" name="テキスト ボックス 125"/>
        <xdr:cNvSpPr txBox="1"/>
      </xdr:nvSpPr>
      <xdr:spPr>
        <a:xfrm>
          <a:off x="2641111" y="961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69,977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36461</xdr:rowOff>
    </xdr:from>
    <xdr:to>
      <xdr:col>2</xdr:col>
      <xdr:colOff>638175</xdr:colOff>
      <xdr:row>58</xdr:row>
      <xdr:rowOff>51083</xdr:rowOff>
    </xdr:to>
    <xdr:cxnSp macro="">
      <xdr:nvCxnSpPr>
        <xdr:cNvPr id="127" name="直線コネクタ 126"/>
        <xdr:cNvCxnSpPr/>
      </xdr:nvCxnSpPr>
      <xdr:spPr>
        <a:xfrm>
          <a:off x="1130300" y="9980561"/>
          <a:ext cx="889000" cy="14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97724</xdr:rowOff>
    </xdr:from>
    <xdr:to>
      <xdr:col>3</xdr:col>
      <xdr:colOff>3175</xdr:colOff>
      <xdr:row>58</xdr:row>
      <xdr:rowOff>27874</xdr:rowOff>
    </xdr:to>
    <xdr:sp macro="" textlink="">
      <xdr:nvSpPr>
        <xdr:cNvPr id="128" name="フローチャート : 判断 127"/>
        <xdr:cNvSpPr/>
      </xdr:nvSpPr>
      <xdr:spPr>
        <a:xfrm>
          <a:off x="1968500" y="9870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44401</xdr:rowOff>
    </xdr:from>
    <xdr:ext cx="534377" cy="259045"/>
    <xdr:sp macro="" textlink="">
      <xdr:nvSpPr>
        <xdr:cNvPr id="129" name="テキスト ボックス 128"/>
        <xdr:cNvSpPr txBox="1"/>
      </xdr:nvSpPr>
      <xdr:spPr>
        <a:xfrm>
          <a:off x="1752111" y="964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62,684</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94390</xdr:rowOff>
    </xdr:from>
    <xdr:to>
      <xdr:col>1</xdr:col>
      <xdr:colOff>485775</xdr:colOff>
      <xdr:row>58</xdr:row>
      <xdr:rowOff>24540</xdr:rowOff>
    </xdr:to>
    <xdr:sp macro="" textlink="">
      <xdr:nvSpPr>
        <xdr:cNvPr id="130" name="フローチャート : 判断 129"/>
        <xdr:cNvSpPr/>
      </xdr:nvSpPr>
      <xdr:spPr>
        <a:xfrm>
          <a:off x="1079500" y="986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41067</xdr:rowOff>
    </xdr:from>
    <xdr:ext cx="534377" cy="259045"/>
    <xdr:sp macro="" textlink="">
      <xdr:nvSpPr>
        <xdr:cNvPr id="131" name="テキスト ボックス 130"/>
        <xdr:cNvSpPr txBox="1"/>
      </xdr:nvSpPr>
      <xdr:spPr>
        <a:xfrm>
          <a:off x="863111" y="964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63,559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144107</xdr:rowOff>
    </xdr:from>
    <xdr:to>
      <xdr:col>6</xdr:col>
      <xdr:colOff>561975</xdr:colOff>
      <xdr:row>58</xdr:row>
      <xdr:rowOff>74257</xdr:rowOff>
    </xdr:to>
    <xdr:sp macro="" textlink="">
      <xdr:nvSpPr>
        <xdr:cNvPr id="137" name="円/楕円 136"/>
        <xdr:cNvSpPr/>
      </xdr:nvSpPr>
      <xdr:spPr>
        <a:xfrm>
          <a:off x="4584700" y="9916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59034</xdr:rowOff>
    </xdr:from>
    <xdr:ext cx="534377" cy="259045"/>
    <xdr:sp macro="" textlink="">
      <xdr:nvSpPr>
        <xdr:cNvPr id="138" name="物件費該当値テキスト"/>
        <xdr:cNvSpPr txBox="1"/>
      </xdr:nvSpPr>
      <xdr:spPr>
        <a:xfrm>
          <a:off x="4686300" y="983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50,510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167352</xdr:rowOff>
    </xdr:from>
    <xdr:to>
      <xdr:col>5</xdr:col>
      <xdr:colOff>409575</xdr:colOff>
      <xdr:row>58</xdr:row>
      <xdr:rowOff>97502</xdr:rowOff>
    </xdr:to>
    <xdr:sp macro="" textlink="">
      <xdr:nvSpPr>
        <xdr:cNvPr id="139" name="円/楕円 138"/>
        <xdr:cNvSpPr/>
      </xdr:nvSpPr>
      <xdr:spPr>
        <a:xfrm>
          <a:off x="3746500" y="994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88629</xdr:rowOff>
    </xdr:from>
    <xdr:ext cx="534377" cy="259045"/>
    <xdr:sp macro="" textlink="">
      <xdr:nvSpPr>
        <xdr:cNvPr id="140" name="テキスト ボックス 139"/>
        <xdr:cNvSpPr txBox="1"/>
      </xdr:nvSpPr>
      <xdr:spPr>
        <a:xfrm>
          <a:off x="3530111" y="1003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44,409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168122</xdr:rowOff>
    </xdr:from>
    <xdr:to>
      <xdr:col>4</xdr:col>
      <xdr:colOff>206375</xdr:colOff>
      <xdr:row>58</xdr:row>
      <xdr:rowOff>98272</xdr:rowOff>
    </xdr:to>
    <xdr:sp macro="" textlink="">
      <xdr:nvSpPr>
        <xdr:cNvPr id="141" name="円/楕円 140"/>
        <xdr:cNvSpPr/>
      </xdr:nvSpPr>
      <xdr:spPr>
        <a:xfrm>
          <a:off x="2857500" y="99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89399</xdr:rowOff>
    </xdr:from>
    <xdr:ext cx="534377" cy="259045"/>
    <xdr:sp macro="" textlink="">
      <xdr:nvSpPr>
        <xdr:cNvPr id="142" name="テキスト ボックス 141"/>
        <xdr:cNvSpPr txBox="1"/>
      </xdr:nvSpPr>
      <xdr:spPr>
        <a:xfrm>
          <a:off x="2641111" y="10033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44,207</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283</xdr:rowOff>
    </xdr:from>
    <xdr:to>
      <xdr:col>3</xdr:col>
      <xdr:colOff>3175</xdr:colOff>
      <xdr:row>58</xdr:row>
      <xdr:rowOff>101883</xdr:rowOff>
    </xdr:to>
    <xdr:sp macro="" textlink="">
      <xdr:nvSpPr>
        <xdr:cNvPr id="143" name="円/楕円 142"/>
        <xdr:cNvSpPr/>
      </xdr:nvSpPr>
      <xdr:spPr>
        <a:xfrm>
          <a:off x="1968500" y="9944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93010</xdr:rowOff>
    </xdr:from>
    <xdr:ext cx="534377" cy="259045"/>
    <xdr:sp macro="" textlink="">
      <xdr:nvSpPr>
        <xdr:cNvPr id="144" name="テキスト ボックス 143"/>
        <xdr:cNvSpPr txBox="1"/>
      </xdr:nvSpPr>
      <xdr:spPr>
        <a:xfrm>
          <a:off x="1752111" y="1003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43,259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157111</xdr:rowOff>
    </xdr:from>
    <xdr:to>
      <xdr:col>1</xdr:col>
      <xdr:colOff>485775</xdr:colOff>
      <xdr:row>58</xdr:row>
      <xdr:rowOff>87261</xdr:rowOff>
    </xdr:to>
    <xdr:sp macro="" textlink="">
      <xdr:nvSpPr>
        <xdr:cNvPr id="145" name="円/楕円 144"/>
        <xdr:cNvSpPr/>
      </xdr:nvSpPr>
      <xdr:spPr>
        <a:xfrm>
          <a:off x="1079500" y="992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78388</xdr:rowOff>
    </xdr:from>
    <xdr:ext cx="534377" cy="259045"/>
    <xdr:sp macro="" textlink="">
      <xdr:nvSpPr>
        <xdr:cNvPr id="146" name="テキスト ボックス 145"/>
        <xdr:cNvSpPr txBox="1"/>
      </xdr:nvSpPr>
      <xdr:spPr>
        <a:xfrm>
          <a:off x="863111" y="10022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47,097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2815</xdr:rowOff>
    </xdr:from>
    <xdr:to>
      <xdr:col>6</xdr:col>
      <xdr:colOff>510540</xdr:colOff>
      <xdr:row>78</xdr:row>
      <xdr:rowOff>111993</xdr:rowOff>
    </xdr:to>
    <xdr:cxnSp macro="">
      <xdr:nvCxnSpPr>
        <xdr:cNvPr id="168" name="直線コネクタ 167"/>
        <xdr:cNvCxnSpPr/>
      </xdr:nvCxnSpPr>
      <xdr:spPr>
        <a:xfrm flipV="1">
          <a:off x="4633595" y="12175765"/>
          <a:ext cx="1270" cy="1309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115820</xdr:rowOff>
    </xdr:from>
    <xdr:ext cx="378565" cy="259045"/>
    <xdr:sp macro="" textlink="">
      <xdr:nvSpPr>
        <xdr:cNvPr id="169" name="維持補修費最小値テキスト"/>
        <xdr:cNvSpPr txBox="1"/>
      </xdr:nvSpPr>
      <xdr:spPr>
        <a:xfrm>
          <a:off x="4686300" y="134889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606</a:t>
          </a:r>
          <a:endParaRPr kumimoji="1" lang="ja-JP" altLang="en-US" sz="1000" b="1">
            <a:latin typeface="ＭＳ Ｐゴシック"/>
          </a:endParaRPr>
        </a:p>
      </xdr:txBody>
    </xdr:sp>
    <xdr:clientData/>
  </xdr:oneCellAnchor>
  <xdr:twoCellAnchor>
    <xdr:from>
      <xdr:col>6</xdr:col>
      <xdr:colOff>422275</xdr:colOff>
      <xdr:row>78</xdr:row>
      <xdr:rowOff>111993</xdr:rowOff>
    </xdr:from>
    <xdr:to>
      <xdr:col>6</xdr:col>
      <xdr:colOff>600075</xdr:colOff>
      <xdr:row>78</xdr:row>
      <xdr:rowOff>111993</xdr:rowOff>
    </xdr:to>
    <xdr:cxnSp macro="">
      <xdr:nvCxnSpPr>
        <xdr:cNvPr id="170" name="直線コネクタ 169"/>
        <xdr:cNvCxnSpPr/>
      </xdr:nvCxnSpPr>
      <xdr:spPr>
        <a:xfrm>
          <a:off x="4546600" y="1348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120942</xdr:rowOff>
    </xdr:from>
    <xdr:ext cx="534377" cy="259045"/>
    <xdr:sp macro="" textlink="">
      <xdr:nvSpPr>
        <xdr:cNvPr id="171" name="維持補修費最大値テキスト"/>
        <xdr:cNvSpPr txBox="1"/>
      </xdr:nvSpPr>
      <xdr:spPr>
        <a:xfrm>
          <a:off x="4686300" y="119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29,244</a:t>
          </a:r>
          <a:endParaRPr kumimoji="1" lang="ja-JP" altLang="en-US" sz="1000" b="1">
            <a:latin typeface="ＭＳ Ｐゴシック"/>
          </a:endParaRPr>
        </a:p>
      </xdr:txBody>
    </xdr:sp>
    <xdr:clientData/>
  </xdr:oneCellAnchor>
  <xdr:twoCellAnchor>
    <xdr:from>
      <xdr:col>6</xdr:col>
      <xdr:colOff>422275</xdr:colOff>
      <xdr:row>71</xdr:row>
      <xdr:rowOff>2815</xdr:rowOff>
    </xdr:from>
    <xdr:to>
      <xdr:col>6</xdr:col>
      <xdr:colOff>600075</xdr:colOff>
      <xdr:row>71</xdr:row>
      <xdr:rowOff>2815</xdr:rowOff>
    </xdr:to>
    <xdr:cxnSp macro="">
      <xdr:nvCxnSpPr>
        <xdr:cNvPr id="172" name="直線コネクタ 171"/>
        <xdr:cNvCxnSpPr/>
      </xdr:nvCxnSpPr>
      <xdr:spPr>
        <a:xfrm>
          <a:off x="4546600" y="1217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37973</xdr:rowOff>
    </xdr:from>
    <xdr:to>
      <xdr:col>6</xdr:col>
      <xdr:colOff>511175</xdr:colOff>
      <xdr:row>78</xdr:row>
      <xdr:rowOff>47163</xdr:rowOff>
    </xdr:to>
    <xdr:cxnSp macro="">
      <xdr:nvCxnSpPr>
        <xdr:cNvPr id="173" name="直線コネクタ 172"/>
        <xdr:cNvCxnSpPr/>
      </xdr:nvCxnSpPr>
      <xdr:spPr>
        <a:xfrm flipV="1">
          <a:off x="3797300" y="13411073"/>
          <a:ext cx="838200" cy="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28430</xdr:rowOff>
    </xdr:from>
    <xdr:ext cx="469744" cy="259045"/>
    <xdr:sp macro="" textlink="">
      <xdr:nvSpPr>
        <xdr:cNvPr id="174" name="維持補修費平均値テキスト"/>
        <xdr:cNvSpPr txBox="1"/>
      </xdr:nvSpPr>
      <xdr:spPr>
        <a:xfrm>
          <a:off x="4686300" y="130586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5553</xdr:rowOff>
    </xdr:from>
    <xdr:to>
      <xdr:col>6</xdr:col>
      <xdr:colOff>561975</xdr:colOff>
      <xdr:row>77</xdr:row>
      <xdr:rowOff>107153</xdr:rowOff>
    </xdr:to>
    <xdr:sp macro="" textlink="">
      <xdr:nvSpPr>
        <xdr:cNvPr id="175" name="フローチャート : 判断 174"/>
        <xdr:cNvSpPr/>
      </xdr:nvSpPr>
      <xdr:spPr>
        <a:xfrm>
          <a:off x="4584700" y="13207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47163</xdr:rowOff>
    </xdr:from>
    <xdr:to>
      <xdr:col>5</xdr:col>
      <xdr:colOff>358775</xdr:colOff>
      <xdr:row>78</xdr:row>
      <xdr:rowOff>73817</xdr:rowOff>
    </xdr:to>
    <xdr:cxnSp macro="">
      <xdr:nvCxnSpPr>
        <xdr:cNvPr id="176" name="直線コネクタ 175"/>
        <xdr:cNvCxnSpPr/>
      </xdr:nvCxnSpPr>
      <xdr:spPr>
        <a:xfrm flipV="1">
          <a:off x="2908300" y="13420263"/>
          <a:ext cx="889000" cy="26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112903</xdr:rowOff>
    </xdr:from>
    <xdr:to>
      <xdr:col>5</xdr:col>
      <xdr:colOff>409575</xdr:colOff>
      <xdr:row>77</xdr:row>
      <xdr:rowOff>43053</xdr:rowOff>
    </xdr:to>
    <xdr:sp macro="" textlink="">
      <xdr:nvSpPr>
        <xdr:cNvPr id="177" name="フローチャート : 判断 176"/>
        <xdr:cNvSpPr/>
      </xdr:nvSpPr>
      <xdr:spPr>
        <a:xfrm>
          <a:off x="3746500" y="13143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59580</xdr:rowOff>
    </xdr:from>
    <xdr:ext cx="469744" cy="259045"/>
    <xdr:sp macro="" textlink="">
      <xdr:nvSpPr>
        <xdr:cNvPr id="178" name="テキスト ボックス 177"/>
        <xdr:cNvSpPr txBox="1"/>
      </xdr:nvSpPr>
      <xdr:spPr>
        <a:xfrm>
          <a:off x="3562427" y="12918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73817</xdr:rowOff>
    </xdr:from>
    <xdr:to>
      <xdr:col>4</xdr:col>
      <xdr:colOff>155575</xdr:colOff>
      <xdr:row>78</xdr:row>
      <xdr:rowOff>78710</xdr:rowOff>
    </xdr:to>
    <xdr:cxnSp macro="">
      <xdr:nvCxnSpPr>
        <xdr:cNvPr id="179" name="直線コネクタ 178"/>
        <xdr:cNvCxnSpPr/>
      </xdr:nvCxnSpPr>
      <xdr:spPr>
        <a:xfrm flipV="1">
          <a:off x="2019300" y="13446917"/>
          <a:ext cx="889000" cy="4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148428</xdr:rowOff>
    </xdr:from>
    <xdr:to>
      <xdr:col>4</xdr:col>
      <xdr:colOff>206375</xdr:colOff>
      <xdr:row>77</xdr:row>
      <xdr:rowOff>78578</xdr:rowOff>
    </xdr:to>
    <xdr:sp macro="" textlink="">
      <xdr:nvSpPr>
        <xdr:cNvPr id="180" name="フローチャート : 判断 179"/>
        <xdr:cNvSpPr/>
      </xdr:nvSpPr>
      <xdr:spPr>
        <a:xfrm>
          <a:off x="2857500" y="1317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95104</xdr:rowOff>
    </xdr:from>
    <xdr:ext cx="469744" cy="259045"/>
    <xdr:sp macro="" textlink="">
      <xdr:nvSpPr>
        <xdr:cNvPr id="181" name="テキスト ボックス 180"/>
        <xdr:cNvSpPr txBox="1"/>
      </xdr:nvSpPr>
      <xdr:spPr>
        <a:xfrm>
          <a:off x="2673427" y="12953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74366</xdr:rowOff>
    </xdr:from>
    <xdr:to>
      <xdr:col>2</xdr:col>
      <xdr:colOff>638175</xdr:colOff>
      <xdr:row>78</xdr:row>
      <xdr:rowOff>78710</xdr:rowOff>
    </xdr:to>
    <xdr:cxnSp macro="">
      <xdr:nvCxnSpPr>
        <xdr:cNvPr id="182" name="直線コネクタ 181"/>
        <xdr:cNvCxnSpPr/>
      </xdr:nvCxnSpPr>
      <xdr:spPr>
        <a:xfrm>
          <a:off x="1130300" y="13447466"/>
          <a:ext cx="8890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140519</xdr:rowOff>
    </xdr:from>
    <xdr:to>
      <xdr:col>3</xdr:col>
      <xdr:colOff>3175</xdr:colOff>
      <xdr:row>77</xdr:row>
      <xdr:rowOff>70669</xdr:rowOff>
    </xdr:to>
    <xdr:sp macro="" textlink="">
      <xdr:nvSpPr>
        <xdr:cNvPr id="183" name="フローチャート : 判断 182"/>
        <xdr:cNvSpPr/>
      </xdr:nvSpPr>
      <xdr:spPr>
        <a:xfrm>
          <a:off x="1968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87195</xdr:rowOff>
    </xdr:from>
    <xdr:ext cx="469744" cy="259045"/>
    <xdr:sp macro="" textlink="">
      <xdr:nvSpPr>
        <xdr:cNvPr id="184" name="テキスト ボックス 183"/>
        <xdr:cNvSpPr txBox="1"/>
      </xdr:nvSpPr>
      <xdr:spPr>
        <a:xfrm>
          <a:off x="1784427" y="1294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6,371</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138415</xdr:rowOff>
    </xdr:from>
    <xdr:to>
      <xdr:col>1</xdr:col>
      <xdr:colOff>485775</xdr:colOff>
      <xdr:row>77</xdr:row>
      <xdr:rowOff>68565</xdr:rowOff>
    </xdr:to>
    <xdr:sp macro="" textlink="">
      <xdr:nvSpPr>
        <xdr:cNvPr id="185" name="フローチャート : 判断 184"/>
        <xdr:cNvSpPr/>
      </xdr:nvSpPr>
      <xdr:spPr>
        <a:xfrm>
          <a:off x="1079500" y="1316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85092</xdr:rowOff>
    </xdr:from>
    <xdr:ext cx="469744" cy="259045"/>
    <xdr:sp macro="" textlink="">
      <xdr:nvSpPr>
        <xdr:cNvPr id="186" name="テキスト ボックス 185"/>
        <xdr:cNvSpPr txBox="1"/>
      </xdr:nvSpPr>
      <xdr:spPr>
        <a:xfrm>
          <a:off x="895427" y="1294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158623</xdr:rowOff>
    </xdr:from>
    <xdr:to>
      <xdr:col>6</xdr:col>
      <xdr:colOff>561975</xdr:colOff>
      <xdr:row>78</xdr:row>
      <xdr:rowOff>88773</xdr:rowOff>
    </xdr:to>
    <xdr:sp macro="" textlink="">
      <xdr:nvSpPr>
        <xdr:cNvPr id="192" name="円/楕円 191"/>
        <xdr:cNvSpPr/>
      </xdr:nvSpPr>
      <xdr:spPr>
        <a:xfrm>
          <a:off x="4584700" y="1336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73550</xdr:rowOff>
    </xdr:from>
    <xdr:ext cx="469744" cy="259045"/>
    <xdr:sp macro="" textlink="">
      <xdr:nvSpPr>
        <xdr:cNvPr id="193" name="維持補修費該当値テキスト"/>
        <xdr:cNvSpPr txBox="1"/>
      </xdr:nvSpPr>
      <xdr:spPr>
        <a:xfrm>
          <a:off x="4686300" y="13275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2,225</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167813</xdr:rowOff>
    </xdr:from>
    <xdr:to>
      <xdr:col>5</xdr:col>
      <xdr:colOff>409575</xdr:colOff>
      <xdr:row>78</xdr:row>
      <xdr:rowOff>97963</xdr:rowOff>
    </xdr:to>
    <xdr:sp macro="" textlink="">
      <xdr:nvSpPr>
        <xdr:cNvPr id="194" name="円/楕円 193"/>
        <xdr:cNvSpPr/>
      </xdr:nvSpPr>
      <xdr:spPr>
        <a:xfrm>
          <a:off x="3746500" y="1336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89090</xdr:rowOff>
    </xdr:from>
    <xdr:ext cx="469744" cy="259045"/>
    <xdr:sp macro="" textlink="">
      <xdr:nvSpPr>
        <xdr:cNvPr id="195" name="テキスト ボックス 194"/>
        <xdr:cNvSpPr txBox="1"/>
      </xdr:nvSpPr>
      <xdr:spPr>
        <a:xfrm>
          <a:off x="3562427" y="1346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2,024</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23017</xdr:rowOff>
    </xdr:from>
    <xdr:to>
      <xdr:col>4</xdr:col>
      <xdr:colOff>206375</xdr:colOff>
      <xdr:row>78</xdr:row>
      <xdr:rowOff>124617</xdr:rowOff>
    </xdr:to>
    <xdr:sp macro="" textlink="">
      <xdr:nvSpPr>
        <xdr:cNvPr id="196" name="円/楕円 195"/>
        <xdr:cNvSpPr/>
      </xdr:nvSpPr>
      <xdr:spPr>
        <a:xfrm>
          <a:off x="2857500" y="1339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115744</xdr:rowOff>
    </xdr:from>
    <xdr:ext cx="469744" cy="259045"/>
    <xdr:sp macro="" textlink="">
      <xdr:nvSpPr>
        <xdr:cNvPr id="197" name="テキスト ボックス 196"/>
        <xdr:cNvSpPr txBox="1"/>
      </xdr:nvSpPr>
      <xdr:spPr>
        <a:xfrm>
          <a:off x="2673427" y="1348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27910</xdr:rowOff>
    </xdr:from>
    <xdr:to>
      <xdr:col>3</xdr:col>
      <xdr:colOff>3175</xdr:colOff>
      <xdr:row>78</xdr:row>
      <xdr:rowOff>129510</xdr:rowOff>
    </xdr:to>
    <xdr:sp macro="" textlink="">
      <xdr:nvSpPr>
        <xdr:cNvPr id="198" name="円/楕円 197"/>
        <xdr:cNvSpPr/>
      </xdr:nvSpPr>
      <xdr:spPr>
        <a:xfrm>
          <a:off x="1968500" y="1340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120637</xdr:rowOff>
    </xdr:from>
    <xdr:ext cx="469744" cy="259045"/>
    <xdr:sp macro="" textlink="">
      <xdr:nvSpPr>
        <xdr:cNvPr id="199" name="テキスト ボックス 198"/>
        <xdr:cNvSpPr txBox="1"/>
      </xdr:nvSpPr>
      <xdr:spPr>
        <a:xfrm>
          <a:off x="1784427" y="1349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23566</xdr:rowOff>
    </xdr:from>
    <xdr:to>
      <xdr:col>1</xdr:col>
      <xdr:colOff>485775</xdr:colOff>
      <xdr:row>78</xdr:row>
      <xdr:rowOff>125166</xdr:rowOff>
    </xdr:to>
    <xdr:sp macro="" textlink="">
      <xdr:nvSpPr>
        <xdr:cNvPr id="200" name="円/楕円 199"/>
        <xdr:cNvSpPr/>
      </xdr:nvSpPr>
      <xdr:spPr>
        <a:xfrm>
          <a:off x="1079500" y="1339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116293</xdr:rowOff>
    </xdr:from>
    <xdr:ext cx="469744" cy="259045"/>
    <xdr:sp macro="" textlink="">
      <xdr:nvSpPr>
        <xdr:cNvPr id="201" name="テキスト ボックス 200"/>
        <xdr:cNvSpPr txBox="1"/>
      </xdr:nvSpPr>
      <xdr:spPr>
        <a:xfrm>
          <a:off x="895427" y="1348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63,305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139700</xdr:rowOff>
    </xdr:from>
    <xdr:to>
      <xdr:col>7</xdr:col>
      <xdr:colOff>638175</xdr:colOff>
      <xdr:row>99</xdr:row>
      <xdr:rowOff>139700</xdr:rowOff>
    </xdr:to>
    <xdr:cxnSp macro="">
      <xdr:nvCxnSpPr>
        <xdr:cNvPr id="213" name="直線コネクタ 212"/>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168927</xdr:rowOff>
    </xdr:from>
    <xdr:ext cx="531299" cy="259045"/>
    <xdr:sp macro="" textlink="">
      <xdr:nvSpPr>
        <xdr:cNvPr id="214" name="テキスト ボックス 213"/>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98</xdr:row>
      <xdr:rowOff>25400</xdr:rowOff>
    </xdr:from>
    <xdr:to>
      <xdr:col>7</xdr:col>
      <xdr:colOff>638175</xdr:colOff>
      <xdr:row>98</xdr:row>
      <xdr:rowOff>25400</xdr:rowOff>
    </xdr:to>
    <xdr:cxnSp macro="">
      <xdr:nvCxnSpPr>
        <xdr:cNvPr id="215" name="直線コネクタ 214"/>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54627</xdr:rowOff>
    </xdr:from>
    <xdr:ext cx="531299" cy="259045"/>
    <xdr:sp macro="" textlink="">
      <xdr:nvSpPr>
        <xdr:cNvPr id="216" name="テキスト ボックス 215"/>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96</xdr:row>
      <xdr:rowOff>82550</xdr:rowOff>
    </xdr:from>
    <xdr:to>
      <xdr:col>7</xdr:col>
      <xdr:colOff>638175</xdr:colOff>
      <xdr:row>96</xdr:row>
      <xdr:rowOff>82550</xdr:rowOff>
    </xdr:to>
    <xdr:cxnSp macro="">
      <xdr:nvCxnSpPr>
        <xdr:cNvPr id="217" name="直線コネクタ 216"/>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95</xdr:row>
      <xdr:rowOff>111777</xdr:rowOff>
    </xdr:from>
    <xdr:ext cx="531299" cy="259045"/>
    <xdr:sp macro="" textlink="">
      <xdr:nvSpPr>
        <xdr:cNvPr id="218" name="テキスト ボックス 217"/>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93</xdr:row>
      <xdr:rowOff>25400</xdr:rowOff>
    </xdr:from>
    <xdr:to>
      <xdr:col>7</xdr:col>
      <xdr:colOff>638175</xdr:colOff>
      <xdr:row>93</xdr:row>
      <xdr:rowOff>25400</xdr:rowOff>
    </xdr:to>
    <xdr:cxnSp macro="">
      <xdr:nvCxnSpPr>
        <xdr:cNvPr id="221" name="直線コネクタ 220"/>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2" name="テキスト ボックス 221"/>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23" name="直線コネクタ 222"/>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4" name="テキスト ボックス 223"/>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89</xdr:row>
      <xdr:rowOff>139700</xdr:rowOff>
    </xdr:from>
    <xdr:to>
      <xdr:col>7</xdr:col>
      <xdr:colOff>638175</xdr:colOff>
      <xdr:row>89</xdr:row>
      <xdr:rowOff>139700</xdr:rowOff>
    </xdr:to>
    <xdr:cxnSp macro="">
      <xdr:nvCxnSpPr>
        <xdr:cNvPr id="225" name="直線コネクタ 224"/>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6" name="テキスト ボックス 225"/>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143263</xdr:rowOff>
    </xdr:from>
    <xdr:to>
      <xdr:col>6</xdr:col>
      <xdr:colOff>510540</xdr:colOff>
      <xdr:row>98</xdr:row>
      <xdr:rowOff>127422</xdr:rowOff>
    </xdr:to>
    <xdr:cxnSp macro="">
      <xdr:nvCxnSpPr>
        <xdr:cNvPr id="230" name="直線コネクタ 229"/>
        <xdr:cNvCxnSpPr/>
      </xdr:nvCxnSpPr>
      <xdr:spPr>
        <a:xfrm flipV="1">
          <a:off x="4633595" y="15573763"/>
          <a:ext cx="1270" cy="135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131249</xdr:rowOff>
    </xdr:from>
    <xdr:ext cx="534377" cy="259045"/>
    <xdr:sp macro="" textlink="">
      <xdr:nvSpPr>
        <xdr:cNvPr id="231" name="扶助費最小値テキスト"/>
        <xdr:cNvSpPr txBox="1"/>
      </xdr:nvSpPr>
      <xdr:spPr>
        <a:xfrm>
          <a:off x="4686300" y="169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49,289</a:t>
          </a:r>
          <a:endParaRPr kumimoji="1" lang="ja-JP" altLang="en-US" sz="1000" b="1">
            <a:latin typeface="ＭＳ Ｐゴシック"/>
          </a:endParaRPr>
        </a:p>
      </xdr:txBody>
    </xdr:sp>
    <xdr:clientData/>
  </xdr:oneCellAnchor>
  <xdr:twoCellAnchor>
    <xdr:from>
      <xdr:col>6</xdr:col>
      <xdr:colOff>422275</xdr:colOff>
      <xdr:row>98</xdr:row>
      <xdr:rowOff>127422</xdr:rowOff>
    </xdr:from>
    <xdr:to>
      <xdr:col>6</xdr:col>
      <xdr:colOff>600075</xdr:colOff>
      <xdr:row>98</xdr:row>
      <xdr:rowOff>127422</xdr:rowOff>
    </xdr:to>
    <xdr:cxnSp macro="">
      <xdr:nvCxnSpPr>
        <xdr:cNvPr id="232" name="直線コネクタ 231"/>
        <xdr:cNvCxnSpPr/>
      </xdr:nvCxnSpPr>
      <xdr:spPr>
        <a:xfrm>
          <a:off x="4546600" y="16929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89940</xdr:rowOff>
    </xdr:from>
    <xdr:ext cx="599010" cy="259045"/>
    <xdr:sp macro="" textlink="">
      <xdr:nvSpPr>
        <xdr:cNvPr id="233" name="扶助費最大値テキスト"/>
        <xdr:cNvSpPr txBox="1"/>
      </xdr:nvSpPr>
      <xdr:spPr>
        <a:xfrm>
          <a:off x="4686300" y="15348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191,626</a:t>
          </a:r>
          <a:endParaRPr kumimoji="1" lang="ja-JP" altLang="en-US" sz="1000" b="1">
            <a:latin typeface="ＭＳ Ｐゴシック"/>
          </a:endParaRPr>
        </a:p>
      </xdr:txBody>
    </xdr:sp>
    <xdr:clientData/>
  </xdr:oneCellAnchor>
  <xdr:twoCellAnchor>
    <xdr:from>
      <xdr:col>6</xdr:col>
      <xdr:colOff>422275</xdr:colOff>
      <xdr:row>90</xdr:row>
      <xdr:rowOff>143263</xdr:rowOff>
    </xdr:from>
    <xdr:to>
      <xdr:col>6</xdr:col>
      <xdr:colOff>600075</xdr:colOff>
      <xdr:row>90</xdr:row>
      <xdr:rowOff>143263</xdr:rowOff>
    </xdr:to>
    <xdr:cxnSp macro="">
      <xdr:nvCxnSpPr>
        <xdr:cNvPr id="234" name="直線コネクタ 233"/>
        <xdr:cNvCxnSpPr/>
      </xdr:nvCxnSpPr>
      <xdr:spPr>
        <a:xfrm>
          <a:off x="4546600" y="15573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8550</xdr:rowOff>
    </xdr:from>
    <xdr:to>
      <xdr:col>6</xdr:col>
      <xdr:colOff>511175</xdr:colOff>
      <xdr:row>98</xdr:row>
      <xdr:rowOff>23028</xdr:rowOff>
    </xdr:to>
    <xdr:cxnSp macro="">
      <xdr:nvCxnSpPr>
        <xdr:cNvPr id="235" name="直線コネクタ 234"/>
        <xdr:cNvCxnSpPr/>
      </xdr:nvCxnSpPr>
      <xdr:spPr>
        <a:xfrm>
          <a:off x="3797300" y="16810650"/>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32566</xdr:rowOff>
    </xdr:from>
    <xdr:ext cx="534377" cy="259045"/>
    <xdr:sp macro="" textlink="">
      <xdr:nvSpPr>
        <xdr:cNvPr id="236" name="扶助費平均値テキスト"/>
        <xdr:cNvSpPr txBox="1"/>
      </xdr:nvSpPr>
      <xdr:spPr>
        <a:xfrm>
          <a:off x="4686300" y="16491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74,316</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9689</xdr:rowOff>
    </xdr:from>
    <xdr:to>
      <xdr:col>6</xdr:col>
      <xdr:colOff>561975</xdr:colOff>
      <xdr:row>97</xdr:row>
      <xdr:rowOff>111289</xdr:rowOff>
    </xdr:to>
    <xdr:sp macro="" textlink="">
      <xdr:nvSpPr>
        <xdr:cNvPr id="237" name="フローチャート : 判断 236"/>
        <xdr:cNvSpPr/>
      </xdr:nvSpPr>
      <xdr:spPr>
        <a:xfrm>
          <a:off x="4584700" y="1664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8550</xdr:rowOff>
    </xdr:from>
    <xdr:to>
      <xdr:col>5</xdr:col>
      <xdr:colOff>358775</xdr:colOff>
      <xdr:row>98</xdr:row>
      <xdr:rowOff>50812</xdr:rowOff>
    </xdr:to>
    <xdr:cxnSp macro="">
      <xdr:nvCxnSpPr>
        <xdr:cNvPr id="238" name="直線コネクタ 237"/>
        <xdr:cNvCxnSpPr/>
      </xdr:nvCxnSpPr>
      <xdr:spPr>
        <a:xfrm flipV="1">
          <a:off x="2908300" y="16810650"/>
          <a:ext cx="889000" cy="42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162585</xdr:rowOff>
    </xdr:from>
    <xdr:to>
      <xdr:col>5</xdr:col>
      <xdr:colOff>409575</xdr:colOff>
      <xdr:row>97</xdr:row>
      <xdr:rowOff>92735</xdr:rowOff>
    </xdr:to>
    <xdr:sp macro="" textlink="">
      <xdr:nvSpPr>
        <xdr:cNvPr id="239" name="フローチャート : 判断 238"/>
        <xdr:cNvSpPr/>
      </xdr:nvSpPr>
      <xdr:spPr>
        <a:xfrm>
          <a:off x="3746500" y="1662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109262</xdr:rowOff>
    </xdr:from>
    <xdr:ext cx="534377" cy="259045"/>
    <xdr:sp macro="" textlink="">
      <xdr:nvSpPr>
        <xdr:cNvPr id="240" name="テキスト ボックス 239"/>
        <xdr:cNvSpPr txBox="1"/>
      </xdr:nvSpPr>
      <xdr:spPr>
        <a:xfrm>
          <a:off x="3530111" y="1639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50812</xdr:rowOff>
    </xdr:from>
    <xdr:to>
      <xdr:col>4</xdr:col>
      <xdr:colOff>155575</xdr:colOff>
      <xdr:row>98</xdr:row>
      <xdr:rowOff>74101</xdr:rowOff>
    </xdr:to>
    <xdr:cxnSp macro="">
      <xdr:nvCxnSpPr>
        <xdr:cNvPr id="241" name="直線コネクタ 240"/>
        <xdr:cNvCxnSpPr/>
      </xdr:nvCxnSpPr>
      <xdr:spPr>
        <a:xfrm flipV="1">
          <a:off x="2019300" y="16852912"/>
          <a:ext cx="889000" cy="23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47180</xdr:rowOff>
    </xdr:from>
    <xdr:to>
      <xdr:col>4</xdr:col>
      <xdr:colOff>206375</xdr:colOff>
      <xdr:row>97</xdr:row>
      <xdr:rowOff>148780</xdr:rowOff>
    </xdr:to>
    <xdr:sp macro="" textlink="">
      <xdr:nvSpPr>
        <xdr:cNvPr id="242" name="フローチャート : 判断 241"/>
        <xdr:cNvSpPr/>
      </xdr:nvSpPr>
      <xdr:spPr>
        <a:xfrm>
          <a:off x="2857500" y="166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165307</xdr:rowOff>
    </xdr:from>
    <xdr:ext cx="534377" cy="259045"/>
    <xdr:sp macro="" textlink="">
      <xdr:nvSpPr>
        <xdr:cNvPr id="243" name="テキスト ボックス 242"/>
        <xdr:cNvSpPr txBox="1"/>
      </xdr:nvSpPr>
      <xdr:spPr>
        <a:xfrm>
          <a:off x="2641111" y="1645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70,380</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64833</xdr:rowOff>
    </xdr:from>
    <xdr:to>
      <xdr:col>2</xdr:col>
      <xdr:colOff>638175</xdr:colOff>
      <xdr:row>98</xdr:row>
      <xdr:rowOff>74101</xdr:rowOff>
    </xdr:to>
    <xdr:cxnSp macro="">
      <xdr:nvCxnSpPr>
        <xdr:cNvPr id="244" name="直線コネクタ 243"/>
        <xdr:cNvCxnSpPr/>
      </xdr:nvCxnSpPr>
      <xdr:spPr>
        <a:xfrm>
          <a:off x="1130300" y="16866933"/>
          <a:ext cx="889000" cy="9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60620</xdr:rowOff>
    </xdr:from>
    <xdr:to>
      <xdr:col>3</xdr:col>
      <xdr:colOff>3175</xdr:colOff>
      <xdr:row>97</xdr:row>
      <xdr:rowOff>162220</xdr:rowOff>
    </xdr:to>
    <xdr:sp macro="" textlink="">
      <xdr:nvSpPr>
        <xdr:cNvPr id="245" name="フローチャート : 判断 244"/>
        <xdr:cNvSpPr/>
      </xdr:nvSpPr>
      <xdr:spPr>
        <a:xfrm>
          <a:off x="1968500" y="1669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7297</xdr:rowOff>
    </xdr:from>
    <xdr:ext cx="534377" cy="259045"/>
    <xdr:sp macro="" textlink="">
      <xdr:nvSpPr>
        <xdr:cNvPr id="246" name="テキスト ボックス 245"/>
        <xdr:cNvSpPr txBox="1"/>
      </xdr:nvSpPr>
      <xdr:spPr>
        <a:xfrm>
          <a:off x="1752111" y="16466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68,969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63134</xdr:rowOff>
    </xdr:from>
    <xdr:to>
      <xdr:col>1</xdr:col>
      <xdr:colOff>485775</xdr:colOff>
      <xdr:row>97</xdr:row>
      <xdr:rowOff>164734</xdr:rowOff>
    </xdr:to>
    <xdr:sp macro="" textlink="">
      <xdr:nvSpPr>
        <xdr:cNvPr id="247" name="フローチャート : 判断 246"/>
        <xdr:cNvSpPr/>
      </xdr:nvSpPr>
      <xdr:spPr>
        <a:xfrm>
          <a:off x="1079500" y="1669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9811</xdr:rowOff>
    </xdr:from>
    <xdr:ext cx="534377" cy="259045"/>
    <xdr:sp macro="" textlink="">
      <xdr:nvSpPr>
        <xdr:cNvPr id="248" name="テキスト ボックス 247"/>
        <xdr:cNvSpPr txBox="1"/>
      </xdr:nvSpPr>
      <xdr:spPr>
        <a:xfrm>
          <a:off x="863111" y="16469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68,705</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143678</xdr:rowOff>
    </xdr:from>
    <xdr:to>
      <xdr:col>6</xdr:col>
      <xdr:colOff>561975</xdr:colOff>
      <xdr:row>98</xdr:row>
      <xdr:rowOff>73828</xdr:rowOff>
    </xdr:to>
    <xdr:sp macro="" textlink="">
      <xdr:nvSpPr>
        <xdr:cNvPr id="254" name="円/楕円 253"/>
        <xdr:cNvSpPr/>
      </xdr:nvSpPr>
      <xdr:spPr>
        <a:xfrm>
          <a:off x="4584700" y="167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58605</xdr:rowOff>
    </xdr:from>
    <xdr:ext cx="534377" cy="259045"/>
    <xdr:sp macro="" textlink="">
      <xdr:nvSpPr>
        <xdr:cNvPr id="255" name="扶助費該当値テキスト"/>
        <xdr:cNvSpPr txBox="1"/>
      </xdr:nvSpPr>
      <xdr:spPr>
        <a:xfrm>
          <a:off x="4686300" y="1668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60,249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129200</xdr:rowOff>
    </xdr:from>
    <xdr:to>
      <xdr:col>5</xdr:col>
      <xdr:colOff>409575</xdr:colOff>
      <xdr:row>98</xdr:row>
      <xdr:rowOff>59350</xdr:rowOff>
    </xdr:to>
    <xdr:sp macro="" textlink="">
      <xdr:nvSpPr>
        <xdr:cNvPr id="256" name="円/楕円 255"/>
        <xdr:cNvSpPr/>
      </xdr:nvSpPr>
      <xdr:spPr>
        <a:xfrm>
          <a:off x="3746500" y="1675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50477</xdr:rowOff>
    </xdr:from>
    <xdr:ext cx="534377" cy="259045"/>
    <xdr:sp macro="" textlink="">
      <xdr:nvSpPr>
        <xdr:cNvPr id="257" name="テキスト ボックス 256"/>
        <xdr:cNvSpPr txBox="1"/>
      </xdr:nvSpPr>
      <xdr:spPr>
        <a:xfrm>
          <a:off x="3530111" y="16852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61,769</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12</xdr:rowOff>
    </xdr:from>
    <xdr:to>
      <xdr:col>4</xdr:col>
      <xdr:colOff>206375</xdr:colOff>
      <xdr:row>98</xdr:row>
      <xdr:rowOff>101612</xdr:rowOff>
    </xdr:to>
    <xdr:sp macro="" textlink="">
      <xdr:nvSpPr>
        <xdr:cNvPr id="258" name="円/楕円 257"/>
        <xdr:cNvSpPr/>
      </xdr:nvSpPr>
      <xdr:spPr>
        <a:xfrm>
          <a:off x="2857500" y="16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92739</xdr:rowOff>
    </xdr:from>
    <xdr:ext cx="534377" cy="259045"/>
    <xdr:sp macro="" textlink="">
      <xdr:nvSpPr>
        <xdr:cNvPr id="259" name="テキスト ボックス 258"/>
        <xdr:cNvSpPr txBox="1"/>
      </xdr:nvSpPr>
      <xdr:spPr>
        <a:xfrm>
          <a:off x="2641111" y="1689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57,332</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23301</xdr:rowOff>
    </xdr:from>
    <xdr:to>
      <xdr:col>3</xdr:col>
      <xdr:colOff>3175</xdr:colOff>
      <xdr:row>98</xdr:row>
      <xdr:rowOff>124901</xdr:rowOff>
    </xdr:to>
    <xdr:sp macro="" textlink="">
      <xdr:nvSpPr>
        <xdr:cNvPr id="260" name="円/楕円 259"/>
        <xdr:cNvSpPr/>
      </xdr:nvSpPr>
      <xdr:spPr>
        <a:xfrm>
          <a:off x="1968500" y="16825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116028</xdr:rowOff>
    </xdr:from>
    <xdr:ext cx="534377" cy="259045"/>
    <xdr:sp macro="" textlink="">
      <xdr:nvSpPr>
        <xdr:cNvPr id="261" name="テキスト ボックス 260"/>
        <xdr:cNvSpPr txBox="1"/>
      </xdr:nvSpPr>
      <xdr:spPr>
        <a:xfrm>
          <a:off x="1752111" y="16918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54,887</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14033</xdr:rowOff>
    </xdr:from>
    <xdr:to>
      <xdr:col>1</xdr:col>
      <xdr:colOff>485775</xdr:colOff>
      <xdr:row>98</xdr:row>
      <xdr:rowOff>115633</xdr:rowOff>
    </xdr:to>
    <xdr:sp macro="" textlink="">
      <xdr:nvSpPr>
        <xdr:cNvPr id="262" name="円/楕円 261"/>
        <xdr:cNvSpPr/>
      </xdr:nvSpPr>
      <xdr:spPr>
        <a:xfrm>
          <a:off x="1079500" y="16816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106760</xdr:rowOff>
    </xdr:from>
    <xdr:ext cx="534377" cy="259045"/>
    <xdr:sp macro="" textlink="">
      <xdr:nvSpPr>
        <xdr:cNvPr id="263" name="テキスト ボックス 262"/>
        <xdr:cNvSpPr txBox="1"/>
      </xdr:nvSpPr>
      <xdr:spPr>
        <a:xfrm>
          <a:off x="863111" y="1690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55,860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83" name="テキスト ボックス 282"/>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18978</xdr:rowOff>
    </xdr:from>
    <xdr:to>
      <xdr:col>15</xdr:col>
      <xdr:colOff>180340</xdr:colOff>
      <xdr:row>38</xdr:row>
      <xdr:rowOff>103396</xdr:rowOff>
    </xdr:to>
    <xdr:cxnSp macro="">
      <xdr:nvCxnSpPr>
        <xdr:cNvPr id="289" name="直線コネクタ 288"/>
        <xdr:cNvCxnSpPr/>
      </xdr:nvCxnSpPr>
      <xdr:spPr>
        <a:xfrm flipV="1">
          <a:off x="10475595" y="5333928"/>
          <a:ext cx="1270" cy="1284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107223</xdr:rowOff>
    </xdr:from>
    <xdr:ext cx="534377" cy="259045"/>
    <xdr:sp macro="" textlink="">
      <xdr:nvSpPr>
        <xdr:cNvPr id="290" name="補助費等最小値テキスト"/>
        <xdr:cNvSpPr txBox="1"/>
      </xdr:nvSpPr>
      <xdr:spPr>
        <a:xfrm>
          <a:off x="10528300" y="6622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15,335</a:t>
          </a:r>
          <a:endParaRPr kumimoji="1" lang="ja-JP" altLang="en-US" sz="1000" b="1">
            <a:latin typeface="ＭＳ Ｐゴシック"/>
          </a:endParaRPr>
        </a:p>
      </xdr:txBody>
    </xdr:sp>
    <xdr:clientData/>
  </xdr:oneCellAnchor>
  <xdr:twoCellAnchor>
    <xdr:from>
      <xdr:col>15</xdr:col>
      <xdr:colOff>92075</xdr:colOff>
      <xdr:row>38</xdr:row>
      <xdr:rowOff>103396</xdr:rowOff>
    </xdr:from>
    <xdr:to>
      <xdr:col>15</xdr:col>
      <xdr:colOff>269875</xdr:colOff>
      <xdr:row>38</xdr:row>
      <xdr:rowOff>103396</xdr:rowOff>
    </xdr:to>
    <xdr:cxnSp macro="">
      <xdr:nvCxnSpPr>
        <xdr:cNvPr id="291" name="直線コネクタ 290"/>
        <xdr:cNvCxnSpPr/>
      </xdr:nvCxnSpPr>
      <xdr:spPr>
        <a:xfrm>
          <a:off x="10388600" y="6618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137105</xdr:rowOff>
    </xdr:from>
    <xdr:ext cx="599010" cy="259045"/>
    <xdr:sp macro="" textlink="">
      <xdr:nvSpPr>
        <xdr:cNvPr id="292" name="補助費等最大値テキスト"/>
        <xdr:cNvSpPr txBox="1"/>
      </xdr:nvSpPr>
      <xdr:spPr>
        <a:xfrm>
          <a:off x="10528300" y="5109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133,340</a:t>
          </a:r>
          <a:endParaRPr kumimoji="1" lang="ja-JP" altLang="en-US" sz="1000" b="1">
            <a:latin typeface="ＭＳ Ｐゴシック"/>
          </a:endParaRPr>
        </a:p>
      </xdr:txBody>
    </xdr:sp>
    <xdr:clientData/>
  </xdr:oneCellAnchor>
  <xdr:twoCellAnchor>
    <xdr:from>
      <xdr:col>15</xdr:col>
      <xdr:colOff>92075</xdr:colOff>
      <xdr:row>31</xdr:row>
      <xdr:rowOff>18978</xdr:rowOff>
    </xdr:from>
    <xdr:to>
      <xdr:col>15</xdr:col>
      <xdr:colOff>269875</xdr:colOff>
      <xdr:row>31</xdr:row>
      <xdr:rowOff>18978</xdr:rowOff>
    </xdr:to>
    <xdr:cxnSp macro="">
      <xdr:nvCxnSpPr>
        <xdr:cNvPr id="293" name="直線コネクタ 292"/>
        <xdr:cNvCxnSpPr/>
      </xdr:nvCxnSpPr>
      <xdr:spPr>
        <a:xfrm>
          <a:off x="10388600" y="5333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27653</xdr:rowOff>
    </xdr:from>
    <xdr:to>
      <xdr:col>15</xdr:col>
      <xdr:colOff>180975</xdr:colOff>
      <xdr:row>34</xdr:row>
      <xdr:rowOff>42894</xdr:rowOff>
    </xdr:to>
    <xdr:cxnSp macro="">
      <xdr:nvCxnSpPr>
        <xdr:cNvPr id="294" name="直線コネクタ 293"/>
        <xdr:cNvCxnSpPr/>
      </xdr:nvCxnSpPr>
      <xdr:spPr>
        <a:xfrm flipV="1">
          <a:off x="9639300" y="5856953"/>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92985</xdr:rowOff>
    </xdr:from>
    <xdr:ext cx="534377" cy="259045"/>
    <xdr:sp macro="" textlink="">
      <xdr:nvSpPr>
        <xdr:cNvPr id="295" name="補助費等平均値テキスト"/>
        <xdr:cNvSpPr txBox="1"/>
      </xdr:nvSpPr>
      <xdr:spPr>
        <a:xfrm>
          <a:off x="10528300" y="6093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56,893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114558</xdr:rowOff>
    </xdr:from>
    <xdr:to>
      <xdr:col>15</xdr:col>
      <xdr:colOff>231775</xdr:colOff>
      <xdr:row>36</xdr:row>
      <xdr:rowOff>44708</xdr:rowOff>
    </xdr:to>
    <xdr:sp macro="" textlink="">
      <xdr:nvSpPr>
        <xdr:cNvPr id="296" name="フローチャート : 判断 295"/>
        <xdr:cNvSpPr/>
      </xdr:nvSpPr>
      <xdr:spPr>
        <a:xfrm>
          <a:off x="10426700" y="61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210</xdr:rowOff>
    </xdr:from>
    <xdr:to>
      <xdr:col>14</xdr:col>
      <xdr:colOff>28575</xdr:colOff>
      <xdr:row>34</xdr:row>
      <xdr:rowOff>42894</xdr:rowOff>
    </xdr:to>
    <xdr:cxnSp macro="">
      <xdr:nvCxnSpPr>
        <xdr:cNvPr id="297" name="直線コネクタ 296"/>
        <xdr:cNvCxnSpPr/>
      </xdr:nvCxnSpPr>
      <xdr:spPr>
        <a:xfrm>
          <a:off x="8750300" y="5829510"/>
          <a:ext cx="889000" cy="42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93113</xdr:rowOff>
    </xdr:from>
    <xdr:to>
      <xdr:col>14</xdr:col>
      <xdr:colOff>79375</xdr:colOff>
      <xdr:row>36</xdr:row>
      <xdr:rowOff>23263</xdr:rowOff>
    </xdr:to>
    <xdr:sp macro="" textlink="">
      <xdr:nvSpPr>
        <xdr:cNvPr id="298" name="フローチャート : 判断 297"/>
        <xdr:cNvSpPr/>
      </xdr:nvSpPr>
      <xdr:spPr>
        <a:xfrm>
          <a:off x="9588500" y="6093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14390</xdr:rowOff>
    </xdr:from>
    <xdr:ext cx="534377" cy="259045"/>
    <xdr:sp macro="" textlink="">
      <xdr:nvSpPr>
        <xdr:cNvPr id="299" name="テキスト ボックス 298"/>
        <xdr:cNvSpPr txBox="1"/>
      </xdr:nvSpPr>
      <xdr:spPr>
        <a:xfrm>
          <a:off x="9372111" y="61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58,863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210</xdr:rowOff>
    </xdr:from>
    <xdr:to>
      <xdr:col>12</xdr:col>
      <xdr:colOff>511175</xdr:colOff>
      <xdr:row>34</xdr:row>
      <xdr:rowOff>72873</xdr:rowOff>
    </xdr:to>
    <xdr:cxnSp macro="">
      <xdr:nvCxnSpPr>
        <xdr:cNvPr id="300" name="直線コネクタ 299"/>
        <xdr:cNvCxnSpPr/>
      </xdr:nvCxnSpPr>
      <xdr:spPr>
        <a:xfrm flipV="1">
          <a:off x="7861300" y="5829510"/>
          <a:ext cx="889000" cy="72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101854</xdr:rowOff>
    </xdr:from>
    <xdr:to>
      <xdr:col>12</xdr:col>
      <xdr:colOff>561975</xdr:colOff>
      <xdr:row>36</xdr:row>
      <xdr:rowOff>32004</xdr:rowOff>
    </xdr:to>
    <xdr:sp macro="" textlink="">
      <xdr:nvSpPr>
        <xdr:cNvPr id="301" name="フローチャート : 判断 300"/>
        <xdr:cNvSpPr/>
      </xdr:nvSpPr>
      <xdr:spPr>
        <a:xfrm>
          <a:off x="8699500" y="6102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23131</xdr:rowOff>
    </xdr:from>
    <xdr:ext cx="534377" cy="259045"/>
    <xdr:sp macro="" textlink="">
      <xdr:nvSpPr>
        <xdr:cNvPr id="302" name="テキスト ボックス 301"/>
        <xdr:cNvSpPr txBox="1"/>
      </xdr:nvSpPr>
      <xdr:spPr>
        <a:xfrm>
          <a:off x="8483111" y="619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58,060</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72873</xdr:rowOff>
    </xdr:from>
    <xdr:to>
      <xdr:col>11</xdr:col>
      <xdr:colOff>307975</xdr:colOff>
      <xdr:row>34</xdr:row>
      <xdr:rowOff>96984</xdr:rowOff>
    </xdr:to>
    <xdr:cxnSp macro="">
      <xdr:nvCxnSpPr>
        <xdr:cNvPr id="303" name="直線コネクタ 302"/>
        <xdr:cNvCxnSpPr/>
      </xdr:nvCxnSpPr>
      <xdr:spPr>
        <a:xfrm flipV="1">
          <a:off x="6972300" y="5902173"/>
          <a:ext cx="889000" cy="2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134838</xdr:rowOff>
    </xdr:from>
    <xdr:to>
      <xdr:col>11</xdr:col>
      <xdr:colOff>358775</xdr:colOff>
      <xdr:row>36</xdr:row>
      <xdr:rowOff>64988</xdr:rowOff>
    </xdr:to>
    <xdr:sp macro="" textlink="">
      <xdr:nvSpPr>
        <xdr:cNvPr id="304" name="フローチャート : 判断 303"/>
        <xdr:cNvSpPr/>
      </xdr:nvSpPr>
      <xdr:spPr>
        <a:xfrm>
          <a:off x="7810500" y="613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56115</xdr:rowOff>
    </xdr:from>
    <xdr:ext cx="534377" cy="259045"/>
    <xdr:sp macro="" textlink="">
      <xdr:nvSpPr>
        <xdr:cNvPr id="305" name="テキスト ボックス 304"/>
        <xdr:cNvSpPr txBox="1"/>
      </xdr:nvSpPr>
      <xdr:spPr>
        <a:xfrm>
          <a:off x="7594111" y="6228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55,030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142501</xdr:rowOff>
    </xdr:from>
    <xdr:to>
      <xdr:col>10</xdr:col>
      <xdr:colOff>155575</xdr:colOff>
      <xdr:row>36</xdr:row>
      <xdr:rowOff>72651</xdr:rowOff>
    </xdr:to>
    <xdr:sp macro="" textlink="">
      <xdr:nvSpPr>
        <xdr:cNvPr id="306" name="フローチャート : 判断 305"/>
        <xdr:cNvSpPr/>
      </xdr:nvSpPr>
      <xdr:spPr>
        <a:xfrm>
          <a:off x="6921500" y="614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63778</xdr:rowOff>
    </xdr:from>
    <xdr:ext cx="534377" cy="259045"/>
    <xdr:sp macro="" textlink="">
      <xdr:nvSpPr>
        <xdr:cNvPr id="307" name="テキスト ボックス 306"/>
        <xdr:cNvSpPr txBox="1"/>
      </xdr:nvSpPr>
      <xdr:spPr>
        <a:xfrm>
          <a:off x="6705111" y="6235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54,326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33</xdr:row>
      <xdr:rowOff>148303</xdr:rowOff>
    </xdr:from>
    <xdr:to>
      <xdr:col>15</xdr:col>
      <xdr:colOff>231775</xdr:colOff>
      <xdr:row>34</xdr:row>
      <xdr:rowOff>78453</xdr:rowOff>
    </xdr:to>
    <xdr:sp macro="" textlink="">
      <xdr:nvSpPr>
        <xdr:cNvPr id="313" name="円/楕円 312"/>
        <xdr:cNvSpPr/>
      </xdr:nvSpPr>
      <xdr:spPr>
        <a:xfrm>
          <a:off x="10426700" y="5806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171180</xdr:rowOff>
    </xdr:from>
    <xdr:ext cx="534377" cy="259045"/>
    <xdr:sp macro="" textlink="">
      <xdr:nvSpPr>
        <xdr:cNvPr id="314" name="補助費等該当値テキスト"/>
        <xdr:cNvSpPr txBox="1"/>
      </xdr:nvSpPr>
      <xdr:spPr>
        <a:xfrm>
          <a:off x="10528300" y="565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85,293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163544</xdr:rowOff>
    </xdr:from>
    <xdr:to>
      <xdr:col>14</xdr:col>
      <xdr:colOff>79375</xdr:colOff>
      <xdr:row>34</xdr:row>
      <xdr:rowOff>93694</xdr:rowOff>
    </xdr:to>
    <xdr:sp macro="" textlink="">
      <xdr:nvSpPr>
        <xdr:cNvPr id="315" name="円/楕円 314"/>
        <xdr:cNvSpPr/>
      </xdr:nvSpPr>
      <xdr:spPr>
        <a:xfrm>
          <a:off x="9588500" y="582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110221</xdr:rowOff>
    </xdr:from>
    <xdr:ext cx="534377" cy="259045"/>
    <xdr:sp macro="" textlink="">
      <xdr:nvSpPr>
        <xdr:cNvPr id="316" name="テキスト ボックス 315"/>
        <xdr:cNvSpPr txBox="1"/>
      </xdr:nvSpPr>
      <xdr:spPr>
        <a:xfrm>
          <a:off x="9372111" y="559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83,893</a:t>
          </a:r>
          <a:endParaRPr kumimoji="1" lang="ja-JP" altLang="en-US" sz="1000" b="1">
            <a:solidFill>
              <a:srgbClr val="FF0000"/>
            </a:solidFill>
            <a:latin typeface="ＭＳ Ｐゴシック"/>
          </a:endParaRPr>
        </a:p>
      </xdr:txBody>
    </xdr:sp>
    <xdr:clientData/>
  </xdr:oneCellAnchor>
  <xdr:twoCellAnchor>
    <xdr:from>
      <xdr:col>12</xdr:col>
      <xdr:colOff>460375</xdr:colOff>
      <xdr:row>33</xdr:row>
      <xdr:rowOff>120860</xdr:rowOff>
    </xdr:from>
    <xdr:to>
      <xdr:col>12</xdr:col>
      <xdr:colOff>561975</xdr:colOff>
      <xdr:row>34</xdr:row>
      <xdr:rowOff>51010</xdr:rowOff>
    </xdr:to>
    <xdr:sp macro="" textlink="">
      <xdr:nvSpPr>
        <xdr:cNvPr id="317" name="円/楕円 316"/>
        <xdr:cNvSpPr/>
      </xdr:nvSpPr>
      <xdr:spPr>
        <a:xfrm>
          <a:off x="8699500" y="577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32</xdr:row>
      <xdr:rowOff>67537</xdr:rowOff>
    </xdr:from>
    <xdr:ext cx="534377" cy="259045"/>
    <xdr:sp macro="" textlink="">
      <xdr:nvSpPr>
        <xdr:cNvPr id="318" name="テキスト ボックス 317"/>
        <xdr:cNvSpPr txBox="1"/>
      </xdr:nvSpPr>
      <xdr:spPr>
        <a:xfrm>
          <a:off x="8483111" y="5553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87,814</a:t>
          </a:r>
          <a:endParaRPr kumimoji="1" lang="ja-JP" altLang="en-US" sz="1000" b="1">
            <a:solidFill>
              <a:srgbClr val="FF0000"/>
            </a:solidFill>
            <a:latin typeface="ＭＳ Ｐゴシック"/>
          </a:endParaRPr>
        </a:p>
      </xdr:txBody>
    </xdr:sp>
    <xdr:clientData/>
  </xdr:oneCellAnchor>
  <xdr:twoCellAnchor>
    <xdr:from>
      <xdr:col>11</xdr:col>
      <xdr:colOff>257175</xdr:colOff>
      <xdr:row>34</xdr:row>
      <xdr:rowOff>22073</xdr:rowOff>
    </xdr:from>
    <xdr:to>
      <xdr:col>11</xdr:col>
      <xdr:colOff>358775</xdr:colOff>
      <xdr:row>34</xdr:row>
      <xdr:rowOff>123673</xdr:rowOff>
    </xdr:to>
    <xdr:sp macro="" textlink="">
      <xdr:nvSpPr>
        <xdr:cNvPr id="319" name="円/楕円 318"/>
        <xdr:cNvSpPr/>
      </xdr:nvSpPr>
      <xdr:spPr>
        <a:xfrm>
          <a:off x="7810500" y="585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32</xdr:row>
      <xdr:rowOff>140200</xdr:rowOff>
    </xdr:from>
    <xdr:ext cx="534377" cy="259045"/>
    <xdr:sp macro="" textlink="">
      <xdr:nvSpPr>
        <xdr:cNvPr id="320" name="テキスト ボックス 319"/>
        <xdr:cNvSpPr txBox="1"/>
      </xdr:nvSpPr>
      <xdr:spPr>
        <a:xfrm>
          <a:off x="7594111" y="5626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81,139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46184</xdr:rowOff>
    </xdr:from>
    <xdr:to>
      <xdr:col>10</xdr:col>
      <xdr:colOff>155575</xdr:colOff>
      <xdr:row>34</xdr:row>
      <xdr:rowOff>147784</xdr:rowOff>
    </xdr:to>
    <xdr:sp macro="" textlink="">
      <xdr:nvSpPr>
        <xdr:cNvPr id="321" name="円/楕円 320"/>
        <xdr:cNvSpPr/>
      </xdr:nvSpPr>
      <xdr:spPr>
        <a:xfrm>
          <a:off x="6921500" y="587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32</xdr:row>
      <xdr:rowOff>164311</xdr:rowOff>
    </xdr:from>
    <xdr:ext cx="534377" cy="259045"/>
    <xdr:sp macro="" textlink="">
      <xdr:nvSpPr>
        <xdr:cNvPr id="322" name="テキスト ボックス 321"/>
        <xdr:cNvSpPr txBox="1"/>
      </xdr:nvSpPr>
      <xdr:spPr>
        <a:xfrm>
          <a:off x="6705111" y="565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78,924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13840</xdr:rowOff>
    </xdr:from>
    <xdr:to>
      <xdr:col>15</xdr:col>
      <xdr:colOff>180340</xdr:colOff>
      <xdr:row>59</xdr:row>
      <xdr:rowOff>23730</xdr:rowOff>
    </xdr:to>
    <xdr:cxnSp macro="">
      <xdr:nvCxnSpPr>
        <xdr:cNvPr id="346" name="直線コネクタ 345"/>
        <xdr:cNvCxnSpPr/>
      </xdr:nvCxnSpPr>
      <xdr:spPr>
        <a:xfrm flipV="1">
          <a:off x="10475595" y="8586340"/>
          <a:ext cx="1270" cy="155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27557</xdr:rowOff>
    </xdr:from>
    <xdr:ext cx="534377" cy="259045"/>
    <xdr:sp macro="" textlink="">
      <xdr:nvSpPr>
        <xdr:cNvPr id="347" name="普通建設事業費最小値テキスト"/>
        <xdr:cNvSpPr txBox="1"/>
      </xdr:nvSpPr>
      <xdr:spPr>
        <a:xfrm>
          <a:off x="10528300" y="10143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10,877</a:t>
          </a:r>
          <a:endParaRPr kumimoji="1" lang="ja-JP" altLang="en-US" sz="1000" b="1">
            <a:latin typeface="ＭＳ Ｐゴシック"/>
          </a:endParaRPr>
        </a:p>
      </xdr:txBody>
    </xdr:sp>
    <xdr:clientData/>
  </xdr:oneCellAnchor>
  <xdr:twoCellAnchor>
    <xdr:from>
      <xdr:col>15</xdr:col>
      <xdr:colOff>92075</xdr:colOff>
      <xdr:row>59</xdr:row>
      <xdr:rowOff>23730</xdr:rowOff>
    </xdr:from>
    <xdr:to>
      <xdr:col>15</xdr:col>
      <xdr:colOff>269875</xdr:colOff>
      <xdr:row>59</xdr:row>
      <xdr:rowOff>23730</xdr:rowOff>
    </xdr:to>
    <xdr:cxnSp macro="">
      <xdr:nvCxnSpPr>
        <xdr:cNvPr id="348" name="直線コネクタ 347"/>
        <xdr:cNvCxnSpPr/>
      </xdr:nvCxnSpPr>
      <xdr:spPr>
        <a:xfrm>
          <a:off x="10388600" y="101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131967</xdr:rowOff>
    </xdr:from>
    <xdr:ext cx="599010" cy="259045"/>
    <xdr:sp macro="" textlink="">
      <xdr:nvSpPr>
        <xdr:cNvPr id="349" name="普通建設事業費最大値テキスト"/>
        <xdr:cNvSpPr txBox="1"/>
      </xdr:nvSpPr>
      <xdr:spPr>
        <a:xfrm>
          <a:off x="10528300" y="8361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826,068</a:t>
          </a:r>
          <a:endParaRPr kumimoji="1" lang="ja-JP" altLang="en-US" sz="1000" b="1">
            <a:latin typeface="ＭＳ Ｐゴシック"/>
          </a:endParaRPr>
        </a:p>
      </xdr:txBody>
    </xdr:sp>
    <xdr:clientData/>
  </xdr:oneCellAnchor>
  <xdr:twoCellAnchor>
    <xdr:from>
      <xdr:col>15</xdr:col>
      <xdr:colOff>92075</xdr:colOff>
      <xdr:row>50</xdr:row>
      <xdr:rowOff>13840</xdr:rowOff>
    </xdr:from>
    <xdr:to>
      <xdr:col>15</xdr:col>
      <xdr:colOff>269875</xdr:colOff>
      <xdr:row>50</xdr:row>
      <xdr:rowOff>13840</xdr:rowOff>
    </xdr:to>
    <xdr:cxnSp macro="">
      <xdr:nvCxnSpPr>
        <xdr:cNvPr id="350" name="直線コネクタ 349"/>
        <xdr:cNvCxnSpPr/>
      </xdr:nvCxnSpPr>
      <xdr:spPr>
        <a:xfrm>
          <a:off x="10388600" y="8586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100605</xdr:rowOff>
    </xdr:from>
    <xdr:to>
      <xdr:col>15</xdr:col>
      <xdr:colOff>180975</xdr:colOff>
      <xdr:row>58</xdr:row>
      <xdr:rowOff>152957</xdr:rowOff>
    </xdr:to>
    <xdr:cxnSp macro="">
      <xdr:nvCxnSpPr>
        <xdr:cNvPr id="351" name="直線コネクタ 350"/>
        <xdr:cNvCxnSpPr/>
      </xdr:nvCxnSpPr>
      <xdr:spPr>
        <a:xfrm flipV="1">
          <a:off x="9639300" y="10044705"/>
          <a:ext cx="838200" cy="5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32209</xdr:rowOff>
    </xdr:from>
    <xdr:ext cx="534377" cy="259045"/>
    <xdr:sp macro="" textlink="">
      <xdr:nvSpPr>
        <xdr:cNvPr id="352" name="普通建設事業費平均値テキスト"/>
        <xdr:cNvSpPr txBox="1"/>
      </xdr:nvSpPr>
      <xdr:spPr>
        <a:xfrm>
          <a:off x="10528300" y="9804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81,768</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9332</xdr:rowOff>
    </xdr:from>
    <xdr:to>
      <xdr:col>15</xdr:col>
      <xdr:colOff>231775</xdr:colOff>
      <xdr:row>58</xdr:row>
      <xdr:rowOff>110932</xdr:rowOff>
    </xdr:to>
    <xdr:sp macro="" textlink="">
      <xdr:nvSpPr>
        <xdr:cNvPr id="353" name="フローチャート : 判断 352"/>
        <xdr:cNvSpPr/>
      </xdr:nvSpPr>
      <xdr:spPr>
        <a:xfrm>
          <a:off x="10426700" y="995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124551</xdr:rowOff>
    </xdr:from>
    <xdr:to>
      <xdr:col>14</xdr:col>
      <xdr:colOff>28575</xdr:colOff>
      <xdr:row>58</xdr:row>
      <xdr:rowOff>152957</xdr:rowOff>
    </xdr:to>
    <xdr:cxnSp macro="">
      <xdr:nvCxnSpPr>
        <xdr:cNvPr id="354" name="直線コネクタ 353"/>
        <xdr:cNvCxnSpPr/>
      </xdr:nvCxnSpPr>
      <xdr:spPr>
        <a:xfrm>
          <a:off x="8750300" y="10068651"/>
          <a:ext cx="889000" cy="2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5798</xdr:rowOff>
    </xdr:from>
    <xdr:to>
      <xdr:col>14</xdr:col>
      <xdr:colOff>79375</xdr:colOff>
      <xdr:row>58</xdr:row>
      <xdr:rowOff>107398</xdr:rowOff>
    </xdr:to>
    <xdr:sp macro="" textlink="">
      <xdr:nvSpPr>
        <xdr:cNvPr id="355" name="フローチャート : 判断 354"/>
        <xdr:cNvSpPr/>
      </xdr:nvSpPr>
      <xdr:spPr>
        <a:xfrm>
          <a:off x="9588500" y="994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123925</xdr:rowOff>
    </xdr:from>
    <xdr:ext cx="534377" cy="259045"/>
    <xdr:sp macro="" textlink="">
      <xdr:nvSpPr>
        <xdr:cNvPr id="356" name="テキスト ボックス 355"/>
        <xdr:cNvSpPr txBox="1"/>
      </xdr:nvSpPr>
      <xdr:spPr>
        <a:xfrm>
          <a:off x="9372111" y="972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83,623</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67435</xdr:rowOff>
    </xdr:from>
    <xdr:to>
      <xdr:col>12</xdr:col>
      <xdr:colOff>511175</xdr:colOff>
      <xdr:row>58</xdr:row>
      <xdr:rowOff>124551</xdr:rowOff>
    </xdr:to>
    <xdr:cxnSp macro="">
      <xdr:nvCxnSpPr>
        <xdr:cNvPr id="357" name="直線コネクタ 356"/>
        <xdr:cNvCxnSpPr/>
      </xdr:nvCxnSpPr>
      <xdr:spPr>
        <a:xfrm>
          <a:off x="7861300" y="10011535"/>
          <a:ext cx="889000" cy="5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4339</xdr:rowOff>
    </xdr:from>
    <xdr:to>
      <xdr:col>12</xdr:col>
      <xdr:colOff>561975</xdr:colOff>
      <xdr:row>58</xdr:row>
      <xdr:rowOff>105939</xdr:rowOff>
    </xdr:to>
    <xdr:sp macro="" textlink="">
      <xdr:nvSpPr>
        <xdr:cNvPr id="358" name="フローチャート : 判断 357"/>
        <xdr:cNvSpPr/>
      </xdr:nvSpPr>
      <xdr:spPr>
        <a:xfrm>
          <a:off x="8699500" y="994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122466</xdr:rowOff>
    </xdr:from>
    <xdr:ext cx="534377" cy="259045"/>
    <xdr:sp macro="" textlink="">
      <xdr:nvSpPr>
        <xdr:cNvPr id="359" name="テキスト ボックス 358"/>
        <xdr:cNvSpPr txBox="1"/>
      </xdr:nvSpPr>
      <xdr:spPr>
        <a:xfrm>
          <a:off x="8483111" y="972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84,389</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67435</xdr:rowOff>
    </xdr:from>
    <xdr:to>
      <xdr:col>11</xdr:col>
      <xdr:colOff>307975</xdr:colOff>
      <xdr:row>58</xdr:row>
      <xdr:rowOff>78025</xdr:rowOff>
    </xdr:to>
    <xdr:cxnSp macro="">
      <xdr:nvCxnSpPr>
        <xdr:cNvPr id="360" name="直線コネクタ 359"/>
        <xdr:cNvCxnSpPr/>
      </xdr:nvCxnSpPr>
      <xdr:spPr>
        <a:xfrm flipV="1">
          <a:off x="6972300" y="10011535"/>
          <a:ext cx="889000" cy="1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30818</xdr:rowOff>
    </xdr:from>
    <xdr:to>
      <xdr:col>11</xdr:col>
      <xdr:colOff>358775</xdr:colOff>
      <xdr:row>58</xdr:row>
      <xdr:rowOff>132418</xdr:rowOff>
    </xdr:to>
    <xdr:sp macro="" textlink="">
      <xdr:nvSpPr>
        <xdr:cNvPr id="361" name="フローチャート : 判断 360"/>
        <xdr:cNvSpPr/>
      </xdr:nvSpPr>
      <xdr:spPr>
        <a:xfrm>
          <a:off x="7810500" y="9974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123545</xdr:rowOff>
    </xdr:from>
    <xdr:ext cx="534377" cy="259045"/>
    <xdr:sp macro="" textlink="">
      <xdr:nvSpPr>
        <xdr:cNvPr id="362" name="テキスト ボックス 361"/>
        <xdr:cNvSpPr txBox="1"/>
      </xdr:nvSpPr>
      <xdr:spPr>
        <a:xfrm>
          <a:off x="7594111" y="1006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70,489</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37298</xdr:rowOff>
    </xdr:from>
    <xdr:to>
      <xdr:col>10</xdr:col>
      <xdr:colOff>155575</xdr:colOff>
      <xdr:row>58</xdr:row>
      <xdr:rowOff>138898</xdr:rowOff>
    </xdr:to>
    <xdr:sp macro="" textlink="">
      <xdr:nvSpPr>
        <xdr:cNvPr id="363" name="フローチャート : 判断 362"/>
        <xdr:cNvSpPr/>
      </xdr:nvSpPr>
      <xdr:spPr>
        <a:xfrm>
          <a:off x="6921500" y="9981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130025</xdr:rowOff>
    </xdr:from>
    <xdr:ext cx="534377" cy="259045"/>
    <xdr:sp macro="" textlink="">
      <xdr:nvSpPr>
        <xdr:cNvPr id="364" name="テキスト ボックス 363"/>
        <xdr:cNvSpPr txBox="1"/>
      </xdr:nvSpPr>
      <xdr:spPr>
        <a:xfrm>
          <a:off x="6705111" y="1007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67,088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49805</xdr:rowOff>
    </xdr:from>
    <xdr:to>
      <xdr:col>15</xdr:col>
      <xdr:colOff>231775</xdr:colOff>
      <xdr:row>58</xdr:row>
      <xdr:rowOff>151405</xdr:rowOff>
    </xdr:to>
    <xdr:sp macro="" textlink="">
      <xdr:nvSpPr>
        <xdr:cNvPr id="370" name="円/楕円 369"/>
        <xdr:cNvSpPr/>
      </xdr:nvSpPr>
      <xdr:spPr>
        <a:xfrm>
          <a:off x="10426700" y="999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159208</xdr:rowOff>
    </xdr:from>
    <xdr:ext cx="534377" cy="259045"/>
    <xdr:sp macro="" textlink="">
      <xdr:nvSpPr>
        <xdr:cNvPr id="371" name="普通建設事業費該当値テキスト"/>
        <xdr:cNvSpPr txBox="1"/>
      </xdr:nvSpPr>
      <xdr:spPr>
        <a:xfrm>
          <a:off x="10528300" y="993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60,522</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102157</xdr:rowOff>
    </xdr:from>
    <xdr:to>
      <xdr:col>14</xdr:col>
      <xdr:colOff>79375</xdr:colOff>
      <xdr:row>59</xdr:row>
      <xdr:rowOff>32307</xdr:rowOff>
    </xdr:to>
    <xdr:sp macro="" textlink="">
      <xdr:nvSpPr>
        <xdr:cNvPr id="372" name="円/楕円 371"/>
        <xdr:cNvSpPr/>
      </xdr:nvSpPr>
      <xdr:spPr>
        <a:xfrm>
          <a:off x="9588500" y="10046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23434</xdr:rowOff>
    </xdr:from>
    <xdr:ext cx="534377" cy="259045"/>
    <xdr:sp macro="" textlink="">
      <xdr:nvSpPr>
        <xdr:cNvPr id="373" name="テキスト ボックス 372"/>
        <xdr:cNvSpPr txBox="1"/>
      </xdr:nvSpPr>
      <xdr:spPr>
        <a:xfrm>
          <a:off x="9372111" y="1013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33,041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73751</xdr:rowOff>
    </xdr:from>
    <xdr:to>
      <xdr:col>12</xdr:col>
      <xdr:colOff>561975</xdr:colOff>
      <xdr:row>59</xdr:row>
      <xdr:rowOff>3901</xdr:rowOff>
    </xdr:to>
    <xdr:sp macro="" textlink="">
      <xdr:nvSpPr>
        <xdr:cNvPr id="374" name="円/楕円 373"/>
        <xdr:cNvSpPr/>
      </xdr:nvSpPr>
      <xdr:spPr>
        <a:xfrm>
          <a:off x="8699500" y="1001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166478</xdr:rowOff>
    </xdr:from>
    <xdr:ext cx="534377" cy="259045"/>
    <xdr:sp macro="" textlink="">
      <xdr:nvSpPr>
        <xdr:cNvPr id="375" name="テキスト ボックス 374"/>
        <xdr:cNvSpPr txBox="1"/>
      </xdr:nvSpPr>
      <xdr:spPr>
        <a:xfrm>
          <a:off x="8483111" y="1011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47,952</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16635</xdr:rowOff>
    </xdr:from>
    <xdr:to>
      <xdr:col>11</xdr:col>
      <xdr:colOff>358775</xdr:colOff>
      <xdr:row>58</xdr:row>
      <xdr:rowOff>118235</xdr:rowOff>
    </xdr:to>
    <xdr:sp macro="" textlink="">
      <xdr:nvSpPr>
        <xdr:cNvPr id="376" name="円/楕円 375"/>
        <xdr:cNvSpPr/>
      </xdr:nvSpPr>
      <xdr:spPr>
        <a:xfrm>
          <a:off x="7810500" y="996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134762</xdr:rowOff>
    </xdr:from>
    <xdr:ext cx="534377" cy="259045"/>
    <xdr:sp macro="" textlink="">
      <xdr:nvSpPr>
        <xdr:cNvPr id="377" name="テキスト ボックス 376"/>
        <xdr:cNvSpPr txBox="1"/>
      </xdr:nvSpPr>
      <xdr:spPr>
        <a:xfrm>
          <a:off x="7594111" y="973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77,934</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27225</xdr:rowOff>
    </xdr:from>
    <xdr:to>
      <xdr:col>10</xdr:col>
      <xdr:colOff>155575</xdr:colOff>
      <xdr:row>58</xdr:row>
      <xdr:rowOff>128825</xdr:rowOff>
    </xdr:to>
    <xdr:sp macro="" textlink="">
      <xdr:nvSpPr>
        <xdr:cNvPr id="378" name="円/楕円 377"/>
        <xdr:cNvSpPr/>
      </xdr:nvSpPr>
      <xdr:spPr>
        <a:xfrm>
          <a:off x="6921500" y="997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145352</xdr:rowOff>
    </xdr:from>
    <xdr:ext cx="534377" cy="259045"/>
    <xdr:sp macro="" textlink="">
      <xdr:nvSpPr>
        <xdr:cNvPr id="379" name="テキスト ボックス 378"/>
        <xdr:cNvSpPr txBox="1"/>
      </xdr:nvSpPr>
      <xdr:spPr>
        <a:xfrm>
          <a:off x="6705111" y="974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72,375</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29,586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3" name="テキスト ボックス 392"/>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144976</xdr:rowOff>
    </xdr:from>
    <xdr:to>
      <xdr:col>15</xdr:col>
      <xdr:colOff>180340</xdr:colOff>
      <xdr:row>78</xdr:row>
      <xdr:rowOff>139700</xdr:rowOff>
    </xdr:to>
    <xdr:cxnSp macro="">
      <xdr:nvCxnSpPr>
        <xdr:cNvPr id="401" name="直線コネクタ 400"/>
        <xdr:cNvCxnSpPr/>
      </xdr:nvCxnSpPr>
      <xdr:spPr>
        <a:xfrm flipV="1">
          <a:off x="10475595" y="12146476"/>
          <a:ext cx="1270" cy="1366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91653</xdr:rowOff>
    </xdr:from>
    <xdr:ext cx="599010" cy="259045"/>
    <xdr:sp macro="" textlink="">
      <xdr:nvSpPr>
        <xdr:cNvPr id="404" name="普通建設事業費 （ うち新規整備　）最大値テキスト"/>
        <xdr:cNvSpPr txBox="1"/>
      </xdr:nvSpPr>
      <xdr:spPr>
        <a:xfrm>
          <a:off x="10528300" y="11921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597,692</a:t>
          </a:r>
          <a:endParaRPr kumimoji="1" lang="ja-JP" altLang="en-US" sz="1000" b="1">
            <a:latin typeface="ＭＳ Ｐゴシック"/>
          </a:endParaRPr>
        </a:p>
      </xdr:txBody>
    </xdr:sp>
    <xdr:clientData/>
  </xdr:oneCellAnchor>
  <xdr:twoCellAnchor>
    <xdr:from>
      <xdr:col>15</xdr:col>
      <xdr:colOff>92075</xdr:colOff>
      <xdr:row>70</xdr:row>
      <xdr:rowOff>144976</xdr:rowOff>
    </xdr:from>
    <xdr:to>
      <xdr:col>15</xdr:col>
      <xdr:colOff>269875</xdr:colOff>
      <xdr:row>70</xdr:row>
      <xdr:rowOff>144976</xdr:rowOff>
    </xdr:to>
    <xdr:cxnSp macro="">
      <xdr:nvCxnSpPr>
        <xdr:cNvPr id="405" name="直線コネクタ 404"/>
        <xdr:cNvCxnSpPr/>
      </xdr:nvCxnSpPr>
      <xdr:spPr>
        <a:xfrm>
          <a:off x="10388600" y="12146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85147</xdr:rowOff>
    </xdr:from>
    <xdr:to>
      <xdr:col>15</xdr:col>
      <xdr:colOff>180975</xdr:colOff>
      <xdr:row>78</xdr:row>
      <xdr:rowOff>120797</xdr:rowOff>
    </xdr:to>
    <xdr:cxnSp macro="">
      <xdr:nvCxnSpPr>
        <xdr:cNvPr id="406" name="直線コネクタ 405"/>
        <xdr:cNvCxnSpPr/>
      </xdr:nvCxnSpPr>
      <xdr:spPr>
        <a:xfrm flipV="1">
          <a:off x="9639300" y="13458247"/>
          <a:ext cx="838200" cy="3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18282</xdr:rowOff>
    </xdr:from>
    <xdr:ext cx="534377" cy="259045"/>
    <xdr:sp macro="" textlink="">
      <xdr:nvSpPr>
        <xdr:cNvPr id="407" name="普通建設事業費 （ うち新規整備　）平均値テキスト"/>
        <xdr:cNvSpPr txBox="1"/>
      </xdr:nvSpPr>
      <xdr:spPr>
        <a:xfrm>
          <a:off x="10528300" y="13219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40,899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166855</xdr:rowOff>
    </xdr:from>
    <xdr:to>
      <xdr:col>15</xdr:col>
      <xdr:colOff>231775</xdr:colOff>
      <xdr:row>78</xdr:row>
      <xdr:rowOff>97005</xdr:rowOff>
    </xdr:to>
    <xdr:sp macro="" textlink="">
      <xdr:nvSpPr>
        <xdr:cNvPr id="408" name="フローチャート : 判断 407"/>
        <xdr:cNvSpPr/>
      </xdr:nvSpPr>
      <xdr:spPr>
        <a:xfrm>
          <a:off x="10426700" y="1336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7010</xdr:rowOff>
    </xdr:from>
    <xdr:to>
      <xdr:col>14</xdr:col>
      <xdr:colOff>79375</xdr:colOff>
      <xdr:row>78</xdr:row>
      <xdr:rowOff>108610</xdr:rowOff>
    </xdr:to>
    <xdr:sp macro="" textlink="">
      <xdr:nvSpPr>
        <xdr:cNvPr id="409" name="フローチャート : 判断 408"/>
        <xdr:cNvSpPr/>
      </xdr:nvSpPr>
      <xdr:spPr>
        <a:xfrm>
          <a:off x="9588500" y="133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125137</xdr:rowOff>
    </xdr:from>
    <xdr:ext cx="534377" cy="259045"/>
    <xdr:sp macro="" textlink="">
      <xdr:nvSpPr>
        <xdr:cNvPr id="410" name="テキスト ボックス 409"/>
        <xdr:cNvSpPr txBox="1"/>
      </xdr:nvSpPr>
      <xdr:spPr>
        <a:xfrm>
          <a:off x="9372111" y="1315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35,822</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34347</xdr:rowOff>
    </xdr:from>
    <xdr:to>
      <xdr:col>15</xdr:col>
      <xdr:colOff>231775</xdr:colOff>
      <xdr:row>78</xdr:row>
      <xdr:rowOff>135947</xdr:rowOff>
    </xdr:to>
    <xdr:sp macro="" textlink="">
      <xdr:nvSpPr>
        <xdr:cNvPr id="416" name="円/楕円 415"/>
        <xdr:cNvSpPr/>
      </xdr:nvSpPr>
      <xdr:spPr>
        <a:xfrm>
          <a:off x="10426700" y="134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145282</xdr:rowOff>
    </xdr:from>
    <xdr:ext cx="534377" cy="259045"/>
    <xdr:sp macro="" textlink="">
      <xdr:nvSpPr>
        <xdr:cNvPr id="417" name="普通建設事業費 （ うち新規整備　）該当値テキスト"/>
        <xdr:cNvSpPr txBox="1"/>
      </xdr:nvSpPr>
      <xdr:spPr>
        <a:xfrm>
          <a:off x="10528300" y="13346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23,864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69997</xdr:rowOff>
    </xdr:from>
    <xdr:to>
      <xdr:col>14</xdr:col>
      <xdr:colOff>79375</xdr:colOff>
      <xdr:row>79</xdr:row>
      <xdr:rowOff>147</xdr:rowOff>
    </xdr:to>
    <xdr:sp macro="" textlink="">
      <xdr:nvSpPr>
        <xdr:cNvPr id="418" name="円/楕円 417"/>
        <xdr:cNvSpPr/>
      </xdr:nvSpPr>
      <xdr:spPr>
        <a:xfrm>
          <a:off x="9588500" y="1344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162724</xdr:rowOff>
    </xdr:from>
    <xdr:ext cx="469744" cy="259045"/>
    <xdr:sp macro="" textlink="">
      <xdr:nvSpPr>
        <xdr:cNvPr id="419" name="テキスト ボックス 418"/>
        <xdr:cNvSpPr txBox="1"/>
      </xdr:nvSpPr>
      <xdr:spPr>
        <a:xfrm>
          <a:off x="9404427" y="13535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8,269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0" name="正方形/長方形 41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1" name="正方形/長方形 42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2" name="正方形/長方形 42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3" name="正方形/長方形 42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4" name="正方形/長方形 42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5" name="正方形/長方形 42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6" name="正方形/長方形 42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39,411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7" name="正方形/長方形 42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8" name="テキスト ボックス 42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9" name="直線コネクタ 42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30" name="直線コネクタ 42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31" name="テキスト ボックス 43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32" name="直線コネクタ 43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144434</xdr:rowOff>
    </xdr:from>
    <xdr:ext cx="531299" cy="259045"/>
    <xdr:sp macro="" textlink="">
      <xdr:nvSpPr>
        <xdr:cNvPr id="433" name="テキスト ボックス 43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34" name="直線コネクタ 43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94</xdr:row>
      <xdr:rowOff>160763</xdr:rowOff>
    </xdr:from>
    <xdr:ext cx="531299" cy="259045"/>
    <xdr:sp macro="" textlink="">
      <xdr:nvSpPr>
        <xdr:cNvPr id="435" name="テキスト ボックス 43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36" name="直線コネクタ 43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5641</xdr:rowOff>
    </xdr:from>
    <xdr:ext cx="531299" cy="259045"/>
    <xdr:sp macro="" textlink="">
      <xdr:nvSpPr>
        <xdr:cNvPr id="437" name="テキスト ボックス 43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38" name="直線コネクタ 43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21970</xdr:rowOff>
    </xdr:from>
    <xdr:ext cx="531299" cy="259045"/>
    <xdr:sp macro="" textlink="">
      <xdr:nvSpPr>
        <xdr:cNvPr id="439" name="テキスト ボックス 43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40" name="直線コネクタ 43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41" name="テキスト ボックス 44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107483</xdr:rowOff>
    </xdr:from>
    <xdr:to>
      <xdr:col>15</xdr:col>
      <xdr:colOff>180340</xdr:colOff>
      <xdr:row>99</xdr:row>
      <xdr:rowOff>84182</xdr:rowOff>
    </xdr:to>
    <xdr:cxnSp macro="">
      <xdr:nvCxnSpPr>
        <xdr:cNvPr id="445" name="直線コネクタ 444"/>
        <xdr:cNvCxnSpPr/>
      </xdr:nvCxnSpPr>
      <xdr:spPr>
        <a:xfrm flipV="1">
          <a:off x="10475595" y="15537983"/>
          <a:ext cx="1270" cy="1519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88009</xdr:rowOff>
    </xdr:from>
    <xdr:ext cx="378565" cy="259045"/>
    <xdr:sp macro="" textlink="">
      <xdr:nvSpPr>
        <xdr:cNvPr id="446" name="普通建設事業費 （ うち更新整備　）最小値テキスト"/>
        <xdr:cNvSpPr txBox="1"/>
      </xdr:nvSpPr>
      <xdr:spPr>
        <a:xfrm>
          <a:off x="10528300" y="17061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15</xdr:col>
      <xdr:colOff>92075</xdr:colOff>
      <xdr:row>99</xdr:row>
      <xdr:rowOff>84182</xdr:rowOff>
    </xdr:from>
    <xdr:to>
      <xdr:col>15</xdr:col>
      <xdr:colOff>269875</xdr:colOff>
      <xdr:row>99</xdr:row>
      <xdr:rowOff>84182</xdr:rowOff>
    </xdr:to>
    <xdr:cxnSp macro="">
      <xdr:nvCxnSpPr>
        <xdr:cNvPr id="447" name="直線コネクタ 446"/>
        <xdr:cNvCxnSpPr/>
      </xdr:nvCxnSpPr>
      <xdr:spPr>
        <a:xfrm>
          <a:off x="10388600" y="17057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54160</xdr:rowOff>
    </xdr:from>
    <xdr:ext cx="534377" cy="259045"/>
    <xdr:sp macro="" textlink="">
      <xdr:nvSpPr>
        <xdr:cNvPr id="448" name="普通建設事業費 （ うち更新整備　）最大値テキスト"/>
        <xdr:cNvSpPr txBox="1"/>
      </xdr:nvSpPr>
      <xdr:spPr>
        <a:xfrm>
          <a:off x="10528300" y="1531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93,973</a:t>
          </a:r>
          <a:endParaRPr kumimoji="1" lang="ja-JP" altLang="en-US" sz="1000" b="1">
            <a:latin typeface="ＭＳ Ｐゴシック"/>
          </a:endParaRPr>
        </a:p>
      </xdr:txBody>
    </xdr:sp>
    <xdr:clientData/>
  </xdr:oneCellAnchor>
  <xdr:twoCellAnchor>
    <xdr:from>
      <xdr:col>15</xdr:col>
      <xdr:colOff>92075</xdr:colOff>
      <xdr:row>90</xdr:row>
      <xdr:rowOff>107483</xdr:rowOff>
    </xdr:from>
    <xdr:to>
      <xdr:col>15</xdr:col>
      <xdr:colOff>269875</xdr:colOff>
      <xdr:row>90</xdr:row>
      <xdr:rowOff>107483</xdr:rowOff>
    </xdr:to>
    <xdr:cxnSp macro="">
      <xdr:nvCxnSpPr>
        <xdr:cNvPr id="449" name="直線コネクタ 448"/>
        <xdr:cNvCxnSpPr/>
      </xdr:nvCxnSpPr>
      <xdr:spPr>
        <a:xfrm>
          <a:off x="10388600" y="1553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60376</xdr:rowOff>
    </xdr:from>
    <xdr:to>
      <xdr:col>15</xdr:col>
      <xdr:colOff>180975</xdr:colOff>
      <xdr:row>98</xdr:row>
      <xdr:rowOff>5593</xdr:rowOff>
    </xdr:to>
    <xdr:cxnSp macro="">
      <xdr:nvCxnSpPr>
        <xdr:cNvPr id="450" name="直線コネクタ 449"/>
        <xdr:cNvCxnSpPr/>
      </xdr:nvCxnSpPr>
      <xdr:spPr>
        <a:xfrm flipV="1">
          <a:off x="9639300" y="16691026"/>
          <a:ext cx="838200" cy="116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122065</xdr:rowOff>
    </xdr:from>
    <xdr:ext cx="534377" cy="259045"/>
    <xdr:sp macro="" textlink="">
      <xdr:nvSpPr>
        <xdr:cNvPr id="451" name="普通建設事業費 （ うち更新整備　）平均値テキスト"/>
        <xdr:cNvSpPr txBox="1"/>
      </xdr:nvSpPr>
      <xdr:spPr>
        <a:xfrm>
          <a:off x="10528300" y="164098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99188</xdr:rowOff>
    </xdr:from>
    <xdr:to>
      <xdr:col>15</xdr:col>
      <xdr:colOff>231775</xdr:colOff>
      <xdr:row>97</xdr:row>
      <xdr:rowOff>29338</xdr:rowOff>
    </xdr:to>
    <xdr:sp macro="" textlink="">
      <xdr:nvSpPr>
        <xdr:cNvPr id="452" name="フローチャート : 判断 451"/>
        <xdr:cNvSpPr/>
      </xdr:nvSpPr>
      <xdr:spPr>
        <a:xfrm>
          <a:off x="10426700" y="16558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96</xdr:row>
      <xdr:rowOff>11339</xdr:rowOff>
    </xdr:from>
    <xdr:to>
      <xdr:col>14</xdr:col>
      <xdr:colOff>79375</xdr:colOff>
      <xdr:row>96</xdr:row>
      <xdr:rowOff>112939</xdr:rowOff>
    </xdr:to>
    <xdr:sp macro="" textlink="">
      <xdr:nvSpPr>
        <xdr:cNvPr id="453" name="フローチャート : 判断 452"/>
        <xdr:cNvSpPr/>
      </xdr:nvSpPr>
      <xdr:spPr>
        <a:xfrm>
          <a:off x="9588500" y="164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129466</xdr:rowOff>
    </xdr:from>
    <xdr:ext cx="534377" cy="259045"/>
    <xdr:sp macro="" textlink="">
      <xdr:nvSpPr>
        <xdr:cNvPr id="454" name="テキスト ボックス 453"/>
        <xdr:cNvSpPr txBox="1"/>
      </xdr:nvSpPr>
      <xdr:spPr>
        <a:xfrm>
          <a:off x="9372111" y="16245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33,750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9576</xdr:rowOff>
    </xdr:from>
    <xdr:to>
      <xdr:col>15</xdr:col>
      <xdr:colOff>231775</xdr:colOff>
      <xdr:row>97</xdr:row>
      <xdr:rowOff>111176</xdr:rowOff>
    </xdr:to>
    <xdr:sp macro="" textlink="">
      <xdr:nvSpPr>
        <xdr:cNvPr id="460" name="円/楕円 459"/>
        <xdr:cNvSpPr/>
      </xdr:nvSpPr>
      <xdr:spPr>
        <a:xfrm>
          <a:off x="10426700" y="1664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159453</xdr:rowOff>
    </xdr:from>
    <xdr:ext cx="534377" cy="259045"/>
    <xdr:sp macro="" textlink="">
      <xdr:nvSpPr>
        <xdr:cNvPr id="461" name="普通建設事業費 （ うち更新整備　）該当値テキスト"/>
        <xdr:cNvSpPr txBox="1"/>
      </xdr:nvSpPr>
      <xdr:spPr>
        <a:xfrm>
          <a:off x="10528300" y="1661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23,358</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126243</xdr:rowOff>
    </xdr:from>
    <xdr:to>
      <xdr:col>14</xdr:col>
      <xdr:colOff>79375</xdr:colOff>
      <xdr:row>98</xdr:row>
      <xdr:rowOff>56393</xdr:rowOff>
    </xdr:to>
    <xdr:sp macro="" textlink="">
      <xdr:nvSpPr>
        <xdr:cNvPr id="462" name="円/楕円 461"/>
        <xdr:cNvSpPr/>
      </xdr:nvSpPr>
      <xdr:spPr>
        <a:xfrm>
          <a:off x="9588500" y="1675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47520</xdr:rowOff>
    </xdr:from>
    <xdr:ext cx="534377" cy="259045"/>
    <xdr:sp macro="" textlink="">
      <xdr:nvSpPr>
        <xdr:cNvPr id="463" name="テキスト ボックス 462"/>
        <xdr:cNvSpPr txBox="1"/>
      </xdr:nvSpPr>
      <xdr:spPr>
        <a:xfrm>
          <a:off x="9372111" y="16849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16,213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74" name="直線コネクタ 47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75" name="テキスト ボックス 47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6" name="直線コネクタ 47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77" name="テキスト ボックス 47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78" name="直線コネクタ 47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9" name="テキスト ボックス 47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131036</xdr:rowOff>
    </xdr:from>
    <xdr:to>
      <xdr:col>23</xdr:col>
      <xdr:colOff>516889</xdr:colOff>
      <xdr:row>38</xdr:row>
      <xdr:rowOff>25400</xdr:rowOff>
    </xdr:to>
    <xdr:cxnSp macro="">
      <xdr:nvCxnSpPr>
        <xdr:cNvPr id="483" name="直線コネクタ 482"/>
        <xdr:cNvCxnSpPr/>
      </xdr:nvCxnSpPr>
      <xdr:spPr>
        <a:xfrm flipV="1">
          <a:off x="16317595" y="5274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63345</xdr:rowOff>
    </xdr:from>
    <xdr:ext cx="249299" cy="259045"/>
    <xdr:sp macro="" textlink="">
      <xdr:nvSpPr>
        <xdr:cNvPr id="484" name="災害復旧事業費最小値テキスト"/>
        <xdr:cNvSpPr txBox="1"/>
      </xdr:nvSpPr>
      <xdr:spPr>
        <a:xfrm>
          <a:off x="16370300" y="6578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85" name="直線コネクタ 48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77713</xdr:rowOff>
    </xdr:from>
    <xdr:ext cx="599010" cy="259045"/>
    <xdr:sp macro="" textlink="">
      <xdr:nvSpPr>
        <xdr:cNvPr id="486" name="災害復旧事業費最大値テキスト"/>
        <xdr:cNvSpPr txBox="1"/>
      </xdr:nvSpPr>
      <xdr:spPr>
        <a:xfrm>
          <a:off x="16370300" y="5049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30</xdr:row>
      <xdr:rowOff>131036</xdr:rowOff>
    </xdr:from>
    <xdr:to>
      <xdr:col>23</xdr:col>
      <xdr:colOff>606425</xdr:colOff>
      <xdr:row>30</xdr:row>
      <xdr:rowOff>131036</xdr:rowOff>
    </xdr:to>
    <xdr:cxnSp macro="">
      <xdr:nvCxnSpPr>
        <xdr:cNvPr id="487" name="直線コネクタ 486"/>
        <xdr:cNvCxnSpPr/>
      </xdr:nvCxnSpPr>
      <xdr:spPr>
        <a:xfrm>
          <a:off x="16230600" y="527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25400</xdr:rowOff>
    </xdr:from>
    <xdr:to>
      <xdr:col>23</xdr:col>
      <xdr:colOff>517525</xdr:colOff>
      <xdr:row>38</xdr:row>
      <xdr:rowOff>25400</xdr:rowOff>
    </xdr:to>
    <xdr:cxnSp macro="">
      <xdr:nvCxnSpPr>
        <xdr:cNvPr id="488" name="直線コネクタ 487"/>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152245</xdr:rowOff>
    </xdr:from>
    <xdr:ext cx="469744" cy="259045"/>
    <xdr:sp macro="" textlink="">
      <xdr:nvSpPr>
        <xdr:cNvPr id="489" name="災害復旧事業費平均値テキスト"/>
        <xdr:cNvSpPr txBox="1"/>
      </xdr:nvSpPr>
      <xdr:spPr>
        <a:xfrm>
          <a:off x="16370300" y="6324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129368</xdr:rowOff>
    </xdr:from>
    <xdr:to>
      <xdr:col>23</xdr:col>
      <xdr:colOff>568325</xdr:colOff>
      <xdr:row>38</xdr:row>
      <xdr:rowOff>59518</xdr:rowOff>
    </xdr:to>
    <xdr:sp macro="" textlink="">
      <xdr:nvSpPr>
        <xdr:cNvPr id="490" name="フローチャート : 判断 489"/>
        <xdr:cNvSpPr/>
      </xdr:nvSpPr>
      <xdr:spPr>
        <a:xfrm>
          <a:off x="162687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25400</xdr:rowOff>
    </xdr:from>
    <xdr:to>
      <xdr:col>22</xdr:col>
      <xdr:colOff>365125</xdr:colOff>
      <xdr:row>38</xdr:row>
      <xdr:rowOff>25400</xdr:rowOff>
    </xdr:to>
    <xdr:cxnSp macro="">
      <xdr:nvCxnSpPr>
        <xdr:cNvPr id="491" name="直線コネクタ 490"/>
        <xdr:cNvCxnSpPr/>
      </xdr:nvCxnSpPr>
      <xdr:spPr>
        <a:xfrm>
          <a:off x="14592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120544</xdr:rowOff>
    </xdr:from>
    <xdr:to>
      <xdr:col>22</xdr:col>
      <xdr:colOff>415925</xdr:colOff>
      <xdr:row>38</xdr:row>
      <xdr:rowOff>50694</xdr:rowOff>
    </xdr:to>
    <xdr:sp macro="" textlink="">
      <xdr:nvSpPr>
        <xdr:cNvPr id="492" name="フローチャート : 判断 491"/>
        <xdr:cNvSpPr/>
      </xdr:nvSpPr>
      <xdr:spPr>
        <a:xfrm>
          <a:off x="15430500" y="646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67221</xdr:rowOff>
    </xdr:from>
    <xdr:ext cx="469744" cy="259045"/>
    <xdr:sp macro="" textlink="">
      <xdr:nvSpPr>
        <xdr:cNvPr id="493" name="テキスト ボックス 492"/>
        <xdr:cNvSpPr txBox="1"/>
      </xdr:nvSpPr>
      <xdr:spPr>
        <a:xfrm>
          <a:off x="15246427" y="6239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21799</xdr:rowOff>
    </xdr:from>
    <xdr:to>
      <xdr:col>21</xdr:col>
      <xdr:colOff>161925</xdr:colOff>
      <xdr:row>38</xdr:row>
      <xdr:rowOff>25400</xdr:rowOff>
    </xdr:to>
    <xdr:cxnSp macro="">
      <xdr:nvCxnSpPr>
        <xdr:cNvPr id="494" name="直線コネクタ 493"/>
        <xdr:cNvCxnSpPr/>
      </xdr:nvCxnSpPr>
      <xdr:spPr>
        <a:xfrm>
          <a:off x="13703300" y="6536899"/>
          <a:ext cx="889000" cy="3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106302</xdr:rowOff>
    </xdr:from>
    <xdr:to>
      <xdr:col>21</xdr:col>
      <xdr:colOff>212725</xdr:colOff>
      <xdr:row>38</xdr:row>
      <xdr:rowOff>36452</xdr:rowOff>
    </xdr:to>
    <xdr:sp macro="" textlink="">
      <xdr:nvSpPr>
        <xdr:cNvPr id="495" name="フローチャート : 判断 494"/>
        <xdr:cNvSpPr/>
      </xdr:nvSpPr>
      <xdr:spPr>
        <a:xfrm>
          <a:off x="14541500" y="644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52979</xdr:rowOff>
    </xdr:from>
    <xdr:ext cx="469744" cy="259045"/>
    <xdr:sp macro="" textlink="">
      <xdr:nvSpPr>
        <xdr:cNvPr id="496" name="テキスト ボックス 495"/>
        <xdr:cNvSpPr txBox="1"/>
      </xdr:nvSpPr>
      <xdr:spPr>
        <a:xfrm>
          <a:off x="14357427" y="6225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21799</xdr:rowOff>
    </xdr:from>
    <xdr:to>
      <xdr:col>19</xdr:col>
      <xdr:colOff>644525</xdr:colOff>
      <xdr:row>38</xdr:row>
      <xdr:rowOff>22834</xdr:rowOff>
    </xdr:to>
    <xdr:cxnSp macro="">
      <xdr:nvCxnSpPr>
        <xdr:cNvPr id="497" name="直線コネクタ 496"/>
        <xdr:cNvCxnSpPr/>
      </xdr:nvCxnSpPr>
      <xdr:spPr>
        <a:xfrm flipV="1">
          <a:off x="12814300" y="6536899"/>
          <a:ext cx="889000" cy="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99678</xdr:rowOff>
    </xdr:from>
    <xdr:to>
      <xdr:col>20</xdr:col>
      <xdr:colOff>9525</xdr:colOff>
      <xdr:row>38</xdr:row>
      <xdr:rowOff>29828</xdr:rowOff>
    </xdr:to>
    <xdr:sp macro="" textlink="">
      <xdr:nvSpPr>
        <xdr:cNvPr id="498" name="フローチャート : 判断 497"/>
        <xdr:cNvSpPr/>
      </xdr:nvSpPr>
      <xdr:spPr>
        <a:xfrm>
          <a:off x="13652500" y="644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46355</xdr:rowOff>
    </xdr:from>
    <xdr:ext cx="469744" cy="259045"/>
    <xdr:sp macro="" textlink="">
      <xdr:nvSpPr>
        <xdr:cNvPr id="499" name="テキスト ボックス 498"/>
        <xdr:cNvSpPr txBox="1"/>
      </xdr:nvSpPr>
      <xdr:spPr>
        <a:xfrm>
          <a:off x="13468427" y="621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104565</xdr:rowOff>
    </xdr:from>
    <xdr:to>
      <xdr:col>18</xdr:col>
      <xdr:colOff>492125</xdr:colOff>
      <xdr:row>38</xdr:row>
      <xdr:rowOff>34715</xdr:rowOff>
    </xdr:to>
    <xdr:sp macro="" textlink="">
      <xdr:nvSpPr>
        <xdr:cNvPr id="500" name="フローチャート : 判断 499"/>
        <xdr:cNvSpPr/>
      </xdr:nvSpPr>
      <xdr:spPr>
        <a:xfrm>
          <a:off x="12763500" y="644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51242</xdr:rowOff>
    </xdr:from>
    <xdr:ext cx="469744" cy="259045"/>
    <xdr:sp macro="" textlink="">
      <xdr:nvSpPr>
        <xdr:cNvPr id="501" name="テキスト ボックス 500"/>
        <xdr:cNvSpPr txBox="1"/>
      </xdr:nvSpPr>
      <xdr:spPr>
        <a:xfrm>
          <a:off x="12579427" y="6223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507" name="円/楕円 506"/>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107795</xdr:rowOff>
    </xdr:from>
    <xdr:ext cx="249299" cy="259045"/>
    <xdr:sp macro="" textlink="">
      <xdr:nvSpPr>
        <xdr:cNvPr id="508" name="災害復旧事業費該当値テキスト"/>
        <xdr:cNvSpPr txBox="1"/>
      </xdr:nvSpPr>
      <xdr:spPr>
        <a:xfrm>
          <a:off x="16370300" y="6451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146050</xdr:rowOff>
    </xdr:from>
    <xdr:to>
      <xdr:col>22</xdr:col>
      <xdr:colOff>415925</xdr:colOff>
      <xdr:row>38</xdr:row>
      <xdr:rowOff>76200</xdr:rowOff>
    </xdr:to>
    <xdr:sp macro="" textlink="">
      <xdr:nvSpPr>
        <xdr:cNvPr id="509" name="円/楕円 508"/>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38</xdr:row>
      <xdr:rowOff>67327</xdr:rowOff>
    </xdr:from>
    <xdr:ext cx="249299" cy="259045"/>
    <xdr:sp macro="" textlink="">
      <xdr:nvSpPr>
        <xdr:cNvPr id="510" name="テキスト ボックス 509"/>
        <xdr:cNvSpPr txBox="1"/>
      </xdr:nvSpPr>
      <xdr:spPr>
        <a:xfrm>
          <a:off x="15356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146050</xdr:rowOff>
    </xdr:from>
    <xdr:to>
      <xdr:col>21</xdr:col>
      <xdr:colOff>212725</xdr:colOff>
      <xdr:row>38</xdr:row>
      <xdr:rowOff>76200</xdr:rowOff>
    </xdr:to>
    <xdr:sp macro="" textlink="">
      <xdr:nvSpPr>
        <xdr:cNvPr id="511" name="円/楕円 510"/>
        <xdr:cNvSpPr/>
      </xdr:nvSpPr>
      <xdr:spPr>
        <a:xfrm>
          <a:off x="14541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38</xdr:row>
      <xdr:rowOff>67327</xdr:rowOff>
    </xdr:from>
    <xdr:ext cx="249299" cy="259045"/>
    <xdr:sp macro="" textlink="">
      <xdr:nvSpPr>
        <xdr:cNvPr id="512" name="テキスト ボックス 511"/>
        <xdr:cNvSpPr txBox="1"/>
      </xdr:nvSpPr>
      <xdr:spPr>
        <a:xfrm>
          <a:off x="14467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142449</xdr:rowOff>
    </xdr:from>
    <xdr:to>
      <xdr:col>20</xdr:col>
      <xdr:colOff>9525</xdr:colOff>
      <xdr:row>38</xdr:row>
      <xdr:rowOff>72599</xdr:rowOff>
    </xdr:to>
    <xdr:sp macro="" textlink="">
      <xdr:nvSpPr>
        <xdr:cNvPr id="513" name="円/楕円 512"/>
        <xdr:cNvSpPr/>
      </xdr:nvSpPr>
      <xdr:spPr>
        <a:xfrm>
          <a:off x="13652500" y="64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38</xdr:row>
      <xdr:rowOff>63726</xdr:rowOff>
    </xdr:from>
    <xdr:ext cx="378565" cy="259045"/>
    <xdr:sp macro="" textlink="">
      <xdr:nvSpPr>
        <xdr:cNvPr id="514" name="テキスト ボックス 513"/>
        <xdr:cNvSpPr txBox="1"/>
      </xdr:nvSpPr>
      <xdr:spPr>
        <a:xfrm>
          <a:off x="13514017" y="6578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143484</xdr:rowOff>
    </xdr:from>
    <xdr:to>
      <xdr:col>18</xdr:col>
      <xdr:colOff>492125</xdr:colOff>
      <xdr:row>38</xdr:row>
      <xdr:rowOff>73634</xdr:rowOff>
    </xdr:to>
    <xdr:sp macro="" textlink="">
      <xdr:nvSpPr>
        <xdr:cNvPr id="515" name="円/楕円 514"/>
        <xdr:cNvSpPr/>
      </xdr:nvSpPr>
      <xdr:spPr>
        <a:xfrm>
          <a:off x="12763500" y="648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38</xdr:row>
      <xdr:rowOff>64761</xdr:rowOff>
    </xdr:from>
    <xdr:ext cx="378565" cy="259045"/>
    <xdr:sp macro="" textlink="">
      <xdr:nvSpPr>
        <xdr:cNvPr id="516" name="テキスト ボックス 515"/>
        <xdr:cNvSpPr txBox="1"/>
      </xdr:nvSpPr>
      <xdr:spPr>
        <a:xfrm>
          <a:off x="12625017" y="6579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7" name="直線コネクタ 52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8" name="テキスト ボックス 527"/>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9" name="直線コネクタ 52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0" name="テキスト ボックス 529"/>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1"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2" name="直線コネクタ 531"/>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3"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5"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6" name="直線コネクタ 53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7" name="直線コネクタ 536"/>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8"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9" name="フローチャート : 判断 538"/>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0" name="直線コネクタ 539"/>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1" name="フローチャート : 判断 540"/>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2" name="テキスト ボックス 541"/>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3" name="直線コネクタ 542"/>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4" name="フローチャート : 判断 543"/>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5" name="テキスト ボックス 544"/>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6" name="直線コネクタ 545"/>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7" name="フローチャート : 判断 546"/>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8" name="テキスト ボックス 547"/>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9" name="フローチャート : 判断 548"/>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0" name="テキスト ボックス 549"/>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1" name="テキスト ボックス 55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2" name="テキスト ボックス 55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3" name="テキスト ボックス 55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4" name="テキスト ボックス 55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5" name="テキスト ボックス 55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円/楕円 555"/>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7"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8" name="円/楕円 557"/>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9" name="テキスト ボックス 558"/>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0" name="円/楕円 559"/>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1" name="テキスト ボックス 560"/>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2" name="円/楕円 561"/>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3" name="テキスト ボックス 562"/>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円/楕円 563"/>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5" name="テキスト ボックス 564"/>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6" name="正方形/長方形 56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7" name="正方形/長方形 56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8" name="正方形/長方形 56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9" name="正方形/長方形 56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0" name="正方形/長方形 56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1" name="正方形/長方形 57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2" name="正方形/長方形 57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3" name="正方形/長方形 57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4" name="テキスト ボックス 57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5" name="直線コネクタ 57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139700</xdr:rowOff>
    </xdr:from>
    <xdr:to>
      <xdr:col>24</xdr:col>
      <xdr:colOff>644525</xdr:colOff>
      <xdr:row>79</xdr:row>
      <xdr:rowOff>139700</xdr:rowOff>
    </xdr:to>
    <xdr:cxnSp macro="">
      <xdr:nvCxnSpPr>
        <xdr:cNvPr id="576" name="直線コネクタ 575"/>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168927</xdr:rowOff>
    </xdr:from>
    <xdr:ext cx="248786" cy="259045"/>
    <xdr:sp macro="" textlink="">
      <xdr:nvSpPr>
        <xdr:cNvPr id="577" name="テキスト ボックス 576"/>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78</xdr:row>
      <xdr:rowOff>25400</xdr:rowOff>
    </xdr:from>
    <xdr:to>
      <xdr:col>24</xdr:col>
      <xdr:colOff>644525</xdr:colOff>
      <xdr:row>78</xdr:row>
      <xdr:rowOff>25400</xdr:rowOff>
    </xdr:to>
    <xdr:cxnSp macro="">
      <xdr:nvCxnSpPr>
        <xdr:cNvPr id="578" name="直線コネクタ 577"/>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77</xdr:row>
      <xdr:rowOff>54627</xdr:rowOff>
    </xdr:from>
    <xdr:ext cx="531299" cy="259045"/>
    <xdr:sp macro="" textlink="">
      <xdr:nvSpPr>
        <xdr:cNvPr id="579" name="テキスト ボックス 578"/>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76</xdr:row>
      <xdr:rowOff>82550</xdr:rowOff>
    </xdr:from>
    <xdr:to>
      <xdr:col>24</xdr:col>
      <xdr:colOff>644525</xdr:colOff>
      <xdr:row>76</xdr:row>
      <xdr:rowOff>82550</xdr:rowOff>
    </xdr:to>
    <xdr:cxnSp macro="">
      <xdr:nvCxnSpPr>
        <xdr:cNvPr id="580" name="直線コネクタ 579"/>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111777</xdr:rowOff>
    </xdr:from>
    <xdr:ext cx="531299" cy="259045"/>
    <xdr:sp macro="" textlink="">
      <xdr:nvSpPr>
        <xdr:cNvPr id="581" name="テキスト ボックス 580"/>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2" name="直線コネクタ 58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3" name="テキスト ボックス 58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73</xdr:row>
      <xdr:rowOff>25400</xdr:rowOff>
    </xdr:from>
    <xdr:to>
      <xdr:col>24</xdr:col>
      <xdr:colOff>644525</xdr:colOff>
      <xdr:row>73</xdr:row>
      <xdr:rowOff>25400</xdr:rowOff>
    </xdr:to>
    <xdr:cxnSp macro="">
      <xdr:nvCxnSpPr>
        <xdr:cNvPr id="584" name="直線コネクタ 583"/>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54627</xdr:rowOff>
    </xdr:from>
    <xdr:ext cx="595419" cy="259045"/>
    <xdr:sp macro="" textlink="">
      <xdr:nvSpPr>
        <xdr:cNvPr id="585" name="テキスト ボックス 584"/>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6" name="直線コネクタ 585"/>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7" name="テキスト ボックス 586"/>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69</xdr:row>
      <xdr:rowOff>139700</xdr:rowOff>
    </xdr:from>
    <xdr:to>
      <xdr:col>24</xdr:col>
      <xdr:colOff>644525</xdr:colOff>
      <xdr:row>69</xdr:row>
      <xdr:rowOff>139700</xdr:rowOff>
    </xdr:to>
    <xdr:cxnSp macro="">
      <xdr:nvCxnSpPr>
        <xdr:cNvPr id="588" name="直線コネクタ 587"/>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68</xdr:row>
      <xdr:rowOff>168927</xdr:rowOff>
    </xdr:from>
    <xdr:ext cx="595419" cy="259045"/>
    <xdr:sp macro="" textlink="">
      <xdr:nvSpPr>
        <xdr:cNvPr id="589" name="テキスト ボックス 588"/>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76244</xdr:rowOff>
    </xdr:from>
    <xdr:to>
      <xdr:col>23</xdr:col>
      <xdr:colOff>516889</xdr:colOff>
      <xdr:row>78</xdr:row>
      <xdr:rowOff>125479</xdr:rowOff>
    </xdr:to>
    <xdr:cxnSp macro="">
      <xdr:nvCxnSpPr>
        <xdr:cNvPr id="593" name="直線コネクタ 592"/>
        <xdr:cNvCxnSpPr/>
      </xdr:nvCxnSpPr>
      <xdr:spPr>
        <a:xfrm flipV="1">
          <a:off x="16317595" y="12077744"/>
          <a:ext cx="1269" cy="142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129306</xdr:rowOff>
    </xdr:from>
    <xdr:ext cx="534377" cy="259045"/>
    <xdr:sp macro="" textlink="">
      <xdr:nvSpPr>
        <xdr:cNvPr id="594" name="公債費最小値テキスト"/>
        <xdr:cNvSpPr txBox="1"/>
      </xdr:nvSpPr>
      <xdr:spPr>
        <a:xfrm>
          <a:off x="16370300" y="1350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78</xdr:row>
      <xdr:rowOff>125479</xdr:rowOff>
    </xdr:from>
    <xdr:to>
      <xdr:col>23</xdr:col>
      <xdr:colOff>606425</xdr:colOff>
      <xdr:row>78</xdr:row>
      <xdr:rowOff>125479</xdr:rowOff>
    </xdr:to>
    <xdr:cxnSp macro="">
      <xdr:nvCxnSpPr>
        <xdr:cNvPr id="595" name="直線コネクタ 594"/>
        <xdr:cNvCxnSpPr/>
      </xdr:nvCxnSpPr>
      <xdr:spPr>
        <a:xfrm>
          <a:off x="16230600" y="1349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22921</xdr:rowOff>
    </xdr:from>
    <xdr:ext cx="599010" cy="259045"/>
    <xdr:sp macro="" textlink="">
      <xdr:nvSpPr>
        <xdr:cNvPr id="596" name="公債費最大値テキスト"/>
        <xdr:cNvSpPr txBox="1"/>
      </xdr:nvSpPr>
      <xdr:spPr>
        <a:xfrm>
          <a:off x="16370300" y="11852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168,662</a:t>
          </a:r>
          <a:endParaRPr kumimoji="1" lang="ja-JP" altLang="en-US" sz="1000" b="1">
            <a:latin typeface="ＭＳ Ｐゴシック"/>
          </a:endParaRPr>
        </a:p>
      </xdr:txBody>
    </xdr:sp>
    <xdr:clientData/>
  </xdr:oneCellAnchor>
  <xdr:twoCellAnchor>
    <xdr:from>
      <xdr:col>23</xdr:col>
      <xdr:colOff>428625</xdr:colOff>
      <xdr:row>70</xdr:row>
      <xdr:rowOff>76244</xdr:rowOff>
    </xdr:from>
    <xdr:to>
      <xdr:col>23</xdr:col>
      <xdr:colOff>606425</xdr:colOff>
      <xdr:row>70</xdr:row>
      <xdr:rowOff>76244</xdr:rowOff>
    </xdr:to>
    <xdr:cxnSp macro="">
      <xdr:nvCxnSpPr>
        <xdr:cNvPr id="597" name="直線コネクタ 596"/>
        <xdr:cNvCxnSpPr/>
      </xdr:nvCxnSpPr>
      <xdr:spPr>
        <a:xfrm>
          <a:off x="16230600" y="120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46670</xdr:rowOff>
    </xdr:from>
    <xdr:to>
      <xdr:col>23</xdr:col>
      <xdr:colOff>517525</xdr:colOff>
      <xdr:row>76</xdr:row>
      <xdr:rowOff>82398</xdr:rowOff>
    </xdr:to>
    <xdr:cxnSp macro="">
      <xdr:nvCxnSpPr>
        <xdr:cNvPr id="598" name="直線コネクタ 597"/>
        <xdr:cNvCxnSpPr/>
      </xdr:nvCxnSpPr>
      <xdr:spPr>
        <a:xfrm>
          <a:off x="15481300" y="13076870"/>
          <a:ext cx="838200" cy="35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56745</xdr:rowOff>
    </xdr:from>
    <xdr:ext cx="534377" cy="259045"/>
    <xdr:sp macro="" textlink="">
      <xdr:nvSpPr>
        <xdr:cNvPr id="599" name="公債費平均値テキスト"/>
        <xdr:cNvSpPr txBox="1"/>
      </xdr:nvSpPr>
      <xdr:spPr>
        <a:xfrm>
          <a:off x="16370300" y="130869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55,111</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78318</xdr:rowOff>
    </xdr:from>
    <xdr:to>
      <xdr:col>23</xdr:col>
      <xdr:colOff>568325</xdr:colOff>
      <xdr:row>77</xdr:row>
      <xdr:rowOff>8468</xdr:rowOff>
    </xdr:to>
    <xdr:sp macro="" textlink="">
      <xdr:nvSpPr>
        <xdr:cNvPr id="600" name="フローチャート : 判断 599"/>
        <xdr:cNvSpPr/>
      </xdr:nvSpPr>
      <xdr:spPr>
        <a:xfrm>
          <a:off x="16268700" y="13108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46670</xdr:rowOff>
    </xdr:from>
    <xdr:to>
      <xdr:col>22</xdr:col>
      <xdr:colOff>365125</xdr:colOff>
      <xdr:row>76</xdr:row>
      <xdr:rowOff>54766</xdr:rowOff>
    </xdr:to>
    <xdr:cxnSp macro="">
      <xdr:nvCxnSpPr>
        <xdr:cNvPr id="601" name="直線コネクタ 600"/>
        <xdr:cNvCxnSpPr/>
      </xdr:nvCxnSpPr>
      <xdr:spPr>
        <a:xfrm flipV="1">
          <a:off x="14592300" y="13076870"/>
          <a:ext cx="889000" cy="8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159041</xdr:rowOff>
    </xdr:from>
    <xdr:to>
      <xdr:col>22</xdr:col>
      <xdr:colOff>415925</xdr:colOff>
      <xdr:row>76</xdr:row>
      <xdr:rowOff>89191</xdr:rowOff>
    </xdr:to>
    <xdr:sp macro="" textlink="">
      <xdr:nvSpPr>
        <xdr:cNvPr id="602" name="フローチャート : 判断 601"/>
        <xdr:cNvSpPr/>
      </xdr:nvSpPr>
      <xdr:spPr>
        <a:xfrm>
          <a:off x="15430500" y="1301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105719</xdr:rowOff>
    </xdr:from>
    <xdr:ext cx="534377" cy="259045"/>
    <xdr:sp macro="" textlink="">
      <xdr:nvSpPr>
        <xdr:cNvPr id="603" name="テキスト ボックス 602"/>
        <xdr:cNvSpPr txBox="1"/>
      </xdr:nvSpPr>
      <xdr:spPr>
        <a:xfrm>
          <a:off x="15214111" y="127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64,636</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54766</xdr:rowOff>
    </xdr:from>
    <xdr:to>
      <xdr:col>21</xdr:col>
      <xdr:colOff>161925</xdr:colOff>
      <xdr:row>76</xdr:row>
      <xdr:rowOff>61243</xdr:rowOff>
    </xdr:to>
    <xdr:cxnSp macro="">
      <xdr:nvCxnSpPr>
        <xdr:cNvPr id="604" name="直線コネクタ 603"/>
        <xdr:cNvCxnSpPr/>
      </xdr:nvCxnSpPr>
      <xdr:spPr>
        <a:xfrm flipV="1">
          <a:off x="13703300" y="13084966"/>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164461</xdr:rowOff>
    </xdr:from>
    <xdr:to>
      <xdr:col>21</xdr:col>
      <xdr:colOff>212725</xdr:colOff>
      <xdr:row>76</xdr:row>
      <xdr:rowOff>94611</xdr:rowOff>
    </xdr:to>
    <xdr:sp macro="" textlink="">
      <xdr:nvSpPr>
        <xdr:cNvPr id="605" name="フローチャート : 判断 604"/>
        <xdr:cNvSpPr/>
      </xdr:nvSpPr>
      <xdr:spPr>
        <a:xfrm>
          <a:off x="14541500" y="1302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111139</xdr:rowOff>
    </xdr:from>
    <xdr:ext cx="534377" cy="259045"/>
    <xdr:sp macro="" textlink="">
      <xdr:nvSpPr>
        <xdr:cNvPr id="606" name="テキスト ボックス 605"/>
        <xdr:cNvSpPr txBox="1"/>
      </xdr:nvSpPr>
      <xdr:spPr>
        <a:xfrm>
          <a:off x="14325111" y="12798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64,067</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50564</xdr:rowOff>
    </xdr:from>
    <xdr:to>
      <xdr:col>19</xdr:col>
      <xdr:colOff>644525</xdr:colOff>
      <xdr:row>76</xdr:row>
      <xdr:rowOff>61243</xdr:rowOff>
    </xdr:to>
    <xdr:cxnSp macro="">
      <xdr:nvCxnSpPr>
        <xdr:cNvPr id="607" name="直線コネクタ 606"/>
        <xdr:cNvCxnSpPr/>
      </xdr:nvCxnSpPr>
      <xdr:spPr>
        <a:xfrm>
          <a:off x="12814300" y="13080764"/>
          <a:ext cx="889000" cy="1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161110</xdr:rowOff>
    </xdr:from>
    <xdr:to>
      <xdr:col>20</xdr:col>
      <xdr:colOff>9525</xdr:colOff>
      <xdr:row>76</xdr:row>
      <xdr:rowOff>91260</xdr:rowOff>
    </xdr:to>
    <xdr:sp macro="" textlink="">
      <xdr:nvSpPr>
        <xdr:cNvPr id="608" name="フローチャート : 判断 607"/>
        <xdr:cNvSpPr/>
      </xdr:nvSpPr>
      <xdr:spPr>
        <a:xfrm>
          <a:off x="13652500" y="1301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107786</xdr:rowOff>
    </xdr:from>
    <xdr:ext cx="534377" cy="259045"/>
    <xdr:sp macro="" textlink="">
      <xdr:nvSpPr>
        <xdr:cNvPr id="609" name="テキスト ボックス 608"/>
        <xdr:cNvSpPr txBox="1"/>
      </xdr:nvSpPr>
      <xdr:spPr>
        <a:xfrm>
          <a:off x="13436111" y="1279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64,419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138668</xdr:rowOff>
    </xdr:from>
    <xdr:to>
      <xdr:col>18</xdr:col>
      <xdr:colOff>492125</xdr:colOff>
      <xdr:row>76</xdr:row>
      <xdr:rowOff>68818</xdr:rowOff>
    </xdr:to>
    <xdr:sp macro="" textlink="">
      <xdr:nvSpPr>
        <xdr:cNvPr id="610" name="フローチャート : 判断 609"/>
        <xdr:cNvSpPr/>
      </xdr:nvSpPr>
      <xdr:spPr>
        <a:xfrm>
          <a:off x="12763500" y="1299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85345</xdr:rowOff>
    </xdr:from>
    <xdr:ext cx="534377" cy="259045"/>
    <xdr:sp macro="" textlink="">
      <xdr:nvSpPr>
        <xdr:cNvPr id="611" name="テキスト ボックス 610"/>
        <xdr:cNvSpPr txBox="1"/>
      </xdr:nvSpPr>
      <xdr:spPr>
        <a:xfrm>
          <a:off x="12547111" y="12772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31598</xdr:rowOff>
    </xdr:from>
    <xdr:to>
      <xdr:col>23</xdr:col>
      <xdr:colOff>568325</xdr:colOff>
      <xdr:row>76</xdr:row>
      <xdr:rowOff>133198</xdr:rowOff>
    </xdr:to>
    <xdr:sp macro="" textlink="">
      <xdr:nvSpPr>
        <xdr:cNvPr id="617" name="円/楕円 616"/>
        <xdr:cNvSpPr/>
      </xdr:nvSpPr>
      <xdr:spPr>
        <a:xfrm>
          <a:off x="16268700" y="1306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54474</xdr:rowOff>
    </xdr:from>
    <xdr:ext cx="534377" cy="259045"/>
    <xdr:sp macro="" textlink="">
      <xdr:nvSpPr>
        <xdr:cNvPr id="618" name="公債費該当値テキスト"/>
        <xdr:cNvSpPr txBox="1"/>
      </xdr:nvSpPr>
      <xdr:spPr>
        <a:xfrm>
          <a:off x="16370300" y="129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60,016</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167320</xdr:rowOff>
    </xdr:from>
    <xdr:to>
      <xdr:col>22</xdr:col>
      <xdr:colOff>415925</xdr:colOff>
      <xdr:row>76</xdr:row>
      <xdr:rowOff>97470</xdr:rowOff>
    </xdr:to>
    <xdr:sp macro="" textlink="">
      <xdr:nvSpPr>
        <xdr:cNvPr id="619" name="円/楕円 618"/>
        <xdr:cNvSpPr/>
      </xdr:nvSpPr>
      <xdr:spPr>
        <a:xfrm>
          <a:off x="15430500" y="1302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88597</xdr:rowOff>
    </xdr:from>
    <xdr:ext cx="534377" cy="259045"/>
    <xdr:sp macro="" textlink="">
      <xdr:nvSpPr>
        <xdr:cNvPr id="620" name="テキスト ボックス 619"/>
        <xdr:cNvSpPr txBox="1"/>
      </xdr:nvSpPr>
      <xdr:spPr>
        <a:xfrm>
          <a:off x="15214111" y="13118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63,767</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3966</xdr:rowOff>
    </xdr:from>
    <xdr:to>
      <xdr:col>21</xdr:col>
      <xdr:colOff>212725</xdr:colOff>
      <xdr:row>76</xdr:row>
      <xdr:rowOff>105566</xdr:rowOff>
    </xdr:to>
    <xdr:sp macro="" textlink="">
      <xdr:nvSpPr>
        <xdr:cNvPr id="621" name="円/楕円 620"/>
        <xdr:cNvSpPr/>
      </xdr:nvSpPr>
      <xdr:spPr>
        <a:xfrm>
          <a:off x="14541500" y="1303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96693</xdr:rowOff>
    </xdr:from>
    <xdr:ext cx="534377" cy="259045"/>
    <xdr:sp macro="" textlink="">
      <xdr:nvSpPr>
        <xdr:cNvPr id="622" name="テキスト ボックス 621"/>
        <xdr:cNvSpPr txBox="1"/>
      </xdr:nvSpPr>
      <xdr:spPr>
        <a:xfrm>
          <a:off x="14325111" y="131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10443</xdr:rowOff>
    </xdr:from>
    <xdr:to>
      <xdr:col>20</xdr:col>
      <xdr:colOff>9525</xdr:colOff>
      <xdr:row>76</xdr:row>
      <xdr:rowOff>112043</xdr:rowOff>
    </xdr:to>
    <xdr:sp macro="" textlink="">
      <xdr:nvSpPr>
        <xdr:cNvPr id="623" name="円/楕円 622"/>
        <xdr:cNvSpPr/>
      </xdr:nvSpPr>
      <xdr:spPr>
        <a:xfrm>
          <a:off x="13652500" y="1304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103170</xdr:rowOff>
    </xdr:from>
    <xdr:ext cx="534377" cy="259045"/>
    <xdr:sp macro="" textlink="">
      <xdr:nvSpPr>
        <xdr:cNvPr id="624" name="テキスト ボックス 623"/>
        <xdr:cNvSpPr txBox="1"/>
      </xdr:nvSpPr>
      <xdr:spPr>
        <a:xfrm>
          <a:off x="13436111" y="1313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62,237</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171214</xdr:rowOff>
    </xdr:from>
    <xdr:to>
      <xdr:col>18</xdr:col>
      <xdr:colOff>492125</xdr:colOff>
      <xdr:row>76</xdr:row>
      <xdr:rowOff>101364</xdr:rowOff>
    </xdr:to>
    <xdr:sp macro="" textlink="">
      <xdr:nvSpPr>
        <xdr:cNvPr id="625" name="円/楕円 624"/>
        <xdr:cNvSpPr/>
      </xdr:nvSpPr>
      <xdr:spPr>
        <a:xfrm>
          <a:off x="12763500" y="1302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92491</xdr:rowOff>
    </xdr:from>
    <xdr:ext cx="534377" cy="259045"/>
    <xdr:sp macro="" textlink="">
      <xdr:nvSpPr>
        <xdr:cNvPr id="626" name="テキスト ボックス 625"/>
        <xdr:cNvSpPr txBox="1"/>
      </xdr:nvSpPr>
      <xdr:spPr>
        <a:xfrm>
          <a:off x="12547111" y="1312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63,358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15,522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160054</xdr:rowOff>
    </xdr:from>
    <xdr:to>
      <xdr:col>23</xdr:col>
      <xdr:colOff>516889</xdr:colOff>
      <xdr:row>98</xdr:row>
      <xdr:rowOff>137678</xdr:rowOff>
    </xdr:to>
    <xdr:cxnSp macro="">
      <xdr:nvCxnSpPr>
        <xdr:cNvPr id="648" name="直線コネクタ 647"/>
        <xdr:cNvCxnSpPr/>
      </xdr:nvCxnSpPr>
      <xdr:spPr>
        <a:xfrm flipV="1">
          <a:off x="16317595" y="15590554"/>
          <a:ext cx="1269" cy="1349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141505</xdr:rowOff>
    </xdr:from>
    <xdr:ext cx="378565" cy="259045"/>
    <xdr:sp macro="" textlink="">
      <xdr:nvSpPr>
        <xdr:cNvPr id="649" name="積立金最小値テキスト"/>
        <xdr:cNvSpPr txBox="1"/>
      </xdr:nvSpPr>
      <xdr:spPr>
        <a:xfrm>
          <a:off x="16370300" y="169436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23</xdr:col>
      <xdr:colOff>428625</xdr:colOff>
      <xdr:row>98</xdr:row>
      <xdr:rowOff>137678</xdr:rowOff>
    </xdr:from>
    <xdr:to>
      <xdr:col>23</xdr:col>
      <xdr:colOff>606425</xdr:colOff>
      <xdr:row>98</xdr:row>
      <xdr:rowOff>137678</xdr:rowOff>
    </xdr:to>
    <xdr:cxnSp macro="">
      <xdr:nvCxnSpPr>
        <xdr:cNvPr id="650" name="直線コネクタ 649"/>
        <xdr:cNvCxnSpPr/>
      </xdr:nvCxnSpPr>
      <xdr:spPr>
        <a:xfrm>
          <a:off x="16230600" y="16939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106731</xdr:rowOff>
    </xdr:from>
    <xdr:ext cx="599010" cy="259045"/>
    <xdr:sp macro="" textlink="">
      <xdr:nvSpPr>
        <xdr:cNvPr id="651" name="積立金最大値テキスト"/>
        <xdr:cNvSpPr txBox="1"/>
      </xdr:nvSpPr>
      <xdr:spPr>
        <a:xfrm>
          <a:off x="16370300" y="1536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295,548</a:t>
          </a:r>
          <a:endParaRPr kumimoji="1" lang="ja-JP" altLang="en-US" sz="1000" b="1">
            <a:latin typeface="ＭＳ Ｐゴシック"/>
          </a:endParaRPr>
        </a:p>
      </xdr:txBody>
    </xdr:sp>
    <xdr:clientData/>
  </xdr:oneCellAnchor>
  <xdr:twoCellAnchor>
    <xdr:from>
      <xdr:col>23</xdr:col>
      <xdr:colOff>428625</xdr:colOff>
      <xdr:row>90</xdr:row>
      <xdr:rowOff>160054</xdr:rowOff>
    </xdr:from>
    <xdr:to>
      <xdr:col>23</xdr:col>
      <xdr:colOff>606425</xdr:colOff>
      <xdr:row>90</xdr:row>
      <xdr:rowOff>160054</xdr:rowOff>
    </xdr:to>
    <xdr:cxnSp macro="">
      <xdr:nvCxnSpPr>
        <xdr:cNvPr id="652" name="直線コネクタ 651"/>
        <xdr:cNvCxnSpPr/>
      </xdr:nvCxnSpPr>
      <xdr:spPr>
        <a:xfrm>
          <a:off x="16230600" y="15590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88018</xdr:rowOff>
    </xdr:from>
    <xdr:to>
      <xdr:col>23</xdr:col>
      <xdr:colOff>517525</xdr:colOff>
      <xdr:row>98</xdr:row>
      <xdr:rowOff>137802</xdr:rowOff>
    </xdr:to>
    <xdr:cxnSp macro="">
      <xdr:nvCxnSpPr>
        <xdr:cNvPr id="653" name="直線コネクタ 652"/>
        <xdr:cNvCxnSpPr/>
      </xdr:nvCxnSpPr>
      <xdr:spPr>
        <a:xfrm flipV="1">
          <a:off x="15481300" y="16890118"/>
          <a:ext cx="838200" cy="4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47503</xdr:rowOff>
    </xdr:from>
    <xdr:ext cx="534377" cy="259045"/>
    <xdr:sp macro="" textlink="">
      <xdr:nvSpPr>
        <xdr:cNvPr id="654" name="積立金平均値テキスト"/>
        <xdr:cNvSpPr txBox="1"/>
      </xdr:nvSpPr>
      <xdr:spPr>
        <a:xfrm>
          <a:off x="16370300" y="166781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14,058</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24626</xdr:rowOff>
    </xdr:from>
    <xdr:to>
      <xdr:col>23</xdr:col>
      <xdr:colOff>568325</xdr:colOff>
      <xdr:row>98</xdr:row>
      <xdr:rowOff>126226</xdr:rowOff>
    </xdr:to>
    <xdr:sp macro="" textlink="">
      <xdr:nvSpPr>
        <xdr:cNvPr id="655" name="フローチャート : 判断 654"/>
        <xdr:cNvSpPr/>
      </xdr:nvSpPr>
      <xdr:spPr>
        <a:xfrm>
          <a:off x="16268700" y="1682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132581</xdr:rowOff>
    </xdr:from>
    <xdr:to>
      <xdr:col>22</xdr:col>
      <xdr:colOff>365125</xdr:colOff>
      <xdr:row>98</xdr:row>
      <xdr:rowOff>137802</xdr:rowOff>
    </xdr:to>
    <xdr:cxnSp macro="">
      <xdr:nvCxnSpPr>
        <xdr:cNvPr id="656" name="直線コネクタ 655"/>
        <xdr:cNvCxnSpPr/>
      </xdr:nvCxnSpPr>
      <xdr:spPr>
        <a:xfrm>
          <a:off x="14592300" y="16934681"/>
          <a:ext cx="889000" cy="5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27298</xdr:rowOff>
    </xdr:from>
    <xdr:to>
      <xdr:col>22</xdr:col>
      <xdr:colOff>415925</xdr:colOff>
      <xdr:row>98</xdr:row>
      <xdr:rowOff>128898</xdr:rowOff>
    </xdr:to>
    <xdr:sp macro="" textlink="">
      <xdr:nvSpPr>
        <xdr:cNvPr id="657" name="フローチャート : 判断 656"/>
        <xdr:cNvSpPr/>
      </xdr:nvSpPr>
      <xdr:spPr>
        <a:xfrm>
          <a:off x="15430500" y="16829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145425</xdr:rowOff>
    </xdr:from>
    <xdr:ext cx="534377" cy="259045"/>
    <xdr:sp macro="" textlink="">
      <xdr:nvSpPr>
        <xdr:cNvPr id="658" name="テキスト ボックス 657"/>
        <xdr:cNvSpPr txBox="1"/>
      </xdr:nvSpPr>
      <xdr:spPr>
        <a:xfrm>
          <a:off x="15214111" y="16604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13,474</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132581</xdr:rowOff>
    </xdr:from>
    <xdr:to>
      <xdr:col>21</xdr:col>
      <xdr:colOff>161925</xdr:colOff>
      <xdr:row>98</xdr:row>
      <xdr:rowOff>137181</xdr:rowOff>
    </xdr:to>
    <xdr:cxnSp macro="">
      <xdr:nvCxnSpPr>
        <xdr:cNvPr id="659" name="直線コネクタ 658"/>
        <xdr:cNvCxnSpPr/>
      </xdr:nvCxnSpPr>
      <xdr:spPr>
        <a:xfrm flipV="1">
          <a:off x="13703300" y="16934681"/>
          <a:ext cx="889000" cy="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155623</xdr:rowOff>
    </xdr:from>
    <xdr:to>
      <xdr:col>21</xdr:col>
      <xdr:colOff>212725</xdr:colOff>
      <xdr:row>98</xdr:row>
      <xdr:rowOff>85773</xdr:rowOff>
    </xdr:to>
    <xdr:sp macro="" textlink="">
      <xdr:nvSpPr>
        <xdr:cNvPr id="660" name="フローチャート : 判断 659"/>
        <xdr:cNvSpPr/>
      </xdr:nvSpPr>
      <xdr:spPr>
        <a:xfrm>
          <a:off x="14541500" y="1678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102300</xdr:rowOff>
    </xdr:from>
    <xdr:ext cx="534377" cy="259045"/>
    <xdr:sp macro="" textlink="">
      <xdr:nvSpPr>
        <xdr:cNvPr id="661" name="テキスト ボックス 660"/>
        <xdr:cNvSpPr txBox="1"/>
      </xdr:nvSpPr>
      <xdr:spPr>
        <a:xfrm>
          <a:off x="14325111" y="1656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22,906</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129276</xdr:rowOff>
    </xdr:from>
    <xdr:to>
      <xdr:col>19</xdr:col>
      <xdr:colOff>644525</xdr:colOff>
      <xdr:row>98</xdr:row>
      <xdr:rowOff>137181</xdr:rowOff>
    </xdr:to>
    <xdr:cxnSp macro="">
      <xdr:nvCxnSpPr>
        <xdr:cNvPr id="662" name="直線コネクタ 661"/>
        <xdr:cNvCxnSpPr/>
      </xdr:nvCxnSpPr>
      <xdr:spPr>
        <a:xfrm>
          <a:off x="12814300" y="16931376"/>
          <a:ext cx="889000" cy="7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127057</xdr:rowOff>
    </xdr:from>
    <xdr:to>
      <xdr:col>20</xdr:col>
      <xdr:colOff>9525</xdr:colOff>
      <xdr:row>98</xdr:row>
      <xdr:rowOff>57207</xdr:rowOff>
    </xdr:to>
    <xdr:sp macro="" textlink="">
      <xdr:nvSpPr>
        <xdr:cNvPr id="663" name="フローチャート : 判断 662"/>
        <xdr:cNvSpPr/>
      </xdr:nvSpPr>
      <xdr:spPr>
        <a:xfrm>
          <a:off x="13652500" y="1675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73734</xdr:rowOff>
    </xdr:from>
    <xdr:ext cx="534377" cy="259045"/>
    <xdr:sp macro="" textlink="">
      <xdr:nvSpPr>
        <xdr:cNvPr id="664" name="テキスト ボックス 663"/>
        <xdr:cNvSpPr txBox="1"/>
      </xdr:nvSpPr>
      <xdr:spPr>
        <a:xfrm>
          <a:off x="13436111" y="16532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125499</xdr:rowOff>
    </xdr:from>
    <xdr:to>
      <xdr:col>18</xdr:col>
      <xdr:colOff>492125</xdr:colOff>
      <xdr:row>98</xdr:row>
      <xdr:rowOff>55649</xdr:rowOff>
    </xdr:to>
    <xdr:sp macro="" textlink="">
      <xdr:nvSpPr>
        <xdr:cNvPr id="665" name="フローチャート : 判断 664"/>
        <xdr:cNvSpPr/>
      </xdr:nvSpPr>
      <xdr:spPr>
        <a:xfrm>
          <a:off x="12763500" y="16756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72176</xdr:rowOff>
    </xdr:from>
    <xdr:ext cx="534377" cy="259045"/>
    <xdr:sp macro="" textlink="">
      <xdr:nvSpPr>
        <xdr:cNvPr id="666" name="テキスト ボックス 665"/>
        <xdr:cNvSpPr txBox="1"/>
      </xdr:nvSpPr>
      <xdr:spPr>
        <a:xfrm>
          <a:off x="12547111" y="16531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29,495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37218</xdr:rowOff>
    </xdr:from>
    <xdr:to>
      <xdr:col>23</xdr:col>
      <xdr:colOff>568325</xdr:colOff>
      <xdr:row>98</xdr:row>
      <xdr:rowOff>138818</xdr:rowOff>
    </xdr:to>
    <xdr:sp macro="" textlink="">
      <xdr:nvSpPr>
        <xdr:cNvPr id="672" name="円/楕円 671"/>
        <xdr:cNvSpPr/>
      </xdr:nvSpPr>
      <xdr:spPr>
        <a:xfrm>
          <a:off x="16268700" y="1683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3054</xdr:rowOff>
    </xdr:from>
    <xdr:ext cx="534377" cy="259045"/>
    <xdr:sp macro="" textlink="">
      <xdr:nvSpPr>
        <xdr:cNvPr id="673" name="積立金該当値テキスト"/>
        <xdr:cNvSpPr txBox="1"/>
      </xdr:nvSpPr>
      <xdr:spPr>
        <a:xfrm>
          <a:off x="16370300" y="1680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11,304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87002</xdr:rowOff>
    </xdr:from>
    <xdr:to>
      <xdr:col>22</xdr:col>
      <xdr:colOff>415925</xdr:colOff>
      <xdr:row>99</xdr:row>
      <xdr:rowOff>17152</xdr:rowOff>
    </xdr:to>
    <xdr:sp macro="" textlink="">
      <xdr:nvSpPr>
        <xdr:cNvPr id="674" name="円/楕円 673"/>
        <xdr:cNvSpPr/>
      </xdr:nvSpPr>
      <xdr:spPr>
        <a:xfrm>
          <a:off x="15430500" y="16889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99</xdr:row>
      <xdr:rowOff>8279</xdr:rowOff>
    </xdr:from>
    <xdr:ext cx="378565" cy="259045"/>
    <xdr:sp macro="" textlink="">
      <xdr:nvSpPr>
        <xdr:cNvPr id="675" name="テキスト ボックス 674"/>
        <xdr:cNvSpPr txBox="1"/>
      </xdr:nvSpPr>
      <xdr:spPr>
        <a:xfrm>
          <a:off x="15292017" y="16981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81781</xdr:rowOff>
    </xdr:from>
    <xdr:to>
      <xdr:col>21</xdr:col>
      <xdr:colOff>212725</xdr:colOff>
      <xdr:row>99</xdr:row>
      <xdr:rowOff>11931</xdr:rowOff>
    </xdr:to>
    <xdr:sp macro="" textlink="">
      <xdr:nvSpPr>
        <xdr:cNvPr id="676" name="円/楕円 675"/>
        <xdr:cNvSpPr/>
      </xdr:nvSpPr>
      <xdr:spPr>
        <a:xfrm>
          <a:off x="14541500" y="1688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3058</xdr:rowOff>
    </xdr:from>
    <xdr:ext cx="469744" cy="259045"/>
    <xdr:sp macro="" textlink="">
      <xdr:nvSpPr>
        <xdr:cNvPr id="677" name="テキスト ボックス 676"/>
        <xdr:cNvSpPr txBox="1"/>
      </xdr:nvSpPr>
      <xdr:spPr>
        <a:xfrm>
          <a:off x="14357427" y="16976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86381</xdr:rowOff>
    </xdr:from>
    <xdr:to>
      <xdr:col>20</xdr:col>
      <xdr:colOff>9525</xdr:colOff>
      <xdr:row>99</xdr:row>
      <xdr:rowOff>16531</xdr:rowOff>
    </xdr:to>
    <xdr:sp macro="" textlink="">
      <xdr:nvSpPr>
        <xdr:cNvPr id="678" name="円/楕円 677"/>
        <xdr:cNvSpPr/>
      </xdr:nvSpPr>
      <xdr:spPr>
        <a:xfrm>
          <a:off x="13652500" y="1688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99</xdr:row>
      <xdr:rowOff>7658</xdr:rowOff>
    </xdr:from>
    <xdr:ext cx="378565" cy="259045"/>
    <xdr:sp macro="" textlink="">
      <xdr:nvSpPr>
        <xdr:cNvPr id="679" name="テキスト ボックス 678"/>
        <xdr:cNvSpPr txBox="1"/>
      </xdr:nvSpPr>
      <xdr:spPr>
        <a:xfrm>
          <a:off x="13514017" y="16981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78476</xdr:rowOff>
    </xdr:from>
    <xdr:to>
      <xdr:col>18</xdr:col>
      <xdr:colOff>492125</xdr:colOff>
      <xdr:row>99</xdr:row>
      <xdr:rowOff>8626</xdr:rowOff>
    </xdr:to>
    <xdr:sp macro="" textlink="">
      <xdr:nvSpPr>
        <xdr:cNvPr id="680" name="円/楕円 679"/>
        <xdr:cNvSpPr/>
      </xdr:nvSpPr>
      <xdr:spPr>
        <a:xfrm>
          <a:off x="12763500" y="1688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171203</xdr:rowOff>
    </xdr:from>
    <xdr:ext cx="469744" cy="259045"/>
    <xdr:sp macro="" textlink="">
      <xdr:nvSpPr>
        <xdr:cNvPr id="681" name="テキスト ボックス 680"/>
        <xdr:cNvSpPr txBox="1"/>
      </xdr:nvSpPr>
      <xdr:spPr>
        <a:xfrm>
          <a:off x="12579427" y="16973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2" name="直線コネクタ 691"/>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3" name="テキスト ボックス 692"/>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4" name="直線コネクタ 693"/>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95" name="テキスト ボックス 694"/>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96" name="直線コネクタ 695"/>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97" name="テキスト ボックス 696"/>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98" name="直線コネクタ 697"/>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99" name="テキスト ボックス 698"/>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0" name="直線コネクタ 69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1" name="テキスト ボックス 70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54478</xdr:rowOff>
    </xdr:from>
    <xdr:to>
      <xdr:col>32</xdr:col>
      <xdr:colOff>186689</xdr:colOff>
      <xdr:row>38</xdr:row>
      <xdr:rowOff>139700</xdr:rowOff>
    </xdr:to>
    <xdr:cxnSp macro="">
      <xdr:nvCxnSpPr>
        <xdr:cNvPr id="703" name="直線コネクタ 702"/>
        <xdr:cNvCxnSpPr/>
      </xdr:nvCxnSpPr>
      <xdr:spPr>
        <a:xfrm flipV="1">
          <a:off x="22159595" y="5540878"/>
          <a:ext cx="1269" cy="1113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04"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5" name="直線コネクタ 704"/>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1155</xdr:rowOff>
    </xdr:from>
    <xdr:ext cx="534377" cy="259045"/>
    <xdr:sp macro="" textlink="">
      <xdr:nvSpPr>
        <xdr:cNvPr id="706" name="投資及び出資金最大値テキスト"/>
        <xdr:cNvSpPr txBox="1"/>
      </xdr:nvSpPr>
      <xdr:spPr>
        <a:xfrm>
          <a:off x="22212300" y="531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24,364</a:t>
          </a:r>
          <a:endParaRPr kumimoji="1" lang="ja-JP" altLang="en-US" sz="1000" b="1">
            <a:latin typeface="ＭＳ Ｐゴシック"/>
          </a:endParaRPr>
        </a:p>
      </xdr:txBody>
    </xdr:sp>
    <xdr:clientData/>
  </xdr:oneCellAnchor>
  <xdr:twoCellAnchor>
    <xdr:from>
      <xdr:col>32</xdr:col>
      <xdr:colOff>98425</xdr:colOff>
      <xdr:row>32</xdr:row>
      <xdr:rowOff>54478</xdr:rowOff>
    </xdr:from>
    <xdr:to>
      <xdr:col>32</xdr:col>
      <xdr:colOff>276225</xdr:colOff>
      <xdr:row>32</xdr:row>
      <xdr:rowOff>54478</xdr:rowOff>
    </xdr:to>
    <xdr:cxnSp macro="">
      <xdr:nvCxnSpPr>
        <xdr:cNvPr id="707" name="直線コネクタ 706"/>
        <xdr:cNvCxnSpPr/>
      </xdr:nvCxnSpPr>
      <xdr:spPr>
        <a:xfrm>
          <a:off x="22072600" y="554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118440</xdr:rowOff>
    </xdr:from>
    <xdr:to>
      <xdr:col>32</xdr:col>
      <xdr:colOff>187325</xdr:colOff>
      <xdr:row>38</xdr:row>
      <xdr:rowOff>139700</xdr:rowOff>
    </xdr:to>
    <xdr:cxnSp macro="">
      <xdr:nvCxnSpPr>
        <xdr:cNvPr id="708" name="直線コネクタ 707"/>
        <xdr:cNvCxnSpPr/>
      </xdr:nvCxnSpPr>
      <xdr:spPr>
        <a:xfrm flipV="1">
          <a:off x="21323300" y="6633540"/>
          <a:ext cx="838200" cy="2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13250</xdr:rowOff>
    </xdr:from>
    <xdr:ext cx="469744" cy="259045"/>
    <xdr:sp macro="" textlink="">
      <xdr:nvSpPr>
        <xdr:cNvPr id="709" name="投資及び出資金平均値テキスト"/>
        <xdr:cNvSpPr txBox="1"/>
      </xdr:nvSpPr>
      <xdr:spPr>
        <a:xfrm>
          <a:off x="22212300" y="6356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2,155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161823</xdr:rowOff>
    </xdr:from>
    <xdr:to>
      <xdr:col>32</xdr:col>
      <xdr:colOff>238125</xdr:colOff>
      <xdr:row>38</xdr:row>
      <xdr:rowOff>91973</xdr:rowOff>
    </xdr:to>
    <xdr:sp macro="" textlink="">
      <xdr:nvSpPr>
        <xdr:cNvPr id="710" name="フローチャート : 判断 709"/>
        <xdr:cNvSpPr/>
      </xdr:nvSpPr>
      <xdr:spPr>
        <a:xfrm>
          <a:off x="22110700" y="65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11" name="直線コネクタ 710"/>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132562</xdr:rowOff>
    </xdr:from>
    <xdr:to>
      <xdr:col>31</xdr:col>
      <xdr:colOff>85725</xdr:colOff>
      <xdr:row>38</xdr:row>
      <xdr:rowOff>62712</xdr:rowOff>
    </xdr:to>
    <xdr:sp macro="" textlink="">
      <xdr:nvSpPr>
        <xdr:cNvPr id="712" name="フローチャート : 判断 711"/>
        <xdr:cNvSpPr/>
      </xdr:nvSpPr>
      <xdr:spPr>
        <a:xfrm>
          <a:off x="21272500" y="6476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79239</xdr:rowOff>
    </xdr:from>
    <xdr:ext cx="469744" cy="259045"/>
    <xdr:sp macro="" textlink="">
      <xdr:nvSpPr>
        <xdr:cNvPr id="713" name="テキスト ボックス 712"/>
        <xdr:cNvSpPr txBox="1"/>
      </xdr:nvSpPr>
      <xdr:spPr>
        <a:xfrm>
          <a:off x="21088427" y="62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14" name="直線コネクタ 713"/>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158714</xdr:rowOff>
    </xdr:from>
    <xdr:to>
      <xdr:col>29</xdr:col>
      <xdr:colOff>568325</xdr:colOff>
      <xdr:row>38</xdr:row>
      <xdr:rowOff>88864</xdr:rowOff>
    </xdr:to>
    <xdr:sp macro="" textlink="">
      <xdr:nvSpPr>
        <xdr:cNvPr id="715" name="フローチャート : 判断 714"/>
        <xdr:cNvSpPr/>
      </xdr:nvSpPr>
      <xdr:spPr>
        <a:xfrm>
          <a:off x="20383500" y="6502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105391</xdr:rowOff>
    </xdr:from>
    <xdr:ext cx="469744" cy="259045"/>
    <xdr:sp macro="" textlink="">
      <xdr:nvSpPr>
        <xdr:cNvPr id="716" name="テキスト ボックス 715"/>
        <xdr:cNvSpPr txBox="1"/>
      </xdr:nvSpPr>
      <xdr:spPr>
        <a:xfrm>
          <a:off x="20199427" y="6277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135631</xdr:rowOff>
    </xdr:from>
    <xdr:to>
      <xdr:col>28</xdr:col>
      <xdr:colOff>314325</xdr:colOff>
      <xdr:row>38</xdr:row>
      <xdr:rowOff>139700</xdr:rowOff>
    </xdr:to>
    <xdr:cxnSp macro="">
      <xdr:nvCxnSpPr>
        <xdr:cNvPr id="717" name="直線コネクタ 716"/>
        <xdr:cNvCxnSpPr/>
      </xdr:nvCxnSpPr>
      <xdr:spPr>
        <a:xfrm>
          <a:off x="18656300" y="6650731"/>
          <a:ext cx="889000" cy="4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2535</xdr:rowOff>
    </xdr:from>
    <xdr:to>
      <xdr:col>28</xdr:col>
      <xdr:colOff>365125</xdr:colOff>
      <xdr:row>38</xdr:row>
      <xdr:rowOff>104135</xdr:rowOff>
    </xdr:to>
    <xdr:sp macro="" textlink="">
      <xdr:nvSpPr>
        <xdr:cNvPr id="718" name="フローチャート : 判断 717"/>
        <xdr:cNvSpPr/>
      </xdr:nvSpPr>
      <xdr:spPr>
        <a:xfrm>
          <a:off x="19494500" y="651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120662</xdr:rowOff>
    </xdr:from>
    <xdr:ext cx="469744" cy="259045"/>
    <xdr:sp macro="" textlink="">
      <xdr:nvSpPr>
        <xdr:cNvPr id="719" name="テキスト ボックス 718"/>
        <xdr:cNvSpPr txBox="1"/>
      </xdr:nvSpPr>
      <xdr:spPr>
        <a:xfrm>
          <a:off x="19310427" y="629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935</xdr:rowOff>
    </xdr:from>
    <xdr:to>
      <xdr:col>27</xdr:col>
      <xdr:colOff>161925</xdr:colOff>
      <xdr:row>38</xdr:row>
      <xdr:rowOff>102535</xdr:rowOff>
    </xdr:to>
    <xdr:sp macro="" textlink="">
      <xdr:nvSpPr>
        <xdr:cNvPr id="720" name="フローチャート : 判断 719"/>
        <xdr:cNvSpPr/>
      </xdr:nvSpPr>
      <xdr:spPr>
        <a:xfrm>
          <a:off x="18605500" y="651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119062</xdr:rowOff>
    </xdr:from>
    <xdr:ext cx="469744" cy="259045"/>
    <xdr:sp macro="" textlink="">
      <xdr:nvSpPr>
        <xdr:cNvPr id="721" name="テキスト ボックス 720"/>
        <xdr:cNvSpPr txBox="1"/>
      </xdr:nvSpPr>
      <xdr:spPr>
        <a:xfrm>
          <a:off x="18421427" y="6291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2" name="テキスト ボックス 72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3" name="テキスト ボックス 72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4" name="テキスト ボックス 72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5" name="テキスト ボックス 72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6" name="テキスト ボックス 72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67640</xdr:rowOff>
    </xdr:from>
    <xdr:to>
      <xdr:col>32</xdr:col>
      <xdr:colOff>238125</xdr:colOff>
      <xdr:row>38</xdr:row>
      <xdr:rowOff>169240</xdr:rowOff>
    </xdr:to>
    <xdr:sp macro="" textlink="">
      <xdr:nvSpPr>
        <xdr:cNvPr id="727" name="円/楕円 726"/>
        <xdr:cNvSpPr/>
      </xdr:nvSpPr>
      <xdr:spPr>
        <a:xfrm>
          <a:off x="22110700" y="65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154017</xdr:rowOff>
    </xdr:from>
    <xdr:ext cx="378565" cy="259045"/>
    <xdr:sp macro="" textlink="">
      <xdr:nvSpPr>
        <xdr:cNvPr id="728" name="投資及び出資金該当値テキスト"/>
        <xdr:cNvSpPr txBox="1"/>
      </xdr:nvSpPr>
      <xdr:spPr>
        <a:xfrm>
          <a:off x="22212300" y="6497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465</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29" name="円/楕円 728"/>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0" name="テキスト ボックス 729"/>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31" name="円/楕円 730"/>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32" name="テキスト ボックス 731"/>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3" name="円/楕円 732"/>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4" name="テキスト ボックス 733"/>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84831</xdr:rowOff>
    </xdr:from>
    <xdr:to>
      <xdr:col>27</xdr:col>
      <xdr:colOff>161925</xdr:colOff>
      <xdr:row>39</xdr:row>
      <xdr:rowOff>14981</xdr:rowOff>
    </xdr:to>
    <xdr:sp macro="" textlink="">
      <xdr:nvSpPr>
        <xdr:cNvPr id="735" name="円/楕円 734"/>
        <xdr:cNvSpPr/>
      </xdr:nvSpPr>
      <xdr:spPr>
        <a:xfrm>
          <a:off x="18605500" y="659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6108</xdr:rowOff>
    </xdr:from>
    <xdr:ext cx="313932" cy="259045"/>
    <xdr:sp macro="" textlink="">
      <xdr:nvSpPr>
        <xdr:cNvPr id="736" name="テキスト ボックス 735"/>
        <xdr:cNvSpPr txBox="1"/>
      </xdr:nvSpPr>
      <xdr:spPr>
        <a:xfrm>
          <a:off x="18499333" y="669265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7" name="正方形/長方形 73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8" name="正方形/長方形 73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9" name="正方形/長方形 73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0" name="正方形/長方形 73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1" name="正方形/長方形 74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2" name="正方形/長方形 74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3" name="正方形/長方形 74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4" name="正方形/長方形 74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5" name="テキスト ボックス 74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6" name="直線コネクタ 74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7" name="直線コネクタ 746"/>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8" name="テキスト ボックス 747"/>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9" name="直線コネクタ 748"/>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0" name="テキスト ボックス 749"/>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1" name="直線コネクタ 750"/>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2" name="テキスト ボックス 751"/>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3" name="直線コネクタ 752"/>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4" name="テキスト ボックス 753"/>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5" name="直線コネクタ 754"/>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6" name="テキスト ボックス 755"/>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7" name="直線コネクタ 756"/>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8" name="テキスト ボックス 757"/>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0" name="テキスト ボックス 75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53</xdr:row>
      <xdr:rowOff>7406</xdr:rowOff>
    </xdr:from>
    <xdr:to>
      <xdr:col>32</xdr:col>
      <xdr:colOff>186689</xdr:colOff>
      <xdr:row>59</xdr:row>
      <xdr:rowOff>98878</xdr:rowOff>
    </xdr:to>
    <xdr:cxnSp macro="">
      <xdr:nvCxnSpPr>
        <xdr:cNvPr id="762" name="直線コネクタ 761"/>
        <xdr:cNvCxnSpPr/>
      </xdr:nvCxnSpPr>
      <xdr:spPr>
        <a:xfrm flipV="1">
          <a:off x="22159595" y="9094256"/>
          <a:ext cx="1269" cy="112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3"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4" name="直線コネクタ 763"/>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51</xdr:row>
      <xdr:rowOff>125533</xdr:rowOff>
    </xdr:from>
    <xdr:ext cx="534377" cy="259045"/>
    <xdr:sp macro="" textlink="">
      <xdr:nvSpPr>
        <xdr:cNvPr id="765" name="貸付金最大値テキスト"/>
        <xdr:cNvSpPr txBox="1"/>
      </xdr:nvSpPr>
      <xdr:spPr>
        <a:xfrm>
          <a:off x="22212300" y="886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34,301</a:t>
          </a:r>
          <a:endParaRPr kumimoji="1" lang="ja-JP" altLang="en-US" sz="1000" b="1">
            <a:latin typeface="ＭＳ Ｐゴシック"/>
          </a:endParaRPr>
        </a:p>
      </xdr:txBody>
    </xdr:sp>
    <xdr:clientData/>
  </xdr:oneCellAnchor>
  <xdr:twoCellAnchor>
    <xdr:from>
      <xdr:col>32</xdr:col>
      <xdr:colOff>98425</xdr:colOff>
      <xdr:row>53</xdr:row>
      <xdr:rowOff>7406</xdr:rowOff>
    </xdr:from>
    <xdr:to>
      <xdr:col>32</xdr:col>
      <xdr:colOff>276225</xdr:colOff>
      <xdr:row>53</xdr:row>
      <xdr:rowOff>7406</xdr:rowOff>
    </xdr:to>
    <xdr:cxnSp macro="">
      <xdr:nvCxnSpPr>
        <xdr:cNvPr id="766" name="直線コネクタ 765"/>
        <xdr:cNvCxnSpPr/>
      </xdr:nvCxnSpPr>
      <xdr:spPr>
        <a:xfrm>
          <a:off x="22072600" y="909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65960</xdr:rowOff>
    </xdr:from>
    <xdr:to>
      <xdr:col>32</xdr:col>
      <xdr:colOff>187325</xdr:colOff>
      <xdr:row>54</xdr:row>
      <xdr:rowOff>116318</xdr:rowOff>
    </xdr:to>
    <xdr:cxnSp macro="">
      <xdr:nvCxnSpPr>
        <xdr:cNvPr id="767" name="直線コネクタ 766"/>
        <xdr:cNvCxnSpPr/>
      </xdr:nvCxnSpPr>
      <xdr:spPr>
        <a:xfrm>
          <a:off x="21323300" y="9324260"/>
          <a:ext cx="838200" cy="50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142601</xdr:rowOff>
    </xdr:from>
    <xdr:ext cx="469744" cy="259045"/>
    <xdr:sp macro="" textlink="">
      <xdr:nvSpPr>
        <xdr:cNvPr id="768" name="貸付金平均値テキスト"/>
        <xdr:cNvSpPr txBox="1"/>
      </xdr:nvSpPr>
      <xdr:spPr>
        <a:xfrm>
          <a:off x="22212300" y="9915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6,945</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164174</xdr:rowOff>
    </xdr:from>
    <xdr:to>
      <xdr:col>32</xdr:col>
      <xdr:colOff>238125</xdr:colOff>
      <xdr:row>58</xdr:row>
      <xdr:rowOff>94324</xdr:rowOff>
    </xdr:to>
    <xdr:sp macro="" textlink="">
      <xdr:nvSpPr>
        <xdr:cNvPr id="769" name="フローチャート : 判断 768"/>
        <xdr:cNvSpPr/>
      </xdr:nvSpPr>
      <xdr:spPr>
        <a:xfrm>
          <a:off x="22110700" y="993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53</xdr:row>
      <xdr:rowOff>124351</xdr:rowOff>
    </xdr:from>
    <xdr:to>
      <xdr:col>31</xdr:col>
      <xdr:colOff>34925</xdr:colOff>
      <xdr:row>54</xdr:row>
      <xdr:rowOff>65960</xdr:rowOff>
    </xdr:to>
    <xdr:cxnSp macro="">
      <xdr:nvCxnSpPr>
        <xdr:cNvPr id="770" name="直線コネクタ 769"/>
        <xdr:cNvCxnSpPr/>
      </xdr:nvCxnSpPr>
      <xdr:spPr>
        <a:xfrm>
          <a:off x="20434300" y="9211201"/>
          <a:ext cx="889000" cy="113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37661</xdr:rowOff>
    </xdr:from>
    <xdr:to>
      <xdr:col>31</xdr:col>
      <xdr:colOff>85725</xdr:colOff>
      <xdr:row>58</xdr:row>
      <xdr:rowOff>139261</xdr:rowOff>
    </xdr:to>
    <xdr:sp macro="" textlink="">
      <xdr:nvSpPr>
        <xdr:cNvPr id="771" name="フローチャート : 判断 770"/>
        <xdr:cNvSpPr/>
      </xdr:nvSpPr>
      <xdr:spPr>
        <a:xfrm>
          <a:off x="21272500" y="998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130388</xdr:rowOff>
    </xdr:from>
    <xdr:ext cx="469744" cy="259045"/>
    <xdr:sp macro="" textlink="">
      <xdr:nvSpPr>
        <xdr:cNvPr id="772" name="テキスト ボックス 771"/>
        <xdr:cNvSpPr txBox="1"/>
      </xdr:nvSpPr>
      <xdr:spPr>
        <a:xfrm>
          <a:off x="21088427" y="100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5,569</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57992</xdr:rowOff>
    </xdr:from>
    <xdr:to>
      <xdr:col>29</xdr:col>
      <xdr:colOff>517525</xdr:colOff>
      <xdr:row>53</xdr:row>
      <xdr:rowOff>124351</xdr:rowOff>
    </xdr:to>
    <xdr:cxnSp macro="">
      <xdr:nvCxnSpPr>
        <xdr:cNvPr id="773" name="直線コネクタ 772"/>
        <xdr:cNvCxnSpPr/>
      </xdr:nvCxnSpPr>
      <xdr:spPr>
        <a:xfrm>
          <a:off x="19545300" y="9144842"/>
          <a:ext cx="889000" cy="66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23781</xdr:rowOff>
    </xdr:from>
    <xdr:to>
      <xdr:col>29</xdr:col>
      <xdr:colOff>568325</xdr:colOff>
      <xdr:row>58</xdr:row>
      <xdr:rowOff>125381</xdr:rowOff>
    </xdr:to>
    <xdr:sp macro="" textlink="">
      <xdr:nvSpPr>
        <xdr:cNvPr id="774" name="フローチャート : 判断 773"/>
        <xdr:cNvSpPr/>
      </xdr:nvSpPr>
      <xdr:spPr>
        <a:xfrm>
          <a:off x="20383500" y="99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116508</xdr:rowOff>
    </xdr:from>
    <xdr:ext cx="469744" cy="259045"/>
    <xdr:sp macro="" textlink="">
      <xdr:nvSpPr>
        <xdr:cNvPr id="775" name="テキスト ボックス 774"/>
        <xdr:cNvSpPr txBox="1"/>
      </xdr:nvSpPr>
      <xdr:spPr>
        <a:xfrm>
          <a:off x="20199427" y="1006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5,994</a:t>
          </a:r>
          <a:endParaRPr kumimoji="1" lang="ja-JP" altLang="en-US" sz="1000" b="1">
            <a:solidFill>
              <a:srgbClr val="000080"/>
            </a:solidFill>
            <a:latin typeface="ＭＳ Ｐゴシック"/>
          </a:endParaRPr>
        </a:p>
      </xdr:txBody>
    </xdr:sp>
    <xdr:clientData/>
  </xdr:oneCellAnchor>
  <xdr:twoCellAnchor>
    <xdr:from>
      <xdr:col>27</xdr:col>
      <xdr:colOff>111125</xdr:colOff>
      <xdr:row>50</xdr:row>
      <xdr:rowOff>145676</xdr:rowOff>
    </xdr:from>
    <xdr:to>
      <xdr:col>28</xdr:col>
      <xdr:colOff>314325</xdr:colOff>
      <xdr:row>53</xdr:row>
      <xdr:rowOff>57992</xdr:rowOff>
    </xdr:to>
    <xdr:cxnSp macro="">
      <xdr:nvCxnSpPr>
        <xdr:cNvPr id="776" name="直線コネクタ 775"/>
        <xdr:cNvCxnSpPr/>
      </xdr:nvCxnSpPr>
      <xdr:spPr>
        <a:xfrm>
          <a:off x="18656300" y="8718176"/>
          <a:ext cx="889000" cy="42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23847</xdr:rowOff>
    </xdr:from>
    <xdr:to>
      <xdr:col>28</xdr:col>
      <xdr:colOff>365125</xdr:colOff>
      <xdr:row>58</xdr:row>
      <xdr:rowOff>125447</xdr:rowOff>
    </xdr:to>
    <xdr:sp macro="" textlink="">
      <xdr:nvSpPr>
        <xdr:cNvPr id="777" name="フローチャート : 判断 776"/>
        <xdr:cNvSpPr/>
      </xdr:nvSpPr>
      <xdr:spPr>
        <a:xfrm>
          <a:off x="19494500" y="9967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116574</xdr:rowOff>
    </xdr:from>
    <xdr:ext cx="469744" cy="259045"/>
    <xdr:sp macro="" textlink="">
      <xdr:nvSpPr>
        <xdr:cNvPr id="778" name="テキスト ボックス 777"/>
        <xdr:cNvSpPr txBox="1"/>
      </xdr:nvSpPr>
      <xdr:spPr>
        <a:xfrm>
          <a:off x="19310427" y="10060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5,992</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4155</xdr:rowOff>
    </xdr:from>
    <xdr:to>
      <xdr:col>27</xdr:col>
      <xdr:colOff>161925</xdr:colOff>
      <xdr:row>58</xdr:row>
      <xdr:rowOff>105755</xdr:rowOff>
    </xdr:to>
    <xdr:sp macro="" textlink="">
      <xdr:nvSpPr>
        <xdr:cNvPr id="779" name="フローチャート : 判断 778"/>
        <xdr:cNvSpPr/>
      </xdr:nvSpPr>
      <xdr:spPr>
        <a:xfrm>
          <a:off x="18605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96882</xdr:rowOff>
    </xdr:from>
    <xdr:ext cx="469744" cy="259045"/>
    <xdr:sp macro="" textlink="">
      <xdr:nvSpPr>
        <xdr:cNvPr id="780" name="テキスト ボックス 779"/>
        <xdr:cNvSpPr txBox="1"/>
      </xdr:nvSpPr>
      <xdr:spPr>
        <a:xfrm>
          <a:off x="18421427" y="10040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65518</xdr:rowOff>
    </xdr:from>
    <xdr:to>
      <xdr:col>32</xdr:col>
      <xdr:colOff>238125</xdr:colOff>
      <xdr:row>54</xdr:row>
      <xdr:rowOff>167118</xdr:rowOff>
    </xdr:to>
    <xdr:sp macro="" textlink="">
      <xdr:nvSpPr>
        <xdr:cNvPr id="786" name="円/楕円 785"/>
        <xdr:cNvSpPr/>
      </xdr:nvSpPr>
      <xdr:spPr>
        <a:xfrm>
          <a:off x="22110700" y="9323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88395</xdr:rowOff>
    </xdr:from>
    <xdr:ext cx="534377" cy="259045"/>
    <xdr:sp macro="" textlink="">
      <xdr:nvSpPr>
        <xdr:cNvPr id="787" name="貸付金該当値テキスト"/>
        <xdr:cNvSpPr txBox="1"/>
      </xdr:nvSpPr>
      <xdr:spPr>
        <a:xfrm>
          <a:off x="22212300" y="9175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25,716</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15160</xdr:rowOff>
    </xdr:from>
    <xdr:to>
      <xdr:col>31</xdr:col>
      <xdr:colOff>85725</xdr:colOff>
      <xdr:row>54</xdr:row>
      <xdr:rowOff>116760</xdr:rowOff>
    </xdr:to>
    <xdr:sp macro="" textlink="">
      <xdr:nvSpPr>
        <xdr:cNvPr id="788" name="円/楕円 787"/>
        <xdr:cNvSpPr/>
      </xdr:nvSpPr>
      <xdr:spPr>
        <a:xfrm>
          <a:off x="21272500" y="927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52</xdr:row>
      <xdr:rowOff>133287</xdr:rowOff>
    </xdr:from>
    <xdr:ext cx="534377" cy="259045"/>
    <xdr:sp macro="" textlink="">
      <xdr:nvSpPr>
        <xdr:cNvPr id="789" name="テキスト ボックス 788"/>
        <xdr:cNvSpPr txBox="1"/>
      </xdr:nvSpPr>
      <xdr:spPr>
        <a:xfrm>
          <a:off x="21056111" y="904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27,258</a:t>
          </a:r>
          <a:endParaRPr kumimoji="1" lang="ja-JP" altLang="en-US" sz="1000" b="1">
            <a:solidFill>
              <a:srgbClr val="FF0000"/>
            </a:solidFill>
            <a:latin typeface="ＭＳ Ｐゴシック"/>
          </a:endParaRPr>
        </a:p>
      </xdr:txBody>
    </xdr:sp>
    <xdr:clientData/>
  </xdr:oneCellAnchor>
  <xdr:twoCellAnchor>
    <xdr:from>
      <xdr:col>29</xdr:col>
      <xdr:colOff>466725</xdr:colOff>
      <xdr:row>53</xdr:row>
      <xdr:rowOff>73551</xdr:rowOff>
    </xdr:from>
    <xdr:to>
      <xdr:col>29</xdr:col>
      <xdr:colOff>568325</xdr:colOff>
      <xdr:row>54</xdr:row>
      <xdr:rowOff>3701</xdr:rowOff>
    </xdr:to>
    <xdr:sp macro="" textlink="">
      <xdr:nvSpPr>
        <xdr:cNvPr id="790" name="円/楕円 789"/>
        <xdr:cNvSpPr/>
      </xdr:nvSpPr>
      <xdr:spPr>
        <a:xfrm>
          <a:off x="20383500" y="9160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20228</xdr:rowOff>
    </xdr:from>
    <xdr:ext cx="534377" cy="259045"/>
    <xdr:sp macro="" textlink="">
      <xdr:nvSpPr>
        <xdr:cNvPr id="791" name="テキスト ボックス 790"/>
        <xdr:cNvSpPr txBox="1"/>
      </xdr:nvSpPr>
      <xdr:spPr>
        <a:xfrm>
          <a:off x="20167111" y="893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30,720</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7192</xdr:rowOff>
    </xdr:from>
    <xdr:to>
      <xdr:col>28</xdr:col>
      <xdr:colOff>365125</xdr:colOff>
      <xdr:row>53</xdr:row>
      <xdr:rowOff>108792</xdr:rowOff>
    </xdr:to>
    <xdr:sp macro="" textlink="">
      <xdr:nvSpPr>
        <xdr:cNvPr id="792" name="円/楕円 791"/>
        <xdr:cNvSpPr/>
      </xdr:nvSpPr>
      <xdr:spPr>
        <a:xfrm>
          <a:off x="19494500" y="9094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51</xdr:row>
      <xdr:rowOff>125319</xdr:rowOff>
    </xdr:from>
    <xdr:ext cx="534377" cy="259045"/>
    <xdr:sp macro="" textlink="">
      <xdr:nvSpPr>
        <xdr:cNvPr id="793" name="テキスト ボックス 792"/>
        <xdr:cNvSpPr txBox="1"/>
      </xdr:nvSpPr>
      <xdr:spPr>
        <a:xfrm>
          <a:off x="19278111" y="886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32,752</a:t>
          </a:r>
          <a:endParaRPr kumimoji="1" lang="ja-JP" altLang="en-US" sz="1000" b="1">
            <a:solidFill>
              <a:srgbClr val="FF0000"/>
            </a:solidFill>
            <a:latin typeface="ＭＳ Ｐゴシック"/>
          </a:endParaRPr>
        </a:p>
      </xdr:txBody>
    </xdr:sp>
    <xdr:clientData/>
  </xdr:oneCellAnchor>
  <xdr:twoCellAnchor>
    <xdr:from>
      <xdr:col>27</xdr:col>
      <xdr:colOff>60325</xdr:colOff>
      <xdr:row>50</xdr:row>
      <xdr:rowOff>94876</xdr:rowOff>
    </xdr:from>
    <xdr:to>
      <xdr:col>27</xdr:col>
      <xdr:colOff>161925</xdr:colOff>
      <xdr:row>51</xdr:row>
      <xdr:rowOff>25026</xdr:rowOff>
    </xdr:to>
    <xdr:sp macro="" textlink="">
      <xdr:nvSpPr>
        <xdr:cNvPr id="794" name="円/楕円 793"/>
        <xdr:cNvSpPr/>
      </xdr:nvSpPr>
      <xdr:spPr>
        <a:xfrm>
          <a:off x="18605500" y="8667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49</xdr:row>
      <xdr:rowOff>41553</xdr:rowOff>
    </xdr:from>
    <xdr:ext cx="534377" cy="259045"/>
    <xdr:sp macro="" textlink="">
      <xdr:nvSpPr>
        <xdr:cNvPr id="795" name="テキスト ボックス 794"/>
        <xdr:cNvSpPr txBox="1"/>
      </xdr:nvSpPr>
      <xdr:spPr>
        <a:xfrm>
          <a:off x="18389111" y="8442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98879</xdr:rowOff>
    </xdr:from>
    <xdr:to>
      <xdr:col>33</xdr:col>
      <xdr:colOff>314325</xdr:colOff>
      <xdr:row>79</xdr:row>
      <xdr:rowOff>98879</xdr:rowOff>
    </xdr:to>
    <xdr:cxnSp macro="">
      <xdr:nvCxnSpPr>
        <xdr:cNvPr id="806" name="直線コネクタ 80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128106</xdr:rowOff>
    </xdr:from>
    <xdr:ext cx="248786" cy="259045"/>
    <xdr:sp macro="" textlink="">
      <xdr:nvSpPr>
        <xdr:cNvPr id="807" name="テキスト ボックス 806"/>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08" name="直線コネクタ 80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09" name="テキスト ボックス 80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10" name="直線コネクタ 80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11" name="テキスト ボックス 81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12" name="直線コネクタ 81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13" name="テキスト ボックス 81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14" name="直線コネクタ 81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15" name="テキスト ボックス 81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16" name="直線コネクタ 81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17" name="テキスト ボックス 81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69</xdr:row>
      <xdr:rowOff>95493</xdr:rowOff>
    </xdr:from>
    <xdr:to>
      <xdr:col>32</xdr:col>
      <xdr:colOff>186689</xdr:colOff>
      <xdr:row>78</xdr:row>
      <xdr:rowOff>32193</xdr:rowOff>
    </xdr:to>
    <xdr:cxnSp macro="">
      <xdr:nvCxnSpPr>
        <xdr:cNvPr id="821" name="直線コネクタ 820"/>
        <xdr:cNvCxnSpPr/>
      </xdr:nvCxnSpPr>
      <xdr:spPr>
        <a:xfrm flipV="1">
          <a:off x="22159595" y="11925543"/>
          <a:ext cx="1269" cy="1479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36020</xdr:rowOff>
    </xdr:from>
    <xdr:ext cx="534377" cy="259045"/>
    <xdr:sp macro="" textlink="">
      <xdr:nvSpPr>
        <xdr:cNvPr id="822" name="繰出金最小値テキスト"/>
        <xdr:cNvSpPr txBox="1"/>
      </xdr:nvSpPr>
      <xdr:spPr>
        <a:xfrm>
          <a:off x="22212300" y="1340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21,876</a:t>
          </a:r>
          <a:endParaRPr kumimoji="1" lang="ja-JP" altLang="en-US" sz="1000" b="1">
            <a:latin typeface="ＭＳ Ｐゴシック"/>
          </a:endParaRPr>
        </a:p>
      </xdr:txBody>
    </xdr:sp>
    <xdr:clientData/>
  </xdr:oneCellAnchor>
  <xdr:twoCellAnchor>
    <xdr:from>
      <xdr:col>32</xdr:col>
      <xdr:colOff>98425</xdr:colOff>
      <xdr:row>78</xdr:row>
      <xdr:rowOff>32193</xdr:rowOff>
    </xdr:from>
    <xdr:to>
      <xdr:col>32</xdr:col>
      <xdr:colOff>276225</xdr:colOff>
      <xdr:row>78</xdr:row>
      <xdr:rowOff>32193</xdr:rowOff>
    </xdr:to>
    <xdr:cxnSp macro="">
      <xdr:nvCxnSpPr>
        <xdr:cNvPr id="823" name="直線コネクタ 822"/>
        <xdr:cNvCxnSpPr/>
      </xdr:nvCxnSpPr>
      <xdr:spPr>
        <a:xfrm>
          <a:off x="22072600" y="13405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42170</xdr:rowOff>
    </xdr:from>
    <xdr:ext cx="599010" cy="259045"/>
    <xdr:sp macro="" textlink="">
      <xdr:nvSpPr>
        <xdr:cNvPr id="824" name="繰出金最大値テキスト"/>
        <xdr:cNvSpPr txBox="1"/>
      </xdr:nvSpPr>
      <xdr:spPr>
        <a:xfrm>
          <a:off x="22212300" y="11700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157,811</a:t>
          </a:r>
          <a:endParaRPr kumimoji="1" lang="ja-JP" altLang="en-US" sz="1000" b="1">
            <a:latin typeface="ＭＳ Ｐゴシック"/>
          </a:endParaRPr>
        </a:p>
      </xdr:txBody>
    </xdr:sp>
    <xdr:clientData/>
  </xdr:oneCellAnchor>
  <xdr:twoCellAnchor>
    <xdr:from>
      <xdr:col>32</xdr:col>
      <xdr:colOff>98425</xdr:colOff>
      <xdr:row>69</xdr:row>
      <xdr:rowOff>95493</xdr:rowOff>
    </xdr:from>
    <xdr:to>
      <xdr:col>32</xdr:col>
      <xdr:colOff>276225</xdr:colOff>
      <xdr:row>69</xdr:row>
      <xdr:rowOff>95493</xdr:rowOff>
    </xdr:to>
    <xdr:cxnSp macro="">
      <xdr:nvCxnSpPr>
        <xdr:cNvPr id="825" name="直線コネクタ 824"/>
        <xdr:cNvCxnSpPr/>
      </xdr:nvCxnSpPr>
      <xdr:spPr>
        <a:xfrm>
          <a:off x="22072600" y="11925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155169</xdr:rowOff>
    </xdr:from>
    <xdr:to>
      <xdr:col>32</xdr:col>
      <xdr:colOff>187325</xdr:colOff>
      <xdr:row>77</xdr:row>
      <xdr:rowOff>19653</xdr:rowOff>
    </xdr:to>
    <xdr:cxnSp macro="">
      <xdr:nvCxnSpPr>
        <xdr:cNvPr id="826" name="直線コネクタ 825"/>
        <xdr:cNvCxnSpPr/>
      </xdr:nvCxnSpPr>
      <xdr:spPr>
        <a:xfrm flipV="1">
          <a:off x="21323300" y="13185369"/>
          <a:ext cx="838200" cy="35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5108</xdr:rowOff>
    </xdr:from>
    <xdr:ext cx="534377" cy="259045"/>
    <xdr:sp macro="" textlink="">
      <xdr:nvSpPr>
        <xdr:cNvPr id="827" name="繰出金平均値テキスト"/>
        <xdr:cNvSpPr txBox="1"/>
      </xdr:nvSpPr>
      <xdr:spPr>
        <a:xfrm>
          <a:off x="22212300" y="1286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53,299</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153681</xdr:rowOff>
    </xdr:from>
    <xdr:to>
      <xdr:col>32</xdr:col>
      <xdr:colOff>238125</xdr:colOff>
      <xdr:row>76</xdr:row>
      <xdr:rowOff>83831</xdr:rowOff>
    </xdr:to>
    <xdr:sp macro="" textlink="">
      <xdr:nvSpPr>
        <xdr:cNvPr id="828" name="フローチャート : 判断 827"/>
        <xdr:cNvSpPr/>
      </xdr:nvSpPr>
      <xdr:spPr>
        <a:xfrm>
          <a:off x="22110700" y="1301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19653</xdr:rowOff>
    </xdr:from>
    <xdr:to>
      <xdr:col>31</xdr:col>
      <xdr:colOff>34925</xdr:colOff>
      <xdr:row>77</xdr:row>
      <xdr:rowOff>53866</xdr:rowOff>
    </xdr:to>
    <xdr:cxnSp macro="">
      <xdr:nvCxnSpPr>
        <xdr:cNvPr id="829" name="直線コネクタ 828"/>
        <xdr:cNvCxnSpPr/>
      </xdr:nvCxnSpPr>
      <xdr:spPr>
        <a:xfrm flipV="1">
          <a:off x="20434300" y="13221303"/>
          <a:ext cx="889000" cy="34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137374</xdr:rowOff>
    </xdr:from>
    <xdr:to>
      <xdr:col>31</xdr:col>
      <xdr:colOff>85725</xdr:colOff>
      <xdr:row>76</xdr:row>
      <xdr:rowOff>67525</xdr:rowOff>
    </xdr:to>
    <xdr:sp macro="" textlink="">
      <xdr:nvSpPr>
        <xdr:cNvPr id="830" name="フローチャート : 判断 829"/>
        <xdr:cNvSpPr/>
      </xdr:nvSpPr>
      <xdr:spPr>
        <a:xfrm>
          <a:off x="21272500" y="129961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84051</xdr:rowOff>
    </xdr:from>
    <xdr:ext cx="534377" cy="259045"/>
    <xdr:sp macro="" textlink="">
      <xdr:nvSpPr>
        <xdr:cNvPr id="831" name="テキスト ボックス 830"/>
        <xdr:cNvSpPr txBox="1"/>
      </xdr:nvSpPr>
      <xdr:spPr>
        <a:xfrm>
          <a:off x="21056111" y="1277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54,797</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53866</xdr:rowOff>
    </xdr:from>
    <xdr:to>
      <xdr:col>29</xdr:col>
      <xdr:colOff>517525</xdr:colOff>
      <xdr:row>77</xdr:row>
      <xdr:rowOff>57218</xdr:rowOff>
    </xdr:to>
    <xdr:cxnSp macro="">
      <xdr:nvCxnSpPr>
        <xdr:cNvPr id="832" name="直線コネクタ 831"/>
        <xdr:cNvCxnSpPr/>
      </xdr:nvCxnSpPr>
      <xdr:spPr>
        <a:xfrm flipV="1">
          <a:off x="19545300" y="13255516"/>
          <a:ext cx="8890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151918</xdr:rowOff>
    </xdr:from>
    <xdr:to>
      <xdr:col>29</xdr:col>
      <xdr:colOff>568325</xdr:colOff>
      <xdr:row>76</xdr:row>
      <xdr:rowOff>82068</xdr:rowOff>
    </xdr:to>
    <xdr:sp macro="" textlink="">
      <xdr:nvSpPr>
        <xdr:cNvPr id="833" name="フローチャート : 判断 832"/>
        <xdr:cNvSpPr/>
      </xdr:nvSpPr>
      <xdr:spPr>
        <a:xfrm>
          <a:off x="20383500" y="13010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98594</xdr:rowOff>
    </xdr:from>
    <xdr:ext cx="534377" cy="259045"/>
    <xdr:sp macro="" textlink="">
      <xdr:nvSpPr>
        <xdr:cNvPr id="834" name="テキスト ボックス 833"/>
        <xdr:cNvSpPr txBox="1"/>
      </xdr:nvSpPr>
      <xdr:spPr>
        <a:xfrm>
          <a:off x="20167111" y="1278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53,461</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41500</xdr:rowOff>
    </xdr:from>
    <xdr:to>
      <xdr:col>28</xdr:col>
      <xdr:colOff>314325</xdr:colOff>
      <xdr:row>77</xdr:row>
      <xdr:rowOff>57218</xdr:rowOff>
    </xdr:to>
    <xdr:cxnSp macro="">
      <xdr:nvCxnSpPr>
        <xdr:cNvPr id="835" name="直線コネクタ 834"/>
        <xdr:cNvCxnSpPr/>
      </xdr:nvCxnSpPr>
      <xdr:spPr>
        <a:xfrm>
          <a:off x="18656300" y="13243150"/>
          <a:ext cx="889000" cy="15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164491</xdr:rowOff>
    </xdr:from>
    <xdr:to>
      <xdr:col>28</xdr:col>
      <xdr:colOff>365125</xdr:colOff>
      <xdr:row>76</xdr:row>
      <xdr:rowOff>94641</xdr:rowOff>
    </xdr:to>
    <xdr:sp macro="" textlink="">
      <xdr:nvSpPr>
        <xdr:cNvPr id="836" name="フローチャート : 判断 835"/>
        <xdr:cNvSpPr/>
      </xdr:nvSpPr>
      <xdr:spPr>
        <a:xfrm>
          <a:off x="19494500" y="1302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111168</xdr:rowOff>
    </xdr:from>
    <xdr:ext cx="534377" cy="259045"/>
    <xdr:sp macro="" textlink="">
      <xdr:nvSpPr>
        <xdr:cNvPr id="837" name="テキスト ボックス 836"/>
        <xdr:cNvSpPr txBox="1"/>
      </xdr:nvSpPr>
      <xdr:spPr>
        <a:xfrm>
          <a:off x="19278111" y="12798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52,306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4176</xdr:rowOff>
    </xdr:from>
    <xdr:to>
      <xdr:col>27</xdr:col>
      <xdr:colOff>161925</xdr:colOff>
      <xdr:row>76</xdr:row>
      <xdr:rowOff>105776</xdr:rowOff>
    </xdr:to>
    <xdr:sp macro="" textlink="">
      <xdr:nvSpPr>
        <xdr:cNvPr id="838" name="フローチャート : 判断 837"/>
        <xdr:cNvSpPr/>
      </xdr:nvSpPr>
      <xdr:spPr>
        <a:xfrm>
          <a:off x="18605500" y="1303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122303</xdr:rowOff>
    </xdr:from>
    <xdr:ext cx="534377" cy="259045"/>
    <xdr:sp macro="" textlink="">
      <xdr:nvSpPr>
        <xdr:cNvPr id="839" name="テキスト ボックス 838"/>
        <xdr:cNvSpPr txBox="1"/>
      </xdr:nvSpPr>
      <xdr:spPr>
        <a:xfrm>
          <a:off x="18389111" y="12809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104369</xdr:rowOff>
    </xdr:from>
    <xdr:to>
      <xdr:col>32</xdr:col>
      <xdr:colOff>238125</xdr:colOff>
      <xdr:row>77</xdr:row>
      <xdr:rowOff>34519</xdr:rowOff>
    </xdr:to>
    <xdr:sp macro="" textlink="">
      <xdr:nvSpPr>
        <xdr:cNvPr id="845" name="円/楕円 844"/>
        <xdr:cNvSpPr/>
      </xdr:nvSpPr>
      <xdr:spPr>
        <a:xfrm>
          <a:off x="22110700" y="13134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82796</xdr:rowOff>
    </xdr:from>
    <xdr:ext cx="534377" cy="259045"/>
    <xdr:sp macro="" textlink="">
      <xdr:nvSpPr>
        <xdr:cNvPr id="846" name="繰出金該当値テキスト"/>
        <xdr:cNvSpPr txBox="1"/>
      </xdr:nvSpPr>
      <xdr:spPr>
        <a:xfrm>
          <a:off x="22212300" y="13112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42,079</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140303</xdr:rowOff>
    </xdr:from>
    <xdr:to>
      <xdr:col>31</xdr:col>
      <xdr:colOff>85725</xdr:colOff>
      <xdr:row>77</xdr:row>
      <xdr:rowOff>70453</xdr:rowOff>
    </xdr:to>
    <xdr:sp macro="" textlink="">
      <xdr:nvSpPr>
        <xdr:cNvPr id="847" name="円/楕円 846"/>
        <xdr:cNvSpPr/>
      </xdr:nvSpPr>
      <xdr:spPr>
        <a:xfrm>
          <a:off x="21272500" y="13170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61580</xdr:rowOff>
    </xdr:from>
    <xdr:ext cx="534377" cy="259045"/>
    <xdr:sp macro="" textlink="">
      <xdr:nvSpPr>
        <xdr:cNvPr id="848" name="テキスト ボックス 847"/>
        <xdr:cNvSpPr txBox="1"/>
      </xdr:nvSpPr>
      <xdr:spPr>
        <a:xfrm>
          <a:off x="21056111" y="132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38,778</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3066</xdr:rowOff>
    </xdr:from>
    <xdr:to>
      <xdr:col>29</xdr:col>
      <xdr:colOff>568325</xdr:colOff>
      <xdr:row>77</xdr:row>
      <xdr:rowOff>104666</xdr:rowOff>
    </xdr:to>
    <xdr:sp macro="" textlink="">
      <xdr:nvSpPr>
        <xdr:cNvPr id="849" name="円/楕円 848"/>
        <xdr:cNvSpPr/>
      </xdr:nvSpPr>
      <xdr:spPr>
        <a:xfrm>
          <a:off x="20383500" y="1320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95793</xdr:rowOff>
    </xdr:from>
    <xdr:ext cx="534377" cy="259045"/>
    <xdr:sp macro="" textlink="">
      <xdr:nvSpPr>
        <xdr:cNvPr id="850" name="テキスト ボックス 849"/>
        <xdr:cNvSpPr txBox="1"/>
      </xdr:nvSpPr>
      <xdr:spPr>
        <a:xfrm>
          <a:off x="20167111" y="13297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35,635</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6418</xdr:rowOff>
    </xdr:from>
    <xdr:to>
      <xdr:col>28</xdr:col>
      <xdr:colOff>365125</xdr:colOff>
      <xdr:row>77</xdr:row>
      <xdr:rowOff>108018</xdr:rowOff>
    </xdr:to>
    <xdr:sp macro="" textlink="">
      <xdr:nvSpPr>
        <xdr:cNvPr id="851" name="円/楕円 850"/>
        <xdr:cNvSpPr/>
      </xdr:nvSpPr>
      <xdr:spPr>
        <a:xfrm>
          <a:off x="19494500" y="13208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99145</xdr:rowOff>
    </xdr:from>
    <xdr:ext cx="534377" cy="259045"/>
    <xdr:sp macro="" textlink="">
      <xdr:nvSpPr>
        <xdr:cNvPr id="852" name="テキスト ボックス 851"/>
        <xdr:cNvSpPr txBox="1"/>
      </xdr:nvSpPr>
      <xdr:spPr>
        <a:xfrm>
          <a:off x="19278111" y="13300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35,327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162150</xdr:rowOff>
    </xdr:from>
    <xdr:to>
      <xdr:col>27</xdr:col>
      <xdr:colOff>161925</xdr:colOff>
      <xdr:row>77</xdr:row>
      <xdr:rowOff>92300</xdr:rowOff>
    </xdr:to>
    <xdr:sp macro="" textlink="">
      <xdr:nvSpPr>
        <xdr:cNvPr id="853" name="円/楕円 852"/>
        <xdr:cNvSpPr/>
      </xdr:nvSpPr>
      <xdr:spPr>
        <a:xfrm>
          <a:off x="18605500" y="13192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83427</xdr:rowOff>
    </xdr:from>
    <xdr:ext cx="534377" cy="259045"/>
    <xdr:sp macro="" textlink="">
      <xdr:nvSpPr>
        <xdr:cNvPr id="854" name="テキスト ボックス 853"/>
        <xdr:cNvSpPr txBox="1"/>
      </xdr:nvSpPr>
      <xdr:spPr>
        <a:xfrm>
          <a:off x="18389111" y="13285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36,771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6" name="テキスト ボックス 86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7" name="直線コネクタ 86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8" name="テキスト ボックス 86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0" name="直線コネクタ 86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2" name="直線コネクタ 87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4" name="直線コネクタ 87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5" name="直線コネクタ 87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7" name="フローチャート : 判断 87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8" name="直線コネクタ 87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9" name="フローチャート : 判断 87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0" name="テキスト ボックス 87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1" name="直線コネクタ 88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2" name="フローチャート : 判断 88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3" name="テキスト ボックス 88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4" name="直線コネクタ 88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5" name="フローチャート : 判断 88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6" name="テキスト ボックス 88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7" name="フローチャート : 判断 88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8" name="テキスト ボックス 88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9" name="テキスト ボックス 88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0" name="テキスト ボックス 88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1" name="テキスト ボックス 89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2" name="テキスト ボックス 89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3" name="テキスト ボックス 89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4" name="円/楕円 89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6" name="円/楕円 89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7" name="テキスト ボックス 89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8" name="円/楕円 89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9" name="テキスト ボックス 89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0" name="円/楕円 89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1" name="テキスト ボックス 90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2" name="円/楕円 90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3" name="テキスト ボックス 90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4" name="正方形/長方形 90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5" name="正方形/長方形 90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6" name="テキスト ボックス 90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mn-lt"/>
              <a:ea typeface="+mn-ea"/>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幹業務のうち消防事務、病院事務、ごみ処理事務、行政情報処理事務などを広域行政で執行しているため、類似団体と比較して、人件費・物件費等は低く、補助費等（広域行政負担金）は高くなる傾向があ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人件費は、平成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の集中改革プランによる取り組みにより職員数は計画的に削減してきたが、多様化する住民サービスに応えるためには、これ以上の職員数の削減は困難な状況にある。今後は各種業務の民間委託を進める中で、人件費と物件費の両者を総合的に勘案した経費削減となるよう努め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積立金は類似団体との比較では低く推移してきたが、行財政改革プラン</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2016</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に掲げた財政調整基金残高の増額目標（毎年度平均</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億円以上の増額）への取り組みにより、増額に向けて取り組んでいる。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長野県駒ケ根市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33,385
32,854
165.86
16,012,932
15,702,745
287,806
9,133,111
18,633,486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14.6
168.7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－２</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55771</xdr:rowOff>
    </xdr:from>
    <xdr:to>
      <xdr:col>6</xdr:col>
      <xdr:colOff>510540</xdr:colOff>
      <xdr:row>38</xdr:row>
      <xdr:rowOff>83203</xdr:rowOff>
    </xdr:to>
    <xdr:cxnSp macro="">
      <xdr:nvCxnSpPr>
        <xdr:cNvPr id="58" name="直線コネクタ 57"/>
        <xdr:cNvCxnSpPr/>
      </xdr:nvCxnSpPr>
      <xdr:spPr>
        <a:xfrm flipV="1">
          <a:off x="4633595" y="5370721"/>
          <a:ext cx="127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87030</xdr:rowOff>
    </xdr:from>
    <xdr:ext cx="469744" cy="259045"/>
    <xdr:sp macro="" textlink="">
      <xdr:nvSpPr>
        <xdr:cNvPr id="59" name="議会費最小値テキスト"/>
        <xdr:cNvSpPr txBox="1"/>
      </xdr:nvSpPr>
      <xdr:spPr>
        <a:xfrm>
          <a:off x="4686300" y="6602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3,573</a:t>
          </a:r>
          <a:endParaRPr kumimoji="1" lang="ja-JP" altLang="en-US" sz="1000" b="1">
            <a:latin typeface="ＭＳ Ｐゴシック"/>
          </a:endParaRPr>
        </a:p>
      </xdr:txBody>
    </xdr:sp>
    <xdr:clientData/>
  </xdr:oneCellAnchor>
  <xdr:twoCellAnchor>
    <xdr:from>
      <xdr:col>6</xdr:col>
      <xdr:colOff>422275</xdr:colOff>
      <xdr:row>38</xdr:row>
      <xdr:rowOff>83203</xdr:rowOff>
    </xdr:from>
    <xdr:to>
      <xdr:col>6</xdr:col>
      <xdr:colOff>600075</xdr:colOff>
      <xdr:row>38</xdr:row>
      <xdr:rowOff>83203</xdr:rowOff>
    </xdr:to>
    <xdr:cxnSp macro="">
      <xdr:nvCxnSpPr>
        <xdr:cNvPr id="60" name="直線コネクタ 59"/>
        <xdr:cNvCxnSpPr/>
      </xdr:nvCxnSpPr>
      <xdr:spPr>
        <a:xfrm>
          <a:off x="4546600" y="659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2448</xdr:rowOff>
    </xdr:from>
    <xdr:ext cx="469744" cy="259045"/>
    <xdr:sp macro="" textlink="">
      <xdr:nvSpPr>
        <xdr:cNvPr id="61" name="議会費最大値テキスト"/>
        <xdr:cNvSpPr txBox="1"/>
      </xdr:nvSpPr>
      <xdr:spPr>
        <a:xfrm>
          <a:off x="4686300" y="5145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7,332</a:t>
          </a:r>
          <a:endParaRPr kumimoji="1" lang="ja-JP" altLang="en-US" sz="1000" b="1">
            <a:latin typeface="ＭＳ Ｐゴシック"/>
          </a:endParaRPr>
        </a:p>
      </xdr:txBody>
    </xdr:sp>
    <xdr:clientData/>
  </xdr:oneCellAnchor>
  <xdr:twoCellAnchor>
    <xdr:from>
      <xdr:col>6</xdr:col>
      <xdr:colOff>422275</xdr:colOff>
      <xdr:row>31</xdr:row>
      <xdr:rowOff>55771</xdr:rowOff>
    </xdr:from>
    <xdr:to>
      <xdr:col>6</xdr:col>
      <xdr:colOff>600075</xdr:colOff>
      <xdr:row>31</xdr:row>
      <xdr:rowOff>55771</xdr:rowOff>
    </xdr:to>
    <xdr:cxnSp macro="">
      <xdr:nvCxnSpPr>
        <xdr:cNvPr id="62" name="直線コネクタ 61"/>
        <xdr:cNvCxnSpPr/>
      </xdr:nvCxnSpPr>
      <xdr:spPr>
        <a:xfrm>
          <a:off x="4546600" y="537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38463</xdr:rowOff>
    </xdr:from>
    <xdr:to>
      <xdr:col>6</xdr:col>
      <xdr:colOff>511175</xdr:colOff>
      <xdr:row>37</xdr:row>
      <xdr:rowOff>136761</xdr:rowOff>
    </xdr:to>
    <xdr:cxnSp macro="">
      <xdr:nvCxnSpPr>
        <xdr:cNvPr id="63" name="直線コネクタ 62"/>
        <xdr:cNvCxnSpPr/>
      </xdr:nvCxnSpPr>
      <xdr:spPr>
        <a:xfrm flipV="1">
          <a:off x="3797300" y="6382113"/>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76834</xdr:rowOff>
    </xdr:from>
    <xdr:ext cx="469744" cy="259045"/>
    <xdr:sp macro="" textlink="">
      <xdr:nvSpPr>
        <xdr:cNvPr id="64" name="議会費平均値テキスト"/>
        <xdr:cNvSpPr txBox="1"/>
      </xdr:nvSpPr>
      <xdr:spPr>
        <a:xfrm>
          <a:off x="4686300" y="5906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5,082</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53957</xdr:rowOff>
    </xdr:from>
    <xdr:to>
      <xdr:col>6</xdr:col>
      <xdr:colOff>561975</xdr:colOff>
      <xdr:row>35</xdr:row>
      <xdr:rowOff>155557</xdr:rowOff>
    </xdr:to>
    <xdr:sp macro="" textlink="">
      <xdr:nvSpPr>
        <xdr:cNvPr id="65" name="フローチャート : 判断 64"/>
        <xdr:cNvSpPr/>
      </xdr:nvSpPr>
      <xdr:spPr>
        <a:xfrm>
          <a:off x="45847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136761</xdr:rowOff>
    </xdr:from>
    <xdr:to>
      <xdr:col>5</xdr:col>
      <xdr:colOff>358775</xdr:colOff>
      <xdr:row>37</xdr:row>
      <xdr:rowOff>139700</xdr:rowOff>
    </xdr:to>
    <xdr:cxnSp macro="">
      <xdr:nvCxnSpPr>
        <xdr:cNvPr id="66" name="直線コネクタ 65"/>
        <xdr:cNvCxnSpPr/>
      </xdr:nvCxnSpPr>
      <xdr:spPr>
        <a:xfrm flipV="1">
          <a:off x="2908300" y="6480411"/>
          <a:ext cx="8890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98371</xdr:rowOff>
    </xdr:from>
    <xdr:to>
      <xdr:col>5</xdr:col>
      <xdr:colOff>409575</xdr:colOff>
      <xdr:row>36</xdr:row>
      <xdr:rowOff>28521</xdr:rowOff>
    </xdr:to>
    <xdr:sp macro="" textlink="">
      <xdr:nvSpPr>
        <xdr:cNvPr id="67" name="フローチャート : 判断 66"/>
        <xdr:cNvSpPr/>
      </xdr:nvSpPr>
      <xdr:spPr>
        <a:xfrm>
          <a:off x="3746500" y="609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45048</xdr:rowOff>
    </xdr:from>
    <xdr:ext cx="469744" cy="259045"/>
    <xdr:sp macro="" textlink="">
      <xdr:nvSpPr>
        <xdr:cNvPr id="68" name="テキスト ボックス 67"/>
        <xdr:cNvSpPr txBox="1"/>
      </xdr:nvSpPr>
      <xdr:spPr>
        <a:xfrm>
          <a:off x="3562427" y="5874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4,946</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48260</xdr:rowOff>
    </xdr:from>
    <xdr:to>
      <xdr:col>4</xdr:col>
      <xdr:colOff>155575</xdr:colOff>
      <xdr:row>37</xdr:row>
      <xdr:rowOff>139700</xdr:rowOff>
    </xdr:to>
    <xdr:cxnSp macro="">
      <xdr:nvCxnSpPr>
        <xdr:cNvPr id="69" name="直線コネクタ 68"/>
        <xdr:cNvCxnSpPr/>
      </xdr:nvCxnSpPr>
      <xdr:spPr>
        <a:xfrm>
          <a:off x="2019300" y="639191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117312</xdr:rowOff>
    </xdr:from>
    <xdr:to>
      <xdr:col>4</xdr:col>
      <xdr:colOff>206375</xdr:colOff>
      <xdr:row>36</xdr:row>
      <xdr:rowOff>47462</xdr:rowOff>
    </xdr:to>
    <xdr:sp macro="" textlink="">
      <xdr:nvSpPr>
        <xdr:cNvPr id="70" name="フローチャート : 判断 69"/>
        <xdr:cNvSpPr/>
      </xdr:nvSpPr>
      <xdr:spPr>
        <a:xfrm>
          <a:off x="2857500" y="611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63989</xdr:rowOff>
    </xdr:from>
    <xdr:ext cx="469744" cy="259045"/>
    <xdr:sp macro="" textlink="">
      <xdr:nvSpPr>
        <xdr:cNvPr id="71" name="テキスト ボックス 70"/>
        <xdr:cNvSpPr txBox="1"/>
      </xdr:nvSpPr>
      <xdr:spPr>
        <a:xfrm>
          <a:off x="2673427" y="589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79284</xdr:rowOff>
    </xdr:from>
    <xdr:to>
      <xdr:col>2</xdr:col>
      <xdr:colOff>638175</xdr:colOff>
      <xdr:row>37</xdr:row>
      <xdr:rowOff>48260</xdr:rowOff>
    </xdr:to>
    <xdr:cxnSp macro="">
      <xdr:nvCxnSpPr>
        <xdr:cNvPr id="72" name="直線コネクタ 71"/>
        <xdr:cNvCxnSpPr/>
      </xdr:nvCxnSpPr>
      <xdr:spPr>
        <a:xfrm>
          <a:off x="1130300" y="6251484"/>
          <a:ext cx="889000" cy="14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49385</xdr:rowOff>
    </xdr:from>
    <xdr:to>
      <xdr:col>3</xdr:col>
      <xdr:colOff>3175</xdr:colOff>
      <xdr:row>35</xdr:row>
      <xdr:rowOff>150985</xdr:rowOff>
    </xdr:to>
    <xdr:sp macro="" textlink="">
      <xdr:nvSpPr>
        <xdr:cNvPr id="73" name="フローチャート : 判断 72"/>
        <xdr:cNvSpPr/>
      </xdr:nvSpPr>
      <xdr:spPr>
        <a:xfrm>
          <a:off x="1968500" y="605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33</xdr:row>
      <xdr:rowOff>167512</xdr:rowOff>
    </xdr:from>
    <xdr:ext cx="469744" cy="259045"/>
    <xdr:sp macro="" textlink="">
      <xdr:nvSpPr>
        <xdr:cNvPr id="74" name="テキスト ボックス 73"/>
        <xdr:cNvSpPr txBox="1"/>
      </xdr:nvSpPr>
      <xdr:spPr>
        <a:xfrm>
          <a:off x="1784427" y="5825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5,096</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4645</xdr:rowOff>
    </xdr:from>
    <xdr:to>
      <xdr:col>1</xdr:col>
      <xdr:colOff>485775</xdr:colOff>
      <xdr:row>34</xdr:row>
      <xdr:rowOff>106245</xdr:rowOff>
    </xdr:to>
    <xdr:sp macro="" textlink="">
      <xdr:nvSpPr>
        <xdr:cNvPr id="75" name="フローチャート : 判断 74"/>
        <xdr:cNvSpPr/>
      </xdr:nvSpPr>
      <xdr:spPr>
        <a:xfrm>
          <a:off x="1079500" y="583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122772</xdr:rowOff>
    </xdr:from>
    <xdr:ext cx="469744" cy="259045"/>
    <xdr:sp macro="" textlink="">
      <xdr:nvSpPr>
        <xdr:cNvPr id="76" name="テキスト ボックス 75"/>
        <xdr:cNvSpPr txBox="1"/>
      </xdr:nvSpPr>
      <xdr:spPr>
        <a:xfrm>
          <a:off x="895427" y="5609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159113</xdr:rowOff>
    </xdr:from>
    <xdr:to>
      <xdr:col>6</xdr:col>
      <xdr:colOff>561975</xdr:colOff>
      <xdr:row>37</xdr:row>
      <xdr:rowOff>89263</xdr:rowOff>
    </xdr:to>
    <xdr:sp macro="" textlink="">
      <xdr:nvSpPr>
        <xdr:cNvPr id="82" name="円/楕円 81"/>
        <xdr:cNvSpPr/>
      </xdr:nvSpPr>
      <xdr:spPr>
        <a:xfrm>
          <a:off x="4584700" y="63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137540</xdr:rowOff>
    </xdr:from>
    <xdr:ext cx="469744" cy="259045"/>
    <xdr:sp macro="" textlink="">
      <xdr:nvSpPr>
        <xdr:cNvPr id="83" name="議会費該当値テキスト"/>
        <xdr:cNvSpPr txBox="1"/>
      </xdr:nvSpPr>
      <xdr:spPr>
        <a:xfrm>
          <a:off x="4686300" y="6309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4,235</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85961</xdr:rowOff>
    </xdr:from>
    <xdr:to>
      <xdr:col>5</xdr:col>
      <xdr:colOff>409575</xdr:colOff>
      <xdr:row>38</xdr:row>
      <xdr:rowOff>16111</xdr:rowOff>
    </xdr:to>
    <xdr:sp macro="" textlink="">
      <xdr:nvSpPr>
        <xdr:cNvPr id="84" name="円/楕円 83"/>
        <xdr:cNvSpPr/>
      </xdr:nvSpPr>
      <xdr:spPr>
        <a:xfrm>
          <a:off x="3746500" y="642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38</xdr:row>
      <xdr:rowOff>7238</xdr:rowOff>
    </xdr:from>
    <xdr:ext cx="469744" cy="259045"/>
    <xdr:sp macro="" textlink="">
      <xdr:nvSpPr>
        <xdr:cNvPr id="85" name="テキスト ボックス 84"/>
        <xdr:cNvSpPr txBox="1"/>
      </xdr:nvSpPr>
      <xdr:spPr>
        <a:xfrm>
          <a:off x="3562427" y="652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3,934</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88900</xdr:rowOff>
    </xdr:from>
    <xdr:to>
      <xdr:col>4</xdr:col>
      <xdr:colOff>206375</xdr:colOff>
      <xdr:row>38</xdr:row>
      <xdr:rowOff>19050</xdr:rowOff>
    </xdr:to>
    <xdr:sp macro="" textlink="">
      <xdr:nvSpPr>
        <xdr:cNvPr id="86" name="円/楕円 85"/>
        <xdr:cNvSpPr/>
      </xdr:nvSpPr>
      <xdr:spPr>
        <a:xfrm>
          <a:off x="2857500" y="643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38</xdr:row>
      <xdr:rowOff>10177</xdr:rowOff>
    </xdr:from>
    <xdr:ext cx="469744" cy="259045"/>
    <xdr:sp macro="" textlink="">
      <xdr:nvSpPr>
        <xdr:cNvPr id="87" name="テキスト ボックス 86"/>
        <xdr:cNvSpPr txBox="1"/>
      </xdr:nvSpPr>
      <xdr:spPr>
        <a:xfrm>
          <a:off x="2673427" y="652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168910</xdr:rowOff>
    </xdr:from>
    <xdr:to>
      <xdr:col>3</xdr:col>
      <xdr:colOff>3175</xdr:colOff>
      <xdr:row>37</xdr:row>
      <xdr:rowOff>99060</xdr:rowOff>
    </xdr:to>
    <xdr:sp macro="" textlink="">
      <xdr:nvSpPr>
        <xdr:cNvPr id="88" name="円/楕円 87"/>
        <xdr:cNvSpPr/>
      </xdr:nvSpPr>
      <xdr:spPr>
        <a:xfrm>
          <a:off x="1968500" y="634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90187</xdr:rowOff>
    </xdr:from>
    <xdr:ext cx="469744" cy="259045"/>
    <xdr:sp macro="" textlink="">
      <xdr:nvSpPr>
        <xdr:cNvPr id="89" name="テキスト ボックス 88"/>
        <xdr:cNvSpPr txBox="1"/>
      </xdr:nvSpPr>
      <xdr:spPr>
        <a:xfrm>
          <a:off x="1784427" y="6433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28484</xdr:rowOff>
    </xdr:from>
    <xdr:to>
      <xdr:col>1</xdr:col>
      <xdr:colOff>485775</xdr:colOff>
      <xdr:row>36</xdr:row>
      <xdr:rowOff>130084</xdr:rowOff>
    </xdr:to>
    <xdr:sp macro="" textlink="">
      <xdr:nvSpPr>
        <xdr:cNvPr id="90" name="円/楕円 89"/>
        <xdr:cNvSpPr/>
      </xdr:nvSpPr>
      <xdr:spPr>
        <a:xfrm>
          <a:off x="1079500" y="620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121211</xdr:rowOff>
    </xdr:from>
    <xdr:ext cx="469744" cy="259045"/>
    <xdr:sp macro="" textlink="">
      <xdr:nvSpPr>
        <xdr:cNvPr id="91" name="テキスト ボックス 90"/>
        <xdr:cNvSpPr txBox="1"/>
      </xdr:nvSpPr>
      <xdr:spPr>
        <a:xfrm>
          <a:off x="895427" y="6293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72,172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46465</xdr:rowOff>
    </xdr:from>
    <xdr:to>
      <xdr:col>6</xdr:col>
      <xdr:colOff>510540</xdr:colOff>
      <xdr:row>58</xdr:row>
      <xdr:rowOff>73954</xdr:rowOff>
    </xdr:to>
    <xdr:cxnSp macro="">
      <xdr:nvCxnSpPr>
        <xdr:cNvPr id="115" name="直線コネクタ 114"/>
        <xdr:cNvCxnSpPr/>
      </xdr:nvCxnSpPr>
      <xdr:spPr>
        <a:xfrm flipV="1">
          <a:off x="4633595" y="8618965"/>
          <a:ext cx="1270" cy="1399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77781</xdr:rowOff>
    </xdr:from>
    <xdr:ext cx="534377" cy="259045"/>
    <xdr:sp macro="" textlink="">
      <xdr:nvSpPr>
        <xdr:cNvPr id="116" name="総務費最小値テキスト"/>
        <xdr:cNvSpPr txBox="1"/>
      </xdr:nvSpPr>
      <xdr:spPr>
        <a:xfrm>
          <a:off x="4686300" y="10021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37,256</a:t>
          </a:r>
          <a:endParaRPr kumimoji="1" lang="ja-JP" altLang="en-US" sz="1000" b="1">
            <a:latin typeface="ＭＳ Ｐゴシック"/>
          </a:endParaRPr>
        </a:p>
      </xdr:txBody>
    </xdr:sp>
    <xdr:clientData/>
  </xdr:oneCellAnchor>
  <xdr:twoCellAnchor>
    <xdr:from>
      <xdr:col>6</xdr:col>
      <xdr:colOff>422275</xdr:colOff>
      <xdr:row>58</xdr:row>
      <xdr:rowOff>73954</xdr:rowOff>
    </xdr:from>
    <xdr:to>
      <xdr:col>6</xdr:col>
      <xdr:colOff>600075</xdr:colOff>
      <xdr:row>58</xdr:row>
      <xdr:rowOff>73954</xdr:rowOff>
    </xdr:to>
    <xdr:cxnSp macro="">
      <xdr:nvCxnSpPr>
        <xdr:cNvPr id="117" name="直線コネクタ 116"/>
        <xdr:cNvCxnSpPr/>
      </xdr:nvCxnSpPr>
      <xdr:spPr>
        <a:xfrm>
          <a:off x="4546600" y="1001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164592</xdr:rowOff>
    </xdr:from>
    <xdr:ext cx="599010" cy="259045"/>
    <xdr:sp macro="" textlink="">
      <xdr:nvSpPr>
        <xdr:cNvPr id="118" name="総務費最大値テキスト"/>
        <xdr:cNvSpPr txBox="1"/>
      </xdr:nvSpPr>
      <xdr:spPr>
        <a:xfrm>
          <a:off x="4686300" y="8394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404,471</a:t>
          </a:r>
          <a:endParaRPr kumimoji="1" lang="ja-JP" altLang="en-US" sz="1000" b="1">
            <a:latin typeface="ＭＳ Ｐゴシック"/>
          </a:endParaRPr>
        </a:p>
      </xdr:txBody>
    </xdr:sp>
    <xdr:clientData/>
  </xdr:oneCellAnchor>
  <xdr:twoCellAnchor>
    <xdr:from>
      <xdr:col>6</xdr:col>
      <xdr:colOff>422275</xdr:colOff>
      <xdr:row>50</xdr:row>
      <xdr:rowOff>46465</xdr:rowOff>
    </xdr:from>
    <xdr:to>
      <xdr:col>6</xdr:col>
      <xdr:colOff>600075</xdr:colOff>
      <xdr:row>50</xdr:row>
      <xdr:rowOff>46465</xdr:rowOff>
    </xdr:to>
    <xdr:cxnSp macro="">
      <xdr:nvCxnSpPr>
        <xdr:cNvPr id="119" name="直線コネクタ 118"/>
        <xdr:cNvCxnSpPr/>
      </xdr:nvCxnSpPr>
      <xdr:spPr>
        <a:xfrm>
          <a:off x="4546600" y="8618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155008</xdr:rowOff>
    </xdr:from>
    <xdr:to>
      <xdr:col>6</xdr:col>
      <xdr:colOff>511175</xdr:colOff>
      <xdr:row>58</xdr:row>
      <xdr:rowOff>54150</xdr:rowOff>
    </xdr:to>
    <xdr:cxnSp macro="">
      <xdr:nvCxnSpPr>
        <xdr:cNvPr id="120" name="直線コネクタ 119"/>
        <xdr:cNvCxnSpPr/>
      </xdr:nvCxnSpPr>
      <xdr:spPr>
        <a:xfrm flipV="1">
          <a:off x="3797300" y="9927658"/>
          <a:ext cx="838200" cy="7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104611</xdr:rowOff>
    </xdr:from>
    <xdr:ext cx="534377" cy="259045"/>
    <xdr:sp macro="" textlink="">
      <xdr:nvSpPr>
        <xdr:cNvPr id="121" name="総務費平均値テキスト"/>
        <xdr:cNvSpPr txBox="1"/>
      </xdr:nvSpPr>
      <xdr:spPr>
        <a:xfrm>
          <a:off x="4686300" y="97058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66,881</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81734</xdr:rowOff>
    </xdr:from>
    <xdr:to>
      <xdr:col>6</xdr:col>
      <xdr:colOff>561975</xdr:colOff>
      <xdr:row>58</xdr:row>
      <xdr:rowOff>11884</xdr:rowOff>
    </xdr:to>
    <xdr:sp macro="" textlink="">
      <xdr:nvSpPr>
        <xdr:cNvPr id="122" name="フローチャート : 判断 121"/>
        <xdr:cNvSpPr/>
      </xdr:nvSpPr>
      <xdr:spPr>
        <a:xfrm>
          <a:off x="4584700" y="985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29591</xdr:rowOff>
    </xdr:from>
    <xdr:to>
      <xdr:col>5</xdr:col>
      <xdr:colOff>358775</xdr:colOff>
      <xdr:row>58</xdr:row>
      <xdr:rowOff>54150</xdr:rowOff>
    </xdr:to>
    <xdr:cxnSp macro="">
      <xdr:nvCxnSpPr>
        <xdr:cNvPr id="123" name="直線コネクタ 122"/>
        <xdr:cNvCxnSpPr/>
      </xdr:nvCxnSpPr>
      <xdr:spPr>
        <a:xfrm>
          <a:off x="2908300" y="9973691"/>
          <a:ext cx="889000" cy="24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53913</xdr:rowOff>
    </xdr:from>
    <xdr:to>
      <xdr:col>5</xdr:col>
      <xdr:colOff>409575</xdr:colOff>
      <xdr:row>57</xdr:row>
      <xdr:rowOff>155513</xdr:rowOff>
    </xdr:to>
    <xdr:sp macro="" textlink="">
      <xdr:nvSpPr>
        <xdr:cNvPr id="124" name="フローチャート : 判断 123"/>
        <xdr:cNvSpPr/>
      </xdr:nvSpPr>
      <xdr:spPr>
        <a:xfrm>
          <a:off x="3746500" y="98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590</xdr:rowOff>
    </xdr:from>
    <xdr:ext cx="534377" cy="259045"/>
    <xdr:sp macro="" textlink="">
      <xdr:nvSpPr>
        <xdr:cNvPr id="125" name="テキスト ボックス 124"/>
        <xdr:cNvSpPr txBox="1"/>
      </xdr:nvSpPr>
      <xdr:spPr>
        <a:xfrm>
          <a:off x="3530111" y="96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74,183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29591</xdr:rowOff>
    </xdr:from>
    <xdr:to>
      <xdr:col>4</xdr:col>
      <xdr:colOff>155575</xdr:colOff>
      <xdr:row>58</xdr:row>
      <xdr:rowOff>70914</xdr:rowOff>
    </xdr:to>
    <xdr:cxnSp macro="">
      <xdr:nvCxnSpPr>
        <xdr:cNvPr id="126" name="直線コネクタ 125"/>
        <xdr:cNvCxnSpPr/>
      </xdr:nvCxnSpPr>
      <xdr:spPr>
        <a:xfrm flipV="1">
          <a:off x="2019300" y="9973691"/>
          <a:ext cx="889000" cy="41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41679</xdr:rowOff>
    </xdr:from>
    <xdr:to>
      <xdr:col>4</xdr:col>
      <xdr:colOff>206375</xdr:colOff>
      <xdr:row>57</xdr:row>
      <xdr:rowOff>143279</xdr:rowOff>
    </xdr:to>
    <xdr:sp macro="" textlink="">
      <xdr:nvSpPr>
        <xdr:cNvPr id="127" name="フローチャート : 判断 126"/>
        <xdr:cNvSpPr/>
      </xdr:nvSpPr>
      <xdr:spPr>
        <a:xfrm>
          <a:off x="2857500" y="98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159806</xdr:rowOff>
    </xdr:from>
    <xdr:ext cx="534377" cy="259045"/>
    <xdr:sp macro="" textlink="">
      <xdr:nvSpPr>
        <xdr:cNvPr id="128" name="テキスト ボックス 127"/>
        <xdr:cNvSpPr txBox="1"/>
      </xdr:nvSpPr>
      <xdr:spPr>
        <a:xfrm>
          <a:off x="2641111" y="9589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77,394</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47677</xdr:rowOff>
    </xdr:from>
    <xdr:to>
      <xdr:col>2</xdr:col>
      <xdr:colOff>638175</xdr:colOff>
      <xdr:row>58</xdr:row>
      <xdr:rowOff>70914</xdr:rowOff>
    </xdr:to>
    <xdr:cxnSp macro="">
      <xdr:nvCxnSpPr>
        <xdr:cNvPr id="129" name="直線コネクタ 128"/>
        <xdr:cNvCxnSpPr/>
      </xdr:nvCxnSpPr>
      <xdr:spPr>
        <a:xfrm>
          <a:off x="1130300" y="9991777"/>
          <a:ext cx="889000" cy="2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38730</xdr:rowOff>
    </xdr:from>
    <xdr:to>
      <xdr:col>3</xdr:col>
      <xdr:colOff>3175</xdr:colOff>
      <xdr:row>57</xdr:row>
      <xdr:rowOff>140330</xdr:rowOff>
    </xdr:to>
    <xdr:sp macro="" textlink="">
      <xdr:nvSpPr>
        <xdr:cNvPr id="130" name="フローチャート : 判断 129"/>
        <xdr:cNvSpPr/>
      </xdr:nvSpPr>
      <xdr:spPr>
        <a:xfrm>
          <a:off x="1968500" y="981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156857</xdr:rowOff>
    </xdr:from>
    <xdr:ext cx="534377" cy="259045"/>
    <xdr:sp macro="" textlink="">
      <xdr:nvSpPr>
        <xdr:cNvPr id="131" name="テキスト ボックス 130"/>
        <xdr:cNvSpPr txBox="1"/>
      </xdr:nvSpPr>
      <xdr:spPr>
        <a:xfrm>
          <a:off x="1752111" y="9586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33659</xdr:rowOff>
    </xdr:from>
    <xdr:to>
      <xdr:col>1</xdr:col>
      <xdr:colOff>485775</xdr:colOff>
      <xdr:row>57</xdr:row>
      <xdr:rowOff>135259</xdr:rowOff>
    </xdr:to>
    <xdr:sp macro="" textlink="">
      <xdr:nvSpPr>
        <xdr:cNvPr id="132" name="フローチャート : 判断 131"/>
        <xdr:cNvSpPr/>
      </xdr:nvSpPr>
      <xdr:spPr>
        <a:xfrm>
          <a:off x="1079500" y="980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151786</xdr:rowOff>
    </xdr:from>
    <xdr:ext cx="534377" cy="259045"/>
    <xdr:sp macro="" textlink="">
      <xdr:nvSpPr>
        <xdr:cNvPr id="133" name="テキスト ボックス 132"/>
        <xdr:cNvSpPr txBox="1"/>
      </xdr:nvSpPr>
      <xdr:spPr>
        <a:xfrm>
          <a:off x="863111" y="958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79,499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104208</xdr:rowOff>
    </xdr:from>
    <xdr:to>
      <xdr:col>6</xdr:col>
      <xdr:colOff>561975</xdr:colOff>
      <xdr:row>58</xdr:row>
      <xdr:rowOff>34358</xdr:rowOff>
    </xdr:to>
    <xdr:sp macro="" textlink="">
      <xdr:nvSpPr>
        <xdr:cNvPr id="139" name="円/楕円 138"/>
        <xdr:cNvSpPr/>
      </xdr:nvSpPr>
      <xdr:spPr>
        <a:xfrm>
          <a:off x="4584700" y="987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60160</xdr:rowOff>
    </xdr:from>
    <xdr:ext cx="534377" cy="259045"/>
    <xdr:sp macro="" textlink="">
      <xdr:nvSpPr>
        <xdr:cNvPr id="140" name="総務費該当値テキスト"/>
        <xdr:cNvSpPr txBox="1"/>
      </xdr:nvSpPr>
      <xdr:spPr>
        <a:xfrm>
          <a:off x="4686300" y="983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60,982</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3350</xdr:rowOff>
    </xdr:from>
    <xdr:to>
      <xdr:col>5</xdr:col>
      <xdr:colOff>409575</xdr:colOff>
      <xdr:row>58</xdr:row>
      <xdr:rowOff>104950</xdr:rowOff>
    </xdr:to>
    <xdr:sp macro="" textlink="">
      <xdr:nvSpPr>
        <xdr:cNvPr id="141" name="円/楕円 140"/>
        <xdr:cNvSpPr/>
      </xdr:nvSpPr>
      <xdr:spPr>
        <a:xfrm>
          <a:off x="3746500" y="99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96077</xdr:rowOff>
    </xdr:from>
    <xdr:ext cx="534377" cy="259045"/>
    <xdr:sp macro="" textlink="">
      <xdr:nvSpPr>
        <xdr:cNvPr id="142" name="テキスト ボックス 141"/>
        <xdr:cNvSpPr txBox="1"/>
      </xdr:nvSpPr>
      <xdr:spPr>
        <a:xfrm>
          <a:off x="3530111" y="1004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42,454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150241</xdr:rowOff>
    </xdr:from>
    <xdr:to>
      <xdr:col>4</xdr:col>
      <xdr:colOff>206375</xdr:colOff>
      <xdr:row>58</xdr:row>
      <xdr:rowOff>80391</xdr:rowOff>
    </xdr:to>
    <xdr:sp macro="" textlink="">
      <xdr:nvSpPr>
        <xdr:cNvPr id="143" name="円/楕円 142"/>
        <xdr:cNvSpPr/>
      </xdr:nvSpPr>
      <xdr:spPr>
        <a:xfrm>
          <a:off x="2857500" y="9922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71518</xdr:rowOff>
    </xdr:from>
    <xdr:ext cx="534377" cy="259045"/>
    <xdr:sp macro="" textlink="">
      <xdr:nvSpPr>
        <xdr:cNvPr id="144" name="テキスト ボックス 143"/>
        <xdr:cNvSpPr txBox="1"/>
      </xdr:nvSpPr>
      <xdr:spPr>
        <a:xfrm>
          <a:off x="2641111" y="1001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48,900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20114</xdr:rowOff>
    </xdr:from>
    <xdr:to>
      <xdr:col>3</xdr:col>
      <xdr:colOff>3175</xdr:colOff>
      <xdr:row>58</xdr:row>
      <xdr:rowOff>121714</xdr:rowOff>
    </xdr:to>
    <xdr:sp macro="" textlink="">
      <xdr:nvSpPr>
        <xdr:cNvPr id="145" name="円/楕円 144"/>
        <xdr:cNvSpPr/>
      </xdr:nvSpPr>
      <xdr:spPr>
        <a:xfrm>
          <a:off x="1968500" y="996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112841</xdr:rowOff>
    </xdr:from>
    <xdr:ext cx="534377" cy="259045"/>
    <xdr:sp macro="" textlink="">
      <xdr:nvSpPr>
        <xdr:cNvPr id="146" name="テキスト ボックス 145"/>
        <xdr:cNvSpPr txBox="1"/>
      </xdr:nvSpPr>
      <xdr:spPr>
        <a:xfrm>
          <a:off x="1752111" y="1005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38,054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168327</xdr:rowOff>
    </xdr:from>
    <xdr:to>
      <xdr:col>1</xdr:col>
      <xdr:colOff>485775</xdr:colOff>
      <xdr:row>58</xdr:row>
      <xdr:rowOff>98477</xdr:rowOff>
    </xdr:to>
    <xdr:sp macro="" textlink="">
      <xdr:nvSpPr>
        <xdr:cNvPr id="147" name="円/楕円 146"/>
        <xdr:cNvSpPr/>
      </xdr:nvSpPr>
      <xdr:spPr>
        <a:xfrm>
          <a:off x="1079500" y="994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89604</xdr:rowOff>
    </xdr:from>
    <xdr:ext cx="534377" cy="259045"/>
    <xdr:sp macro="" textlink="">
      <xdr:nvSpPr>
        <xdr:cNvPr id="148" name="テキスト ボックス 147"/>
        <xdr:cNvSpPr txBox="1"/>
      </xdr:nvSpPr>
      <xdr:spPr>
        <a:xfrm>
          <a:off x="863111" y="10033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44,153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132,982</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32967</xdr:rowOff>
    </xdr:from>
    <xdr:to>
      <xdr:col>6</xdr:col>
      <xdr:colOff>510540</xdr:colOff>
      <xdr:row>79</xdr:row>
      <xdr:rowOff>2011</xdr:rowOff>
    </xdr:to>
    <xdr:cxnSp macro="">
      <xdr:nvCxnSpPr>
        <xdr:cNvPr id="173" name="直線コネクタ 172"/>
        <xdr:cNvCxnSpPr/>
      </xdr:nvCxnSpPr>
      <xdr:spPr>
        <a:xfrm flipV="1">
          <a:off x="4633595" y="12034467"/>
          <a:ext cx="1270" cy="1512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5838</xdr:rowOff>
    </xdr:from>
    <xdr:ext cx="599010" cy="259045"/>
    <xdr:sp macro="" textlink="">
      <xdr:nvSpPr>
        <xdr:cNvPr id="174" name="民生費最小値テキスト"/>
        <xdr:cNvSpPr txBox="1"/>
      </xdr:nvSpPr>
      <xdr:spPr>
        <a:xfrm>
          <a:off x="4686300" y="13550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111,139</a:t>
          </a:r>
          <a:endParaRPr kumimoji="1" lang="ja-JP" altLang="en-US" sz="1000" b="1">
            <a:latin typeface="ＭＳ Ｐゴシック"/>
          </a:endParaRPr>
        </a:p>
      </xdr:txBody>
    </xdr:sp>
    <xdr:clientData/>
  </xdr:oneCellAnchor>
  <xdr:twoCellAnchor>
    <xdr:from>
      <xdr:col>6</xdr:col>
      <xdr:colOff>422275</xdr:colOff>
      <xdr:row>79</xdr:row>
      <xdr:rowOff>2011</xdr:rowOff>
    </xdr:from>
    <xdr:to>
      <xdr:col>6</xdr:col>
      <xdr:colOff>600075</xdr:colOff>
      <xdr:row>79</xdr:row>
      <xdr:rowOff>2011</xdr:rowOff>
    </xdr:to>
    <xdr:cxnSp macro="">
      <xdr:nvCxnSpPr>
        <xdr:cNvPr id="175" name="直線コネクタ 174"/>
        <xdr:cNvCxnSpPr/>
      </xdr:nvCxnSpPr>
      <xdr:spPr>
        <a:xfrm>
          <a:off x="4546600" y="13546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151094</xdr:rowOff>
    </xdr:from>
    <xdr:ext cx="599010" cy="259045"/>
    <xdr:sp macro="" textlink="">
      <xdr:nvSpPr>
        <xdr:cNvPr id="176" name="民生費最大値テキスト"/>
        <xdr:cNvSpPr txBox="1"/>
      </xdr:nvSpPr>
      <xdr:spPr>
        <a:xfrm>
          <a:off x="4686300" y="11809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508,014</a:t>
          </a:r>
          <a:endParaRPr kumimoji="1" lang="ja-JP" altLang="en-US" sz="1000" b="1">
            <a:latin typeface="ＭＳ Ｐゴシック"/>
          </a:endParaRPr>
        </a:p>
      </xdr:txBody>
    </xdr:sp>
    <xdr:clientData/>
  </xdr:oneCellAnchor>
  <xdr:twoCellAnchor>
    <xdr:from>
      <xdr:col>6</xdr:col>
      <xdr:colOff>422275</xdr:colOff>
      <xdr:row>70</xdr:row>
      <xdr:rowOff>32967</xdr:rowOff>
    </xdr:from>
    <xdr:to>
      <xdr:col>6</xdr:col>
      <xdr:colOff>600075</xdr:colOff>
      <xdr:row>70</xdr:row>
      <xdr:rowOff>32967</xdr:rowOff>
    </xdr:to>
    <xdr:cxnSp macro="">
      <xdr:nvCxnSpPr>
        <xdr:cNvPr id="177" name="直線コネクタ 176"/>
        <xdr:cNvCxnSpPr/>
      </xdr:nvCxnSpPr>
      <xdr:spPr>
        <a:xfrm>
          <a:off x="4546600" y="12034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117819</xdr:rowOff>
    </xdr:from>
    <xdr:to>
      <xdr:col>6</xdr:col>
      <xdr:colOff>511175</xdr:colOff>
      <xdr:row>78</xdr:row>
      <xdr:rowOff>135871</xdr:rowOff>
    </xdr:to>
    <xdr:cxnSp macro="">
      <xdr:nvCxnSpPr>
        <xdr:cNvPr id="178" name="直線コネクタ 177"/>
        <xdr:cNvCxnSpPr/>
      </xdr:nvCxnSpPr>
      <xdr:spPr>
        <a:xfrm flipV="1">
          <a:off x="3797300" y="13490919"/>
          <a:ext cx="838200" cy="18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16942</xdr:rowOff>
    </xdr:from>
    <xdr:ext cx="599010" cy="259045"/>
    <xdr:sp macro="" textlink="">
      <xdr:nvSpPr>
        <xdr:cNvPr id="179" name="民生費平均値テキスト"/>
        <xdr:cNvSpPr txBox="1"/>
      </xdr:nvSpPr>
      <xdr:spPr>
        <a:xfrm>
          <a:off x="4686300" y="13218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144,891</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165515</xdr:rowOff>
    </xdr:from>
    <xdr:to>
      <xdr:col>6</xdr:col>
      <xdr:colOff>561975</xdr:colOff>
      <xdr:row>78</xdr:row>
      <xdr:rowOff>95665</xdr:rowOff>
    </xdr:to>
    <xdr:sp macro="" textlink="">
      <xdr:nvSpPr>
        <xdr:cNvPr id="180" name="フローチャート : 判断 179"/>
        <xdr:cNvSpPr/>
      </xdr:nvSpPr>
      <xdr:spPr>
        <a:xfrm>
          <a:off x="45847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135871</xdr:rowOff>
    </xdr:from>
    <xdr:to>
      <xdr:col>5</xdr:col>
      <xdr:colOff>358775</xdr:colOff>
      <xdr:row>78</xdr:row>
      <xdr:rowOff>153031</xdr:rowOff>
    </xdr:to>
    <xdr:cxnSp macro="">
      <xdr:nvCxnSpPr>
        <xdr:cNvPr id="181" name="直線コネクタ 180"/>
        <xdr:cNvCxnSpPr/>
      </xdr:nvCxnSpPr>
      <xdr:spPr>
        <a:xfrm flipV="1">
          <a:off x="2908300" y="13508971"/>
          <a:ext cx="8890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142301</xdr:rowOff>
    </xdr:from>
    <xdr:to>
      <xdr:col>5</xdr:col>
      <xdr:colOff>409575</xdr:colOff>
      <xdr:row>78</xdr:row>
      <xdr:rowOff>72451</xdr:rowOff>
    </xdr:to>
    <xdr:sp macro="" textlink="">
      <xdr:nvSpPr>
        <xdr:cNvPr id="182" name="フローチャート : 判断 181"/>
        <xdr:cNvSpPr/>
      </xdr:nvSpPr>
      <xdr:spPr>
        <a:xfrm>
          <a:off x="3746500" y="13343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88978</xdr:rowOff>
    </xdr:from>
    <xdr:ext cx="599010" cy="259045"/>
    <xdr:sp macro="" textlink="">
      <xdr:nvSpPr>
        <xdr:cNvPr id="183" name="テキスト ボックス 182"/>
        <xdr:cNvSpPr txBox="1"/>
      </xdr:nvSpPr>
      <xdr:spPr>
        <a:xfrm>
          <a:off x="3497794" y="13119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150,984</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140348</xdr:rowOff>
    </xdr:from>
    <xdr:to>
      <xdr:col>4</xdr:col>
      <xdr:colOff>155575</xdr:colOff>
      <xdr:row>78</xdr:row>
      <xdr:rowOff>153031</xdr:rowOff>
    </xdr:to>
    <xdr:cxnSp macro="">
      <xdr:nvCxnSpPr>
        <xdr:cNvPr id="184" name="直線コネクタ 183"/>
        <xdr:cNvCxnSpPr/>
      </xdr:nvCxnSpPr>
      <xdr:spPr>
        <a:xfrm>
          <a:off x="2019300" y="13513448"/>
          <a:ext cx="889000" cy="1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360</xdr:rowOff>
    </xdr:from>
    <xdr:to>
      <xdr:col>4</xdr:col>
      <xdr:colOff>206375</xdr:colOff>
      <xdr:row>78</xdr:row>
      <xdr:rowOff>101960</xdr:rowOff>
    </xdr:to>
    <xdr:sp macro="" textlink="">
      <xdr:nvSpPr>
        <xdr:cNvPr id="185" name="フローチャート : 判断 184"/>
        <xdr:cNvSpPr/>
      </xdr:nvSpPr>
      <xdr:spPr>
        <a:xfrm>
          <a:off x="2857500" y="1337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118487</xdr:rowOff>
    </xdr:from>
    <xdr:ext cx="599010" cy="259045"/>
    <xdr:sp macro="" textlink="">
      <xdr:nvSpPr>
        <xdr:cNvPr id="186" name="テキスト ボックス 185"/>
        <xdr:cNvSpPr txBox="1"/>
      </xdr:nvSpPr>
      <xdr:spPr>
        <a:xfrm>
          <a:off x="2608794" y="13148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143,239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95541</xdr:rowOff>
    </xdr:from>
    <xdr:to>
      <xdr:col>2</xdr:col>
      <xdr:colOff>638175</xdr:colOff>
      <xdr:row>78</xdr:row>
      <xdr:rowOff>140348</xdr:rowOff>
    </xdr:to>
    <xdr:cxnSp macro="">
      <xdr:nvCxnSpPr>
        <xdr:cNvPr id="187" name="直線コネクタ 186"/>
        <xdr:cNvCxnSpPr/>
      </xdr:nvCxnSpPr>
      <xdr:spPr>
        <a:xfrm>
          <a:off x="1130300" y="13468641"/>
          <a:ext cx="889000" cy="4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30924</xdr:rowOff>
    </xdr:from>
    <xdr:to>
      <xdr:col>3</xdr:col>
      <xdr:colOff>3175</xdr:colOff>
      <xdr:row>78</xdr:row>
      <xdr:rowOff>132524</xdr:rowOff>
    </xdr:to>
    <xdr:sp macro="" textlink="">
      <xdr:nvSpPr>
        <xdr:cNvPr id="188" name="フローチャート : 判断 187"/>
        <xdr:cNvSpPr/>
      </xdr:nvSpPr>
      <xdr:spPr>
        <a:xfrm>
          <a:off x="1968500" y="1340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149051</xdr:rowOff>
    </xdr:from>
    <xdr:ext cx="599010" cy="259045"/>
    <xdr:sp macro="" textlink="">
      <xdr:nvSpPr>
        <xdr:cNvPr id="189" name="テキスト ボックス 188"/>
        <xdr:cNvSpPr txBox="1"/>
      </xdr:nvSpPr>
      <xdr:spPr>
        <a:xfrm>
          <a:off x="1719794" y="1317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135,217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27082</xdr:rowOff>
    </xdr:from>
    <xdr:to>
      <xdr:col>1</xdr:col>
      <xdr:colOff>485775</xdr:colOff>
      <xdr:row>78</xdr:row>
      <xdr:rowOff>128682</xdr:rowOff>
    </xdr:to>
    <xdr:sp macro="" textlink="">
      <xdr:nvSpPr>
        <xdr:cNvPr id="190" name="フローチャート : 判断 189"/>
        <xdr:cNvSpPr/>
      </xdr:nvSpPr>
      <xdr:spPr>
        <a:xfrm>
          <a:off x="1079500" y="13400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145209</xdr:rowOff>
    </xdr:from>
    <xdr:ext cx="599010" cy="259045"/>
    <xdr:sp macro="" textlink="">
      <xdr:nvSpPr>
        <xdr:cNvPr id="191" name="テキスト ボックス 190"/>
        <xdr:cNvSpPr txBox="1"/>
      </xdr:nvSpPr>
      <xdr:spPr>
        <a:xfrm>
          <a:off x="830794" y="13175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136,225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67019</xdr:rowOff>
    </xdr:from>
    <xdr:to>
      <xdr:col>6</xdr:col>
      <xdr:colOff>561975</xdr:colOff>
      <xdr:row>78</xdr:row>
      <xdr:rowOff>168619</xdr:rowOff>
    </xdr:to>
    <xdr:sp macro="" textlink="">
      <xdr:nvSpPr>
        <xdr:cNvPr id="197" name="円/楕円 196"/>
        <xdr:cNvSpPr/>
      </xdr:nvSpPr>
      <xdr:spPr>
        <a:xfrm>
          <a:off x="4584700" y="134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153396</xdr:rowOff>
    </xdr:from>
    <xdr:ext cx="599010" cy="259045"/>
    <xdr:sp macro="" textlink="">
      <xdr:nvSpPr>
        <xdr:cNvPr id="198" name="民生費該当値テキスト"/>
        <xdr:cNvSpPr txBox="1"/>
      </xdr:nvSpPr>
      <xdr:spPr>
        <a:xfrm>
          <a:off x="4686300" y="1335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125,743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85071</xdr:rowOff>
    </xdr:from>
    <xdr:to>
      <xdr:col>5</xdr:col>
      <xdr:colOff>409575</xdr:colOff>
      <xdr:row>79</xdr:row>
      <xdr:rowOff>15221</xdr:rowOff>
    </xdr:to>
    <xdr:sp macro="" textlink="">
      <xdr:nvSpPr>
        <xdr:cNvPr id="199" name="円/楕円 198"/>
        <xdr:cNvSpPr/>
      </xdr:nvSpPr>
      <xdr:spPr>
        <a:xfrm>
          <a:off x="3746500" y="1345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79</xdr:row>
      <xdr:rowOff>6348</xdr:rowOff>
    </xdr:from>
    <xdr:ext cx="599010" cy="259045"/>
    <xdr:sp macro="" textlink="">
      <xdr:nvSpPr>
        <xdr:cNvPr id="200" name="テキスト ボックス 199"/>
        <xdr:cNvSpPr txBox="1"/>
      </xdr:nvSpPr>
      <xdr:spPr>
        <a:xfrm>
          <a:off x="3497794" y="13550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121,005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102231</xdr:rowOff>
    </xdr:from>
    <xdr:to>
      <xdr:col>4</xdr:col>
      <xdr:colOff>206375</xdr:colOff>
      <xdr:row>79</xdr:row>
      <xdr:rowOff>32381</xdr:rowOff>
    </xdr:to>
    <xdr:sp macro="" textlink="">
      <xdr:nvSpPr>
        <xdr:cNvPr id="201" name="円/楕円 200"/>
        <xdr:cNvSpPr/>
      </xdr:nvSpPr>
      <xdr:spPr>
        <a:xfrm>
          <a:off x="2857500" y="134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23508</xdr:rowOff>
    </xdr:from>
    <xdr:ext cx="599010" cy="259045"/>
    <xdr:sp macro="" textlink="">
      <xdr:nvSpPr>
        <xdr:cNvPr id="202" name="テキスト ボックス 201"/>
        <xdr:cNvSpPr txBox="1"/>
      </xdr:nvSpPr>
      <xdr:spPr>
        <a:xfrm>
          <a:off x="2608794" y="1356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116,501</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89548</xdr:rowOff>
    </xdr:from>
    <xdr:to>
      <xdr:col>3</xdr:col>
      <xdr:colOff>3175</xdr:colOff>
      <xdr:row>79</xdr:row>
      <xdr:rowOff>19698</xdr:rowOff>
    </xdr:to>
    <xdr:sp macro="" textlink="">
      <xdr:nvSpPr>
        <xdr:cNvPr id="203" name="円/楕円 202"/>
        <xdr:cNvSpPr/>
      </xdr:nvSpPr>
      <xdr:spPr>
        <a:xfrm>
          <a:off x="1968500" y="13462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10825</xdr:rowOff>
    </xdr:from>
    <xdr:ext cx="599010" cy="259045"/>
    <xdr:sp macro="" textlink="">
      <xdr:nvSpPr>
        <xdr:cNvPr id="204" name="テキスト ボックス 203"/>
        <xdr:cNvSpPr txBox="1"/>
      </xdr:nvSpPr>
      <xdr:spPr>
        <a:xfrm>
          <a:off x="1719794" y="1355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119,830</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44741</xdr:rowOff>
    </xdr:from>
    <xdr:to>
      <xdr:col>1</xdr:col>
      <xdr:colOff>485775</xdr:colOff>
      <xdr:row>78</xdr:row>
      <xdr:rowOff>146341</xdr:rowOff>
    </xdr:to>
    <xdr:sp macro="" textlink="">
      <xdr:nvSpPr>
        <xdr:cNvPr id="205" name="円/楕円 204"/>
        <xdr:cNvSpPr/>
      </xdr:nvSpPr>
      <xdr:spPr>
        <a:xfrm>
          <a:off x="1079500" y="13417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137468</xdr:rowOff>
    </xdr:from>
    <xdr:ext cx="599010" cy="259045"/>
    <xdr:sp macro="" textlink="">
      <xdr:nvSpPr>
        <xdr:cNvPr id="206" name="テキスト ボックス 205"/>
        <xdr:cNvSpPr txBox="1"/>
      </xdr:nvSpPr>
      <xdr:spPr>
        <a:xfrm>
          <a:off x="830794" y="13510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131,590</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39,222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104643</xdr:rowOff>
    </xdr:from>
    <xdr:to>
      <xdr:col>6</xdr:col>
      <xdr:colOff>510540</xdr:colOff>
      <xdr:row>99</xdr:row>
      <xdr:rowOff>109198</xdr:rowOff>
    </xdr:to>
    <xdr:cxnSp macro="">
      <xdr:nvCxnSpPr>
        <xdr:cNvPr id="233" name="直線コネクタ 232"/>
        <xdr:cNvCxnSpPr/>
      </xdr:nvCxnSpPr>
      <xdr:spPr>
        <a:xfrm flipV="1">
          <a:off x="4633595" y="15535143"/>
          <a:ext cx="1270" cy="1547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113025</xdr:rowOff>
    </xdr:from>
    <xdr:ext cx="534377" cy="259045"/>
    <xdr:sp macro="" textlink="">
      <xdr:nvSpPr>
        <xdr:cNvPr id="234" name="衛生費最小値テキスト"/>
        <xdr:cNvSpPr txBox="1"/>
      </xdr:nvSpPr>
      <xdr:spPr>
        <a:xfrm>
          <a:off x="4686300" y="1708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19,368</a:t>
          </a:r>
          <a:endParaRPr kumimoji="1" lang="ja-JP" altLang="en-US" sz="1000" b="1">
            <a:latin typeface="ＭＳ Ｐゴシック"/>
          </a:endParaRPr>
        </a:p>
      </xdr:txBody>
    </xdr:sp>
    <xdr:clientData/>
  </xdr:oneCellAnchor>
  <xdr:twoCellAnchor>
    <xdr:from>
      <xdr:col>6</xdr:col>
      <xdr:colOff>422275</xdr:colOff>
      <xdr:row>99</xdr:row>
      <xdr:rowOff>109198</xdr:rowOff>
    </xdr:from>
    <xdr:to>
      <xdr:col>6</xdr:col>
      <xdr:colOff>600075</xdr:colOff>
      <xdr:row>99</xdr:row>
      <xdr:rowOff>109198</xdr:rowOff>
    </xdr:to>
    <xdr:cxnSp macro="">
      <xdr:nvCxnSpPr>
        <xdr:cNvPr id="235" name="直線コネクタ 234"/>
        <xdr:cNvCxnSpPr/>
      </xdr:nvCxnSpPr>
      <xdr:spPr>
        <a:xfrm>
          <a:off x="4546600" y="17082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51320</xdr:rowOff>
    </xdr:from>
    <xdr:ext cx="599010" cy="259045"/>
    <xdr:sp macro="" textlink="">
      <xdr:nvSpPr>
        <xdr:cNvPr id="236" name="衛生費最大値テキスト"/>
        <xdr:cNvSpPr txBox="1"/>
      </xdr:nvSpPr>
      <xdr:spPr>
        <a:xfrm>
          <a:off x="4686300" y="153103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114,147</a:t>
          </a:r>
          <a:endParaRPr kumimoji="1" lang="ja-JP" altLang="en-US" sz="1000" b="1">
            <a:latin typeface="ＭＳ Ｐゴシック"/>
          </a:endParaRPr>
        </a:p>
      </xdr:txBody>
    </xdr:sp>
    <xdr:clientData/>
  </xdr:oneCellAnchor>
  <xdr:twoCellAnchor>
    <xdr:from>
      <xdr:col>6</xdr:col>
      <xdr:colOff>422275</xdr:colOff>
      <xdr:row>90</xdr:row>
      <xdr:rowOff>104643</xdr:rowOff>
    </xdr:from>
    <xdr:to>
      <xdr:col>6</xdr:col>
      <xdr:colOff>600075</xdr:colOff>
      <xdr:row>90</xdr:row>
      <xdr:rowOff>104643</xdr:rowOff>
    </xdr:to>
    <xdr:cxnSp macro="">
      <xdr:nvCxnSpPr>
        <xdr:cNvPr id="237" name="直線コネクタ 236"/>
        <xdr:cNvCxnSpPr/>
      </xdr:nvCxnSpPr>
      <xdr:spPr>
        <a:xfrm>
          <a:off x="4546600" y="155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39475</xdr:rowOff>
    </xdr:from>
    <xdr:to>
      <xdr:col>6</xdr:col>
      <xdr:colOff>511175</xdr:colOff>
      <xdr:row>97</xdr:row>
      <xdr:rowOff>72574</xdr:rowOff>
    </xdr:to>
    <xdr:cxnSp macro="">
      <xdr:nvCxnSpPr>
        <xdr:cNvPr id="238" name="直線コネクタ 237"/>
        <xdr:cNvCxnSpPr/>
      </xdr:nvCxnSpPr>
      <xdr:spPr>
        <a:xfrm>
          <a:off x="3797300" y="16670125"/>
          <a:ext cx="838200" cy="3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16451</xdr:rowOff>
    </xdr:from>
    <xdr:ext cx="534377" cy="259045"/>
    <xdr:sp macro="" textlink="">
      <xdr:nvSpPr>
        <xdr:cNvPr id="239" name="衛生費平均値テキスト"/>
        <xdr:cNvSpPr txBox="1"/>
      </xdr:nvSpPr>
      <xdr:spPr>
        <a:xfrm>
          <a:off x="4686300" y="16475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44,338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165024</xdr:rowOff>
    </xdr:from>
    <xdr:to>
      <xdr:col>6</xdr:col>
      <xdr:colOff>561975</xdr:colOff>
      <xdr:row>97</xdr:row>
      <xdr:rowOff>95174</xdr:rowOff>
    </xdr:to>
    <xdr:sp macro="" textlink="">
      <xdr:nvSpPr>
        <xdr:cNvPr id="240" name="フローチャート : 判断 239"/>
        <xdr:cNvSpPr/>
      </xdr:nvSpPr>
      <xdr:spPr>
        <a:xfrm>
          <a:off x="45847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28812</xdr:rowOff>
    </xdr:from>
    <xdr:to>
      <xdr:col>5</xdr:col>
      <xdr:colOff>358775</xdr:colOff>
      <xdr:row>97</xdr:row>
      <xdr:rowOff>39475</xdr:rowOff>
    </xdr:to>
    <xdr:cxnSp macro="">
      <xdr:nvCxnSpPr>
        <xdr:cNvPr id="241" name="直線コネクタ 240"/>
        <xdr:cNvCxnSpPr/>
      </xdr:nvCxnSpPr>
      <xdr:spPr>
        <a:xfrm>
          <a:off x="2908300" y="16659462"/>
          <a:ext cx="8890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117720</xdr:rowOff>
    </xdr:from>
    <xdr:to>
      <xdr:col>5</xdr:col>
      <xdr:colOff>409575</xdr:colOff>
      <xdr:row>97</xdr:row>
      <xdr:rowOff>47870</xdr:rowOff>
    </xdr:to>
    <xdr:sp macro="" textlink="">
      <xdr:nvSpPr>
        <xdr:cNvPr id="242" name="フローチャート : 判断 241"/>
        <xdr:cNvSpPr/>
      </xdr:nvSpPr>
      <xdr:spPr>
        <a:xfrm>
          <a:off x="3746500" y="16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64397</xdr:rowOff>
    </xdr:from>
    <xdr:ext cx="534377" cy="259045"/>
    <xdr:sp macro="" textlink="">
      <xdr:nvSpPr>
        <xdr:cNvPr id="243" name="テキスト ボックス 242"/>
        <xdr:cNvSpPr txBox="1"/>
      </xdr:nvSpPr>
      <xdr:spPr>
        <a:xfrm>
          <a:off x="3530111" y="16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47,235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28812</xdr:rowOff>
    </xdr:from>
    <xdr:to>
      <xdr:col>4</xdr:col>
      <xdr:colOff>155575</xdr:colOff>
      <xdr:row>97</xdr:row>
      <xdr:rowOff>36798</xdr:rowOff>
    </xdr:to>
    <xdr:cxnSp macro="">
      <xdr:nvCxnSpPr>
        <xdr:cNvPr id="244" name="直線コネクタ 243"/>
        <xdr:cNvCxnSpPr/>
      </xdr:nvCxnSpPr>
      <xdr:spPr>
        <a:xfrm flipV="1">
          <a:off x="2019300" y="16659462"/>
          <a:ext cx="889000" cy="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133445</xdr:rowOff>
    </xdr:from>
    <xdr:to>
      <xdr:col>4</xdr:col>
      <xdr:colOff>206375</xdr:colOff>
      <xdr:row>97</xdr:row>
      <xdr:rowOff>63595</xdr:rowOff>
    </xdr:to>
    <xdr:sp macro="" textlink="">
      <xdr:nvSpPr>
        <xdr:cNvPr id="245" name="フローチャート : 判断 244"/>
        <xdr:cNvSpPr/>
      </xdr:nvSpPr>
      <xdr:spPr>
        <a:xfrm>
          <a:off x="2857500" y="16592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80122</xdr:rowOff>
    </xdr:from>
    <xdr:ext cx="534377" cy="259045"/>
    <xdr:sp macro="" textlink="">
      <xdr:nvSpPr>
        <xdr:cNvPr id="246" name="テキスト ボックス 245"/>
        <xdr:cNvSpPr txBox="1"/>
      </xdr:nvSpPr>
      <xdr:spPr>
        <a:xfrm>
          <a:off x="2641111" y="1636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46,272</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152223</xdr:rowOff>
    </xdr:from>
    <xdr:to>
      <xdr:col>2</xdr:col>
      <xdr:colOff>638175</xdr:colOff>
      <xdr:row>97</xdr:row>
      <xdr:rowOff>36798</xdr:rowOff>
    </xdr:to>
    <xdr:cxnSp macro="">
      <xdr:nvCxnSpPr>
        <xdr:cNvPr id="247" name="直線コネクタ 246"/>
        <xdr:cNvCxnSpPr/>
      </xdr:nvCxnSpPr>
      <xdr:spPr>
        <a:xfrm>
          <a:off x="1130300" y="16611423"/>
          <a:ext cx="889000" cy="56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121197</xdr:rowOff>
    </xdr:from>
    <xdr:to>
      <xdr:col>3</xdr:col>
      <xdr:colOff>3175</xdr:colOff>
      <xdr:row>97</xdr:row>
      <xdr:rowOff>51347</xdr:rowOff>
    </xdr:to>
    <xdr:sp macro="" textlink="">
      <xdr:nvSpPr>
        <xdr:cNvPr id="248" name="フローチャート : 判断 247"/>
        <xdr:cNvSpPr/>
      </xdr:nvSpPr>
      <xdr:spPr>
        <a:xfrm>
          <a:off x="1968500" y="1658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67874</xdr:rowOff>
    </xdr:from>
    <xdr:ext cx="534377" cy="259045"/>
    <xdr:sp macro="" textlink="">
      <xdr:nvSpPr>
        <xdr:cNvPr id="249" name="テキスト ボックス 248"/>
        <xdr:cNvSpPr txBox="1"/>
      </xdr:nvSpPr>
      <xdr:spPr>
        <a:xfrm>
          <a:off x="1752111" y="1635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47,022</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165774</xdr:rowOff>
    </xdr:from>
    <xdr:to>
      <xdr:col>1</xdr:col>
      <xdr:colOff>485775</xdr:colOff>
      <xdr:row>97</xdr:row>
      <xdr:rowOff>95924</xdr:rowOff>
    </xdr:to>
    <xdr:sp macro="" textlink="">
      <xdr:nvSpPr>
        <xdr:cNvPr id="250" name="フローチャート : 判断 249"/>
        <xdr:cNvSpPr/>
      </xdr:nvSpPr>
      <xdr:spPr>
        <a:xfrm>
          <a:off x="1079500" y="166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87051</xdr:rowOff>
    </xdr:from>
    <xdr:ext cx="534377" cy="259045"/>
    <xdr:sp macro="" textlink="">
      <xdr:nvSpPr>
        <xdr:cNvPr id="251" name="テキスト ボックス 250"/>
        <xdr:cNvSpPr txBox="1"/>
      </xdr:nvSpPr>
      <xdr:spPr>
        <a:xfrm>
          <a:off x="863111" y="16717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44,292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21774</xdr:rowOff>
    </xdr:from>
    <xdr:to>
      <xdr:col>6</xdr:col>
      <xdr:colOff>561975</xdr:colOff>
      <xdr:row>97</xdr:row>
      <xdr:rowOff>123374</xdr:rowOff>
    </xdr:to>
    <xdr:sp macro="" textlink="">
      <xdr:nvSpPr>
        <xdr:cNvPr id="257" name="円/楕円 256"/>
        <xdr:cNvSpPr/>
      </xdr:nvSpPr>
      <xdr:spPr>
        <a:xfrm>
          <a:off x="4584700" y="1665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201</xdr:rowOff>
    </xdr:from>
    <xdr:ext cx="534377" cy="259045"/>
    <xdr:sp macro="" textlink="">
      <xdr:nvSpPr>
        <xdr:cNvPr id="258" name="衛生費該当値テキスト"/>
        <xdr:cNvSpPr txBox="1"/>
      </xdr:nvSpPr>
      <xdr:spPr>
        <a:xfrm>
          <a:off x="4686300" y="1663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42,611</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160125</xdr:rowOff>
    </xdr:from>
    <xdr:to>
      <xdr:col>5</xdr:col>
      <xdr:colOff>409575</xdr:colOff>
      <xdr:row>97</xdr:row>
      <xdr:rowOff>90275</xdr:rowOff>
    </xdr:to>
    <xdr:sp macro="" textlink="">
      <xdr:nvSpPr>
        <xdr:cNvPr id="259" name="円/楕円 258"/>
        <xdr:cNvSpPr/>
      </xdr:nvSpPr>
      <xdr:spPr>
        <a:xfrm>
          <a:off x="3746500" y="16619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81402</xdr:rowOff>
    </xdr:from>
    <xdr:ext cx="534377" cy="259045"/>
    <xdr:sp macro="" textlink="">
      <xdr:nvSpPr>
        <xdr:cNvPr id="260" name="テキスト ボックス 259"/>
        <xdr:cNvSpPr txBox="1"/>
      </xdr:nvSpPr>
      <xdr:spPr>
        <a:xfrm>
          <a:off x="3530111" y="1671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149462</xdr:rowOff>
    </xdr:from>
    <xdr:to>
      <xdr:col>4</xdr:col>
      <xdr:colOff>206375</xdr:colOff>
      <xdr:row>97</xdr:row>
      <xdr:rowOff>79612</xdr:rowOff>
    </xdr:to>
    <xdr:sp macro="" textlink="">
      <xdr:nvSpPr>
        <xdr:cNvPr id="261" name="円/楕円 260"/>
        <xdr:cNvSpPr/>
      </xdr:nvSpPr>
      <xdr:spPr>
        <a:xfrm>
          <a:off x="2857500" y="1660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70739</xdr:rowOff>
    </xdr:from>
    <xdr:ext cx="534377" cy="259045"/>
    <xdr:sp macro="" textlink="">
      <xdr:nvSpPr>
        <xdr:cNvPr id="262" name="テキスト ボックス 261"/>
        <xdr:cNvSpPr txBox="1"/>
      </xdr:nvSpPr>
      <xdr:spPr>
        <a:xfrm>
          <a:off x="2641111" y="1670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45,291</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157448</xdr:rowOff>
    </xdr:from>
    <xdr:to>
      <xdr:col>3</xdr:col>
      <xdr:colOff>3175</xdr:colOff>
      <xdr:row>97</xdr:row>
      <xdr:rowOff>87598</xdr:rowOff>
    </xdr:to>
    <xdr:sp macro="" textlink="">
      <xdr:nvSpPr>
        <xdr:cNvPr id="263" name="円/楕円 262"/>
        <xdr:cNvSpPr/>
      </xdr:nvSpPr>
      <xdr:spPr>
        <a:xfrm>
          <a:off x="1968500" y="1661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78725</xdr:rowOff>
    </xdr:from>
    <xdr:ext cx="534377" cy="259045"/>
    <xdr:sp macro="" textlink="">
      <xdr:nvSpPr>
        <xdr:cNvPr id="264" name="テキスト ボックス 263"/>
        <xdr:cNvSpPr txBox="1"/>
      </xdr:nvSpPr>
      <xdr:spPr>
        <a:xfrm>
          <a:off x="1752111" y="1670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44,802</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101423</xdr:rowOff>
    </xdr:from>
    <xdr:to>
      <xdr:col>1</xdr:col>
      <xdr:colOff>485775</xdr:colOff>
      <xdr:row>97</xdr:row>
      <xdr:rowOff>31573</xdr:rowOff>
    </xdr:to>
    <xdr:sp macro="" textlink="">
      <xdr:nvSpPr>
        <xdr:cNvPr id="265" name="円/楕円 264"/>
        <xdr:cNvSpPr/>
      </xdr:nvSpPr>
      <xdr:spPr>
        <a:xfrm>
          <a:off x="1079500" y="165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48100</xdr:rowOff>
    </xdr:from>
    <xdr:ext cx="534377" cy="259045"/>
    <xdr:sp macro="" textlink="">
      <xdr:nvSpPr>
        <xdr:cNvPr id="266" name="テキスト ボックス 265"/>
        <xdr:cNvSpPr txBox="1"/>
      </xdr:nvSpPr>
      <xdr:spPr>
        <a:xfrm>
          <a:off x="863111" y="16335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8" name="テキスト ボックス 28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126365</xdr:rowOff>
    </xdr:from>
    <xdr:to>
      <xdr:col>15</xdr:col>
      <xdr:colOff>180340</xdr:colOff>
      <xdr:row>39</xdr:row>
      <xdr:rowOff>44450</xdr:rowOff>
    </xdr:to>
    <xdr:cxnSp macro="">
      <xdr:nvCxnSpPr>
        <xdr:cNvPr id="290" name="直線コネクタ 289"/>
        <xdr:cNvCxnSpPr/>
      </xdr:nvCxnSpPr>
      <xdr:spPr>
        <a:xfrm flipV="1">
          <a:off x="10475595" y="5269865"/>
          <a:ext cx="1270" cy="1461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73042</xdr:rowOff>
    </xdr:from>
    <xdr:ext cx="469744" cy="259045"/>
    <xdr:sp macro="" textlink="">
      <xdr:nvSpPr>
        <xdr:cNvPr id="293" name="労働費最大値テキスト"/>
        <xdr:cNvSpPr txBox="1"/>
      </xdr:nvSpPr>
      <xdr:spPr>
        <a:xfrm>
          <a:off x="10528300" y="5045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7,670</a:t>
          </a:r>
          <a:endParaRPr kumimoji="1" lang="ja-JP" altLang="en-US" sz="1000" b="1">
            <a:latin typeface="ＭＳ Ｐゴシック"/>
          </a:endParaRPr>
        </a:p>
      </xdr:txBody>
    </xdr:sp>
    <xdr:clientData/>
  </xdr:oneCellAnchor>
  <xdr:twoCellAnchor>
    <xdr:from>
      <xdr:col>15</xdr:col>
      <xdr:colOff>92075</xdr:colOff>
      <xdr:row>30</xdr:row>
      <xdr:rowOff>126365</xdr:rowOff>
    </xdr:from>
    <xdr:to>
      <xdr:col>15</xdr:col>
      <xdr:colOff>269875</xdr:colOff>
      <xdr:row>30</xdr:row>
      <xdr:rowOff>126365</xdr:rowOff>
    </xdr:to>
    <xdr:cxnSp macro="">
      <xdr:nvCxnSpPr>
        <xdr:cNvPr id="294" name="直線コネクタ 293"/>
        <xdr:cNvCxnSpPr/>
      </xdr:nvCxnSpPr>
      <xdr:spPr>
        <a:xfrm>
          <a:off x="10388600" y="5269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138367</xdr:rowOff>
    </xdr:from>
    <xdr:to>
      <xdr:col>15</xdr:col>
      <xdr:colOff>180975</xdr:colOff>
      <xdr:row>38</xdr:row>
      <xdr:rowOff>144653</xdr:rowOff>
    </xdr:to>
    <xdr:cxnSp macro="">
      <xdr:nvCxnSpPr>
        <xdr:cNvPr id="295" name="直線コネクタ 294"/>
        <xdr:cNvCxnSpPr/>
      </xdr:nvCxnSpPr>
      <xdr:spPr>
        <a:xfrm>
          <a:off x="9639300" y="6653467"/>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94632</xdr:rowOff>
    </xdr:from>
    <xdr:ext cx="469744" cy="259045"/>
    <xdr:sp macro="" textlink="">
      <xdr:nvSpPr>
        <xdr:cNvPr id="296" name="労働費平均値テキスト"/>
        <xdr:cNvSpPr txBox="1"/>
      </xdr:nvSpPr>
      <xdr:spPr>
        <a:xfrm>
          <a:off x="10528300" y="62668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1,390</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71755</xdr:rowOff>
    </xdr:from>
    <xdr:to>
      <xdr:col>15</xdr:col>
      <xdr:colOff>231775</xdr:colOff>
      <xdr:row>38</xdr:row>
      <xdr:rowOff>1905</xdr:rowOff>
    </xdr:to>
    <xdr:sp macro="" textlink="">
      <xdr:nvSpPr>
        <xdr:cNvPr id="297" name="フローチャート : 判断 296"/>
        <xdr:cNvSpPr/>
      </xdr:nvSpPr>
      <xdr:spPr>
        <a:xfrm>
          <a:off x="10426700" y="641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71501</xdr:rowOff>
    </xdr:from>
    <xdr:to>
      <xdr:col>14</xdr:col>
      <xdr:colOff>28575</xdr:colOff>
      <xdr:row>38</xdr:row>
      <xdr:rowOff>138367</xdr:rowOff>
    </xdr:to>
    <xdr:cxnSp macro="">
      <xdr:nvCxnSpPr>
        <xdr:cNvPr id="298" name="直線コネクタ 297"/>
        <xdr:cNvCxnSpPr/>
      </xdr:nvCxnSpPr>
      <xdr:spPr>
        <a:xfrm>
          <a:off x="8750300" y="6586601"/>
          <a:ext cx="889000" cy="66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18986</xdr:rowOff>
    </xdr:from>
    <xdr:to>
      <xdr:col>14</xdr:col>
      <xdr:colOff>79375</xdr:colOff>
      <xdr:row>37</xdr:row>
      <xdr:rowOff>120586</xdr:rowOff>
    </xdr:to>
    <xdr:sp macro="" textlink="">
      <xdr:nvSpPr>
        <xdr:cNvPr id="299" name="フローチャート : 判断 298"/>
        <xdr:cNvSpPr/>
      </xdr:nvSpPr>
      <xdr:spPr>
        <a:xfrm>
          <a:off x="9588500" y="6362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137113</xdr:rowOff>
    </xdr:from>
    <xdr:ext cx="469744" cy="259045"/>
    <xdr:sp macro="" textlink="">
      <xdr:nvSpPr>
        <xdr:cNvPr id="300" name="テキスト ボックス 299"/>
        <xdr:cNvSpPr txBox="1"/>
      </xdr:nvSpPr>
      <xdr:spPr>
        <a:xfrm>
          <a:off x="9404427" y="613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1,667</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48451</xdr:rowOff>
    </xdr:from>
    <xdr:to>
      <xdr:col>12</xdr:col>
      <xdr:colOff>511175</xdr:colOff>
      <xdr:row>38</xdr:row>
      <xdr:rowOff>71501</xdr:rowOff>
    </xdr:to>
    <xdr:cxnSp macro="">
      <xdr:nvCxnSpPr>
        <xdr:cNvPr id="301" name="直線コネクタ 300"/>
        <xdr:cNvCxnSpPr/>
      </xdr:nvCxnSpPr>
      <xdr:spPr>
        <a:xfrm>
          <a:off x="7861300" y="6392101"/>
          <a:ext cx="889000" cy="194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64897</xdr:rowOff>
    </xdr:from>
    <xdr:to>
      <xdr:col>12</xdr:col>
      <xdr:colOff>561975</xdr:colOff>
      <xdr:row>36</xdr:row>
      <xdr:rowOff>166497</xdr:rowOff>
    </xdr:to>
    <xdr:sp macro="" textlink="">
      <xdr:nvSpPr>
        <xdr:cNvPr id="302" name="フローチャート : 判断 301"/>
        <xdr:cNvSpPr/>
      </xdr:nvSpPr>
      <xdr:spPr>
        <a:xfrm>
          <a:off x="8699500" y="62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35</xdr:row>
      <xdr:rowOff>11574</xdr:rowOff>
    </xdr:from>
    <xdr:ext cx="469744" cy="259045"/>
    <xdr:sp macro="" textlink="">
      <xdr:nvSpPr>
        <xdr:cNvPr id="303" name="テキスト ボックス 302"/>
        <xdr:cNvSpPr txBox="1"/>
      </xdr:nvSpPr>
      <xdr:spPr>
        <a:xfrm>
          <a:off x="8515427" y="6012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2,326</a:t>
          </a:r>
          <a:endParaRPr kumimoji="1" lang="ja-JP" altLang="en-US" sz="1000" b="1">
            <a:solidFill>
              <a:srgbClr val="000080"/>
            </a:solidFill>
            <a:latin typeface="ＭＳ Ｐゴシック"/>
          </a:endParaRPr>
        </a:p>
      </xdr:txBody>
    </xdr:sp>
    <xdr:clientData/>
  </xdr:oneCellAnchor>
  <xdr:twoCellAnchor>
    <xdr:from>
      <xdr:col>10</xdr:col>
      <xdr:colOff>104775</xdr:colOff>
      <xdr:row>34</xdr:row>
      <xdr:rowOff>59690</xdr:rowOff>
    </xdr:from>
    <xdr:to>
      <xdr:col>11</xdr:col>
      <xdr:colOff>307975</xdr:colOff>
      <xdr:row>37</xdr:row>
      <xdr:rowOff>48451</xdr:rowOff>
    </xdr:to>
    <xdr:cxnSp macro="">
      <xdr:nvCxnSpPr>
        <xdr:cNvPr id="304" name="直線コネクタ 303"/>
        <xdr:cNvCxnSpPr/>
      </xdr:nvCxnSpPr>
      <xdr:spPr>
        <a:xfrm>
          <a:off x="6972300" y="5888990"/>
          <a:ext cx="889000" cy="503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163004</xdr:rowOff>
    </xdr:from>
    <xdr:to>
      <xdr:col>11</xdr:col>
      <xdr:colOff>358775</xdr:colOff>
      <xdr:row>36</xdr:row>
      <xdr:rowOff>93154</xdr:rowOff>
    </xdr:to>
    <xdr:sp macro="" textlink="">
      <xdr:nvSpPr>
        <xdr:cNvPr id="305" name="フローチャート : 判断 304"/>
        <xdr:cNvSpPr/>
      </xdr:nvSpPr>
      <xdr:spPr>
        <a:xfrm>
          <a:off x="7810500" y="616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109681</xdr:rowOff>
    </xdr:from>
    <xdr:ext cx="469744" cy="259045"/>
    <xdr:sp macro="" textlink="">
      <xdr:nvSpPr>
        <xdr:cNvPr id="306" name="テキスト ボックス 305"/>
        <xdr:cNvSpPr txBox="1"/>
      </xdr:nvSpPr>
      <xdr:spPr>
        <a:xfrm>
          <a:off x="7626427" y="593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2,711</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53467</xdr:rowOff>
    </xdr:from>
    <xdr:to>
      <xdr:col>10</xdr:col>
      <xdr:colOff>155575</xdr:colOff>
      <xdr:row>34</xdr:row>
      <xdr:rowOff>155067</xdr:rowOff>
    </xdr:to>
    <xdr:sp macro="" textlink="">
      <xdr:nvSpPr>
        <xdr:cNvPr id="307" name="フローチャート : 判断 306"/>
        <xdr:cNvSpPr/>
      </xdr:nvSpPr>
      <xdr:spPr>
        <a:xfrm>
          <a:off x="6921500" y="58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146194</xdr:rowOff>
    </xdr:from>
    <xdr:ext cx="469744" cy="259045"/>
    <xdr:sp macro="" textlink="">
      <xdr:nvSpPr>
        <xdr:cNvPr id="308" name="テキスト ボックス 307"/>
        <xdr:cNvSpPr txBox="1"/>
      </xdr:nvSpPr>
      <xdr:spPr>
        <a:xfrm>
          <a:off x="6737427" y="5975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93853</xdr:rowOff>
    </xdr:from>
    <xdr:to>
      <xdr:col>15</xdr:col>
      <xdr:colOff>231775</xdr:colOff>
      <xdr:row>39</xdr:row>
      <xdr:rowOff>24003</xdr:rowOff>
    </xdr:to>
    <xdr:sp macro="" textlink="">
      <xdr:nvSpPr>
        <xdr:cNvPr id="314" name="円/楕円 313"/>
        <xdr:cNvSpPr/>
      </xdr:nvSpPr>
      <xdr:spPr>
        <a:xfrm>
          <a:off x="10426700" y="66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8780</xdr:rowOff>
    </xdr:from>
    <xdr:ext cx="378565" cy="259045"/>
    <xdr:sp macro="" textlink="">
      <xdr:nvSpPr>
        <xdr:cNvPr id="315" name="労働費該当値テキスト"/>
        <xdr:cNvSpPr txBox="1"/>
      </xdr:nvSpPr>
      <xdr:spPr>
        <a:xfrm>
          <a:off x="10528300" y="65238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87567</xdr:rowOff>
    </xdr:from>
    <xdr:to>
      <xdr:col>14</xdr:col>
      <xdr:colOff>79375</xdr:colOff>
      <xdr:row>39</xdr:row>
      <xdr:rowOff>17717</xdr:rowOff>
    </xdr:to>
    <xdr:sp macro="" textlink="">
      <xdr:nvSpPr>
        <xdr:cNvPr id="316" name="円/楕円 315"/>
        <xdr:cNvSpPr/>
      </xdr:nvSpPr>
      <xdr:spPr>
        <a:xfrm>
          <a:off x="9588500" y="660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39</xdr:row>
      <xdr:rowOff>8844</xdr:rowOff>
    </xdr:from>
    <xdr:ext cx="378565" cy="259045"/>
    <xdr:sp macro="" textlink="">
      <xdr:nvSpPr>
        <xdr:cNvPr id="317" name="テキスト ボックス 316"/>
        <xdr:cNvSpPr txBox="1"/>
      </xdr:nvSpPr>
      <xdr:spPr>
        <a:xfrm>
          <a:off x="9450017" y="66953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407</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20701</xdr:rowOff>
    </xdr:from>
    <xdr:to>
      <xdr:col>12</xdr:col>
      <xdr:colOff>561975</xdr:colOff>
      <xdr:row>38</xdr:row>
      <xdr:rowOff>122301</xdr:rowOff>
    </xdr:to>
    <xdr:sp macro="" textlink="">
      <xdr:nvSpPr>
        <xdr:cNvPr id="318" name="円/楕円 317"/>
        <xdr:cNvSpPr/>
      </xdr:nvSpPr>
      <xdr:spPr>
        <a:xfrm>
          <a:off x="8699500" y="653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113428</xdr:rowOff>
    </xdr:from>
    <xdr:ext cx="378565" cy="259045"/>
    <xdr:sp macro="" textlink="">
      <xdr:nvSpPr>
        <xdr:cNvPr id="319" name="テキスト ボックス 318"/>
        <xdr:cNvSpPr txBox="1"/>
      </xdr:nvSpPr>
      <xdr:spPr>
        <a:xfrm>
          <a:off x="8561017" y="6628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169101</xdr:rowOff>
    </xdr:from>
    <xdr:to>
      <xdr:col>11</xdr:col>
      <xdr:colOff>358775</xdr:colOff>
      <xdr:row>37</xdr:row>
      <xdr:rowOff>99251</xdr:rowOff>
    </xdr:to>
    <xdr:sp macro="" textlink="">
      <xdr:nvSpPr>
        <xdr:cNvPr id="320" name="円/楕円 319"/>
        <xdr:cNvSpPr/>
      </xdr:nvSpPr>
      <xdr:spPr>
        <a:xfrm>
          <a:off x="7810500" y="63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90378</xdr:rowOff>
    </xdr:from>
    <xdr:ext cx="469744" cy="259045"/>
    <xdr:sp macro="" textlink="">
      <xdr:nvSpPr>
        <xdr:cNvPr id="321" name="テキスト ボックス 320"/>
        <xdr:cNvSpPr txBox="1"/>
      </xdr:nvSpPr>
      <xdr:spPr>
        <a:xfrm>
          <a:off x="7626427" y="6434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1,779</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8890</xdr:rowOff>
    </xdr:from>
    <xdr:to>
      <xdr:col>10</xdr:col>
      <xdr:colOff>155575</xdr:colOff>
      <xdr:row>34</xdr:row>
      <xdr:rowOff>110490</xdr:rowOff>
    </xdr:to>
    <xdr:sp macro="" textlink="">
      <xdr:nvSpPr>
        <xdr:cNvPr id="322" name="円/楕円 321"/>
        <xdr:cNvSpPr/>
      </xdr:nvSpPr>
      <xdr:spPr>
        <a:xfrm>
          <a:off x="6921500" y="583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127017</xdr:rowOff>
    </xdr:from>
    <xdr:ext cx="469744" cy="259045"/>
    <xdr:sp macro="" textlink="">
      <xdr:nvSpPr>
        <xdr:cNvPr id="323" name="テキスト ボックス 322"/>
        <xdr:cNvSpPr txBox="1"/>
      </xdr:nvSpPr>
      <xdr:spPr>
        <a:xfrm>
          <a:off x="6737427" y="5613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19,694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104747</xdr:rowOff>
    </xdr:from>
    <xdr:to>
      <xdr:col>15</xdr:col>
      <xdr:colOff>180340</xdr:colOff>
      <xdr:row>58</xdr:row>
      <xdr:rowOff>131776</xdr:rowOff>
    </xdr:to>
    <xdr:cxnSp macro="">
      <xdr:nvCxnSpPr>
        <xdr:cNvPr id="345" name="直線コネクタ 344"/>
        <xdr:cNvCxnSpPr/>
      </xdr:nvCxnSpPr>
      <xdr:spPr>
        <a:xfrm flipV="1">
          <a:off x="10475595" y="9020147"/>
          <a:ext cx="1270" cy="1055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135603</xdr:rowOff>
    </xdr:from>
    <xdr:ext cx="469744" cy="259045"/>
    <xdr:sp macro="" textlink="">
      <xdr:nvSpPr>
        <xdr:cNvPr id="346" name="農林水産業費最小値テキスト"/>
        <xdr:cNvSpPr txBox="1"/>
      </xdr:nvSpPr>
      <xdr:spPr>
        <a:xfrm>
          <a:off x="10528300" y="10079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a:t>
          </a:r>
          <a:endParaRPr kumimoji="1" lang="ja-JP" altLang="en-US" sz="1000" b="1">
            <a:latin typeface="ＭＳ Ｐゴシック"/>
          </a:endParaRPr>
        </a:p>
      </xdr:txBody>
    </xdr:sp>
    <xdr:clientData/>
  </xdr:oneCellAnchor>
  <xdr:twoCellAnchor>
    <xdr:from>
      <xdr:col>15</xdr:col>
      <xdr:colOff>92075</xdr:colOff>
      <xdr:row>58</xdr:row>
      <xdr:rowOff>131776</xdr:rowOff>
    </xdr:from>
    <xdr:to>
      <xdr:col>15</xdr:col>
      <xdr:colOff>269875</xdr:colOff>
      <xdr:row>58</xdr:row>
      <xdr:rowOff>131776</xdr:rowOff>
    </xdr:to>
    <xdr:cxnSp macro="">
      <xdr:nvCxnSpPr>
        <xdr:cNvPr id="347" name="直線コネクタ 346"/>
        <xdr:cNvCxnSpPr/>
      </xdr:nvCxnSpPr>
      <xdr:spPr>
        <a:xfrm>
          <a:off x="10388600" y="1007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51424</xdr:rowOff>
    </xdr:from>
    <xdr:ext cx="599010" cy="259045"/>
    <xdr:sp macro="" textlink="">
      <xdr:nvSpPr>
        <xdr:cNvPr id="348" name="農林水産業費最大値テキスト"/>
        <xdr:cNvSpPr txBox="1"/>
      </xdr:nvSpPr>
      <xdr:spPr>
        <a:xfrm>
          <a:off x="10528300" y="8795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232,645</a:t>
          </a:r>
          <a:endParaRPr kumimoji="1" lang="ja-JP" altLang="en-US" sz="1000" b="1">
            <a:latin typeface="ＭＳ Ｐゴシック"/>
          </a:endParaRPr>
        </a:p>
      </xdr:txBody>
    </xdr:sp>
    <xdr:clientData/>
  </xdr:oneCellAnchor>
  <xdr:twoCellAnchor>
    <xdr:from>
      <xdr:col>15</xdr:col>
      <xdr:colOff>92075</xdr:colOff>
      <xdr:row>52</xdr:row>
      <xdr:rowOff>104747</xdr:rowOff>
    </xdr:from>
    <xdr:to>
      <xdr:col>15</xdr:col>
      <xdr:colOff>269875</xdr:colOff>
      <xdr:row>52</xdr:row>
      <xdr:rowOff>104747</xdr:rowOff>
    </xdr:to>
    <xdr:cxnSp macro="">
      <xdr:nvCxnSpPr>
        <xdr:cNvPr id="349" name="直線コネクタ 348"/>
        <xdr:cNvCxnSpPr/>
      </xdr:nvCxnSpPr>
      <xdr:spPr>
        <a:xfrm>
          <a:off x="10388600" y="902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14583</xdr:rowOff>
    </xdr:from>
    <xdr:to>
      <xdr:col>15</xdr:col>
      <xdr:colOff>180975</xdr:colOff>
      <xdr:row>58</xdr:row>
      <xdr:rowOff>26511</xdr:rowOff>
    </xdr:to>
    <xdr:cxnSp macro="">
      <xdr:nvCxnSpPr>
        <xdr:cNvPr id="350" name="直線コネクタ 349"/>
        <xdr:cNvCxnSpPr/>
      </xdr:nvCxnSpPr>
      <xdr:spPr>
        <a:xfrm flipV="1">
          <a:off x="9639300" y="9958683"/>
          <a:ext cx="838200" cy="1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144584</xdr:rowOff>
    </xdr:from>
    <xdr:ext cx="534377" cy="259045"/>
    <xdr:sp macro="" textlink="">
      <xdr:nvSpPr>
        <xdr:cNvPr id="351" name="農林水産業費平均値テキスト"/>
        <xdr:cNvSpPr txBox="1"/>
      </xdr:nvSpPr>
      <xdr:spPr>
        <a:xfrm>
          <a:off x="10528300" y="99172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20,602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166157</xdr:rowOff>
    </xdr:from>
    <xdr:to>
      <xdr:col>15</xdr:col>
      <xdr:colOff>231775</xdr:colOff>
      <xdr:row>58</xdr:row>
      <xdr:rowOff>96307</xdr:rowOff>
    </xdr:to>
    <xdr:sp macro="" textlink="">
      <xdr:nvSpPr>
        <xdr:cNvPr id="352" name="フローチャート : 判断 351"/>
        <xdr:cNvSpPr/>
      </xdr:nvSpPr>
      <xdr:spPr>
        <a:xfrm>
          <a:off x="10426700" y="9938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22734</xdr:rowOff>
    </xdr:from>
    <xdr:to>
      <xdr:col>14</xdr:col>
      <xdr:colOff>28575</xdr:colOff>
      <xdr:row>58</xdr:row>
      <xdr:rowOff>26511</xdr:rowOff>
    </xdr:to>
    <xdr:cxnSp macro="">
      <xdr:nvCxnSpPr>
        <xdr:cNvPr id="353" name="直線コネクタ 352"/>
        <xdr:cNvCxnSpPr/>
      </xdr:nvCxnSpPr>
      <xdr:spPr>
        <a:xfrm>
          <a:off x="8750300" y="9966834"/>
          <a:ext cx="889000" cy="3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131004</xdr:rowOff>
    </xdr:from>
    <xdr:to>
      <xdr:col>14</xdr:col>
      <xdr:colOff>79375</xdr:colOff>
      <xdr:row>58</xdr:row>
      <xdr:rowOff>61154</xdr:rowOff>
    </xdr:to>
    <xdr:sp macro="" textlink="">
      <xdr:nvSpPr>
        <xdr:cNvPr id="354" name="フローチャート : 判断 353"/>
        <xdr:cNvSpPr/>
      </xdr:nvSpPr>
      <xdr:spPr>
        <a:xfrm>
          <a:off x="9588500" y="990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77681</xdr:rowOff>
    </xdr:from>
    <xdr:ext cx="534377" cy="259045"/>
    <xdr:sp macro="" textlink="">
      <xdr:nvSpPr>
        <xdr:cNvPr id="355" name="テキスト ボックス 354"/>
        <xdr:cNvSpPr txBox="1"/>
      </xdr:nvSpPr>
      <xdr:spPr>
        <a:xfrm>
          <a:off x="9372111" y="967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28,291</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22734</xdr:rowOff>
    </xdr:from>
    <xdr:to>
      <xdr:col>12</xdr:col>
      <xdr:colOff>511175</xdr:colOff>
      <xdr:row>58</xdr:row>
      <xdr:rowOff>33269</xdr:rowOff>
    </xdr:to>
    <xdr:cxnSp macro="">
      <xdr:nvCxnSpPr>
        <xdr:cNvPr id="356" name="直線コネクタ 355"/>
        <xdr:cNvCxnSpPr/>
      </xdr:nvCxnSpPr>
      <xdr:spPr>
        <a:xfrm flipV="1">
          <a:off x="7861300" y="9966834"/>
          <a:ext cx="889000" cy="10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131950</xdr:rowOff>
    </xdr:from>
    <xdr:to>
      <xdr:col>12</xdr:col>
      <xdr:colOff>561975</xdr:colOff>
      <xdr:row>58</xdr:row>
      <xdr:rowOff>62100</xdr:rowOff>
    </xdr:to>
    <xdr:sp macro="" textlink="">
      <xdr:nvSpPr>
        <xdr:cNvPr id="357" name="フローチャート : 判断 356"/>
        <xdr:cNvSpPr/>
      </xdr:nvSpPr>
      <xdr:spPr>
        <a:xfrm>
          <a:off x="8699500" y="990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78627</xdr:rowOff>
    </xdr:from>
    <xdr:ext cx="534377" cy="259045"/>
    <xdr:sp macro="" textlink="">
      <xdr:nvSpPr>
        <xdr:cNvPr id="358" name="テキスト ボックス 357"/>
        <xdr:cNvSpPr txBox="1"/>
      </xdr:nvSpPr>
      <xdr:spPr>
        <a:xfrm>
          <a:off x="8483111" y="9679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33269</xdr:rowOff>
    </xdr:from>
    <xdr:to>
      <xdr:col>11</xdr:col>
      <xdr:colOff>307975</xdr:colOff>
      <xdr:row>58</xdr:row>
      <xdr:rowOff>34114</xdr:rowOff>
    </xdr:to>
    <xdr:cxnSp macro="">
      <xdr:nvCxnSpPr>
        <xdr:cNvPr id="359" name="直線コネクタ 358"/>
        <xdr:cNvCxnSpPr/>
      </xdr:nvCxnSpPr>
      <xdr:spPr>
        <a:xfrm flipV="1">
          <a:off x="6972300" y="9977369"/>
          <a:ext cx="889000" cy="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137473</xdr:rowOff>
    </xdr:from>
    <xdr:to>
      <xdr:col>11</xdr:col>
      <xdr:colOff>358775</xdr:colOff>
      <xdr:row>58</xdr:row>
      <xdr:rowOff>67623</xdr:rowOff>
    </xdr:to>
    <xdr:sp macro="" textlink="">
      <xdr:nvSpPr>
        <xdr:cNvPr id="360" name="フローチャート : 判断 359"/>
        <xdr:cNvSpPr/>
      </xdr:nvSpPr>
      <xdr:spPr>
        <a:xfrm>
          <a:off x="7810500" y="9910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84150</xdr:rowOff>
    </xdr:from>
    <xdr:ext cx="534377" cy="259045"/>
    <xdr:sp macro="" textlink="">
      <xdr:nvSpPr>
        <xdr:cNvPr id="361" name="テキスト ボックス 360"/>
        <xdr:cNvSpPr txBox="1"/>
      </xdr:nvSpPr>
      <xdr:spPr>
        <a:xfrm>
          <a:off x="7594111" y="968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26,876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141922</xdr:rowOff>
    </xdr:from>
    <xdr:to>
      <xdr:col>10</xdr:col>
      <xdr:colOff>155575</xdr:colOff>
      <xdr:row>58</xdr:row>
      <xdr:rowOff>72072</xdr:rowOff>
    </xdr:to>
    <xdr:sp macro="" textlink="">
      <xdr:nvSpPr>
        <xdr:cNvPr id="362" name="フローチャート : 判断 361"/>
        <xdr:cNvSpPr/>
      </xdr:nvSpPr>
      <xdr:spPr>
        <a:xfrm>
          <a:off x="6921500" y="991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88599</xdr:rowOff>
    </xdr:from>
    <xdr:ext cx="534377" cy="259045"/>
    <xdr:sp macro="" textlink="">
      <xdr:nvSpPr>
        <xdr:cNvPr id="363" name="テキスト ボックス 362"/>
        <xdr:cNvSpPr txBox="1"/>
      </xdr:nvSpPr>
      <xdr:spPr>
        <a:xfrm>
          <a:off x="6705111" y="9689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25,903</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135233</xdr:rowOff>
    </xdr:from>
    <xdr:to>
      <xdr:col>15</xdr:col>
      <xdr:colOff>231775</xdr:colOff>
      <xdr:row>58</xdr:row>
      <xdr:rowOff>65383</xdr:rowOff>
    </xdr:to>
    <xdr:sp macro="" textlink="">
      <xdr:nvSpPr>
        <xdr:cNvPr id="369" name="円/楕円 368"/>
        <xdr:cNvSpPr/>
      </xdr:nvSpPr>
      <xdr:spPr>
        <a:xfrm>
          <a:off x="10426700" y="990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94610</xdr:rowOff>
    </xdr:from>
    <xdr:ext cx="534377" cy="259045"/>
    <xdr:sp macro="" textlink="">
      <xdr:nvSpPr>
        <xdr:cNvPr id="370" name="農林水産業費該当値テキスト"/>
        <xdr:cNvSpPr txBox="1"/>
      </xdr:nvSpPr>
      <xdr:spPr>
        <a:xfrm>
          <a:off x="10528300" y="9695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27,366</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147161</xdr:rowOff>
    </xdr:from>
    <xdr:to>
      <xdr:col>14</xdr:col>
      <xdr:colOff>79375</xdr:colOff>
      <xdr:row>58</xdr:row>
      <xdr:rowOff>77311</xdr:rowOff>
    </xdr:to>
    <xdr:sp macro="" textlink="">
      <xdr:nvSpPr>
        <xdr:cNvPr id="371" name="円/楕円 370"/>
        <xdr:cNvSpPr/>
      </xdr:nvSpPr>
      <xdr:spPr>
        <a:xfrm>
          <a:off x="9588500" y="991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68438</xdr:rowOff>
    </xdr:from>
    <xdr:ext cx="534377" cy="259045"/>
    <xdr:sp macro="" textlink="">
      <xdr:nvSpPr>
        <xdr:cNvPr id="372" name="テキスト ボックス 371"/>
        <xdr:cNvSpPr txBox="1"/>
      </xdr:nvSpPr>
      <xdr:spPr>
        <a:xfrm>
          <a:off x="9372111" y="1001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24,757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143384</xdr:rowOff>
    </xdr:from>
    <xdr:to>
      <xdr:col>12</xdr:col>
      <xdr:colOff>561975</xdr:colOff>
      <xdr:row>58</xdr:row>
      <xdr:rowOff>73534</xdr:rowOff>
    </xdr:to>
    <xdr:sp macro="" textlink="">
      <xdr:nvSpPr>
        <xdr:cNvPr id="373" name="円/楕円 372"/>
        <xdr:cNvSpPr/>
      </xdr:nvSpPr>
      <xdr:spPr>
        <a:xfrm>
          <a:off x="8699500" y="991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64661</xdr:rowOff>
    </xdr:from>
    <xdr:ext cx="534377" cy="259045"/>
    <xdr:sp macro="" textlink="">
      <xdr:nvSpPr>
        <xdr:cNvPr id="374" name="テキスト ボックス 373"/>
        <xdr:cNvSpPr txBox="1"/>
      </xdr:nvSpPr>
      <xdr:spPr>
        <a:xfrm>
          <a:off x="8483111" y="1000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25,583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153919</xdr:rowOff>
    </xdr:from>
    <xdr:to>
      <xdr:col>11</xdr:col>
      <xdr:colOff>358775</xdr:colOff>
      <xdr:row>58</xdr:row>
      <xdr:rowOff>84069</xdr:rowOff>
    </xdr:to>
    <xdr:sp macro="" textlink="">
      <xdr:nvSpPr>
        <xdr:cNvPr id="375" name="円/楕円 374"/>
        <xdr:cNvSpPr/>
      </xdr:nvSpPr>
      <xdr:spPr>
        <a:xfrm>
          <a:off x="7810500" y="9926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75196</xdr:rowOff>
    </xdr:from>
    <xdr:ext cx="534377" cy="259045"/>
    <xdr:sp macro="" textlink="">
      <xdr:nvSpPr>
        <xdr:cNvPr id="376" name="テキスト ボックス 375"/>
        <xdr:cNvSpPr txBox="1"/>
      </xdr:nvSpPr>
      <xdr:spPr>
        <a:xfrm>
          <a:off x="7594111" y="1001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23,279</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154764</xdr:rowOff>
    </xdr:from>
    <xdr:to>
      <xdr:col>10</xdr:col>
      <xdr:colOff>155575</xdr:colOff>
      <xdr:row>58</xdr:row>
      <xdr:rowOff>84914</xdr:rowOff>
    </xdr:to>
    <xdr:sp macro="" textlink="">
      <xdr:nvSpPr>
        <xdr:cNvPr id="377" name="円/楕円 376"/>
        <xdr:cNvSpPr/>
      </xdr:nvSpPr>
      <xdr:spPr>
        <a:xfrm>
          <a:off x="6921500" y="992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76041</xdr:rowOff>
    </xdr:from>
    <xdr:ext cx="534377" cy="259045"/>
    <xdr:sp macro="" textlink="">
      <xdr:nvSpPr>
        <xdr:cNvPr id="378" name="テキスト ボックス 377"/>
        <xdr:cNvSpPr txBox="1"/>
      </xdr:nvSpPr>
      <xdr:spPr>
        <a:xfrm>
          <a:off x="6705111" y="1002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23,094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158811</xdr:rowOff>
    </xdr:from>
    <xdr:to>
      <xdr:col>15</xdr:col>
      <xdr:colOff>180340</xdr:colOff>
      <xdr:row>78</xdr:row>
      <xdr:rowOff>99535</xdr:rowOff>
    </xdr:to>
    <xdr:cxnSp macro="">
      <xdr:nvCxnSpPr>
        <xdr:cNvPr id="400" name="直線コネクタ 399"/>
        <xdr:cNvCxnSpPr/>
      </xdr:nvCxnSpPr>
      <xdr:spPr>
        <a:xfrm flipV="1">
          <a:off x="10475595" y="12331761"/>
          <a:ext cx="1270" cy="1140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103362</xdr:rowOff>
    </xdr:from>
    <xdr:ext cx="469744" cy="259045"/>
    <xdr:sp macro="" textlink="">
      <xdr:nvSpPr>
        <xdr:cNvPr id="401" name="商工費最小値テキスト"/>
        <xdr:cNvSpPr txBox="1"/>
      </xdr:nvSpPr>
      <xdr:spPr>
        <a:xfrm>
          <a:off x="10528300" y="13476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1,757</a:t>
          </a:r>
          <a:endParaRPr kumimoji="1" lang="ja-JP" altLang="en-US" sz="1000" b="1">
            <a:latin typeface="ＭＳ Ｐゴシック"/>
          </a:endParaRPr>
        </a:p>
      </xdr:txBody>
    </xdr:sp>
    <xdr:clientData/>
  </xdr:oneCellAnchor>
  <xdr:twoCellAnchor>
    <xdr:from>
      <xdr:col>15</xdr:col>
      <xdr:colOff>92075</xdr:colOff>
      <xdr:row>78</xdr:row>
      <xdr:rowOff>99535</xdr:rowOff>
    </xdr:from>
    <xdr:to>
      <xdr:col>15</xdr:col>
      <xdr:colOff>269875</xdr:colOff>
      <xdr:row>78</xdr:row>
      <xdr:rowOff>99535</xdr:rowOff>
    </xdr:to>
    <xdr:cxnSp macro="">
      <xdr:nvCxnSpPr>
        <xdr:cNvPr id="402" name="直線コネクタ 401"/>
        <xdr:cNvCxnSpPr/>
      </xdr:nvCxnSpPr>
      <xdr:spPr>
        <a:xfrm>
          <a:off x="10388600" y="1347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105488</xdr:rowOff>
    </xdr:from>
    <xdr:ext cx="534377" cy="259045"/>
    <xdr:sp macro="" textlink="">
      <xdr:nvSpPr>
        <xdr:cNvPr id="403" name="商工費最大値テキスト"/>
        <xdr:cNvSpPr txBox="1"/>
      </xdr:nvSpPr>
      <xdr:spPr>
        <a:xfrm>
          <a:off x="10528300" y="1210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51,664</a:t>
          </a:r>
          <a:endParaRPr kumimoji="1" lang="ja-JP" altLang="en-US" sz="1000" b="1">
            <a:latin typeface="ＭＳ Ｐゴシック"/>
          </a:endParaRPr>
        </a:p>
      </xdr:txBody>
    </xdr:sp>
    <xdr:clientData/>
  </xdr:oneCellAnchor>
  <xdr:twoCellAnchor>
    <xdr:from>
      <xdr:col>15</xdr:col>
      <xdr:colOff>92075</xdr:colOff>
      <xdr:row>71</xdr:row>
      <xdr:rowOff>158811</xdr:rowOff>
    </xdr:from>
    <xdr:to>
      <xdr:col>15</xdr:col>
      <xdr:colOff>269875</xdr:colOff>
      <xdr:row>71</xdr:row>
      <xdr:rowOff>158811</xdr:rowOff>
    </xdr:to>
    <xdr:cxnSp macro="">
      <xdr:nvCxnSpPr>
        <xdr:cNvPr id="404" name="直線コネクタ 403"/>
        <xdr:cNvCxnSpPr/>
      </xdr:nvCxnSpPr>
      <xdr:spPr>
        <a:xfrm>
          <a:off x="10388600" y="12331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158697</xdr:rowOff>
    </xdr:from>
    <xdr:to>
      <xdr:col>15</xdr:col>
      <xdr:colOff>180975</xdr:colOff>
      <xdr:row>73</xdr:row>
      <xdr:rowOff>165166</xdr:rowOff>
    </xdr:to>
    <xdr:cxnSp macro="">
      <xdr:nvCxnSpPr>
        <xdr:cNvPr id="405" name="直線コネクタ 404"/>
        <xdr:cNvCxnSpPr/>
      </xdr:nvCxnSpPr>
      <xdr:spPr>
        <a:xfrm flipV="1">
          <a:off x="9639300" y="12674547"/>
          <a:ext cx="8382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43713</xdr:rowOff>
    </xdr:from>
    <xdr:ext cx="534377" cy="259045"/>
    <xdr:sp macro="" textlink="">
      <xdr:nvSpPr>
        <xdr:cNvPr id="406" name="商工費平均値テキスト"/>
        <xdr:cNvSpPr txBox="1"/>
      </xdr:nvSpPr>
      <xdr:spPr>
        <a:xfrm>
          <a:off x="10528300" y="13073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16,033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65286</xdr:rowOff>
    </xdr:from>
    <xdr:to>
      <xdr:col>15</xdr:col>
      <xdr:colOff>231775</xdr:colOff>
      <xdr:row>76</xdr:row>
      <xdr:rowOff>166886</xdr:rowOff>
    </xdr:to>
    <xdr:sp macro="" textlink="">
      <xdr:nvSpPr>
        <xdr:cNvPr id="407" name="フローチャート : 判断 406"/>
        <xdr:cNvSpPr/>
      </xdr:nvSpPr>
      <xdr:spPr>
        <a:xfrm>
          <a:off x="10426700" y="1309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6152</xdr:rowOff>
    </xdr:from>
    <xdr:to>
      <xdr:col>14</xdr:col>
      <xdr:colOff>28575</xdr:colOff>
      <xdr:row>73</xdr:row>
      <xdr:rowOff>165166</xdr:rowOff>
    </xdr:to>
    <xdr:cxnSp macro="">
      <xdr:nvCxnSpPr>
        <xdr:cNvPr id="408" name="直線コネクタ 407"/>
        <xdr:cNvCxnSpPr/>
      </xdr:nvCxnSpPr>
      <xdr:spPr>
        <a:xfrm>
          <a:off x="8750300" y="12522002"/>
          <a:ext cx="889000" cy="15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128493</xdr:rowOff>
    </xdr:from>
    <xdr:to>
      <xdr:col>14</xdr:col>
      <xdr:colOff>79375</xdr:colOff>
      <xdr:row>77</xdr:row>
      <xdr:rowOff>58643</xdr:rowOff>
    </xdr:to>
    <xdr:sp macro="" textlink="">
      <xdr:nvSpPr>
        <xdr:cNvPr id="409" name="フローチャート : 判断 408"/>
        <xdr:cNvSpPr/>
      </xdr:nvSpPr>
      <xdr:spPr>
        <a:xfrm>
          <a:off x="9588500" y="1315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49770</xdr:rowOff>
    </xdr:from>
    <xdr:ext cx="534377" cy="259045"/>
    <xdr:sp macro="" textlink="">
      <xdr:nvSpPr>
        <xdr:cNvPr id="410" name="テキスト ボックス 409"/>
        <xdr:cNvSpPr txBox="1"/>
      </xdr:nvSpPr>
      <xdr:spPr>
        <a:xfrm>
          <a:off x="9372111" y="13251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13,268</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6152</xdr:rowOff>
    </xdr:from>
    <xdr:to>
      <xdr:col>12</xdr:col>
      <xdr:colOff>511175</xdr:colOff>
      <xdr:row>73</xdr:row>
      <xdr:rowOff>14015</xdr:rowOff>
    </xdr:to>
    <xdr:cxnSp macro="">
      <xdr:nvCxnSpPr>
        <xdr:cNvPr id="411" name="直線コネクタ 410"/>
        <xdr:cNvCxnSpPr/>
      </xdr:nvCxnSpPr>
      <xdr:spPr>
        <a:xfrm flipV="1">
          <a:off x="7861300" y="12522002"/>
          <a:ext cx="889000" cy="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135992</xdr:rowOff>
    </xdr:from>
    <xdr:to>
      <xdr:col>12</xdr:col>
      <xdr:colOff>561975</xdr:colOff>
      <xdr:row>77</xdr:row>
      <xdr:rowOff>66142</xdr:rowOff>
    </xdr:to>
    <xdr:sp macro="" textlink="">
      <xdr:nvSpPr>
        <xdr:cNvPr id="412" name="フローチャート : 判断 411"/>
        <xdr:cNvSpPr/>
      </xdr:nvSpPr>
      <xdr:spPr>
        <a:xfrm>
          <a:off x="8699500" y="13166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57269</xdr:rowOff>
    </xdr:from>
    <xdr:ext cx="534377" cy="259045"/>
    <xdr:sp macro="" textlink="">
      <xdr:nvSpPr>
        <xdr:cNvPr id="413" name="テキスト ボックス 412"/>
        <xdr:cNvSpPr txBox="1"/>
      </xdr:nvSpPr>
      <xdr:spPr>
        <a:xfrm>
          <a:off x="8483111" y="1325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12,940</a:t>
          </a:r>
          <a:endParaRPr kumimoji="1" lang="ja-JP" altLang="en-US" sz="1000" b="1">
            <a:solidFill>
              <a:srgbClr val="000080"/>
            </a:solidFill>
            <a:latin typeface="ＭＳ Ｐゴシック"/>
          </a:endParaRPr>
        </a:p>
      </xdr:txBody>
    </xdr:sp>
    <xdr:clientData/>
  </xdr:oneCellAnchor>
  <xdr:twoCellAnchor>
    <xdr:from>
      <xdr:col>10</xdr:col>
      <xdr:colOff>104775</xdr:colOff>
      <xdr:row>71</xdr:row>
      <xdr:rowOff>86551</xdr:rowOff>
    </xdr:from>
    <xdr:to>
      <xdr:col>11</xdr:col>
      <xdr:colOff>307975</xdr:colOff>
      <xdr:row>73</xdr:row>
      <xdr:rowOff>14015</xdr:rowOff>
    </xdr:to>
    <xdr:cxnSp macro="">
      <xdr:nvCxnSpPr>
        <xdr:cNvPr id="414" name="直線コネクタ 413"/>
        <xdr:cNvCxnSpPr/>
      </xdr:nvCxnSpPr>
      <xdr:spPr>
        <a:xfrm>
          <a:off x="6972300" y="12259501"/>
          <a:ext cx="889000" cy="270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132722</xdr:rowOff>
    </xdr:from>
    <xdr:to>
      <xdr:col>11</xdr:col>
      <xdr:colOff>358775</xdr:colOff>
      <xdr:row>77</xdr:row>
      <xdr:rowOff>62872</xdr:rowOff>
    </xdr:to>
    <xdr:sp macro="" textlink="">
      <xdr:nvSpPr>
        <xdr:cNvPr id="415" name="フローチャート : 判断 414"/>
        <xdr:cNvSpPr/>
      </xdr:nvSpPr>
      <xdr:spPr>
        <a:xfrm>
          <a:off x="7810500" y="1316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53999</xdr:rowOff>
    </xdr:from>
    <xdr:ext cx="534377" cy="259045"/>
    <xdr:sp macro="" textlink="">
      <xdr:nvSpPr>
        <xdr:cNvPr id="416" name="テキスト ボックス 415"/>
        <xdr:cNvSpPr txBox="1"/>
      </xdr:nvSpPr>
      <xdr:spPr>
        <a:xfrm>
          <a:off x="7594111" y="1325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13,083</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124127</xdr:rowOff>
    </xdr:from>
    <xdr:to>
      <xdr:col>10</xdr:col>
      <xdr:colOff>155575</xdr:colOff>
      <xdr:row>77</xdr:row>
      <xdr:rowOff>54277</xdr:rowOff>
    </xdr:to>
    <xdr:sp macro="" textlink="">
      <xdr:nvSpPr>
        <xdr:cNvPr id="417" name="フローチャート : 判断 416"/>
        <xdr:cNvSpPr/>
      </xdr:nvSpPr>
      <xdr:spPr>
        <a:xfrm>
          <a:off x="6921500" y="1315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45404</xdr:rowOff>
    </xdr:from>
    <xdr:ext cx="534377" cy="259045"/>
    <xdr:sp macro="" textlink="">
      <xdr:nvSpPr>
        <xdr:cNvPr id="418" name="テキスト ボックス 417"/>
        <xdr:cNvSpPr txBox="1"/>
      </xdr:nvSpPr>
      <xdr:spPr>
        <a:xfrm>
          <a:off x="6705111" y="13247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13,459</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73</xdr:row>
      <xdr:rowOff>107897</xdr:rowOff>
    </xdr:from>
    <xdr:to>
      <xdr:col>15</xdr:col>
      <xdr:colOff>231775</xdr:colOff>
      <xdr:row>74</xdr:row>
      <xdr:rowOff>38047</xdr:rowOff>
    </xdr:to>
    <xdr:sp macro="" textlink="">
      <xdr:nvSpPr>
        <xdr:cNvPr id="424" name="円/楕円 423"/>
        <xdr:cNvSpPr/>
      </xdr:nvSpPr>
      <xdr:spPr>
        <a:xfrm>
          <a:off x="10426700" y="1262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72</xdr:row>
      <xdr:rowOff>130774</xdr:rowOff>
    </xdr:from>
    <xdr:ext cx="534377" cy="259045"/>
    <xdr:sp macro="" textlink="">
      <xdr:nvSpPr>
        <xdr:cNvPr id="425" name="商工費該当値テキスト"/>
        <xdr:cNvSpPr txBox="1"/>
      </xdr:nvSpPr>
      <xdr:spPr>
        <a:xfrm>
          <a:off x="10528300" y="1247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36,669</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114366</xdr:rowOff>
    </xdr:from>
    <xdr:to>
      <xdr:col>14</xdr:col>
      <xdr:colOff>79375</xdr:colOff>
      <xdr:row>74</xdr:row>
      <xdr:rowOff>44516</xdr:rowOff>
    </xdr:to>
    <xdr:sp macro="" textlink="">
      <xdr:nvSpPr>
        <xdr:cNvPr id="426" name="円/楕円 425"/>
        <xdr:cNvSpPr/>
      </xdr:nvSpPr>
      <xdr:spPr>
        <a:xfrm>
          <a:off x="9588500" y="1263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61043</xdr:rowOff>
    </xdr:from>
    <xdr:ext cx="534377" cy="259045"/>
    <xdr:sp macro="" textlink="">
      <xdr:nvSpPr>
        <xdr:cNvPr id="427" name="テキスト ボックス 426"/>
        <xdr:cNvSpPr txBox="1"/>
      </xdr:nvSpPr>
      <xdr:spPr>
        <a:xfrm>
          <a:off x="9372111" y="1240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36,386</a:t>
          </a:r>
          <a:endParaRPr kumimoji="1" lang="ja-JP" altLang="en-US" sz="1000" b="1">
            <a:solidFill>
              <a:srgbClr val="FF0000"/>
            </a:solidFill>
            <a:latin typeface="ＭＳ Ｐゴシック"/>
          </a:endParaRPr>
        </a:p>
      </xdr:txBody>
    </xdr:sp>
    <xdr:clientData/>
  </xdr:oneCellAnchor>
  <xdr:twoCellAnchor>
    <xdr:from>
      <xdr:col>12</xdr:col>
      <xdr:colOff>460375</xdr:colOff>
      <xdr:row>72</xdr:row>
      <xdr:rowOff>126802</xdr:rowOff>
    </xdr:from>
    <xdr:to>
      <xdr:col>12</xdr:col>
      <xdr:colOff>561975</xdr:colOff>
      <xdr:row>73</xdr:row>
      <xdr:rowOff>56952</xdr:rowOff>
    </xdr:to>
    <xdr:sp macro="" textlink="">
      <xdr:nvSpPr>
        <xdr:cNvPr id="428" name="円/楕円 427"/>
        <xdr:cNvSpPr/>
      </xdr:nvSpPr>
      <xdr:spPr>
        <a:xfrm>
          <a:off x="8699500" y="124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71</xdr:row>
      <xdr:rowOff>73479</xdr:rowOff>
    </xdr:from>
    <xdr:ext cx="534377" cy="259045"/>
    <xdr:sp macro="" textlink="">
      <xdr:nvSpPr>
        <xdr:cNvPr id="429" name="テキスト ボックス 428"/>
        <xdr:cNvSpPr txBox="1"/>
      </xdr:nvSpPr>
      <xdr:spPr>
        <a:xfrm>
          <a:off x="8483111" y="12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43,342</a:t>
          </a:r>
          <a:endParaRPr kumimoji="1" lang="ja-JP" altLang="en-US" sz="1000" b="1">
            <a:solidFill>
              <a:srgbClr val="FF0000"/>
            </a:solidFill>
            <a:latin typeface="ＭＳ Ｐゴシック"/>
          </a:endParaRPr>
        </a:p>
      </xdr:txBody>
    </xdr:sp>
    <xdr:clientData/>
  </xdr:oneCellAnchor>
  <xdr:twoCellAnchor>
    <xdr:from>
      <xdr:col>11</xdr:col>
      <xdr:colOff>257175</xdr:colOff>
      <xdr:row>72</xdr:row>
      <xdr:rowOff>134665</xdr:rowOff>
    </xdr:from>
    <xdr:to>
      <xdr:col>11</xdr:col>
      <xdr:colOff>358775</xdr:colOff>
      <xdr:row>73</xdr:row>
      <xdr:rowOff>64815</xdr:rowOff>
    </xdr:to>
    <xdr:sp macro="" textlink="">
      <xdr:nvSpPr>
        <xdr:cNvPr id="430" name="円/楕円 429"/>
        <xdr:cNvSpPr/>
      </xdr:nvSpPr>
      <xdr:spPr>
        <a:xfrm>
          <a:off x="7810500" y="1247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71</xdr:row>
      <xdr:rowOff>81342</xdr:rowOff>
    </xdr:from>
    <xdr:ext cx="534377" cy="259045"/>
    <xdr:sp macro="" textlink="">
      <xdr:nvSpPr>
        <xdr:cNvPr id="431" name="テキスト ボックス 430"/>
        <xdr:cNvSpPr txBox="1"/>
      </xdr:nvSpPr>
      <xdr:spPr>
        <a:xfrm>
          <a:off x="7594111" y="1225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42,998</a:t>
          </a:r>
          <a:endParaRPr kumimoji="1" lang="ja-JP" altLang="en-US" sz="1000" b="1">
            <a:solidFill>
              <a:srgbClr val="FF0000"/>
            </a:solidFill>
            <a:latin typeface="ＭＳ Ｐゴシック"/>
          </a:endParaRPr>
        </a:p>
      </xdr:txBody>
    </xdr:sp>
    <xdr:clientData/>
  </xdr:oneCellAnchor>
  <xdr:twoCellAnchor>
    <xdr:from>
      <xdr:col>10</xdr:col>
      <xdr:colOff>53975</xdr:colOff>
      <xdr:row>71</xdr:row>
      <xdr:rowOff>35751</xdr:rowOff>
    </xdr:from>
    <xdr:to>
      <xdr:col>10</xdr:col>
      <xdr:colOff>155575</xdr:colOff>
      <xdr:row>71</xdr:row>
      <xdr:rowOff>137351</xdr:rowOff>
    </xdr:to>
    <xdr:sp macro="" textlink="">
      <xdr:nvSpPr>
        <xdr:cNvPr id="432" name="円/楕円 431"/>
        <xdr:cNvSpPr/>
      </xdr:nvSpPr>
      <xdr:spPr>
        <a:xfrm>
          <a:off x="6921500" y="1220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69</xdr:row>
      <xdr:rowOff>153878</xdr:rowOff>
    </xdr:from>
    <xdr:ext cx="534377" cy="259045"/>
    <xdr:sp macro="" textlink="">
      <xdr:nvSpPr>
        <xdr:cNvPr id="433" name="テキスト ボックス 432"/>
        <xdr:cNvSpPr txBox="1"/>
      </xdr:nvSpPr>
      <xdr:spPr>
        <a:xfrm>
          <a:off x="6705111" y="119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70971</xdr:rowOff>
    </xdr:from>
    <xdr:to>
      <xdr:col>15</xdr:col>
      <xdr:colOff>180340</xdr:colOff>
      <xdr:row>98</xdr:row>
      <xdr:rowOff>93428</xdr:rowOff>
    </xdr:to>
    <xdr:cxnSp macro="">
      <xdr:nvCxnSpPr>
        <xdr:cNvPr id="455" name="直線コネクタ 454"/>
        <xdr:cNvCxnSpPr/>
      </xdr:nvCxnSpPr>
      <xdr:spPr>
        <a:xfrm flipV="1">
          <a:off x="10475595" y="15501471"/>
          <a:ext cx="1270" cy="1394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97255</xdr:rowOff>
    </xdr:from>
    <xdr:ext cx="534377" cy="259045"/>
    <xdr:sp macro="" textlink="">
      <xdr:nvSpPr>
        <xdr:cNvPr id="456" name="土木費最小値テキスト"/>
        <xdr:cNvSpPr txBox="1"/>
      </xdr:nvSpPr>
      <xdr:spPr>
        <a:xfrm>
          <a:off x="10528300" y="1689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20,241</a:t>
          </a:r>
          <a:endParaRPr kumimoji="1" lang="ja-JP" altLang="en-US" sz="1000" b="1">
            <a:latin typeface="ＭＳ Ｐゴシック"/>
          </a:endParaRPr>
        </a:p>
      </xdr:txBody>
    </xdr:sp>
    <xdr:clientData/>
  </xdr:oneCellAnchor>
  <xdr:twoCellAnchor>
    <xdr:from>
      <xdr:col>15</xdr:col>
      <xdr:colOff>92075</xdr:colOff>
      <xdr:row>98</xdr:row>
      <xdr:rowOff>93428</xdr:rowOff>
    </xdr:from>
    <xdr:to>
      <xdr:col>15</xdr:col>
      <xdr:colOff>269875</xdr:colOff>
      <xdr:row>98</xdr:row>
      <xdr:rowOff>93428</xdr:rowOff>
    </xdr:to>
    <xdr:cxnSp macro="">
      <xdr:nvCxnSpPr>
        <xdr:cNvPr id="457" name="直線コネクタ 456"/>
        <xdr:cNvCxnSpPr/>
      </xdr:nvCxnSpPr>
      <xdr:spPr>
        <a:xfrm>
          <a:off x="10388600" y="16895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17648</xdr:rowOff>
    </xdr:from>
    <xdr:ext cx="599010" cy="259045"/>
    <xdr:sp macro="" textlink="">
      <xdr:nvSpPr>
        <xdr:cNvPr id="458" name="土木費最大値テキスト"/>
        <xdr:cNvSpPr txBox="1"/>
      </xdr:nvSpPr>
      <xdr:spPr>
        <a:xfrm>
          <a:off x="10528300" y="15276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630,065</a:t>
          </a:r>
          <a:endParaRPr kumimoji="1" lang="ja-JP" altLang="en-US" sz="1000" b="1">
            <a:latin typeface="ＭＳ Ｐゴシック"/>
          </a:endParaRPr>
        </a:p>
      </xdr:txBody>
    </xdr:sp>
    <xdr:clientData/>
  </xdr:oneCellAnchor>
  <xdr:twoCellAnchor>
    <xdr:from>
      <xdr:col>15</xdr:col>
      <xdr:colOff>92075</xdr:colOff>
      <xdr:row>90</xdr:row>
      <xdr:rowOff>70971</xdr:rowOff>
    </xdr:from>
    <xdr:to>
      <xdr:col>15</xdr:col>
      <xdr:colOff>269875</xdr:colOff>
      <xdr:row>90</xdr:row>
      <xdr:rowOff>70971</xdr:rowOff>
    </xdr:to>
    <xdr:cxnSp macro="">
      <xdr:nvCxnSpPr>
        <xdr:cNvPr id="459" name="直線コネクタ 458"/>
        <xdr:cNvCxnSpPr/>
      </xdr:nvCxnSpPr>
      <xdr:spPr>
        <a:xfrm>
          <a:off x="10388600" y="15501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31803</xdr:rowOff>
    </xdr:from>
    <xdr:to>
      <xdr:col>15</xdr:col>
      <xdr:colOff>180975</xdr:colOff>
      <xdr:row>98</xdr:row>
      <xdr:rowOff>52842</xdr:rowOff>
    </xdr:to>
    <xdr:cxnSp macro="">
      <xdr:nvCxnSpPr>
        <xdr:cNvPr id="460" name="直線コネクタ 459"/>
        <xdr:cNvCxnSpPr/>
      </xdr:nvCxnSpPr>
      <xdr:spPr>
        <a:xfrm flipV="1">
          <a:off x="9639300" y="16833903"/>
          <a:ext cx="838200" cy="21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146911</xdr:rowOff>
    </xdr:from>
    <xdr:ext cx="534377" cy="259045"/>
    <xdr:sp macro="" textlink="">
      <xdr:nvSpPr>
        <xdr:cNvPr id="461" name="土木費平均値テキスト"/>
        <xdr:cNvSpPr txBox="1"/>
      </xdr:nvSpPr>
      <xdr:spPr>
        <a:xfrm>
          <a:off x="10528300" y="16606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59,631</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124034</xdr:rowOff>
    </xdr:from>
    <xdr:to>
      <xdr:col>15</xdr:col>
      <xdr:colOff>231775</xdr:colOff>
      <xdr:row>98</xdr:row>
      <xdr:rowOff>54184</xdr:rowOff>
    </xdr:to>
    <xdr:sp macro="" textlink="">
      <xdr:nvSpPr>
        <xdr:cNvPr id="462" name="フローチャート : 判断 461"/>
        <xdr:cNvSpPr/>
      </xdr:nvSpPr>
      <xdr:spPr>
        <a:xfrm>
          <a:off x="10426700" y="1675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52842</xdr:rowOff>
    </xdr:from>
    <xdr:to>
      <xdr:col>14</xdr:col>
      <xdr:colOff>28575</xdr:colOff>
      <xdr:row>98</xdr:row>
      <xdr:rowOff>54938</xdr:rowOff>
    </xdr:to>
    <xdr:cxnSp macro="">
      <xdr:nvCxnSpPr>
        <xdr:cNvPr id="463" name="直線コネクタ 462"/>
        <xdr:cNvCxnSpPr/>
      </xdr:nvCxnSpPr>
      <xdr:spPr>
        <a:xfrm flipV="1">
          <a:off x="8750300" y="16854942"/>
          <a:ext cx="889000" cy="2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137051</xdr:rowOff>
    </xdr:from>
    <xdr:to>
      <xdr:col>14</xdr:col>
      <xdr:colOff>79375</xdr:colOff>
      <xdr:row>98</xdr:row>
      <xdr:rowOff>67201</xdr:rowOff>
    </xdr:to>
    <xdr:sp macro="" textlink="">
      <xdr:nvSpPr>
        <xdr:cNvPr id="464" name="フローチャート : 判断 463"/>
        <xdr:cNvSpPr/>
      </xdr:nvSpPr>
      <xdr:spPr>
        <a:xfrm>
          <a:off x="9588500" y="167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83728</xdr:rowOff>
    </xdr:from>
    <xdr:ext cx="534377" cy="259045"/>
    <xdr:sp macro="" textlink="">
      <xdr:nvSpPr>
        <xdr:cNvPr id="465" name="テキスト ボックス 464"/>
        <xdr:cNvSpPr txBox="1"/>
      </xdr:nvSpPr>
      <xdr:spPr>
        <a:xfrm>
          <a:off x="9372111" y="1654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53,937</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50386</xdr:rowOff>
    </xdr:from>
    <xdr:to>
      <xdr:col>12</xdr:col>
      <xdr:colOff>511175</xdr:colOff>
      <xdr:row>98</xdr:row>
      <xdr:rowOff>54938</xdr:rowOff>
    </xdr:to>
    <xdr:cxnSp macro="">
      <xdr:nvCxnSpPr>
        <xdr:cNvPr id="466" name="直線コネクタ 465"/>
        <xdr:cNvCxnSpPr/>
      </xdr:nvCxnSpPr>
      <xdr:spPr>
        <a:xfrm>
          <a:off x="7861300" y="16852486"/>
          <a:ext cx="889000" cy="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130769</xdr:rowOff>
    </xdr:from>
    <xdr:to>
      <xdr:col>12</xdr:col>
      <xdr:colOff>561975</xdr:colOff>
      <xdr:row>98</xdr:row>
      <xdr:rowOff>60919</xdr:rowOff>
    </xdr:to>
    <xdr:sp macro="" textlink="">
      <xdr:nvSpPr>
        <xdr:cNvPr id="467" name="フローチャート : 判断 466"/>
        <xdr:cNvSpPr/>
      </xdr:nvSpPr>
      <xdr:spPr>
        <a:xfrm>
          <a:off x="8699500" y="1676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77446</xdr:rowOff>
    </xdr:from>
    <xdr:ext cx="534377" cy="259045"/>
    <xdr:sp macro="" textlink="">
      <xdr:nvSpPr>
        <xdr:cNvPr id="468" name="テキスト ボックス 467"/>
        <xdr:cNvSpPr txBox="1"/>
      </xdr:nvSpPr>
      <xdr:spPr>
        <a:xfrm>
          <a:off x="8483111" y="16536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56,685</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39770</xdr:rowOff>
    </xdr:from>
    <xdr:to>
      <xdr:col>11</xdr:col>
      <xdr:colOff>307975</xdr:colOff>
      <xdr:row>98</xdr:row>
      <xdr:rowOff>50386</xdr:rowOff>
    </xdr:to>
    <xdr:cxnSp macro="">
      <xdr:nvCxnSpPr>
        <xdr:cNvPr id="469" name="直線コネクタ 468"/>
        <xdr:cNvCxnSpPr/>
      </xdr:nvCxnSpPr>
      <xdr:spPr>
        <a:xfrm>
          <a:off x="6972300" y="16841870"/>
          <a:ext cx="889000" cy="10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148000</xdr:rowOff>
    </xdr:from>
    <xdr:to>
      <xdr:col>11</xdr:col>
      <xdr:colOff>358775</xdr:colOff>
      <xdr:row>98</xdr:row>
      <xdr:rowOff>78150</xdr:rowOff>
    </xdr:to>
    <xdr:sp macro="" textlink="">
      <xdr:nvSpPr>
        <xdr:cNvPr id="470" name="フローチャート : 判断 469"/>
        <xdr:cNvSpPr/>
      </xdr:nvSpPr>
      <xdr:spPr>
        <a:xfrm>
          <a:off x="7810500" y="1677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94677</xdr:rowOff>
    </xdr:from>
    <xdr:ext cx="534377" cy="259045"/>
    <xdr:sp macro="" textlink="">
      <xdr:nvSpPr>
        <xdr:cNvPr id="471" name="テキスト ボックス 470"/>
        <xdr:cNvSpPr txBox="1"/>
      </xdr:nvSpPr>
      <xdr:spPr>
        <a:xfrm>
          <a:off x="7594111" y="1655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49,147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147833</xdr:rowOff>
    </xdr:from>
    <xdr:to>
      <xdr:col>10</xdr:col>
      <xdr:colOff>155575</xdr:colOff>
      <xdr:row>98</xdr:row>
      <xdr:rowOff>77983</xdr:rowOff>
    </xdr:to>
    <xdr:sp macro="" textlink="">
      <xdr:nvSpPr>
        <xdr:cNvPr id="472" name="フローチャート : 判断 471"/>
        <xdr:cNvSpPr/>
      </xdr:nvSpPr>
      <xdr:spPr>
        <a:xfrm>
          <a:off x="6921500" y="1677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94510</xdr:rowOff>
    </xdr:from>
    <xdr:ext cx="534377" cy="259045"/>
    <xdr:sp macro="" textlink="">
      <xdr:nvSpPr>
        <xdr:cNvPr id="473" name="テキスト ボックス 472"/>
        <xdr:cNvSpPr txBox="1"/>
      </xdr:nvSpPr>
      <xdr:spPr>
        <a:xfrm>
          <a:off x="6705111" y="1655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49,220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152453</xdr:rowOff>
    </xdr:from>
    <xdr:to>
      <xdr:col>15</xdr:col>
      <xdr:colOff>231775</xdr:colOff>
      <xdr:row>98</xdr:row>
      <xdr:rowOff>82603</xdr:rowOff>
    </xdr:to>
    <xdr:sp macro="" textlink="">
      <xdr:nvSpPr>
        <xdr:cNvPr id="479" name="円/楕円 478"/>
        <xdr:cNvSpPr/>
      </xdr:nvSpPr>
      <xdr:spPr>
        <a:xfrm>
          <a:off x="10426700" y="167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102460</xdr:rowOff>
    </xdr:from>
    <xdr:ext cx="534377" cy="259045"/>
    <xdr:sp macro="" textlink="">
      <xdr:nvSpPr>
        <xdr:cNvPr id="480" name="土木費該当値テキスト"/>
        <xdr:cNvSpPr txBox="1"/>
      </xdr:nvSpPr>
      <xdr:spPr>
        <a:xfrm>
          <a:off x="10528300" y="1673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47,199</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2042</xdr:rowOff>
    </xdr:from>
    <xdr:to>
      <xdr:col>14</xdr:col>
      <xdr:colOff>79375</xdr:colOff>
      <xdr:row>98</xdr:row>
      <xdr:rowOff>103642</xdr:rowOff>
    </xdr:to>
    <xdr:sp macro="" textlink="">
      <xdr:nvSpPr>
        <xdr:cNvPr id="481" name="円/楕円 480"/>
        <xdr:cNvSpPr/>
      </xdr:nvSpPr>
      <xdr:spPr>
        <a:xfrm>
          <a:off x="9588500" y="1680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94769</xdr:rowOff>
    </xdr:from>
    <xdr:ext cx="534377" cy="259045"/>
    <xdr:sp macro="" textlink="">
      <xdr:nvSpPr>
        <xdr:cNvPr id="482" name="テキスト ボックス 481"/>
        <xdr:cNvSpPr txBox="1"/>
      </xdr:nvSpPr>
      <xdr:spPr>
        <a:xfrm>
          <a:off x="9372111" y="16896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37,996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4138</xdr:rowOff>
    </xdr:from>
    <xdr:to>
      <xdr:col>12</xdr:col>
      <xdr:colOff>561975</xdr:colOff>
      <xdr:row>98</xdr:row>
      <xdr:rowOff>105738</xdr:rowOff>
    </xdr:to>
    <xdr:sp macro="" textlink="">
      <xdr:nvSpPr>
        <xdr:cNvPr id="483" name="円/楕円 482"/>
        <xdr:cNvSpPr/>
      </xdr:nvSpPr>
      <xdr:spPr>
        <a:xfrm>
          <a:off x="8699500" y="1680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96865</xdr:rowOff>
    </xdr:from>
    <xdr:ext cx="534377" cy="259045"/>
    <xdr:sp macro="" textlink="">
      <xdr:nvSpPr>
        <xdr:cNvPr id="484" name="テキスト ボックス 483"/>
        <xdr:cNvSpPr txBox="1"/>
      </xdr:nvSpPr>
      <xdr:spPr>
        <a:xfrm>
          <a:off x="8483111" y="1689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37,079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171036</xdr:rowOff>
    </xdr:from>
    <xdr:to>
      <xdr:col>11</xdr:col>
      <xdr:colOff>358775</xdr:colOff>
      <xdr:row>98</xdr:row>
      <xdr:rowOff>101186</xdr:rowOff>
    </xdr:to>
    <xdr:sp macro="" textlink="">
      <xdr:nvSpPr>
        <xdr:cNvPr id="485" name="円/楕円 484"/>
        <xdr:cNvSpPr/>
      </xdr:nvSpPr>
      <xdr:spPr>
        <a:xfrm>
          <a:off x="7810500" y="1680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92313</xdr:rowOff>
    </xdr:from>
    <xdr:ext cx="534377" cy="259045"/>
    <xdr:sp macro="" textlink="">
      <xdr:nvSpPr>
        <xdr:cNvPr id="486" name="テキスト ボックス 485"/>
        <xdr:cNvSpPr txBox="1"/>
      </xdr:nvSpPr>
      <xdr:spPr>
        <a:xfrm>
          <a:off x="7594111" y="16894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39,070</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160420</xdr:rowOff>
    </xdr:from>
    <xdr:to>
      <xdr:col>10</xdr:col>
      <xdr:colOff>155575</xdr:colOff>
      <xdr:row>98</xdr:row>
      <xdr:rowOff>90570</xdr:rowOff>
    </xdr:to>
    <xdr:sp macro="" textlink="">
      <xdr:nvSpPr>
        <xdr:cNvPr id="487" name="円/楕円 486"/>
        <xdr:cNvSpPr/>
      </xdr:nvSpPr>
      <xdr:spPr>
        <a:xfrm>
          <a:off x="6921500" y="16791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81697</xdr:rowOff>
    </xdr:from>
    <xdr:ext cx="534377" cy="259045"/>
    <xdr:sp macro="" textlink="">
      <xdr:nvSpPr>
        <xdr:cNvPr id="488" name="テキスト ボックス 487"/>
        <xdr:cNvSpPr txBox="1"/>
      </xdr:nvSpPr>
      <xdr:spPr>
        <a:xfrm>
          <a:off x="6705111" y="16883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15,727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44450</xdr:rowOff>
    </xdr:from>
    <xdr:to>
      <xdr:col>24</xdr:col>
      <xdr:colOff>644525</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73677</xdr:rowOff>
    </xdr:from>
    <xdr:ext cx="531299" cy="259045"/>
    <xdr:sp macro="" textlink="">
      <xdr:nvSpPr>
        <xdr:cNvPr id="501" name="テキスト ボックス 500"/>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09" name="テキスト ボックス 508"/>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1" name="テキスト ボックス 510"/>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48413</xdr:rowOff>
    </xdr:from>
    <xdr:to>
      <xdr:col>23</xdr:col>
      <xdr:colOff>516889</xdr:colOff>
      <xdr:row>39</xdr:row>
      <xdr:rowOff>51041</xdr:rowOff>
    </xdr:to>
    <xdr:cxnSp macro="">
      <xdr:nvCxnSpPr>
        <xdr:cNvPr id="513" name="直線コネクタ 512"/>
        <xdr:cNvCxnSpPr/>
      </xdr:nvCxnSpPr>
      <xdr:spPr>
        <a:xfrm flipV="1">
          <a:off x="16317595" y="5363363"/>
          <a:ext cx="1269" cy="1374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54868</xdr:rowOff>
    </xdr:from>
    <xdr:ext cx="469744" cy="259045"/>
    <xdr:sp macro="" textlink="">
      <xdr:nvSpPr>
        <xdr:cNvPr id="514" name="消防費最小値テキスト"/>
        <xdr:cNvSpPr txBox="1"/>
      </xdr:nvSpPr>
      <xdr:spPr>
        <a:xfrm>
          <a:off x="16370300" y="6741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9,827</a:t>
          </a:r>
          <a:endParaRPr kumimoji="1" lang="ja-JP" altLang="en-US" sz="1000" b="1">
            <a:latin typeface="ＭＳ Ｐゴシック"/>
          </a:endParaRPr>
        </a:p>
      </xdr:txBody>
    </xdr:sp>
    <xdr:clientData/>
  </xdr:oneCellAnchor>
  <xdr:twoCellAnchor>
    <xdr:from>
      <xdr:col>23</xdr:col>
      <xdr:colOff>428625</xdr:colOff>
      <xdr:row>39</xdr:row>
      <xdr:rowOff>51041</xdr:rowOff>
    </xdr:from>
    <xdr:to>
      <xdr:col>23</xdr:col>
      <xdr:colOff>606425</xdr:colOff>
      <xdr:row>39</xdr:row>
      <xdr:rowOff>51041</xdr:rowOff>
    </xdr:to>
    <xdr:cxnSp macro="">
      <xdr:nvCxnSpPr>
        <xdr:cNvPr id="515" name="直線コネクタ 514"/>
        <xdr:cNvCxnSpPr/>
      </xdr:nvCxnSpPr>
      <xdr:spPr>
        <a:xfrm>
          <a:off x="16230600" y="673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166540</xdr:rowOff>
    </xdr:from>
    <xdr:ext cx="534377" cy="259045"/>
    <xdr:sp macro="" textlink="">
      <xdr:nvSpPr>
        <xdr:cNvPr id="516" name="消防費最大値テキスト"/>
        <xdr:cNvSpPr txBox="1"/>
      </xdr:nvSpPr>
      <xdr:spPr>
        <a:xfrm>
          <a:off x="16370300" y="513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45,896</a:t>
          </a:r>
          <a:endParaRPr kumimoji="1" lang="ja-JP" altLang="en-US" sz="1000" b="1">
            <a:latin typeface="ＭＳ Ｐゴシック"/>
          </a:endParaRPr>
        </a:p>
      </xdr:txBody>
    </xdr:sp>
    <xdr:clientData/>
  </xdr:oneCellAnchor>
  <xdr:twoCellAnchor>
    <xdr:from>
      <xdr:col>23</xdr:col>
      <xdr:colOff>428625</xdr:colOff>
      <xdr:row>31</xdr:row>
      <xdr:rowOff>48413</xdr:rowOff>
    </xdr:from>
    <xdr:to>
      <xdr:col>23</xdr:col>
      <xdr:colOff>606425</xdr:colOff>
      <xdr:row>31</xdr:row>
      <xdr:rowOff>48413</xdr:rowOff>
    </xdr:to>
    <xdr:cxnSp macro="">
      <xdr:nvCxnSpPr>
        <xdr:cNvPr id="517" name="直線コネクタ 516"/>
        <xdr:cNvCxnSpPr/>
      </xdr:nvCxnSpPr>
      <xdr:spPr>
        <a:xfrm>
          <a:off x="16230600" y="536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133490</xdr:rowOff>
    </xdr:from>
    <xdr:to>
      <xdr:col>23</xdr:col>
      <xdr:colOff>517525</xdr:colOff>
      <xdr:row>38</xdr:row>
      <xdr:rowOff>56147</xdr:rowOff>
    </xdr:to>
    <xdr:cxnSp macro="">
      <xdr:nvCxnSpPr>
        <xdr:cNvPr id="518" name="直線コネクタ 517"/>
        <xdr:cNvCxnSpPr/>
      </xdr:nvCxnSpPr>
      <xdr:spPr>
        <a:xfrm>
          <a:off x="15481300" y="6477140"/>
          <a:ext cx="838200" cy="94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96880</xdr:rowOff>
    </xdr:from>
    <xdr:ext cx="534377" cy="259045"/>
    <xdr:sp macro="" textlink="">
      <xdr:nvSpPr>
        <xdr:cNvPr id="519" name="消防費平均値テキスト"/>
        <xdr:cNvSpPr txBox="1"/>
      </xdr:nvSpPr>
      <xdr:spPr>
        <a:xfrm>
          <a:off x="16370300" y="609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21,391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74003</xdr:rowOff>
    </xdr:from>
    <xdr:to>
      <xdr:col>23</xdr:col>
      <xdr:colOff>568325</xdr:colOff>
      <xdr:row>37</xdr:row>
      <xdr:rowOff>4153</xdr:rowOff>
    </xdr:to>
    <xdr:sp macro="" textlink="">
      <xdr:nvSpPr>
        <xdr:cNvPr id="520" name="フローチャート : 判断 519"/>
        <xdr:cNvSpPr/>
      </xdr:nvSpPr>
      <xdr:spPr>
        <a:xfrm>
          <a:off x="162687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133490</xdr:rowOff>
    </xdr:from>
    <xdr:to>
      <xdr:col>22</xdr:col>
      <xdr:colOff>365125</xdr:colOff>
      <xdr:row>38</xdr:row>
      <xdr:rowOff>35992</xdr:rowOff>
    </xdr:to>
    <xdr:cxnSp macro="">
      <xdr:nvCxnSpPr>
        <xdr:cNvPr id="521" name="直線コネクタ 520"/>
        <xdr:cNvCxnSpPr/>
      </xdr:nvCxnSpPr>
      <xdr:spPr>
        <a:xfrm flipV="1">
          <a:off x="14592300" y="6477140"/>
          <a:ext cx="889000" cy="73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113893</xdr:rowOff>
    </xdr:from>
    <xdr:to>
      <xdr:col>22</xdr:col>
      <xdr:colOff>415925</xdr:colOff>
      <xdr:row>36</xdr:row>
      <xdr:rowOff>44043</xdr:rowOff>
    </xdr:to>
    <xdr:sp macro="" textlink="">
      <xdr:nvSpPr>
        <xdr:cNvPr id="522" name="フローチャート : 判断 521"/>
        <xdr:cNvSpPr/>
      </xdr:nvSpPr>
      <xdr:spPr>
        <a:xfrm>
          <a:off x="15430500" y="611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60570</xdr:rowOff>
    </xdr:from>
    <xdr:ext cx="534377" cy="259045"/>
    <xdr:sp macro="" textlink="">
      <xdr:nvSpPr>
        <xdr:cNvPr id="523" name="テキスト ボックス 522"/>
        <xdr:cNvSpPr txBox="1"/>
      </xdr:nvSpPr>
      <xdr:spPr>
        <a:xfrm>
          <a:off x="15214111" y="588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24,844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35992</xdr:rowOff>
    </xdr:from>
    <xdr:to>
      <xdr:col>21</xdr:col>
      <xdr:colOff>161925</xdr:colOff>
      <xdr:row>38</xdr:row>
      <xdr:rowOff>57176</xdr:rowOff>
    </xdr:to>
    <xdr:cxnSp macro="">
      <xdr:nvCxnSpPr>
        <xdr:cNvPr id="524" name="直線コネクタ 523"/>
        <xdr:cNvCxnSpPr/>
      </xdr:nvCxnSpPr>
      <xdr:spPr>
        <a:xfrm flipV="1">
          <a:off x="13703300" y="6551092"/>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35</xdr:row>
      <xdr:rowOff>136525</xdr:rowOff>
    </xdr:from>
    <xdr:to>
      <xdr:col>21</xdr:col>
      <xdr:colOff>212725</xdr:colOff>
      <xdr:row>36</xdr:row>
      <xdr:rowOff>66675</xdr:rowOff>
    </xdr:to>
    <xdr:sp macro="" textlink="">
      <xdr:nvSpPr>
        <xdr:cNvPr id="525" name="フローチャート : 判断 524"/>
        <xdr:cNvSpPr/>
      </xdr:nvSpPr>
      <xdr:spPr>
        <a:xfrm>
          <a:off x="14541500" y="61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34</xdr:row>
      <xdr:rowOff>83202</xdr:rowOff>
    </xdr:from>
    <xdr:ext cx="534377" cy="259045"/>
    <xdr:sp macro="" textlink="">
      <xdr:nvSpPr>
        <xdr:cNvPr id="526" name="テキスト ボックス 525"/>
        <xdr:cNvSpPr txBox="1"/>
      </xdr:nvSpPr>
      <xdr:spPr>
        <a:xfrm>
          <a:off x="14325111" y="59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24,250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41745</xdr:rowOff>
    </xdr:from>
    <xdr:to>
      <xdr:col>19</xdr:col>
      <xdr:colOff>644525</xdr:colOff>
      <xdr:row>38</xdr:row>
      <xdr:rowOff>57176</xdr:rowOff>
    </xdr:to>
    <xdr:cxnSp macro="">
      <xdr:nvCxnSpPr>
        <xdr:cNvPr id="527" name="直線コネクタ 526"/>
        <xdr:cNvCxnSpPr/>
      </xdr:nvCxnSpPr>
      <xdr:spPr>
        <a:xfrm>
          <a:off x="12814300" y="6385395"/>
          <a:ext cx="889000" cy="186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45504</xdr:rowOff>
    </xdr:from>
    <xdr:to>
      <xdr:col>20</xdr:col>
      <xdr:colOff>9525</xdr:colOff>
      <xdr:row>36</xdr:row>
      <xdr:rowOff>147104</xdr:rowOff>
    </xdr:to>
    <xdr:sp macro="" textlink="">
      <xdr:nvSpPr>
        <xdr:cNvPr id="528" name="フローチャート : 判断 527"/>
        <xdr:cNvSpPr/>
      </xdr:nvSpPr>
      <xdr:spPr>
        <a:xfrm>
          <a:off x="13652500" y="621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163631</xdr:rowOff>
    </xdr:from>
    <xdr:ext cx="534377" cy="259045"/>
    <xdr:sp macro="" textlink="">
      <xdr:nvSpPr>
        <xdr:cNvPr id="529" name="テキスト ボックス 528"/>
        <xdr:cNvSpPr txBox="1"/>
      </xdr:nvSpPr>
      <xdr:spPr>
        <a:xfrm>
          <a:off x="13436111" y="599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22,139</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66230</xdr:rowOff>
    </xdr:from>
    <xdr:to>
      <xdr:col>18</xdr:col>
      <xdr:colOff>492125</xdr:colOff>
      <xdr:row>36</xdr:row>
      <xdr:rowOff>167830</xdr:rowOff>
    </xdr:to>
    <xdr:sp macro="" textlink="">
      <xdr:nvSpPr>
        <xdr:cNvPr id="530" name="フローチャート : 判断 529"/>
        <xdr:cNvSpPr/>
      </xdr:nvSpPr>
      <xdr:spPr>
        <a:xfrm>
          <a:off x="12763500" y="623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12907</xdr:rowOff>
    </xdr:from>
    <xdr:ext cx="534377" cy="259045"/>
    <xdr:sp macro="" textlink="">
      <xdr:nvSpPr>
        <xdr:cNvPr id="531" name="テキスト ボックス 530"/>
        <xdr:cNvSpPr txBox="1"/>
      </xdr:nvSpPr>
      <xdr:spPr>
        <a:xfrm>
          <a:off x="12547111" y="6013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21,595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5347</xdr:rowOff>
    </xdr:from>
    <xdr:to>
      <xdr:col>23</xdr:col>
      <xdr:colOff>568325</xdr:colOff>
      <xdr:row>38</xdr:row>
      <xdr:rowOff>106947</xdr:rowOff>
    </xdr:to>
    <xdr:sp macro="" textlink="">
      <xdr:nvSpPr>
        <xdr:cNvPr id="537" name="円/楕円 536"/>
        <xdr:cNvSpPr/>
      </xdr:nvSpPr>
      <xdr:spPr>
        <a:xfrm>
          <a:off x="16268700" y="652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155224</xdr:rowOff>
    </xdr:from>
    <xdr:ext cx="534377" cy="259045"/>
    <xdr:sp macro="" textlink="">
      <xdr:nvSpPr>
        <xdr:cNvPr id="538" name="消防費該当値テキスト"/>
        <xdr:cNvSpPr txBox="1"/>
      </xdr:nvSpPr>
      <xdr:spPr>
        <a:xfrm>
          <a:off x="16370300" y="6498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14,193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82690</xdr:rowOff>
    </xdr:from>
    <xdr:to>
      <xdr:col>22</xdr:col>
      <xdr:colOff>415925</xdr:colOff>
      <xdr:row>38</xdr:row>
      <xdr:rowOff>12840</xdr:rowOff>
    </xdr:to>
    <xdr:sp macro="" textlink="">
      <xdr:nvSpPr>
        <xdr:cNvPr id="539" name="円/楕円 538"/>
        <xdr:cNvSpPr/>
      </xdr:nvSpPr>
      <xdr:spPr>
        <a:xfrm>
          <a:off x="15430500" y="6426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3967</xdr:rowOff>
    </xdr:from>
    <xdr:ext cx="534377" cy="259045"/>
    <xdr:sp macro="" textlink="">
      <xdr:nvSpPr>
        <xdr:cNvPr id="540" name="テキスト ボックス 539"/>
        <xdr:cNvSpPr txBox="1"/>
      </xdr:nvSpPr>
      <xdr:spPr>
        <a:xfrm>
          <a:off x="15214111" y="6519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16,663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156642</xdr:rowOff>
    </xdr:from>
    <xdr:to>
      <xdr:col>21</xdr:col>
      <xdr:colOff>212725</xdr:colOff>
      <xdr:row>38</xdr:row>
      <xdr:rowOff>86792</xdr:rowOff>
    </xdr:to>
    <xdr:sp macro="" textlink="">
      <xdr:nvSpPr>
        <xdr:cNvPr id="541" name="円/楕円 540"/>
        <xdr:cNvSpPr/>
      </xdr:nvSpPr>
      <xdr:spPr>
        <a:xfrm>
          <a:off x="14541500" y="65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77919</xdr:rowOff>
    </xdr:from>
    <xdr:ext cx="534377" cy="259045"/>
    <xdr:sp macro="" textlink="">
      <xdr:nvSpPr>
        <xdr:cNvPr id="542" name="テキスト ボックス 541"/>
        <xdr:cNvSpPr txBox="1"/>
      </xdr:nvSpPr>
      <xdr:spPr>
        <a:xfrm>
          <a:off x="14325111" y="65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14,722</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6376</xdr:rowOff>
    </xdr:from>
    <xdr:to>
      <xdr:col>20</xdr:col>
      <xdr:colOff>9525</xdr:colOff>
      <xdr:row>38</xdr:row>
      <xdr:rowOff>107976</xdr:rowOff>
    </xdr:to>
    <xdr:sp macro="" textlink="">
      <xdr:nvSpPr>
        <xdr:cNvPr id="543" name="円/楕円 542"/>
        <xdr:cNvSpPr/>
      </xdr:nvSpPr>
      <xdr:spPr>
        <a:xfrm>
          <a:off x="13652500" y="65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99103</xdr:rowOff>
    </xdr:from>
    <xdr:ext cx="534377" cy="259045"/>
    <xdr:sp macro="" textlink="">
      <xdr:nvSpPr>
        <xdr:cNvPr id="544" name="テキスト ボックス 543"/>
        <xdr:cNvSpPr txBox="1"/>
      </xdr:nvSpPr>
      <xdr:spPr>
        <a:xfrm>
          <a:off x="13436111" y="661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14,166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162395</xdr:rowOff>
    </xdr:from>
    <xdr:to>
      <xdr:col>18</xdr:col>
      <xdr:colOff>492125</xdr:colOff>
      <xdr:row>37</xdr:row>
      <xdr:rowOff>92545</xdr:rowOff>
    </xdr:to>
    <xdr:sp macro="" textlink="">
      <xdr:nvSpPr>
        <xdr:cNvPr id="545" name="円/楕円 544"/>
        <xdr:cNvSpPr/>
      </xdr:nvSpPr>
      <xdr:spPr>
        <a:xfrm>
          <a:off x="12763500" y="633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83672</xdr:rowOff>
    </xdr:from>
    <xdr:ext cx="534377" cy="259045"/>
    <xdr:sp macro="" textlink="">
      <xdr:nvSpPr>
        <xdr:cNvPr id="546" name="テキスト ボックス 545"/>
        <xdr:cNvSpPr txBox="1"/>
      </xdr:nvSpPr>
      <xdr:spPr>
        <a:xfrm>
          <a:off x="12547111" y="642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19,071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7" name="テキスト ボックス 556"/>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8" name="直線コネクタ 55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9" name="テキスト ボックス 558"/>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0" name="直線コネクタ 55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1" name="テキスト ボックス 560"/>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2" name="直線コネクタ 56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3" name="テキスト ボックス 562"/>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4" name="直線コネクタ 56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5" name="テキスト ボックス 564"/>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6" name="直線コネクタ 56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7" name="テキスト ボックス 566"/>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8" name="直線コネクタ 56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9" name="テキスト ボックス 568"/>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112692</xdr:rowOff>
    </xdr:from>
    <xdr:to>
      <xdr:col>23</xdr:col>
      <xdr:colOff>516889</xdr:colOff>
      <xdr:row>58</xdr:row>
      <xdr:rowOff>75709</xdr:rowOff>
    </xdr:to>
    <xdr:cxnSp macro="">
      <xdr:nvCxnSpPr>
        <xdr:cNvPr id="573" name="直線コネクタ 572"/>
        <xdr:cNvCxnSpPr/>
      </xdr:nvCxnSpPr>
      <xdr:spPr>
        <a:xfrm flipV="1">
          <a:off x="16317595" y="8685192"/>
          <a:ext cx="1269" cy="1334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79536</xdr:rowOff>
    </xdr:from>
    <xdr:ext cx="534377" cy="259045"/>
    <xdr:sp macro="" textlink="">
      <xdr:nvSpPr>
        <xdr:cNvPr id="574" name="教育費最小値テキスト"/>
        <xdr:cNvSpPr txBox="1"/>
      </xdr:nvSpPr>
      <xdr:spPr>
        <a:xfrm>
          <a:off x="16370300" y="1002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31,919</a:t>
          </a:r>
          <a:endParaRPr kumimoji="1" lang="ja-JP" altLang="en-US" sz="1000" b="1">
            <a:latin typeface="ＭＳ Ｐゴシック"/>
          </a:endParaRPr>
        </a:p>
      </xdr:txBody>
    </xdr:sp>
    <xdr:clientData/>
  </xdr:oneCellAnchor>
  <xdr:twoCellAnchor>
    <xdr:from>
      <xdr:col>23</xdr:col>
      <xdr:colOff>428625</xdr:colOff>
      <xdr:row>58</xdr:row>
      <xdr:rowOff>75709</xdr:rowOff>
    </xdr:from>
    <xdr:to>
      <xdr:col>23</xdr:col>
      <xdr:colOff>606425</xdr:colOff>
      <xdr:row>58</xdr:row>
      <xdr:rowOff>75709</xdr:rowOff>
    </xdr:to>
    <xdr:cxnSp macro="">
      <xdr:nvCxnSpPr>
        <xdr:cNvPr id="575" name="直線コネクタ 574"/>
        <xdr:cNvCxnSpPr/>
      </xdr:nvCxnSpPr>
      <xdr:spPr>
        <a:xfrm>
          <a:off x="16230600" y="10019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59369</xdr:rowOff>
    </xdr:from>
    <xdr:ext cx="599010" cy="259045"/>
    <xdr:sp macro="" textlink="">
      <xdr:nvSpPr>
        <xdr:cNvPr id="576" name="教育費最大値テキスト"/>
        <xdr:cNvSpPr txBox="1"/>
      </xdr:nvSpPr>
      <xdr:spPr>
        <a:xfrm>
          <a:off x="16370300" y="846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113,654</a:t>
          </a:r>
          <a:endParaRPr kumimoji="1" lang="ja-JP" altLang="en-US" sz="1000" b="1">
            <a:latin typeface="ＭＳ Ｐゴシック"/>
          </a:endParaRPr>
        </a:p>
      </xdr:txBody>
    </xdr:sp>
    <xdr:clientData/>
  </xdr:oneCellAnchor>
  <xdr:twoCellAnchor>
    <xdr:from>
      <xdr:col>23</xdr:col>
      <xdr:colOff>428625</xdr:colOff>
      <xdr:row>50</xdr:row>
      <xdr:rowOff>112692</xdr:rowOff>
    </xdr:from>
    <xdr:to>
      <xdr:col>23</xdr:col>
      <xdr:colOff>606425</xdr:colOff>
      <xdr:row>50</xdr:row>
      <xdr:rowOff>112692</xdr:rowOff>
    </xdr:to>
    <xdr:cxnSp macro="">
      <xdr:nvCxnSpPr>
        <xdr:cNvPr id="577" name="直線コネクタ 576"/>
        <xdr:cNvCxnSpPr/>
      </xdr:nvCxnSpPr>
      <xdr:spPr>
        <a:xfrm>
          <a:off x="16230600" y="868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107614</xdr:rowOff>
    </xdr:from>
    <xdr:to>
      <xdr:col>23</xdr:col>
      <xdr:colOff>517525</xdr:colOff>
      <xdr:row>57</xdr:row>
      <xdr:rowOff>150264</xdr:rowOff>
    </xdr:to>
    <xdr:cxnSp macro="">
      <xdr:nvCxnSpPr>
        <xdr:cNvPr id="578" name="直線コネクタ 577"/>
        <xdr:cNvCxnSpPr/>
      </xdr:nvCxnSpPr>
      <xdr:spPr>
        <a:xfrm flipV="1">
          <a:off x="15481300" y="9708814"/>
          <a:ext cx="838200" cy="214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158460</xdr:rowOff>
    </xdr:from>
    <xdr:ext cx="534377" cy="259045"/>
    <xdr:sp macro="" textlink="">
      <xdr:nvSpPr>
        <xdr:cNvPr id="579" name="教育費平均値テキスト"/>
        <xdr:cNvSpPr txBox="1"/>
      </xdr:nvSpPr>
      <xdr:spPr>
        <a:xfrm>
          <a:off x="16370300" y="9416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56,641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135583</xdr:rowOff>
    </xdr:from>
    <xdr:to>
      <xdr:col>23</xdr:col>
      <xdr:colOff>568325</xdr:colOff>
      <xdr:row>56</xdr:row>
      <xdr:rowOff>65733</xdr:rowOff>
    </xdr:to>
    <xdr:sp macro="" textlink="">
      <xdr:nvSpPr>
        <xdr:cNvPr id="580" name="フローチャート : 判断 579"/>
        <xdr:cNvSpPr/>
      </xdr:nvSpPr>
      <xdr:spPr>
        <a:xfrm>
          <a:off x="162687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120497</xdr:rowOff>
    </xdr:from>
    <xdr:to>
      <xdr:col>22</xdr:col>
      <xdr:colOff>365125</xdr:colOff>
      <xdr:row>57</xdr:row>
      <xdr:rowOff>150264</xdr:rowOff>
    </xdr:to>
    <xdr:cxnSp macro="">
      <xdr:nvCxnSpPr>
        <xdr:cNvPr id="581" name="直線コネクタ 580"/>
        <xdr:cNvCxnSpPr/>
      </xdr:nvCxnSpPr>
      <xdr:spPr>
        <a:xfrm>
          <a:off x="14592300" y="9893147"/>
          <a:ext cx="889000" cy="29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5641</xdr:rowOff>
    </xdr:from>
    <xdr:to>
      <xdr:col>22</xdr:col>
      <xdr:colOff>415925</xdr:colOff>
      <xdr:row>56</xdr:row>
      <xdr:rowOff>107241</xdr:rowOff>
    </xdr:to>
    <xdr:sp macro="" textlink="">
      <xdr:nvSpPr>
        <xdr:cNvPr id="582" name="フローチャート : 判断 581"/>
        <xdr:cNvSpPr/>
      </xdr:nvSpPr>
      <xdr:spPr>
        <a:xfrm>
          <a:off x="15430500" y="960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123768</xdr:rowOff>
    </xdr:from>
    <xdr:ext cx="534377" cy="259045"/>
    <xdr:sp macro="" textlink="">
      <xdr:nvSpPr>
        <xdr:cNvPr id="583" name="テキスト ボックス 582"/>
        <xdr:cNvSpPr txBox="1"/>
      </xdr:nvSpPr>
      <xdr:spPr>
        <a:xfrm>
          <a:off x="15214111" y="9382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54,099</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13562</xdr:rowOff>
    </xdr:from>
    <xdr:to>
      <xdr:col>21</xdr:col>
      <xdr:colOff>161925</xdr:colOff>
      <xdr:row>57</xdr:row>
      <xdr:rowOff>120497</xdr:rowOff>
    </xdr:to>
    <xdr:cxnSp macro="">
      <xdr:nvCxnSpPr>
        <xdr:cNvPr id="584" name="直線コネクタ 583"/>
        <xdr:cNvCxnSpPr/>
      </xdr:nvCxnSpPr>
      <xdr:spPr>
        <a:xfrm>
          <a:off x="13703300" y="9443312"/>
          <a:ext cx="889000" cy="4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55</xdr:row>
      <xdr:rowOff>132807</xdr:rowOff>
    </xdr:from>
    <xdr:to>
      <xdr:col>21</xdr:col>
      <xdr:colOff>212725</xdr:colOff>
      <xdr:row>56</xdr:row>
      <xdr:rowOff>62957</xdr:rowOff>
    </xdr:to>
    <xdr:sp macro="" textlink="">
      <xdr:nvSpPr>
        <xdr:cNvPr id="585" name="フローチャート : 判断 584"/>
        <xdr:cNvSpPr/>
      </xdr:nvSpPr>
      <xdr:spPr>
        <a:xfrm>
          <a:off x="14541500" y="956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79484</xdr:rowOff>
    </xdr:from>
    <xdr:ext cx="534377" cy="259045"/>
    <xdr:sp macro="" textlink="">
      <xdr:nvSpPr>
        <xdr:cNvPr id="586" name="テキスト ボックス 585"/>
        <xdr:cNvSpPr txBox="1"/>
      </xdr:nvSpPr>
      <xdr:spPr>
        <a:xfrm>
          <a:off x="14325111" y="933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56,811</a:t>
          </a:r>
          <a:endParaRPr kumimoji="1" lang="ja-JP" altLang="en-US" sz="1000" b="1">
            <a:solidFill>
              <a:srgbClr val="000080"/>
            </a:solidFill>
            <a:latin typeface="ＭＳ Ｐゴシック"/>
          </a:endParaRPr>
        </a:p>
      </xdr:txBody>
    </xdr:sp>
    <xdr:clientData/>
  </xdr:oneCellAnchor>
  <xdr:twoCellAnchor>
    <xdr:from>
      <xdr:col>18</xdr:col>
      <xdr:colOff>441325</xdr:colOff>
      <xdr:row>55</xdr:row>
      <xdr:rowOff>13562</xdr:rowOff>
    </xdr:from>
    <xdr:to>
      <xdr:col>19</xdr:col>
      <xdr:colOff>644525</xdr:colOff>
      <xdr:row>57</xdr:row>
      <xdr:rowOff>52489</xdr:rowOff>
    </xdr:to>
    <xdr:cxnSp macro="">
      <xdr:nvCxnSpPr>
        <xdr:cNvPr id="587" name="直線コネクタ 586"/>
        <xdr:cNvCxnSpPr/>
      </xdr:nvCxnSpPr>
      <xdr:spPr>
        <a:xfrm flipV="1">
          <a:off x="12814300" y="9443312"/>
          <a:ext cx="889000" cy="38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160615</xdr:rowOff>
    </xdr:from>
    <xdr:to>
      <xdr:col>20</xdr:col>
      <xdr:colOff>9525</xdr:colOff>
      <xdr:row>56</xdr:row>
      <xdr:rowOff>90765</xdr:rowOff>
    </xdr:to>
    <xdr:sp macro="" textlink="">
      <xdr:nvSpPr>
        <xdr:cNvPr id="588" name="フローチャート : 判断 587"/>
        <xdr:cNvSpPr/>
      </xdr:nvSpPr>
      <xdr:spPr>
        <a:xfrm>
          <a:off x="13652500" y="959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81892</xdr:rowOff>
    </xdr:from>
    <xdr:ext cx="534377" cy="259045"/>
    <xdr:sp macro="" textlink="">
      <xdr:nvSpPr>
        <xdr:cNvPr id="589" name="テキスト ボックス 588"/>
        <xdr:cNvSpPr txBox="1"/>
      </xdr:nvSpPr>
      <xdr:spPr>
        <a:xfrm>
          <a:off x="13436111" y="968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55,108</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13739</xdr:rowOff>
    </xdr:from>
    <xdr:to>
      <xdr:col>18</xdr:col>
      <xdr:colOff>492125</xdr:colOff>
      <xdr:row>56</xdr:row>
      <xdr:rowOff>115339</xdr:rowOff>
    </xdr:to>
    <xdr:sp macro="" textlink="">
      <xdr:nvSpPr>
        <xdr:cNvPr id="590" name="フローチャート : 判断 589"/>
        <xdr:cNvSpPr/>
      </xdr:nvSpPr>
      <xdr:spPr>
        <a:xfrm>
          <a:off x="12763500" y="961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131866</xdr:rowOff>
    </xdr:from>
    <xdr:ext cx="534377" cy="259045"/>
    <xdr:sp macro="" textlink="">
      <xdr:nvSpPr>
        <xdr:cNvPr id="591" name="テキスト ボックス 590"/>
        <xdr:cNvSpPr txBox="1"/>
      </xdr:nvSpPr>
      <xdr:spPr>
        <a:xfrm>
          <a:off x="12547111" y="939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56814</xdr:rowOff>
    </xdr:from>
    <xdr:to>
      <xdr:col>23</xdr:col>
      <xdr:colOff>568325</xdr:colOff>
      <xdr:row>56</xdr:row>
      <xdr:rowOff>158414</xdr:rowOff>
    </xdr:to>
    <xdr:sp macro="" textlink="">
      <xdr:nvSpPr>
        <xdr:cNvPr id="597" name="円/楕円 596"/>
        <xdr:cNvSpPr/>
      </xdr:nvSpPr>
      <xdr:spPr>
        <a:xfrm>
          <a:off x="16268700" y="965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35241</xdr:rowOff>
    </xdr:from>
    <xdr:ext cx="534377" cy="259045"/>
    <xdr:sp macro="" textlink="">
      <xdr:nvSpPr>
        <xdr:cNvPr id="598" name="教育費該当値テキスト"/>
        <xdr:cNvSpPr txBox="1"/>
      </xdr:nvSpPr>
      <xdr:spPr>
        <a:xfrm>
          <a:off x="16370300" y="963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50,965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99464</xdr:rowOff>
    </xdr:from>
    <xdr:to>
      <xdr:col>22</xdr:col>
      <xdr:colOff>415925</xdr:colOff>
      <xdr:row>58</xdr:row>
      <xdr:rowOff>29614</xdr:rowOff>
    </xdr:to>
    <xdr:sp macro="" textlink="">
      <xdr:nvSpPr>
        <xdr:cNvPr id="599" name="円/楕円 598"/>
        <xdr:cNvSpPr/>
      </xdr:nvSpPr>
      <xdr:spPr>
        <a:xfrm>
          <a:off x="15430500" y="98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20741</xdr:rowOff>
    </xdr:from>
    <xdr:ext cx="534377" cy="259045"/>
    <xdr:sp macro="" textlink="">
      <xdr:nvSpPr>
        <xdr:cNvPr id="600" name="テキスト ボックス 599"/>
        <xdr:cNvSpPr txBox="1"/>
      </xdr:nvSpPr>
      <xdr:spPr>
        <a:xfrm>
          <a:off x="15214111" y="99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69697</xdr:rowOff>
    </xdr:from>
    <xdr:to>
      <xdr:col>21</xdr:col>
      <xdr:colOff>212725</xdr:colOff>
      <xdr:row>57</xdr:row>
      <xdr:rowOff>171297</xdr:rowOff>
    </xdr:to>
    <xdr:sp macro="" textlink="">
      <xdr:nvSpPr>
        <xdr:cNvPr id="601" name="円/楕円 600"/>
        <xdr:cNvSpPr/>
      </xdr:nvSpPr>
      <xdr:spPr>
        <a:xfrm>
          <a:off x="14541500" y="984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162424</xdr:rowOff>
    </xdr:from>
    <xdr:ext cx="534377" cy="259045"/>
    <xdr:sp macro="" textlink="">
      <xdr:nvSpPr>
        <xdr:cNvPr id="602" name="テキスト ボックス 601"/>
        <xdr:cNvSpPr txBox="1"/>
      </xdr:nvSpPr>
      <xdr:spPr>
        <a:xfrm>
          <a:off x="14325111" y="993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39,676</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134212</xdr:rowOff>
    </xdr:from>
    <xdr:to>
      <xdr:col>20</xdr:col>
      <xdr:colOff>9525</xdr:colOff>
      <xdr:row>55</xdr:row>
      <xdr:rowOff>64362</xdr:rowOff>
    </xdr:to>
    <xdr:sp macro="" textlink="">
      <xdr:nvSpPr>
        <xdr:cNvPr id="603" name="円/楕円 602"/>
        <xdr:cNvSpPr/>
      </xdr:nvSpPr>
      <xdr:spPr>
        <a:xfrm>
          <a:off x="13652500" y="9392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53</xdr:row>
      <xdr:rowOff>80889</xdr:rowOff>
    </xdr:from>
    <xdr:ext cx="534377" cy="259045"/>
    <xdr:sp macro="" textlink="">
      <xdr:nvSpPr>
        <xdr:cNvPr id="604" name="テキスト ボックス 603"/>
        <xdr:cNvSpPr txBox="1"/>
      </xdr:nvSpPr>
      <xdr:spPr>
        <a:xfrm>
          <a:off x="13436111" y="9167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67,225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1689</xdr:rowOff>
    </xdr:from>
    <xdr:to>
      <xdr:col>18</xdr:col>
      <xdr:colOff>492125</xdr:colOff>
      <xdr:row>57</xdr:row>
      <xdr:rowOff>103289</xdr:rowOff>
    </xdr:to>
    <xdr:sp macro="" textlink="">
      <xdr:nvSpPr>
        <xdr:cNvPr id="605" name="円/楕円 604"/>
        <xdr:cNvSpPr/>
      </xdr:nvSpPr>
      <xdr:spPr>
        <a:xfrm>
          <a:off x="12763500" y="977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94416</xdr:rowOff>
    </xdr:from>
    <xdr:ext cx="534377" cy="259045"/>
    <xdr:sp macro="" textlink="">
      <xdr:nvSpPr>
        <xdr:cNvPr id="606" name="テキスト ボックス 605"/>
        <xdr:cNvSpPr txBox="1"/>
      </xdr:nvSpPr>
      <xdr:spPr>
        <a:xfrm>
          <a:off x="12547111" y="986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7" name="直線コネクタ 61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8" name="テキスト ボックス 61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20" name="テキスト ボックス 61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21" name="直線コネクタ 62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22" name="テキスト ボックス 62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131036</xdr:rowOff>
    </xdr:from>
    <xdr:to>
      <xdr:col>23</xdr:col>
      <xdr:colOff>516889</xdr:colOff>
      <xdr:row>78</xdr:row>
      <xdr:rowOff>25400</xdr:rowOff>
    </xdr:to>
    <xdr:cxnSp macro="">
      <xdr:nvCxnSpPr>
        <xdr:cNvPr id="626" name="直線コネクタ 625"/>
        <xdr:cNvCxnSpPr/>
      </xdr:nvCxnSpPr>
      <xdr:spPr>
        <a:xfrm flipV="1">
          <a:off x="16317595" y="12132536"/>
          <a:ext cx="1269" cy="126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63345</xdr:rowOff>
    </xdr:from>
    <xdr:ext cx="249299" cy="259045"/>
    <xdr:sp macro="" textlink="">
      <xdr:nvSpPr>
        <xdr:cNvPr id="627" name="災害復旧費最小値テキスト"/>
        <xdr:cNvSpPr txBox="1"/>
      </xdr:nvSpPr>
      <xdr:spPr>
        <a:xfrm>
          <a:off x="16370300" y="13436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8" name="直線コネクタ 627"/>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77713</xdr:rowOff>
    </xdr:from>
    <xdr:ext cx="599010" cy="259045"/>
    <xdr:sp macro="" textlink="">
      <xdr:nvSpPr>
        <xdr:cNvPr id="629" name="災害復旧費最大値テキスト"/>
        <xdr:cNvSpPr txBox="1"/>
      </xdr:nvSpPr>
      <xdr:spPr>
        <a:xfrm>
          <a:off x="16370300" y="11907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221,516</a:t>
          </a:r>
          <a:endParaRPr kumimoji="1" lang="ja-JP" altLang="en-US" sz="1000" b="1">
            <a:latin typeface="ＭＳ Ｐゴシック"/>
          </a:endParaRPr>
        </a:p>
      </xdr:txBody>
    </xdr:sp>
    <xdr:clientData/>
  </xdr:oneCellAnchor>
  <xdr:twoCellAnchor>
    <xdr:from>
      <xdr:col>23</xdr:col>
      <xdr:colOff>428625</xdr:colOff>
      <xdr:row>70</xdr:row>
      <xdr:rowOff>131036</xdr:rowOff>
    </xdr:from>
    <xdr:to>
      <xdr:col>23</xdr:col>
      <xdr:colOff>606425</xdr:colOff>
      <xdr:row>70</xdr:row>
      <xdr:rowOff>131036</xdr:rowOff>
    </xdr:to>
    <xdr:cxnSp macro="">
      <xdr:nvCxnSpPr>
        <xdr:cNvPr id="630" name="直線コネクタ 629"/>
        <xdr:cNvCxnSpPr/>
      </xdr:nvCxnSpPr>
      <xdr:spPr>
        <a:xfrm>
          <a:off x="16230600" y="12132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25400</xdr:rowOff>
    </xdr:from>
    <xdr:to>
      <xdr:col>23</xdr:col>
      <xdr:colOff>517525</xdr:colOff>
      <xdr:row>78</xdr:row>
      <xdr:rowOff>25400</xdr:rowOff>
    </xdr:to>
    <xdr:cxnSp macro="">
      <xdr:nvCxnSpPr>
        <xdr:cNvPr id="631" name="直線コネクタ 630"/>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152244</xdr:rowOff>
    </xdr:from>
    <xdr:ext cx="469744" cy="259045"/>
    <xdr:sp macro="" textlink="">
      <xdr:nvSpPr>
        <xdr:cNvPr id="632" name="災害復旧費平均値テキスト"/>
        <xdr:cNvSpPr txBox="1"/>
      </xdr:nvSpPr>
      <xdr:spPr>
        <a:xfrm>
          <a:off x="16370300" y="131824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2,919</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129367</xdr:rowOff>
    </xdr:from>
    <xdr:to>
      <xdr:col>23</xdr:col>
      <xdr:colOff>568325</xdr:colOff>
      <xdr:row>78</xdr:row>
      <xdr:rowOff>59517</xdr:rowOff>
    </xdr:to>
    <xdr:sp macro="" textlink="">
      <xdr:nvSpPr>
        <xdr:cNvPr id="633" name="フローチャート : 判断 632"/>
        <xdr:cNvSpPr/>
      </xdr:nvSpPr>
      <xdr:spPr>
        <a:xfrm>
          <a:off x="162687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25400</xdr:rowOff>
    </xdr:from>
    <xdr:to>
      <xdr:col>22</xdr:col>
      <xdr:colOff>365125</xdr:colOff>
      <xdr:row>78</xdr:row>
      <xdr:rowOff>25400</xdr:rowOff>
    </xdr:to>
    <xdr:cxnSp macro="">
      <xdr:nvCxnSpPr>
        <xdr:cNvPr id="634" name="直線コネクタ 633"/>
        <xdr:cNvCxnSpPr/>
      </xdr:nvCxnSpPr>
      <xdr:spPr>
        <a:xfrm>
          <a:off x="14592300" y="1339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120545</xdr:rowOff>
    </xdr:from>
    <xdr:to>
      <xdr:col>22</xdr:col>
      <xdr:colOff>415925</xdr:colOff>
      <xdr:row>78</xdr:row>
      <xdr:rowOff>50695</xdr:rowOff>
    </xdr:to>
    <xdr:sp macro="" textlink="">
      <xdr:nvSpPr>
        <xdr:cNvPr id="635" name="フローチャート : 判断 634"/>
        <xdr:cNvSpPr/>
      </xdr:nvSpPr>
      <xdr:spPr>
        <a:xfrm>
          <a:off x="15430500" y="13322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67222</xdr:rowOff>
    </xdr:from>
    <xdr:ext cx="469744" cy="259045"/>
    <xdr:sp macro="" textlink="">
      <xdr:nvSpPr>
        <xdr:cNvPr id="636" name="テキスト ボックス 635"/>
        <xdr:cNvSpPr txBox="1"/>
      </xdr:nvSpPr>
      <xdr:spPr>
        <a:xfrm>
          <a:off x="15246427" y="13097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4,463</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21800</xdr:rowOff>
    </xdr:from>
    <xdr:to>
      <xdr:col>21</xdr:col>
      <xdr:colOff>161925</xdr:colOff>
      <xdr:row>78</xdr:row>
      <xdr:rowOff>25400</xdr:rowOff>
    </xdr:to>
    <xdr:cxnSp macro="">
      <xdr:nvCxnSpPr>
        <xdr:cNvPr id="637" name="直線コネクタ 636"/>
        <xdr:cNvCxnSpPr/>
      </xdr:nvCxnSpPr>
      <xdr:spPr>
        <a:xfrm>
          <a:off x="13703300" y="13394900"/>
          <a:ext cx="889000" cy="3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106302</xdr:rowOff>
    </xdr:from>
    <xdr:to>
      <xdr:col>21</xdr:col>
      <xdr:colOff>212725</xdr:colOff>
      <xdr:row>78</xdr:row>
      <xdr:rowOff>36452</xdr:rowOff>
    </xdr:to>
    <xdr:sp macro="" textlink="">
      <xdr:nvSpPr>
        <xdr:cNvPr id="638" name="フローチャート : 判断 637"/>
        <xdr:cNvSpPr/>
      </xdr:nvSpPr>
      <xdr:spPr>
        <a:xfrm>
          <a:off x="14541500" y="1330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52979</xdr:rowOff>
    </xdr:from>
    <xdr:ext cx="469744" cy="259045"/>
    <xdr:sp macro="" textlink="">
      <xdr:nvSpPr>
        <xdr:cNvPr id="639" name="テキスト ボックス 638"/>
        <xdr:cNvSpPr txBox="1"/>
      </xdr:nvSpPr>
      <xdr:spPr>
        <a:xfrm>
          <a:off x="14357427" y="1308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6,955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21800</xdr:rowOff>
    </xdr:from>
    <xdr:to>
      <xdr:col>19</xdr:col>
      <xdr:colOff>644525</xdr:colOff>
      <xdr:row>78</xdr:row>
      <xdr:rowOff>22834</xdr:rowOff>
    </xdr:to>
    <xdr:cxnSp macro="">
      <xdr:nvCxnSpPr>
        <xdr:cNvPr id="640" name="直線コネクタ 639"/>
        <xdr:cNvCxnSpPr/>
      </xdr:nvCxnSpPr>
      <xdr:spPr>
        <a:xfrm flipV="1">
          <a:off x="12814300" y="13394900"/>
          <a:ext cx="889000" cy="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99679</xdr:rowOff>
    </xdr:from>
    <xdr:to>
      <xdr:col>20</xdr:col>
      <xdr:colOff>9525</xdr:colOff>
      <xdr:row>78</xdr:row>
      <xdr:rowOff>29829</xdr:rowOff>
    </xdr:to>
    <xdr:sp macro="" textlink="">
      <xdr:nvSpPr>
        <xdr:cNvPr id="641" name="フローチャート : 判断 640"/>
        <xdr:cNvSpPr/>
      </xdr:nvSpPr>
      <xdr:spPr>
        <a:xfrm>
          <a:off x="13652500" y="1330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46356</xdr:rowOff>
    </xdr:from>
    <xdr:ext cx="469744" cy="259045"/>
    <xdr:sp macro="" textlink="">
      <xdr:nvSpPr>
        <xdr:cNvPr id="642" name="テキスト ボックス 641"/>
        <xdr:cNvSpPr txBox="1"/>
      </xdr:nvSpPr>
      <xdr:spPr>
        <a:xfrm>
          <a:off x="13468427" y="1307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8,114</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104564</xdr:rowOff>
    </xdr:from>
    <xdr:to>
      <xdr:col>18</xdr:col>
      <xdr:colOff>492125</xdr:colOff>
      <xdr:row>78</xdr:row>
      <xdr:rowOff>34714</xdr:rowOff>
    </xdr:to>
    <xdr:sp macro="" textlink="">
      <xdr:nvSpPr>
        <xdr:cNvPr id="643" name="フローチャート : 判断 642"/>
        <xdr:cNvSpPr/>
      </xdr:nvSpPr>
      <xdr:spPr>
        <a:xfrm>
          <a:off x="12763500" y="1330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51241</xdr:rowOff>
    </xdr:from>
    <xdr:ext cx="469744" cy="259045"/>
    <xdr:sp macro="" textlink="">
      <xdr:nvSpPr>
        <xdr:cNvPr id="644" name="テキスト ボックス 643"/>
        <xdr:cNvSpPr txBox="1"/>
      </xdr:nvSpPr>
      <xdr:spPr>
        <a:xfrm>
          <a:off x="12579427" y="1308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7,259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50" name="円/楕円 649"/>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107795</xdr:rowOff>
    </xdr:from>
    <xdr:ext cx="249299" cy="259045"/>
    <xdr:sp macro="" textlink="">
      <xdr:nvSpPr>
        <xdr:cNvPr id="651" name="災害復旧費該当値テキスト"/>
        <xdr:cNvSpPr txBox="1"/>
      </xdr:nvSpPr>
      <xdr:spPr>
        <a:xfrm>
          <a:off x="16370300" y="133094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146050</xdr:rowOff>
    </xdr:from>
    <xdr:to>
      <xdr:col>22</xdr:col>
      <xdr:colOff>415925</xdr:colOff>
      <xdr:row>78</xdr:row>
      <xdr:rowOff>76200</xdr:rowOff>
    </xdr:to>
    <xdr:sp macro="" textlink="">
      <xdr:nvSpPr>
        <xdr:cNvPr id="652" name="円/楕円 651"/>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78</xdr:row>
      <xdr:rowOff>67327</xdr:rowOff>
    </xdr:from>
    <xdr:ext cx="249299" cy="259045"/>
    <xdr:sp macro="" textlink="">
      <xdr:nvSpPr>
        <xdr:cNvPr id="653" name="テキスト ボックス 652"/>
        <xdr:cNvSpPr txBox="1"/>
      </xdr:nvSpPr>
      <xdr:spPr>
        <a:xfrm>
          <a:off x="15356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146050</xdr:rowOff>
    </xdr:from>
    <xdr:to>
      <xdr:col>21</xdr:col>
      <xdr:colOff>212725</xdr:colOff>
      <xdr:row>78</xdr:row>
      <xdr:rowOff>76200</xdr:rowOff>
    </xdr:to>
    <xdr:sp macro="" textlink="">
      <xdr:nvSpPr>
        <xdr:cNvPr id="654" name="円/楕円 653"/>
        <xdr:cNvSpPr/>
      </xdr:nvSpPr>
      <xdr:spPr>
        <a:xfrm>
          <a:off x="14541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78</xdr:row>
      <xdr:rowOff>67327</xdr:rowOff>
    </xdr:from>
    <xdr:ext cx="249299" cy="259045"/>
    <xdr:sp macro="" textlink="">
      <xdr:nvSpPr>
        <xdr:cNvPr id="655" name="テキスト ボックス 654"/>
        <xdr:cNvSpPr txBox="1"/>
      </xdr:nvSpPr>
      <xdr:spPr>
        <a:xfrm>
          <a:off x="14467649"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142450</xdr:rowOff>
    </xdr:from>
    <xdr:to>
      <xdr:col>20</xdr:col>
      <xdr:colOff>9525</xdr:colOff>
      <xdr:row>78</xdr:row>
      <xdr:rowOff>72600</xdr:rowOff>
    </xdr:to>
    <xdr:sp macro="" textlink="">
      <xdr:nvSpPr>
        <xdr:cNvPr id="656" name="円/楕円 655"/>
        <xdr:cNvSpPr/>
      </xdr:nvSpPr>
      <xdr:spPr>
        <a:xfrm>
          <a:off x="13652500" y="133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78</xdr:row>
      <xdr:rowOff>63727</xdr:rowOff>
    </xdr:from>
    <xdr:ext cx="378565" cy="259045"/>
    <xdr:sp macro="" textlink="">
      <xdr:nvSpPr>
        <xdr:cNvPr id="657" name="テキスト ボックス 656"/>
        <xdr:cNvSpPr txBox="1"/>
      </xdr:nvSpPr>
      <xdr:spPr>
        <a:xfrm>
          <a:off x="13514017" y="13436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143484</xdr:rowOff>
    </xdr:from>
    <xdr:to>
      <xdr:col>18</xdr:col>
      <xdr:colOff>492125</xdr:colOff>
      <xdr:row>78</xdr:row>
      <xdr:rowOff>73634</xdr:rowOff>
    </xdr:to>
    <xdr:sp macro="" textlink="">
      <xdr:nvSpPr>
        <xdr:cNvPr id="658" name="円/楕円 657"/>
        <xdr:cNvSpPr/>
      </xdr:nvSpPr>
      <xdr:spPr>
        <a:xfrm>
          <a:off x="12763500" y="1334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78</xdr:row>
      <xdr:rowOff>64761</xdr:rowOff>
    </xdr:from>
    <xdr:ext cx="378565" cy="259045"/>
    <xdr:sp macro="" textlink="">
      <xdr:nvSpPr>
        <xdr:cNvPr id="659" name="テキスト ボックス 658"/>
        <xdr:cNvSpPr txBox="1"/>
      </xdr:nvSpPr>
      <xdr:spPr>
        <a:xfrm>
          <a:off x="12625017" y="134378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50,213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5" name="テキスト ボックス 67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7" name="テキスト ボックス 67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9" name="テキスト ボックス 67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111765</xdr:rowOff>
    </xdr:from>
    <xdr:to>
      <xdr:col>23</xdr:col>
      <xdr:colOff>516889</xdr:colOff>
      <xdr:row>98</xdr:row>
      <xdr:rowOff>67363</xdr:rowOff>
    </xdr:to>
    <xdr:cxnSp macro="">
      <xdr:nvCxnSpPr>
        <xdr:cNvPr id="683" name="直線コネクタ 682"/>
        <xdr:cNvCxnSpPr/>
      </xdr:nvCxnSpPr>
      <xdr:spPr>
        <a:xfrm flipV="1">
          <a:off x="16317595" y="15713715"/>
          <a:ext cx="1269" cy="1155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71190</xdr:rowOff>
    </xdr:from>
    <xdr:ext cx="534377" cy="259045"/>
    <xdr:sp macro="" textlink="">
      <xdr:nvSpPr>
        <xdr:cNvPr id="684" name="公債費最小値テキスト"/>
        <xdr:cNvSpPr txBox="1"/>
      </xdr:nvSpPr>
      <xdr:spPr>
        <a:xfrm>
          <a:off x="16370300" y="1687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19,493</a:t>
          </a:r>
          <a:endParaRPr kumimoji="1" lang="ja-JP" altLang="en-US" sz="1000" b="1">
            <a:latin typeface="ＭＳ Ｐゴシック"/>
          </a:endParaRPr>
        </a:p>
      </xdr:txBody>
    </xdr:sp>
    <xdr:clientData/>
  </xdr:oneCellAnchor>
  <xdr:twoCellAnchor>
    <xdr:from>
      <xdr:col>23</xdr:col>
      <xdr:colOff>428625</xdr:colOff>
      <xdr:row>98</xdr:row>
      <xdr:rowOff>67363</xdr:rowOff>
    </xdr:from>
    <xdr:to>
      <xdr:col>23</xdr:col>
      <xdr:colOff>606425</xdr:colOff>
      <xdr:row>98</xdr:row>
      <xdr:rowOff>67363</xdr:rowOff>
    </xdr:to>
    <xdr:cxnSp macro="">
      <xdr:nvCxnSpPr>
        <xdr:cNvPr id="685" name="直線コネクタ 684"/>
        <xdr:cNvCxnSpPr/>
      </xdr:nvCxnSpPr>
      <xdr:spPr>
        <a:xfrm>
          <a:off x="16230600" y="1686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58442</xdr:rowOff>
    </xdr:from>
    <xdr:ext cx="599010" cy="259045"/>
    <xdr:sp macro="" textlink="">
      <xdr:nvSpPr>
        <xdr:cNvPr id="686" name="公債費最大値テキスト"/>
        <xdr:cNvSpPr txBox="1"/>
      </xdr:nvSpPr>
      <xdr:spPr>
        <a:xfrm>
          <a:off x="16370300" y="1548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171,166</a:t>
          </a:r>
          <a:endParaRPr kumimoji="1" lang="ja-JP" altLang="en-US" sz="1000" b="1">
            <a:latin typeface="ＭＳ Ｐゴシック"/>
          </a:endParaRPr>
        </a:p>
      </xdr:txBody>
    </xdr:sp>
    <xdr:clientData/>
  </xdr:oneCellAnchor>
  <xdr:twoCellAnchor>
    <xdr:from>
      <xdr:col>23</xdr:col>
      <xdr:colOff>428625</xdr:colOff>
      <xdr:row>91</xdr:row>
      <xdr:rowOff>111765</xdr:rowOff>
    </xdr:from>
    <xdr:to>
      <xdr:col>23</xdr:col>
      <xdr:colOff>606425</xdr:colOff>
      <xdr:row>91</xdr:row>
      <xdr:rowOff>111765</xdr:rowOff>
    </xdr:to>
    <xdr:cxnSp macro="">
      <xdr:nvCxnSpPr>
        <xdr:cNvPr id="687" name="直線コネクタ 686"/>
        <xdr:cNvCxnSpPr/>
      </xdr:nvCxnSpPr>
      <xdr:spPr>
        <a:xfrm>
          <a:off x="16230600" y="15713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72895</xdr:rowOff>
    </xdr:from>
    <xdr:to>
      <xdr:col>23</xdr:col>
      <xdr:colOff>517525</xdr:colOff>
      <xdr:row>96</xdr:row>
      <xdr:rowOff>101478</xdr:rowOff>
    </xdr:to>
    <xdr:cxnSp macro="">
      <xdr:nvCxnSpPr>
        <xdr:cNvPr id="688" name="直線コネクタ 687"/>
        <xdr:cNvCxnSpPr/>
      </xdr:nvCxnSpPr>
      <xdr:spPr>
        <a:xfrm>
          <a:off x="15481300" y="16532095"/>
          <a:ext cx="838200" cy="28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66260</xdr:rowOff>
    </xdr:from>
    <xdr:ext cx="534377" cy="259045"/>
    <xdr:sp macro="" textlink="">
      <xdr:nvSpPr>
        <xdr:cNvPr id="689" name="公債費平均値テキスト"/>
        <xdr:cNvSpPr txBox="1"/>
      </xdr:nvSpPr>
      <xdr:spPr>
        <a:xfrm>
          <a:off x="16370300" y="165254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87833</xdr:rowOff>
    </xdr:from>
    <xdr:to>
      <xdr:col>23</xdr:col>
      <xdr:colOff>568325</xdr:colOff>
      <xdr:row>97</xdr:row>
      <xdr:rowOff>17983</xdr:rowOff>
    </xdr:to>
    <xdr:sp macro="" textlink="">
      <xdr:nvSpPr>
        <xdr:cNvPr id="690" name="フローチャート : 判断 689"/>
        <xdr:cNvSpPr/>
      </xdr:nvSpPr>
      <xdr:spPr>
        <a:xfrm>
          <a:off x="16268700" y="1654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72895</xdr:rowOff>
    </xdr:from>
    <xdr:to>
      <xdr:col>22</xdr:col>
      <xdr:colOff>365125</xdr:colOff>
      <xdr:row>96</xdr:row>
      <xdr:rowOff>79372</xdr:rowOff>
    </xdr:to>
    <xdr:cxnSp macro="">
      <xdr:nvCxnSpPr>
        <xdr:cNvPr id="691" name="直線コネクタ 690"/>
        <xdr:cNvCxnSpPr/>
      </xdr:nvCxnSpPr>
      <xdr:spPr>
        <a:xfrm flipV="1">
          <a:off x="14592300" y="16532095"/>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15351</xdr:rowOff>
    </xdr:from>
    <xdr:to>
      <xdr:col>22</xdr:col>
      <xdr:colOff>415925</xdr:colOff>
      <xdr:row>96</xdr:row>
      <xdr:rowOff>116951</xdr:rowOff>
    </xdr:to>
    <xdr:sp macro="" textlink="">
      <xdr:nvSpPr>
        <xdr:cNvPr id="692" name="フローチャート : 判断 691"/>
        <xdr:cNvSpPr/>
      </xdr:nvSpPr>
      <xdr:spPr>
        <a:xfrm>
          <a:off x="15430500" y="164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133478</xdr:rowOff>
    </xdr:from>
    <xdr:ext cx="534377" cy="259045"/>
    <xdr:sp macro="" textlink="">
      <xdr:nvSpPr>
        <xdr:cNvPr id="693" name="テキスト ボックス 692"/>
        <xdr:cNvSpPr txBox="1"/>
      </xdr:nvSpPr>
      <xdr:spPr>
        <a:xfrm>
          <a:off x="15214111" y="1624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79372</xdr:rowOff>
    </xdr:from>
    <xdr:to>
      <xdr:col>21</xdr:col>
      <xdr:colOff>161925</xdr:colOff>
      <xdr:row>96</xdr:row>
      <xdr:rowOff>84555</xdr:rowOff>
    </xdr:to>
    <xdr:cxnSp macro="">
      <xdr:nvCxnSpPr>
        <xdr:cNvPr id="694" name="直線コネクタ 693"/>
        <xdr:cNvCxnSpPr/>
      </xdr:nvCxnSpPr>
      <xdr:spPr>
        <a:xfrm flipV="1">
          <a:off x="13703300" y="16538572"/>
          <a:ext cx="889000" cy="5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19786</xdr:rowOff>
    </xdr:from>
    <xdr:to>
      <xdr:col>21</xdr:col>
      <xdr:colOff>212725</xdr:colOff>
      <xdr:row>96</xdr:row>
      <xdr:rowOff>121386</xdr:rowOff>
    </xdr:to>
    <xdr:sp macro="" textlink="">
      <xdr:nvSpPr>
        <xdr:cNvPr id="695" name="フローチャート : 判断 694"/>
        <xdr:cNvSpPr/>
      </xdr:nvSpPr>
      <xdr:spPr>
        <a:xfrm>
          <a:off x="14541500" y="16478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137913</xdr:rowOff>
    </xdr:from>
    <xdr:ext cx="534377" cy="259045"/>
    <xdr:sp macro="" textlink="">
      <xdr:nvSpPr>
        <xdr:cNvPr id="696" name="テキスト ボックス 695"/>
        <xdr:cNvSpPr txBox="1"/>
      </xdr:nvSpPr>
      <xdr:spPr>
        <a:xfrm>
          <a:off x="14325111" y="1625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64,070</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76012</xdr:rowOff>
    </xdr:from>
    <xdr:to>
      <xdr:col>19</xdr:col>
      <xdr:colOff>644525</xdr:colOff>
      <xdr:row>96</xdr:row>
      <xdr:rowOff>84555</xdr:rowOff>
    </xdr:to>
    <xdr:cxnSp macro="">
      <xdr:nvCxnSpPr>
        <xdr:cNvPr id="697" name="直線コネクタ 696"/>
        <xdr:cNvCxnSpPr/>
      </xdr:nvCxnSpPr>
      <xdr:spPr>
        <a:xfrm>
          <a:off x="12814300" y="16535212"/>
          <a:ext cx="889000" cy="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17058</xdr:rowOff>
    </xdr:from>
    <xdr:to>
      <xdr:col>20</xdr:col>
      <xdr:colOff>9525</xdr:colOff>
      <xdr:row>96</xdr:row>
      <xdr:rowOff>118658</xdr:rowOff>
    </xdr:to>
    <xdr:sp macro="" textlink="">
      <xdr:nvSpPr>
        <xdr:cNvPr id="698" name="フローチャート : 判断 697"/>
        <xdr:cNvSpPr/>
      </xdr:nvSpPr>
      <xdr:spPr>
        <a:xfrm>
          <a:off x="13652500" y="1647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135185</xdr:rowOff>
    </xdr:from>
    <xdr:ext cx="534377" cy="259045"/>
    <xdr:sp macro="" textlink="">
      <xdr:nvSpPr>
        <xdr:cNvPr id="699" name="テキスト ボックス 698"/>
        <xdr:cNvSpPr txBox="1"/>
      </xdr:nvSpPr>
      <xdr:spPr>
        <a:xfrm>
          <a:off x="13436111" y="1625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64,428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170487</xdr:rowOff>
    </xdr:from>
    <xdr:to>
      <xdr:col>18</xdr:col>
      <xdr:colOff>492125</xdr:colOff>
      <xdr:row>96</xdr:row>
      <xdr:rowOff>100637</xdr:rowOff>
    </xdr:to>
    <xdr:sp macro="" textlink="">
      <xdr:nvSpPr>
        <xdr:cNvPr id="700" name="フローチャート : 判断 699"/>
        <xdr:cNvSpPr/>
      </xdr:nvSpPr>
      <xdr:spPr>
        <a:xfrm>
          <a:off x="12763500" y="16458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117164</xdr:rowOff>
    </xdr:from>
    <xdr:ext cx="534377" cy="259045"/>
    <xdr:sp macro="" textlink="">
      <xdr:nvSpPr>
        <xdr:cNvPr id="701" name="テキスト ボックス 700"/>
        <xdr:cNvSpPr txBox="1"/>
      </xdr:nvSpPr>
      <xdr:spPr>
        <a:xfrm>
          <a:off x="12547111" y="1623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66,793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50678</xdr:rowOff>
    </xdr:from>
    <xdr:to>
      <xdr:col>23</xdr:col>
      <xdr:colOff>568325</xdr:colOff>
      <xdr:row>96</xdr:row>
      <xdr:rowOff>152278</xdr:rowOff>
    </xdr:to>
    <xdr:sp macro="" textlink="">
      <xdr:nvSpPr>
        <xdr:cNvPr id="707" name="円/楕円 706"/>
        <xdr:cNvSpPr/>
      </xdr:nvSpPr>
      <xdr:spPr>
        <a:xfrm>
          <a:off x="16268700" y="16509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73555</xdr:rowOff>
    </xdr:from>
    <xdr:ext cx="534377" cy="259045"/>
    <xdr:sp macro="" textlink="">
      <xdr:nvSpPr>
        <xdr:cNvPr id="708" name="公債費該当値テキスト"/>
        <xdr:cNvSpPr txBox="1"/>
      </xdr:nvSpPr>
      <xdr:spPr>
        <a:xfrm>
          <a:off x="16370300" y="16361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60,016</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22095</xdr:rowOff>
    </xdr:from>
    <xdr:to>
      <xdr:col>22</xdr:col>
      <xdr:colOff>415925</xdr:colOff>
      <xdr:row>96</xdr:row>
      <xdr:rowOff>123695</xdr:rowOff>
    </xdr:to>
    <xdr:sp macro="" textlink="">
      <xdr:nvSpPr>
        <xdr:cNvPr id="709" name="円/楕円 708"/>
        <xdr:cNvSpPr/>
      </xdr:nvSpPr>
      <xdr:spPr>
        <a:xfrm>
          <a:off x="15430500" y="16481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114822</xdr:rowOff>
    </xdr:from>
    <xdr:ext cx="534377" cy="259045"/>
    <xdr:sp macro="" textlink="">
      <xdr:nvSpPr>
        <xdr:cNvPr id="710" name="テキスト ボックス 709"/>
        <xdr:cNvSpPr txBox="1"/>
      </xdr:nvSpPr>
      <xdr:spPr>
        <a:xfrm>
          <a:off x="15214111" y="1657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63,767</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28572</xdr:rowOff>
    </xdr:from>
    <xdr:to>
      <xdr:col>21</xdr:col>
      <xdr:colOff>212725</xdr:colOff>
      <xdr:row>96</xdr:row>
      <xdr:rowOff>130172</xdr:rowOff>
    </xdr:to>
    <xdr:sp macro="" textlink="">
      <xdr:nvSpPr>
        <xdr:cNvPr id="711" name="円/楕円 710"/>
        <xdr:cNvSpPr/>
      </xdr:nvSpPr>
      <xdr:spPr>
        <a:xfrm>
          <a:off x="14541500" y="1648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121299</xdr:rowOff>
    </xdr:from>
    <xdr:ext cx="534377" cy="259045"/>
    <xdr:sp macro="" textlink="">
      <xdr:nvSpPr>
        <xdr:cNvPr id="712" name="テキスト ボックス 711"/>
        <xdr:cNvSpPr txBox="1"/>
      </xdr:nvSpPr>
      <xdr:spPr>
        <a:xfrm>
          <a:off x="14325111" y="1658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33755</xdr:rowOff>
    </xdr:from>
    <xdr:to>
      <xdr:col>20</xdr:col>
      <xdr:colOff>9525</xdr:colOff>
      <xdr:row>96</xdr:row>
      <xdr:rowOff>135355</xdr:rowOff>
    </xdr:to>
    <xdr:sp macro="" textlink="">
      <xdr:nvSpPr>
        <xdr:cNvPr id="713" name="円/楕円 712"/>
        <xdr:cNvSpPr/>
      </xdr:nvSpPr>
      <xdr:spPr>
        <a:xfrm>
          <a:off x="13652500" y="1649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126482</xdr:rowOff>
    </xdr:from>
    <xdr:ext cx="534377" cy="259045"/>
    <xdr:sp macro="" textlink="">
      <xdr:nvSpPr>
        <xdr:cNvPr id="714" name="テキスト ボックス 713"/>
        <xdr:cNvSpPr txBox="1"/>
      </xdr:nvSpPr>
      <xdr:spPr>
        <a:xfrm>
          <a:off x="13436111" y="1658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62,237</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25212</xdr:rowOff>
    </xdr:from>
    <xdr:to>
      <xdr:col>18</xdr:col>
      <xdr:colOff>492125</xdr:colOff>
      <xdr:row>96</xdr:row>
      <xdr:rowOff>126812</xdr:rowOff>
    </xdr:to>
    <xdr:sp macro="" textlink="">
      <xdr:nvSpPr>
        <xdr:cNvPr id="715" name="円/楕円 714"/>
        <xdr:cNvSpPr/>
      </xdr:nvSpPr>
      <xdr:spPr>
        <a:xfrm>
          <a:off x="12763500" y="1648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117939</xdr:rowOff>
    </xdr:from>
    <xdr:ext cx="534377" cy="259045"/>
    <xdr:sp macro="" textlink="">
      <xdr:nvSpPr>
        <xdr:cNvPr id="716" name="テキスト ボックス 715"/>
        <xdr:cNvSpPr txBox="1"/>
      </xdr:nvSpPr>
      <xdr:spPr>
        <a:xfrm>
          <a:off x="12547111" y="16577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36" name="テキスト ボックス 73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132189</xdr:rowOff>
    </xdr:from>
    <xdr:to>
      <xdr:col>32</xdr:col>
      <xdr:colOff>186689</xdr:colOff>
      <xdr:row>39</xdr:row>
      <xdr:rowOff>98878</xdr:rowOff>
    </xdr:to>
    <xdr:cxnSp macro="">
      <xdr:nvCxnSpPr>
        <xdr:cNvPr id="742" name="直線コネクタ 741"/>
        <xdr:cNvCxnSpPr/>
      </xdr:nvCxnSpPr>
      <xdr:spPr>
        <a:xfrm flipV="1">
          <a:off x="22159595" y="5275689"/>
          <a:ext cx="1269" cy="150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133802</xdr:rowOff>
    </xdr:from>
    <xdr:ext cx="249299" cy="259045"/>
    <xdr:sp macro="" textlink="">
      <xdr:nvSpPr>
        <xdr:cNvPr id="743" name="諸支出金最小値テキスト"/>
        <xdr:cNvSpPr txBox="1"/>
      </xdr:nvSpPr>
      <xdr:spPr>
        <a:xfrm>
          <a:off x="22212300" y="6820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78866</xdr:rowOff>
    </xdr:from>
    <xdr:ext cx="534377" cy="259045"/>
    <xdr:sp macro="" textlink="">
      <xdr:nvSpPr>
        <xdr:cNvPr id="745" name="諸支出金最大値テキスト"/>
        <xdr:cNvSpPr txBox="1"/>
      </xdr:nvSpPr>
      <xdr:spPr>
        <a:xfrm>
          <a:off x="22212300" y="5050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13,869</a:t>
          </a:r>
          <a:endParaRPr kumimoji="1" lang="ja-JP" altLang="en-US" sz="1000" b="1">
            <a:latin typeface="ＭＳ Ｐゴシック"/>
          </a:endParaRPr>
        </a:p>
      </xdr:txBody>
    </xdr:sp>
    <xdr:clientData/>
  </xdr:oneCellAnchor>
  <xdr:twoCellAnchor>
    <xdr:from>
      <xdr:col>32</xdr:col>
      <xdr:colOff>98425</xdr:colOff>
      <xdr:row>30</xdr:row>
      <xdr:rowOff>132189</xdr:rowOff>
    </xdr:from>
    <xdr:to>
      <xdr:col>32</xdr:col>
      <xdr:colOff>276225</xdr:colOff>
      <xdr:row>30</xdr:row>
      <xdr:rowOff>132189</xdr:rowOff>
    </xdr:to>
    <xdr:cxnSp macro="">
      <xdr:nvCxnSpPr>
        <xdr:cNvPr id="746" name="直線コネクタ 745"/>
        <xdr:cNvCxnSpPr/>
      </xdr:nvCxnSpPr>
      <xdr:spPr>
        <a:xfrm>
          <a:off x="22072600" y="5275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7" name="直線コネクタ 746"/>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51253</xdr:rowOff>
    </xdr:from>
    <xdr:ext cx="378565" cy="259045"/>
    <xdr:sp macro="" textlink="">
      <xdr:nvSpPr>
        <xdr:cNvPr id="748" name="諸支出金平均値テキスト"/>
        <xdr:cNvSpPr txBox="1"/>
      </xdr:nvSpPr>
      <xdr:spPr>
        <a:xfrm>
          <a:off x="22212300" y="65663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28376</xdr:rowOff>
    </xdr:from>
    <xdr:to>
      <xdr:col>32</xdr:col>
      <xdr:colOff>238125</xdr:colOff>
      <xdr:row>39</xdr:row>
      <xdr:rowOff>129976</xdr:rowOff>
    </xdr:to>
    <xdr:sp macro="" textlink="">
      <xdr:nvSpPr>
        <xdr:cNvPr id="749" name="フローチャート : 判断 748"/>
        <xdr:cNvSpPr/>
      </xdr:nvSpPr>
      <xdr:spPr>
        <a:xfrm>
          <a:off x="22110700" y="671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39</xdr:row>
      <xdr:rowOff>21299</xdr:rowOff>
    </xdr:from>
    <xdr:to>
      <xdr:col>31</xdr:col>
      <xdr:colOff>85725</xdr:colOff>
      <xdr:row>39</xdr:row>
      <xdr:rowOff>122899</xdr:rowOff>
    </xdr:to>
    <xdr:sp macro="" textlink="">
      <xdr:nvSpPr>
        <xdr:cNvPr id="751" name="フローチャート : 判断 750"/>
        <xdr:cNvSpPr/>
      </xdr:nvSpPr>
      <xdr:spPr>
        <a:xfrm>
          <a:off x="21272500" y="6707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139426</xdr:rowOff>
    </xdr:from>
    <xdr:ext cx="378565" cy="259045"/>
    <xdr:sp macro="" textlink="">
      <xdr:nvSpPr>
        <xdr:cNvPr id="752" name="テキスト ボックス 751"/>
        <xdr:cNvSpPr txBox="1"/>
      </xdr:nvSpPr>
      <xdr:spPr>
        <a:xfrm>
          <a:off x="21134017" y="6483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53" name="直線コネクタ 752"/>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171087</xdr:rowOff>
    </xdr:from>
    <xdr:to>
      <xdr:col>29</xdr:col>
      <xdr:colOff>568325</xdr:colOff>
      <xdr:row>39</xdr:row>
      <xdr:rowOff>101237</xdr:rowOff>
    </xdr:to>
    <xdr:sp macro="" textlink="">
      <xdr:nvSpPr>
        <xdr:cNvPr id="754" name="フローチャート : 判断 753"/>
        <xdr:cNvSpPr/>
      </xdr:nvSpPr>
      <xdr:spPr>
        <a:xfrm>
          <a:off x="20383500" y="668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117764</xdr:rowOff>
    </xdr:from>
    <xdr:ext cx="378565" cy="259045"/>
    <xdr:sp macro="" textlink="">
      <xdr:nvSpPr>
        <xdr:cNvPr id="755" name="テキスト ボックス 754"/>
        <xdr:cNvSpPr txBox="1"/>
      </xdr:nvSpPr>
      <xdr:spPr>
        <a:xfrm>
          <a:off x="20245017" y="646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56" name="直線コネクタ 755"/>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165536</xdr:rowOff>
    </xdr:from>
    <xdr:to>
      <xdr:col>28</xdr:col>
      <xdr:colOff>365125</xdr:colOff>
      <xdr:row>39</xdr:row>
      <xdr:rowOff>95686</xdr:rowOff>
    </xdr:to>
    <xdr:sp macro="" textlink="">
      <xdr:nvSpPr>
        <xdr:cNvPr id="757" name="フローチャート : 判断 756"/>
        <xdr:cNvSpPr/>
      </xdr:nvSpPr>
      <xdr:spPr>
        <a:xfrm>
          <a:off x="19494500" y="668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112212</xdr:rowOff>
    </xdr:from>
    <xdr:ext cx="378565" cy="259045"/>
    <xdr:sp macro="" textlink="">
      <xdr:nvSpPr>
        <xdr:cNvPr id="758" name="テキスト ボックス 757"/>
        <xdr:cNvSpPr txBox="1"/>
      </xdr:nvSpPr>
      <xdr:spPr>
        <a:xfrm>
          <a:off x="19356017" y="6455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twoCellAnchor>
    <xdr:from>
      <xdr:col>27</xdr:col>
      <xdr:colOff>60325</xdr:colOff>
      <xdr:row>39</xdr:row>
      <xdr:rowOff>27722</xdr:rowOff>
    </xdr:from>
    <xdr:to>
      <xdr:col>27</xdr:col>
      <xdr:colOff>161925</xdr:colOff>
      <xdr:row>39</xdr:row>
      <xdr:rowOff>129322</xdr:rowOff>
    </xdr:to>
    <xdr:sp macro="" textlink="">
      <xdr:nvSpPr>
        <xdr:cNvPr id="759" name="フローチャート : 判断 758"/>
        <xdr:cNvSpPr/>
      </xdr:nvSpPr>
      <xdr:spPr>
        <a:xfrm>
          <a:off x="18605500" y="671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145849</xdr:rowOff>
    </xdr:from>
    <xdr:ext cx="378565" cy="259045"/>
    <xdr:sp macro="" textlink="">
      <xdr:nvSpPr>
        <xdr:cNvPr id="760" name="テキスト ボックス 759"/>
        <xdr:cNvSpPr txBox="1"/>
      </xdr:nvSpPr>
      <xdr:spPr>
        <a:xfrm>
          <a:off x="18467017" y="64894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66" name="円/楕円 765"/>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39</xdr:row>
      <xdr:rowOff>6802</xdr:rowOff>
    </xdr:from>
    <xdr:ext cx="249299" cy="259045"/>
    <xdr:sp macro="" textlink="">
      <xdr:nvSpPr>
        <xdr:cNvPr id="767" name="諸支出金該当値テキスト"/>
        <xdr:cNvSpPr txBox="1"/>
      </xdr:nvSpPr>
      <xdr:spPr>
        <a:xfrm>
          <a:off x="22212300" y="66933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8" name="円/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9" name="テキスト ボックス 768"/>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70" name="円/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71" name="テキスト ボックス 770"/>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72" name="円/楕円 771"/>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73" name="テキスト ボックス 772"/>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74" name="円/楕円 773"/>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75" name="テキスト ボックス 774"/>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般的に住民一人当たりのコストは類似団体と同程度あるいは低コストとなっている。その中で、商工費のコストが高くなっている要因は、製造業の多い当地域において、中小企業振興資金預託金・企業立地制度預託などの制度融資の比率が高いことによる。現在は市場金利が低いこともあり制度融資の利用が減少傾向にあるため、商工費の住民一人当たりのコストも減少していく見込みである。</a:t>
          </a:r>
          <a:endParaRPr kumimoji="1" lang="en-US" altLang="ja-JP" sz="1300">
            <a:latin typeface="ＭＳ Ｐゴシック"/>
          </a:endParaRPr>
        </a:p>
        <a:p>
          <a:endParaRPr kumimoji="1" lang="en-US" altLang="ja-JP"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実質単年度収支は、税交付金等が前年比増収となったことなどから４年ぶりにプラスとなった。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財政調整基金残高は、県内</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市と比較では標準財政規模に対する割合が低いが、行財政改革プラン</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2016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において毎年度平均１億円以上の増額を目標として取り組んでおり、今後は増額する見込みである。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長野県駒ケ根市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連結実質赤字は生じていない。</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黒字額の構成は、法適用公営企業会計（２会計）で全体の４分の３を、一般会計が２割程度を占めている。一般会計や介護保険特別会計の実質収支額及び水道事業会計の実質黒字額が増加したため連結黒字額は３年ぶりに増加し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一般会計の収支改善及び公営企業の経営安定化を図り、一定の連結黒字額の確保・維持に努める。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DO59"/>
  <sheetViews>
    <sheetView showGridLines="0" tabSelected="1" zoomScale="85" zoomScaleNormal="8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387" t="s">
        <v>64</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388" t="s">
        <v>66</v>
      </c>
      <c r="C3" s="389"/>
      <c r="D3" s="389"/>
      <c r="E3" s="390"/>
      <c r="F3" s="390"/>
      <c r="G3" s="390"/>
      <c r="H3" s="390"/>
      <c r="I3" s="390"/>
      <c r="J3" s="390"/>
      <c r="K3" s="390"/>
      <c r="L3" s="390" t="s">
        <v>67</v>
      </c>
      <c r="M3" s="390"/>
      <c r="N3" s="390"/>
      <c r="O3" s="390"/>
      <c r="P3" s="390"/>
      <c r="Q3" s="390"/>
      <c r="R3" s="397"/>
      <c r="S3" s="397"/>
      <c r="T3" s="397"/>
      <c r="U3" s="397"/>
      <c r="V3" s="398"/>
      <c r="W3" s="372" t="s">
        <v>68</v>
      </c>
      <c r="X3" s="373"/>
      <c r="Y3" s="373"/>
      <c r="Z3" s="373"/>
      <c r="AA3" s="373"/>
      <c r="AB3" s="389"/>
      <c r="AC3" s="397" t="s">
        <v>69</v>
      </c>
      <c r="AD3" s="373"/>
      <c r="AE3" s="373"/>
      <c r="AF3" s="373"/>
      <c r="AG3" s="373"/>
      <c r="AH3" s="373"/>
      <c r="AI3" s="373"/>
      <c r="AJ3" s="373"/>
      <c r="AK3" s="373"/>
      <c r="AL3" s="374"/>
      <c r="AM3" s="372" t="s">
        <v>70</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71</v>
      </c>
      <c r="BO3" s="373"/>
      <c r="BP3" s="373"/>
      <c r="BQ3" s="373"/>
      <c r="BR3" s="373"/>
      <c r="BS3" s="373"/>
      <c r="BT3" s="373"/>
      <c r="BU3" s="374"/>
      <c r="BV3" s="372" t="s">
        <v>72</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73</v>
      </c>
      <c r="CU3" s="373"/>
      <c r="CV3" s="373"/>
      <c r="CW3" s="373"/>
      <c r="CX3" s="373"/>
      <c r="CY3" s="373"/>
      <c r="CZ3" s="373"/>
      <c r="DA3" s="374"/>
      <c r="DB3" s="372" t="s">
        <v>74</v>
      </c>
      <c r="DC3" s="373"/>
      <c r="DD3" s="373"/>
      <c r="DE3" s="373"/>
      <c r="DF3" s="373"/>
      <c r="DG3" s="373"/>
      <c r="DH3" s="373"/>
      <c r="DI3" s="374"/>
      <c r="DJ3" s="137"/>
      <c r="DK3" s="137"/>
      <c r="DL3" s="137"/>
      <c r="DM3" s="137"/>
      <c r="DN3" s="137"/>
      <c r="DO3" s="137"/>
    </row>
    <row r="4" spans="1:119" ht="18.75" customHeight="1" x14ac:dyDescent="0.15">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75</v>
      </c>
      <c r="AZ4" s="376"/>
      <c r="BA4" s="376"/>
      <c r="BB4" s="376"/>
      <c r="BC4" s="376"/>
      <c r="BD4" s="376"/>
      <c r="BE4" s="376"/>
      <c r="BF4" s="376"/>
      <c r="BG4" s="376"/>
      <c r="BH4" s="376"/>
      <c r="BI4" s="376"/>
      <c r="BJ4" s="376"/>
      <c r="BK4" s="376"/>
      <c r="BL4" s="376"/>
      <c r="BM4" s="377"/>
      <c r="BN4" s="378">
        <v>16012932</v>
      </c>
      <c r="BO4" s="379"/>
      <c r="BP4" s="379"/>
      <c r="BQ4" s="379"/>
      <c r="BR4" s="379"/>
      <c r="BS4" s="379"/>
      <c r="BT4" s="379"/>
      <c r="BU4" s="380"/>
      <c r="BV4" s="378">
        <v>14643123</v>
      </c>
      <c r="BW4" s="379"/>
      <c r="BX4" s="379"/>
      <c r="BY4" s="379"/>
      <c r="BZ4" s="379"/>
      <c r="CA4" s="379"/>
      <c r="CB4" s="379"/>
      <c r="CC4" s="380"/>
      <c r="CD4" s="381" t="s">
        <v>76</v>
      </c>
      <c r="CE4" s="382"/>
      <c r="CF4" s="382"/>
      <c r="CG4" s="382"/>
      <c r="CH4" s="382"/>
      <c r="CI4" s="382"/>
      <c r="CJ4" s="382"/>
      <c r="CK4" s="382"/>
      <c r="CL4" s="382"/>
      <c r="CM4" s="382"/>
      <c r="CN4" s="382"/>
      <c r="CO4" s="382"/>
      <c r="CP4" s="382"/>
      <c r="CQ4" s="382"/>
      <c r="CR4" s="382"/>
      <c r="CS4" s="383"/>
      <c r="CT4" s="384">
        <v>3.2</v>
      </c>
      <c r="CU4" s="385"/>
      <c r="CV4" s="385"/>
      <c r="CW4" s="385"/>
      <c r="CX4" s="385"/>
      <c r="CY4" s="385"/>
      <c r="CZ4" s="385"/>
      <c r="DA4" s="386"/>
      <c r="DB4" s="384">
        <v>2</v>
      </c>
      <c r="DC4" s="385"/>
      <c r="DD4" s="385"/>
      <c r="DE4" s="385"/>
      <c r="DF4" s="385"/>
      <c r="DG4" s="385"/>
      <c r="DH4" s="385"/>
      <c r="DI4" s="386"/>
      <c r="DJ4" s="137"/>
      <c r="DK4" s="137"/>
      <c r="DL4" s="137"/>
      <c r="DM4" s="137"/>
      <c r="DN4" s="137"/>
      <c r="DO4" s="137"/>
    </row>
    <row r="5" spans="1:119" ht="18.75" customHeight="1" x14ac:dyDescent="0.15">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77</v>
      </c>
      <c r="AN5" s="445"/>
      <c r="AO5" s="445"/>
      <c r="AP5" s="445"/>
      <c r="AQ5" s="445"/>
      <c r="AR5" s="445"/>
      <c r="AS5" s="445"/>
      <c r="AT5" s="446"/>
      <c r="AU5" s="447" t="s">
        <v>78</v>
      </c>
      <c r="AV5" s="448"/>
      <c r="AW5" s="448"/>
      <c r="AX5" s="448"/>
      <c r="AY5" s="449" t="s">
        <v>79</v>
      </c>
      <c r="AZ5" s="450"/>
      <c r="BA5" s="450"/>
      <c r="BB5" s="450"/>
      <c r="BC5" s="450"/>
      <c r="BD5" s="450"/>
      <c r="BE5" s="450"/>
      <c r="BF5" s="450"/>
      <c r="BG5" s="450"/>
      <c r="BH5" s="450"/>
      <c r="BI5" s="450"/>
      <c r="BJ5" s="450"/>
      <c r="BK5" s="450"/>
      <c r="BL5" s="450"/>
      <c r="BM5" s="451"/>
      <c r="BN5" s="415">
        <v>15702745</v>
      </c>
      <c r="BO5" s="416"/>
      <c r="BP5" s="416"/>
      <c r="BQ5" s="416"/>
      <c r="BR5" s="416"/>
      <c r="BS5" s="416"/>
      <c r="BT5" s="416"/>
      <c r="BU5" s="417"/>
      <c r="BV5" s="415">
        <v>14423126</v>
      </c>
      <c r="BW5" s="416"/>
      <c r="BX5" s="416"/>
      <c r="BY5" s="416"/>
      <c r="BZ5" s="416"/>
      <c r="CA5" s="416"/>
      <c r="CB5" s="416"/>
      <c r="CC5" s="417"/>
      <c r="CD5" s="418" t="s">
        <v>80</v>
      </c>
      <c r="CE5" s="419"/>
      <c r="CF5" s="419"/>
      <c r="CG5" s="419"/>
      <c r="CH5" s="419"/>
      <c r="CI5" s="419"/>
      <c r="CJ5" s="419"/>
      <c r="CK5" s="419"/>
      <c r="CL5" s="419"/>
      <c r="CM5" s="419"/>
      <c r="CN5" s="419"/>
      <c r="CO5" s="419"/>
      <c r="CP5" s="419"/>
      <c r="CQ5" s="419"/>
      <c r="CR5" s="419"/>
      <c r="CS5" s="420"/>
      <c r="CT5" s="412">
        <v>88.4</v>
      </c>
      <c r="CU5" s="413"/>
      <c r="CV5" s="413"/>
      <c r="CW5" s="413"/>
      <c r="CX5" s="413"/>
      <c r="CY5" s="413"/>
      <c r="CZ5" s="413"/>
      <c r="DA5" s="414"/>
      <c r="DB5" s="412">
        <v>89.6</v>
      </c>
      <c r="DC5" s="413"/>
      <c r="DD5" s="413"/>
      <c r="DE5" s="413"/>
      <c r="DF5" s="413"/>
      <c r="DG5" s="413"/>
      <c r="DH5" s="413"/>
      <c r="DI5" s="414"/>
      <c r="DJ5" s="137"/>
      <c r="DK5" s="137"/>
      <c r="DL5" s="137"/>
      <c r="DM5" s="137"/>
      <c r="DN5" s="137"/>
      <c r="DO5" s="137"/>
    </row>
    <row r="6" spans="1:119" ht="18.75" customHeight="1" x14ac:dyDescent="0.15">
      <c r="A6" s="138"/>
      <c r="B6" s="421" t="s">
        <v>81</v>
      </c>
      <c r="C6" s="422"/>
      <c r="D6" s="422"/>
      <c r="E6" s="423"/>
      <c r="F6" s="423"/>
      <c r="G6" s="423"/>
      <c r="H6" s="423"/>
      <c r="I6" s="423"/>
      <c r="J6" s="423"/>
      <c r="K6" s="423"/>
      <c r="L6" s="423" t="s">
        <v>82</v>
      </c>
      <c r="M6" s="423"/>
      <c r="N6" s="423"/>
      <c r="O6" s="423"/>
      <c r="P6" s="423"/>
      <c r="Q6" s="423"/>
      <c r="R6" s="427"/>
      <c r="S6" s="427"/>
      <c r="T6" s="427"/>
      <c r="U6" s="427"/>
      <c r="V6" s="428"/>
      <c r="W6" s="431" t="s">
        <v>83</v>
      </c>
      <c r="X6" s="432"/>
      <c r="Y6" s="432"/>
      <c r="Z6" s="432"/>
      <c r="AA6" s="432"/>
      <c r="AB6" s="422"/>
      <c r="AC6" s="435" t="s">
        <v>84</v>
      </c>
      <c r="AD6" s="436"/>
      <c r="AE6" s="436"/>
      <c r="AF6" s="436"/>
      <c r="AG6" s="436"/>
      <c r="AH6" s="436"/>
      <c r="AI6" s="436"/>
      <c r="AJ6" s="436"/>
      <c r="AK6" s="436"/>
      <c r="AL6" s="437"/>
      <c r="AM6" s="444" t="s">
        <v>85</v>
      </c>
      <c r="AN6" s="445"/>
      <c r="AO6" s="445"/>
      <c r="AP6" s="445"/>
      <c r="AQ6" s="445"/>
      <c r="AR6" s="445"/>
      <c r="AS6" s="445"/>
      <c r="AT6" s="446"/>
      <c r="AU6" s="447" t="s">
        <v>78</v>
      </c>
      <c r="AV6" s="448"/>
      <c r="AW6" s="448"/>
      <c r="AX6" s="448"/>
      <c r="AY6" s="449" t="s">
        <v>86</v>
      </c>
      <c r="AZ6" s="450"/>
      <c r="BA6" s="450"/>
      <c r="BB6" s="450"/>
      <c r="BC6" s="450"/>
      <c r="BD6" s="450"/>
      <c r="BE6" s="450"/>
      <c r="BF6" s="450"/>
      <c r="BG6" s="450"/>
      <c r="BH6" s="450"/>
      <c r="BI6" s="450"/>
      <c r="BJ6" s="450"/>
      <c r="BK6" s="450"/>
      <c r="BL6" s="450"/>
      <c r="BM6" s="451"/>
      <c r="BN6" s="415">
        <v>310187</v>
      </c>
      <c r="BO6" s="416"/>
      <c r="BP6" s="416"/>
      <c r="BQ6" s="416"/>
      <c r="BR6" s="416"/>
      <c r="BS6" s="416"/>
      <c r="BT6" s="416"/>
      <c r="BU6" s="417"/>
      <c r="BV6" s="415">
        <v>219997</v>
      </c>
      <c r="BW6" s="416"/>
      <c r="BX6" s="416"/>
      <c r="BY6" s="416"/>
      <c r="BZ6" s="416"/>
      <c r="CA6" s="416"/>
      <c r="CB6" s="416"/>
      <c r="CC6" s="417"/>
      <c r="CD6" s="418" t="s">
        <v>87</v>
      </c>
      <c r="CE6" s="419"/>
      <c r="CF6" s="419"/>
      <c r="CG6" s="419"/>
      <c r="CH6" s="419"/>
      <c r="CI6" s="419"/>
      <c r="CJ6" s="419"/>
      <c r="CK6" s="419"/>
      <c r="CL6" s="419"/>
      <c r="CM6" s="419"/>
      <c r="CN6" s="419"/>
      <c r="CO6" s="419"/>
      <c r="CP6" s="419"/>
      <c r="CQ6" s="419"/>
      <c r="CR6" s="419"/>
      <c r="CS6" s="420"/>
      <c r="CT6" s="452">
        <v>95.2</v>
      </c>
      <c r="CU6" s="453"/>
      <c r="CV6" s="453"/>
      <c r="CW6" s="453"/>
      <c r="CX6" s="453"/>
      <c r="CY6" s="453"/>
      <c r="CZ6" s="453"/>
      <c r="DA6" s="454"/>
      <c r="DB6" s="452">
        <v>97.6</v>
      </c>
      <c r="DC6" s="453"/>
      <c r="DD6" s="453"/>
      <c r="DE6" s="453"/>
      <c r="DF6" s="453"/>
      <c r="DG6" s="453"/>
      <c r="DH6" s="453"/>
      <c r="DI6" s="454"/>
      <c r="DJ6" s="137"/>
      <c r="DK6" s="137"/>
      <c r="DL6" s="137"/>
      <c r="DM6" s="137"/>
      <c r="DN6" s="137"/>
      <c r="DO6" s="137"/>
    </row>
    <row r="7" spans="1:119" ht="18.75" customHeight="1" x14ac:dyDescent="0.15">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88</v>
      </c>
      <c r="AN7" s="445"/>
      <c r="AO7" s="445"/>
      <c r="AP7" s="445"/>
      <c r="AQ7" s="445"/>
      <c r="AR7" s="445"/>
      <c r="AS7" s="445"/>
      <c r="AT7" s="446"/>
      <c r="AU7" s="447" t="s">
        <v>78</v>
      </c>
      <c r="AV7" s="448"/>
      <c r="AW7" s="448"/>
      <c r="AX7" s="448"/>
      <c r="AY7" s="449" t="s">
        <v>89</v>
      </c>
      <c r="AZ7" s="450"/>
      <c r="BA7" s="450"/>
      <c r="BB7" s="450"/>
      <c r="BC7" s="450"/>
      <c r="BD7" s="450"/>
      <c r="BE7" s="450"/>
      <c r="BF7" s="450"/>
      <c r="BG7" s="450"/>
      <c r="BH7" s="450"/>
      <c r="BI7" s="450"/>
      <c r="BJ7" s="450"/>
      <c r="BK7" s="450"/>
      <c r="BL7" s="450"/>
      <c r="BM7" s="451"/>
      <c r="BN7" s="415">
        <v>22381</v>
      </c>
      <c r="BO7" s="416"/>
      <c r="BP7" s="416"/>
      <c r="BQ7" s="416"/>
      <c r="BR7" s="416"/>
      <c r="BS7" s="416"/>
      <c r="BT7" s="416"/>
      <c r="BU7" s="417"/>
      <c r="BV7" s="415">
        <v>36211</v>
      </c>
      <c r="BW7" s="416"/>
      <c r="BX7" s="416"/>
      <c r="BY7" s="416"/>
      <c r="BZ7" s="416"/>
      <c r="CA7" s="416"/>
      <c r="CB7" s="416"/>
      <c r="CC7" s="417"/>
      <c r="CD7" s="418" t="s">
        <v>90</v>
      </c>
      <c r="CE7" s="419"/>
      <c r="CF7" s="419"/>
      <c r="CG7" s="419"/>
      <c r="CH7" s="419"/>
      <c r="CI7" s="419"/>
      <c r="CJ7" s="419"/>
      <c r="CK7" s="419"/>
      <c r="CL7" s="419"/>
      <c r="CM7" s="419"/>
      <c r="CN7" s="419"/>
      <c r="CO7" s="419"/>
      <c r="CP7" s="419"/>
      <c r="CQ7" s="419"/>
      <c r="CR7" s="419"/>
      <c r="CS7" s="420"/>
      <c r="CT7" s="415">
        <v>9133111</v>
      </c>
      <c r="CU7" s="416"/>
      <c r="CV7" s="416"/>
      <c r="CW7" s="416"/>
      <c r="CX7" s="416"/>
      <c r="CY7" s="416"/>
      <c r="CZ7" s="416"/>
      <c r="DA7" s="417"/>
      <c r="DB7" s="415">
        <v>9079870</v>
      </c>
      <c r="DC7" s="416"/>
      <c r="DD7" s="416"/>
      <c r="DE7" s="416"/>
      <c r="DF7" s="416"/>
      <c r="DG7" s="416"/>
      <c r="DH7" s="416"/>
      <c r="DI7" s="417"/>
      <c r="DJ7" s="137"/>
      <c r="DK7" s="137"/>
      <c r="DL7" s="137"/>
      <c r="DM7" s="137"/>
      <c r="DN7" s="137"/>
      <c r="DO7" s="137"/>
    </row>
    <row r="8" spans="1:119" ht="18.75" customHeight="1" thickBot="1" x14ac:dyDescent="0.2">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91</v>
      </c>
      <c r="AN8" s="445"/>
      <c r="AO8" s="445"/>
      <c r="AP8" s="445"/>
      <c r="AQ8" s="445"/>
      <c r="AR8" s="445"/>
      <c r="AS8" s="445"/>
      <c r="AT8" s="446"/>
      <c r="AU8" s="447" t="s">
        <v>78</v>
      </c>
      <c r="AV8" s="448"/>
      <c r="AW8" s="448"/>
      <c r="AX8" s="448"/>
      <c r="AY8" s="449" t="s">
        <v>92</v>
      </c>
      <c r="AZ8" s="450"/>
      <c r="BA8" s="450"/>
      <c r="BB8" s="450"/>
      <c r="BC8" s="450"/>
      <c r="BD8" s="450"/>
      <c r="BE8" s="450"/>
      <c r="BF8" s="450"/>
      <c r="BG8" s="450"/>
      <c r="BH8" s="450"/>
      <c r="BI8" s="450"/>
      <c r="BJ8" s="450"/>
      <c r="BK8" s="450"/>
      <c r="BL8" s="450"/>
      <c r="BM8" s="451"/>
      <c r="BN8" s="415">
        <v>287806</v>
      </c>
      <c r="BO8" s="416"/>
      <c r="BP8" s="416"/>
      <c r="BQ8" s="416"/>
      <c r="BR8" s="416"/>
      <c r="BS8" s="416"/>
      <c r="BT8" s="416"/>
      <c r="BU8" s="417"/>
      <c r="BV8" s="415">
        <v>183786</v>
      </c>
      <c r="BW8" s="416"/>
      <c r="BX8" s="416"/>
      <c r="BY8" s="416"/>
      <c r="BZ8" s="416"/>
      <c r="CA8" s="416"/>
      <c r="CB8" s="416"/>
      <c r="CC8" s="417"/>
      <c r="CD8" s="418" t="s">
        <v>93</v>
      </c>
      <c r="CE8" s="419"/>
      <c r="CF8" s="419"/>
      <c r="CG8" s="419"/>
      <c r="CH8" s="419"/>
      <c r="CI8" s="419"/>
      <c r="CJ8" s="419"/>
      <c r="CK8" s="419"/>
      <c r="CL8" s="419"/>
      <c r="CM8" s="419"/>
      <c r="CN8" s="419"/>
      <c r="CO8" s="419"/>
      <c r="CP8" s="419"/>
      <c r="CQ8" s="419"/>
      <c r="CR8" s="419"/>
      <c r="CS8" s="420"/>
      <c r="CT8" s="455">
        <v>0.56999999999999995</v>
      </c>
      <c r="CU8" s="456"/>
      <c r="CV8" s="456"/>
      <c r="CW8" s="456"/>
      <c r="CX8" s="456"/>
      <c r="CY8" s="456"/>
      <c r="CZ8" s="456"/>
      <c r="DA8" s="457"/>
      <c r="DB8" s="455">
        <v>0.56000000000000005</v>
      </c>
      <c r="DC8" s="456"/>
      <c r="DD8" s="456"/>
      <c r="DE8" s="456"/>
      <c r="DF8" s="456"/>
      <c r="DG8" s="456"/>
      <c r="DH8" s="456"/>
      <c r="DI8" s="457"/>
      <c r="DJ8" s="137"/>
      <c r="DK8" s="137"/>
      <c r="DL8" s="137"/>
      <c r="DM8" s="137"/>
      <c r="DN8" s="137"/>
      <c r="DO8" s="137"/>
    </row>
    <row r="9" spans="1:119" ht="18.75" customHeight="1" thickBot="1" x14ac:dyDescent="0.2">
      <c r="A9" s="138"/>
      <c r="B9" s="409" t="s">
        <v>94</v>
      </c>
      <c r="C9" s="410"/>
      <c r="D9" s="410"/>
      <c r="E9" s="410"/>
      <c r="F9" s="410"/>
      <c r="G9" s="410"/>
      <c r="H9" s="410"/>
      <c r="I9" s="410"/>
      <c r="J9" s="410"/>
      <c r="K9" s="458"/>
      <c r="L9" s="459" t="s">
        <v>95</v>
      </c>
      <c r="M9" s="460"/>
      <c r="N9" s="460"/>
      <c r="O9" s="460"/>
      <c r="P9" s="460"/>
      <c r="Q9" s="461"/>
      <c r="R9" s="462">
        <v>32759</v>
      </c>
      <c r="S9" s="463"/>
      <c r="T9" s="463"/>
      <c r="U9" s="463"/>
      <c r="V9" s="464"/>
      <c r="W9" s="372" t="s">
        <v>96</v>
      </c>
      <c r="X9" s="373"/>
      <c r="Y9" s="373"/>
      <c r="Z9" s="373"/>
      <c r="AA9" s="373"/>
      <c r="AB9" s="373"/>
      <c r="AC9" s="373"/>
      <c r="AD9" s="373"/>
      <c r="AE9" s="373"/>
      <c r="AF9" s="373"/>
      <c r="AG9" s="373"/>
      <c r="AH9" s="373"/>
      <c r="AI9" s="373"/>
      <c r="AJ9" s="373"/>
      <c r="AK9" s="373"/>
      <c r="AL9" s="374"/>
      <c r="AM9" s="444" t="s">
        <v>97</v>
      </c>
      <c r="AN9" s="445"/>
      <c r="AO9" s="445"/>
      <c r="AP9" s="445"/>
      <c r="AQ9" s="445"/>
      <c r="AR9" s="445"/>
      <c r="AS9" s="445"/>
      <c r="AT9" s="446"/>
      <c r="AU9" s="447" t="s">
        <v>98</v>
      </c>
      <c r="AV9" s="448"/>
      <c r="AW9" s="448"/>
      <c r="AX9" s="448"/>
      <c r="AY9" s="449" t="s">
        <v>99</v>
      </c>
      <c r="AZ9" s="450"/>
      <c r="BA9" s="450"/>
      <c r="BB9" s="450"/>
      <c r="BC9" s="450"/>
      <c r="BD9" s="450"/>
      <c r="BE9" s="450"/>
      <c r="BF9" s="450"/>
      <c r="BG9" s="450"/>
      <c r="BH9" s="450"/>
      <c r="BI9" s="450"/>
      <c r="BJ9" s="450"/>
      <c r="BK9" s="450"/>
      <c r="BL9" s="450"/>
      <c r="BM9" s="451"/>
      <c r="BN9" s="415">
        <v>104020</v>
      </c>
      <c r="BO9" s="416"/>
      <c r="BP9" s="416"/>
      <c r="BQ9" s="416"/>
      <c r="BR9" s="416"/>
      <c r="BS9" s="416"/>
      <c r="BT9" s="416"/>
      <c r="BU9" s="417"/>
      <c r="BV9" s="415">
        <v>-118404</v>
      </c>
      <c r="BW9" s="416"/>
      <c r="BX9" s="416"/>
      <c r="BY9" s="416"/>
      <c r="BZ9" s="416"/>
      <c r="CA9" s="416"/>
      <c r="CB9" s="416"/>
      <c r="CC9" s="417"/>
      <c r="CD9" s="418" t="s">
        <v>100</v>
      </c>
      <c r="CE9" s="419"/>
      <c r="CF9" s="419"/>
      <c r="CG9" s="419"/>
      <c r="CH9" s="419"/>
      <c r="CI9" s="419"/>
      <c r="CJ9" s="419"/>
      <c r="CK9" s="419"/>
      <c r="CL9" s="419"/>
      <c r="CM9" s="419"/>
      <c r="CN9" s="419"/>
      <c r="CO9" s="419"/>
      <c r="CP9" s="419"/>
      <c r="CQ9" s="419"/>
      <c r="CR9" s="419"/>
      <c r="CS9" s="420"/>
      <c r="CT9" s="412">
        <v>18.7</v>
      </c>
      <c r="CU9" s="413"/>
      <c r="CV9" s="413"/>
      <c r="CW9" s="413"/>
      <c r="CX9" s="413"/>
      <c r="CY9" s="413"/>
      <c r="CZ9" s="413"/>
      <c r="DA9" s="414"/>
      <c r="DB9" s="412">
        <v>20.399999999999999</v>
      </c>
      <c r="DC9" s="413"/>
      <c r="DD9" s="413"/>
      <c r="DE9" s="413"/>
      <c r="DF9" s="413"/>
      <c r="DG9" s="413"/>
      <c r="DH9" s="413"/>
      <c r="DI9" s="414"/>
      <c r="DJ9" s="137"/>
      <c r="DK9" s="137"/>
      <c r="DL9" s="137"/>
      <c r="DM9" s="137"/>
      <c r="DN9" s="137"/>
      <c r="DO9" s="137"/>
    </row>
    <row r="10" spans="1:119" ht="18.75" customHeight="1" thickBot="1" x14ac:dyDescent="0.2">
      <c r="A10" s="138"/>
      <c r="B10" s="409"/>
      <c r="C10" s="410"/>
      <c r="D10" s="410"/>
      <c r="E10" s="410"/>
      <c r="F10" s="410"/>
      <c r="G10" s="410"/>
      <c r="H10" s="410"/>
      <c r="I10" s="410"/>
      <c r="J10" s="410"/>
      <c r="K10" s="458"/>
      <c r="L10" s="465" t="s">
        <v>101</v>
      </c>
      <c r="M10" s="445"/>
      <c r="N10" s="445"/>
      <c r="O10" s="445"/>
      <c r="P10" s="445"/>
      <c r="Q10" s="446"/>
      <c r="R10" s="466">
        <v>33693</v>
      </c>
      <c r="S10" s="467"/>
      <c r="T10" s="467"/>
      <c r="U10" s="467"/>
      <c r="V10" s="468"/>
      <c r="W10" s="403"/>
      <c r="X10" s="404"/>
      <c r="Y10" s="404"/>
      <c r="Z10" s="404"/>
      <c r="AA10" s="404"/>
      <c r="AB10" s="404"/>
      <c r="AC10" s="404"/>
      <c r="AD10" s="404"/>
      <c r="AE10" s="404"/>
      <c r="AF10" s="404"/>
      <c r="AG10" s="404"/>
      <c r="AH10" s="404"/>
      <c r="AI10" s="404"/>
      <c r="AJ10" s="404"/>
      <c r="AK10" s="404"/>
      <c r="AL10" s="407"/>
      <c r="AM10" s="444" t="s">
        <v>102</v>
      </c>
      <c r="AN10" s="445"/>
      <c r="AO10" s="445"/>
      <c r="AP10" s="445"/>
      <c r="AQ10" s="445"/>
      <c r="AR10" s="445"/>
      <c r="AS10" s="445"/>
      <c r="AT10" s="446"/>
      <c r="AU10" s="447" t="s">
        <v>78</v>
      </c>
      <c r="AV10" s="448"/>
      <c r="AW10" s="448"/>
      <c r="AX10" s="448"/>
      <c r="AY10" s="449" t="s">
        <v>103</v>
      </c>
      <c r="AZ10" s="450"/>
      <c r="BA10" s="450"/>
      <c r="BB10" s="450"/>
      <c r="BC10" s="450"/>
      <c r="BD10" s="450"/>
      <c r="BE10" s="450"/>
      <c r="BF10" s="450"/>
      <c r="BG10" s="450"/>
      <c r="BH10" s="450"/>
      <c r="BI10" s="450"/>
      <c r="BJ10" s="450"/>
      <c r="BK10" s="450"/>
      <c r="BL10" s="450"/>
      <c r="BM10" s="451"/>
      <c r="BN10" s="415">
        <v>1415</v>
      </c>
      <c r="BO10" s="416"/>
      <c r="BP10" s="416"/>
      <c r="BQ10" s="416"/>
      <c r="BR10" s="416"/>
      <c r="BS10" s="416"/>
      <c r="BT10" s="416"/>
      <c r="BU10" s="417"/>
      <c r="BV10" s="415">
        <v>1495</v>
      </c>
      <c r="BW10" s="416"/>
      <c r="BX10" s="416"/>
      <c r="BY10" s="416"/>
      <c r="BZ10" s="416"/>
      <c r="CA10" s="416"/>
      <c r="CB10" s="416"/>
      <c r="CC10" s="417"/>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409"/>
      <c r="C11" s="410"/>
      <c r="D11" s="410"/>
      <c r="E11" s="410"/>
      <c r="F11" s="410"/>
      <c r="G11" s="410"/>
      <c r="H11" s="410"/>
      <c r="I11" s="410"/>
      <c r="J11" s="410"/>
      <c r="K11" s="458"/>
      <c r="L11" s="469" t="s">
        <v>105</v>
      </c>
      <c r="M11" s="470"/>
      <c r="N11" s="470"/>
      <c r="O11" s="470"/>
      <c r="P11" s="470"/>
      <c r="Q11" s="471"/>
      <c r="R11" s="472" t="s">
        <v>106</v>
      </c>
      <c r="S11" s="473"/>
      <c r="T11" s="473"/>
      <c r="U11" s="473"/>
      <c r="V11" s="474"/>
      <c r="W11" s="403"/>
      <c r="X11" s="404"/>
      <c r="Y11" s="404"/>
      <c r="Z11" s="404"/>
      <c r="AA11" s="404"/>
      <c r="AB11" s="404"/>
      <c r="AC11" s="404"/>
      <c r="AD11" s="404"/>
      <c r="AE11" s="404"/>
      <c r="AF11" s="404"/>
      <c r="AG11" s="404"/>
      <c r="AH11" s="404"/>
      <c r="AI11" s="404"/>
      <c r="AJ11" s="404"/>
      <c r="AK11" s="404"/>
      <c r="AL11" s="407"/>
      <c r="AM11" s="444" t="s">
        <v>107</v>
      </c>
      <c r="AN11" s="445"/>
      <c r="AO11" s="445"/>
      <c r="AP11" s="445"/>
      <c r="AQ11" s="445"/>
      <c r="AR11" s="445"/>
      <c r="AS11" s="445"/>
      <c r="AT11" s="446"/>
      <c r="AU11" s="447" t="s">
        <v>98</v>
      </c>
      <c r="AV11" s="448"/>
      <c r="AW11" s="448"/>
      <c r="AX11" s="448"/>
      <c r="AY11" s="449" t="s">
        <v>108</v>
      </c>
      <c r="AZ11" s="450"/>
      <c r="BA11" s="450"/>
      <c r="BB11" s="450"/>
      <c r="BC11" s="450"/>
      <c r="BD11" s="450"/>
      <c r="BE11" s="450"/>
      <c r="BF11" s="450"/>
      <c r="BG11" s="450"/>
      <c r="BH11" s="450"/>
      <c r="BI11" s="450"/>
      <c r="BJ11" s="450"/>
      <c r="BK11" s="450"/>
      <c r="BL11" s="450"/>
      <c r="BM11" s="451"/>
      <c r="BN11" s="415" t="s">
        <v>109</v>
      </c>
      <c r="BO11" s="416"/>
      <c r="BP11" s="416"/>
      <c r="BQ11" s="416"/>
      <c r="BR11" s="416"/>
      <c r="BS11" s="416"/>
      <c r="BT11" s="416"/>
      <c r="BU11" s="417"/>
      <c r="BV11" s="415" t="s">
        <v>109</v>
      </c>
      <c r="BW11" s="416"/>
      <c r="BX11" s="416"/>
      <c r="BY11" s="416"/>
      <c r="BZ11" s="416"/>
      <c r="CA11" s="416"/>
      <c r="CB11" s="416"/>
      <c r="CC11" s="417"/>
      <c r="CD11" s="418" t="s">
        <v>110</v>
      </c>
      <c r="CE11" s="419"/>
      <c r="CF11" s="419"/>
      <c r="CG11" s="419"/>
      <c r="CH11" s="419"/>
      <c r="CI11" s="419"/>
      <c r="CJ11" s="419"/>
      <c r="CK11" s="419"/>
      <c r="CL11" s="419"/>
      <c r="CM11" s="419"/>
      <c r="CN11" s="419"/>
      <c r="CO11" s="419"/>
      <c r="CP11" s="419"/>
      <c r="CQ11" s="419"/>
      <c r="CR11" s="419"/>
      <c r="CS11" s="420"/>
      <c r="CT11" s="455" t="s">
        <v>109</v>
      </c>
      <c r="CU11" s="456"/>
      <c r="CV11" s="456"/>
      <c r="CW11" s="456"/>
      <c r="CX11" s="456"/>
      <c r="CY11" s="456"/>
      <c r="CZ11" s="456"/>
      <c r="DA11" s="457"/>
      <c r="DB11" s="455" t="s">
        <v>109</v>
      </c>
      <c r="DC11" s="456"/>
      <c r="DD11" s="456"/>
      <c r="DE11" s="456"/>
      <c r="DF11" s="456"/>
      <c r="DG11" s="456"/>
      <c r="DH11" s="456"/>
      <c r="DI11" s="457"/>
      <c r="DJ11" s="137"/>
      <c r="DK11" s="137"/>
      <c r="DL11" s="137"/>
      <c r="DM11" s="137"/>
      <c r="DN11" s="137"/>
      <c r="DO11" s="137"/>
    </row>
    <row r="12" spans="1:119" ht="18.75" customHeight="1" x14ac:dyDescent="0.15">
      <c r="A12" s="138"/>
      <c r="B12" s="475" t="s">
        <v>111</v>
      </c>
      <c r="C12" s="476"/>
      <c r="D12" s="476"/>
      <c r="E12" s="476"/>
      <c r="F12" s="476"/>
      <c r="G12" s="476"/>
      <c r="H12" s="476"/>
      <c r="I12" s="476"/>
      <c r="J12" s="476"/>
      <c r="K12" s="477"/>
      <c r="L12" s="484" t="s">
        <v>112</v>
      </c>
      <c r="M12" s="485"/>
      <c r="N12" s="485"/>
      <c r="O12" s="485"/>
      <c r="P12" s="485"/>
      <c r="Q12" s="486"/>
      <c r="R12" s="487">
        <v>33385</v>
      </c>
      <c r="S12" s="488"/>
      <c r="T12" s="488"/>
      <c r="U12" s="488"/>
      <c r="V12" s="489"/>
      <c r="W12" s="490" t="s">
        <v>1</v>
      </c>
      <c r="X12" s="448"/>
      <c r="Y12" s="448"/>
      <c r="Z12" s="448"/>
      <c r="AA12" s="448"/>
      <c r="AB12" s="491"/>
      <c r="AC12" s="447" t="s">
        <v>113</v>
      </c>
      <c r="AD12" s="448"/>
      <c r="AE12" s="448"/>
      <c r="AF12" s="448"/>
      <c r="AG12" s="491"/>
      <c r="AH12" s="447" t="s">
        <v>114</v>
      </c>
      <c r="AI12" s="448"/>
      <c r="AJ12" s="448"/>
      <c r="AK12" s="448"/>
      <c r="AL12" s="492"/>
      <c r="AM12" s="444" t="s">
        <v>115</v>
      </c>
      <c r="AN12" s="445"/>
      <c r="AO12" s="445"/>
      <c r="AP12" s="445"/>
      <c r="AQ12" s="445"/>
      <c r="AR12" s="445"/>
      <c r="AS12" s="445"/>
      <c r="AT12" s="446"/>
      <c r="AU12" s="447" t="s">
        <v>116</v>
      </c>
      <c r="AV12" s="448"/>
      <c r="AW12" s="448"/>
      <c r="AX12" s="448"/>
      <c r="AY12" s="449" t="s">
        <v>117</v>
      </c>
      <c r="AZ12" s="450"/>
      <c r="BA12" s="450"/>
      <c r="BB12" s="450"/>
      <c r="BC12" s="450"/>
      <c r="BD12" s="450"/>
      <c r="BE12" s="450"/>
      <c r="BF12" s="450"/>
      <c r="BG12" s="450"/>
      <c r="BH12" s="450"/>
      <c r="BI12" s="450"/>
      <c r="BJ12" s="450"/>
      <c r="BK12" s="450"/>
      <c r="BL12" s="450"/>
      <c r="BM12" s="451"/>
      <c r="BN12" s="415">
        <v>21500</v>
      </c>
      <c r="BO12" s="416"/>
      <c r="BP12" s="416"/>
      <c r="BQ12" s="416"/>
      <c r="BR12" s="416"/>
      <c r="BS12" s="416"/>
      <c r="BT12" s="416"/>
      <c r="BU12" s="417"/>
      <c r="BV12" s="415" t="s">
        <v>118</v>
      </c>
      <c r="BW12" s="416"/>
      <c r="BX12" s="416"/>
      <c r="BY12" s="416"/>
      <c r="BZ12" s="416"/>
      <c r="CA12" s="416"/>
      <c r="CB12" s="416"/>
      <c r="CC12" s="417"/>
      <c r="CD12" s="418" t="s">
        <v>119</v>
      </c>
      <c r="CE12" s="419"/>
      <c r="CF12" s="419"/>
      <c r="CG12" s="419"/>
      <c r="CH12" s="419"/>
      <c r="CI12" s="419"/>
      <c r="CJ12" s="419"/>
      <c r="CK12" s="419"/>
      <c r="CL12" s="419"/>
      <c r="CM12" s="419"/>
      <c r="CN12" s="419"/>
      <c r="CO12" s="419"/>
      <c r="CP12" s="419"/>
      <c r="CQ12" s="419"/>
      <c r="CR12" s="419"/>
      <c r="CS12" s="420"/>
      <c r="CT12" s="455" t="s">
        <v>118</v>
      </c>
      <c r="CU12" s="456"/>
      <c r="CV12" s="456"/>
      <c r="CW12" s="456"/>
      <c r="CX12" s="456"/>
      <c r="CY12" s="456"/>
      <c r="CZ12" s="456"/>
      <c r="DA12" s="457"/>
      <c r="DB12" s="455" t="s">
        <v>118</v>
      </c>
      <c r="DC12" s="456"/>
      <c r="DD12" s="456"/>
      <c r="DE12" s="456"/>
      <c r="DF12" s="456"/>
      <c r="DG12" s="456"/>
      <c r="DH12" s="456"/>
      <c r="DI12" s="457"/>
      <c r="DJ12" s="137"/>
      <c r="DK12" s="137"/>
      <c r="DL12" s="137"/>
      <c r="DM12" s="137"/>
      <c r="DN12" s="137"/>
      <c r="DO12" s="137"/>
    </row>
    <row r="13" spans="1:119" ht="18.75" customHeight="1" x14ac:dyDescent="0.15">
      <c r="A13" s="138"/>
      <c r="B13" s="478"/>
      <c r="C13" s="479"/>
      <c r="D13" s="479"/>
      <c r="E13" s="479"/>
      <c r="F13" s="479"/>
      <c r="G13" s="479"/>
      <c r="H13" s="479"/>
      <c r="I13" s="479"/>
      <c r="J13" s="479"/>
      <c r="K13" s="480"/>
      <c r="L13" s="148"/>
      <c r="M13" s="503" t="s">
        <v>120</v>
      </c>
      <c r="N13" s="504"/>
      <c r="O13" s="504"/>
      <c r="P13" s="504"/>
      <c r="Q13" s="505"/>
      <c r="R13" s="496">
        <v>32854</v>
      </c>
      <c r="S13" s="497"/>
      <c r="T13" s="497"/>
      <c r="U13" s="497"/>
      <c r="V13" s="498"/>
      <c r="W13" s="431" t="s">
        <v>121</v>
      </c>
      <c r="X13" s="432"/>
      <c r="Y13" s="432"/>
      <c r="Z13" s="432"/>
      <c r="AA13" s="432"/>
      <c r="AB13" s="422"/>
      <c r="AC13" s="466">
        <v>1279</v>
      </c>
      <c r="AD13" s="467"/>
      <c r="AE13" s="467"/>
      <c r="AF13" s="467"/>
      <c r="AG13" s="506"/>
      <c r="AH13" s="466">
        <v>1612</v>
      </c>
      <c r="AI13" s="467"/>
      <c r="AJ13" s="467"/>
      <c r="AK13" s="467"/>
      <c r="AL13" s="468"/>
      <c r="AM13" s="444" t="s">
        <v>122</v>
      </c>
      <c r="AN13" s="445"/>
      <c r="AO13" s="445"/>
      <c r="AP13" s="445"/>
      <c r="AQ13" s="445"/>
      <c r="AR13" s="445"/>
      <c r="AS13" s="445"/>
      <c r="AT13" s="446"/>
      <c r="AU13" s="447" t="s">
        <v>123</v>
      </c>
      <c r="AV13" s="448"/>
      <c r="AW13" s="448"/>
      <c r="AX13" s="448"/>
      <c r="AY13" s="449" t="s">
        <v>124</v>
      </c>
      <c r="AZ13" s="450"/>
      <c r="BA13" s="450"/>
      <c r="BB13" s="450"/>
      <c r="BC13" s="450"/>
      <c r="BD13" s="450"/>
      <c r="BE13" s="450"/>
      <c r="BF13" s="450"/>
      <c r="BG13" s="450"/>
      <c r="BH13" s="450"/>
      <c r="BI13" s="450"/>
      <c r="BJ13" s="450"/>
      <c r="BK13" s="450"/>
      <c r="BL13" s="450"/>
      <c r="BM13" s="451"/>
      <c r="BN13" s="415">
        <v>83935</v>
      </c>
      <c r="BO13" s="416"/>
      <c r="BP13" s="416"/>
      <c r="BQ13" s="416"/>
      <c r="BR13" s="416"/>
      <c r="BS13" s="416"/>
      <c r="BT13" s="416"/>
      <c r="BU13" s="417"/>
      <c r="BV13" s="415">
        <v>-116909</v>
      </c>
      <c r="BW13" s="416"/>
      <c r="BX13" s="416"/>
      <c r="BY13" s="416"/>
      <c r="BZ13" s="416"/>
      <c r="CA13" s="416"/>
      <c r="CB13" s="416"/>
      <c r="CC13" s="417"/>
      <c r="CD13" s="418" t="s">
        <v>125</v>
      </c>
      <c r="CE13" s="419"/>
      <c r="CF13" s="419"/>
      <c r="CG13" s="419"/>
      <c r="CH13" s="419"/>
      <c r="CI13" s="419"/>
      <c r="CJ13" s="419"/>
      <c r="CK13" s="419"/>
      <c r="CL13" s="419"/>
      <c r="CM13" s="419"/>
      <c r="CN13" s="419"/>
      <c r="CO13" s="419"/>
      <c r="CP13" s="419"/>
      <c r="CQ13" s="419"/>
      <c r="CR13" s="419"/>
      <c r="CS13" s="420"/>
      <c r="CT13" s="412">
        <v>14.6</v>
      </c>
      <c r="CU13" s="413"/>
      <c r="CV13" s="413"/>
      <c r="CW13" s="413"/>
      <c r="CX13" s="413"/>
      <c r="CY13" s="413"/>
      <c r="CZ13" s="413"/>
      <c r="DA13" s="414"/>
      <c r="DB13" s="412">
        <v>15.2</v>
      </c>
      <c r="DC13" s="413"/>
      <c r="DD13" s="413"/>
      <c r="DE13" s="413"/>
      <c r="DF13" s="413"/>
      <c r="DG13" s="413"/>
      <c r="DH13" s="413"/>
      <c r="DI13" s="414"/>
      <c r="DJ13" s="137"/>
      <c r="DK13" s="137"/>
      <c r="DL13" s="137"/>
      <c r="DM13" s="137"/>
      <c r="DN13" s="137"/>
      <c r="DO13" s="137"/>
    </row>
    <row r="14" spans="1:119" ht="18.75" customHeight="1" thickBot="1" x14ac:dyDescent="0.2">
      <c r="A14" s="138"/>
      <c r="B14" s="478"/>
      <c r="C14" s="479"/>
      <c r="D14" s="479"/>
      <c r="E14" s="479"/>
      <c r="F14" s="479"/>
      <c r="G14" s="479"/>
      <c r="H14" s="479"/>
      <c r="I14" s="479"/>
      <c r="J14" s="479"/>
      <c r="K14" s="480"/>
      <c r="L14" s="493" t="s">
        <v>126</v>
      </c>
      <c r="M14" s="494"/>
      <c r="N14" s="494"/>
      <c r="O14" s="494"/>
      <c r="P14" s="494"/>
      <c r="Q14" s="495"/>
      <c r="R14" s="496">
        <v>33553</v>
      </c>
      <c r="S14" s="497"/>
      <c r="T14" s="497"/>
      <c r="U14" s="497"/>
      <c r="V14" s="498"/>
      <c r="W14" s="405"/>
      <c r="X14" s="406"/>
      <c r="Y14" s="406"/>
      <c r="Z14" s="406"/>
      <c r="AA14" s="406"/>
      <c r="AB14" s="395"/>
      <c r="AC14" s="499">
        <v>7.6</v>
      </c>
      <c r="AD14" s="500"/>
      <c r="AE14" s="500"/>
      <c r="AF14" s="500"/>
      <c r="AG14" s="501"/>
      <c r="AH14" s="499">
        <v>8.8000000000000007</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127</v>
      </c>
      <c r="CE14" s="508"/>
      <c r="CF14" s="508"/>
      <c r="CG14" s="508"/>
      <c r="CH14" s="508"/>
      <c r="CI14" s="508"/>
      <c r="CJ14" s="508"/>
      <c r="CK14" s="508"/>
      <c r="CL14" s="508"/>
      <c r="CM14" s="508"/>
      <c r="CN14" s="508"/>
      <c r="CO14" s="508"/>
      <c r="CP14" s="508"/>
      <c r="CQ14" s="508"/>
      <c r="CR14" s="508"/>
      <c r="CS14" s="509"/>
      <c r="CT14" s="510">
        <v>168.7</v>
      </c>
      <c r="CU14" s="511"/>
      <c r="CV14" s="511"/>
      <c r="CW14" s="511"/>
      <c r="CX14" s="511"/>
      <c r="CY14" s="511"/>
      <c r="CZ14" s="511"/>
      <c r="DA14" s="512"/>
      <c r="DB14" s="510">
        <v>179.2</v>
      </c>
      <c r="DC14" s="511"/>
      <c r="DD14" s="511"/>
      <c r="DE14" s="511"/>
      <c r="DF14" s="511"/>
      <c r="DG14" s="511"/>
      <c r="DH14" s="511"/>
      <c r="DI14" s="512"/>
      <c r="DJ14" s="137"/>
      <c r="DK14" s="137"/>
      <c r="DL14" s="137"/>
      <c r="DM14" s="137"/>
      <c r="DN14" s="137"/>
      <c r="DO14" s="137"/>
    </row>
    <row r="15" spans="1:119" ht="18.75" customHeight="1" x14ac:dyDescent="0.15">
      <c r="A15" s="138"/>
      <c r="B15" s="478"/>
      <c r="C15" s="479"/>
      <c r="D15" s="479"/>
      <c r="E15" s="479"/>
      <c r="F15" s="479"/>
      <c r="G15" s="479"/>
      <c r="H15" s="479"/>
      <c r="I15" s="479"/>
      <c r="J15" s="479"/>
      <c r="K15" s="480"/>
      <c r="L15" s="148"/>
      <c r="M15" s="503" t="s">
        <v>120</v>
      </c>
      <c r="N15" s="504"/>
      <c r="O15" s="504"/>
      <c r="P15" s="504"/>
      <c r="Q15" s="505"/>
      <c r="R15" s="496">
        <v>33017</v>
      </c>
      <c r="S15" s="497"/>
      <c r="T15" s="497"/>
      <c r="U15" s="497"/>
      <c r="V15" s="498"/>
      <c r="W15" s="431" t="s">
        <v>128</v>
      </c>
      <c r="X15" s="432"/>
      <c r="Y15" s="432"/>
      <c r="Z15" s="432"/>
      <c r="AA15" s="432"/>
      <c r="AB15" s="422"/>
      <c r="AC15" s="466">
        <v>6623</v>
      </c>
      <c r="AD15" s="467"/>
      <c r="AE15" s="467"/>
      <c r="AF15" s="467"/>
      <c r="AG15" s="506"/>
      <c r="AH15" s="466">
        <v>7382</v>
      </c>
      <c r="AI15" s="467"/>
      <c r="AJ15" s="467"/>
      <c r="AK15" s="467"/>
      <c r="AL15" s="468"/>
      <c r="AM15" s="444"/>
      <c r="AN15" s="445"/>
      <c r="AO15" s="445"/>
      <c r="AP15" s="445"/>
      <c r="AQ15" s="445"/>
      <c r="AR15" s="445"/>
      <c r="AS15" s="445"/>
      <c r="AT15" s="446"/>
      <c r="AU15" s="447"/>
      <c r="AV15" s="448"/>
      <c r="AW15" s="448"/>
      <c r="AX15" s="448"/>
      <c r="AY15" s="375" t="s">
        <v>129</v>
      </c>
      <c r="AZ15" s="376"/>
      <c r="BA15" s="376"/>
      <c r="BB15" s="376"/>
      <c r="BC15" s="376"/>
      <c r="BD15" s="376"/>
      <c r="BE15" s="376"/>
      <c r="BF15" s="376"/>
      <c r="BG15" s="376"/>
      <c r="BH15" s="376"/>
      <c r="BI15" s="376"/>
      <c r="BJ15" s="376"/>
      <c r="BK15" s="376"/>
      <c r="BL15" s="376"/>
      <c r="BM15" s="377"/>
      <c r="BN15" s="378">
        <v>4209279</v>
      </c>
      <c r="BO15" s="379"/>
      <c r="BP15" s="379"/>
      <c r="BQ15" s="379"/>
      <c r="BR15" s="379"/>
      <c r="BS15" s="379"/>
      <c r="BT15" s="379"/>
      <c r="BU15" s="380"/>
      <c r="BV15" s="378">
        <v>4047164</v>
      </c>
      <c r="BW15" s="379"/>
      <c r="BX15" s="379"/>
      <c r="BY15" s="379"/>
      <c r="BZ15" s="379"/>
      <c r="CA15" s="379"/>
      <c r="CB15" s="379"/>
      <c r="CC15" s="380"/>
      <c r="CD15" s="513" t="s">
        <v>130</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78"/>
      <c r="C16" s="479"/>
      <c r="D16" s="479"/>
      <c r="E16" s="479"/>
      <c r="F16" s="479"/>
      <c r="G16" s="479"/>
      <c r="H16" s="479"/>
      <c r="I16" s="479"/>
      <c r="J16" s="479"/>
      <c r="K16" s="480"/>
      <c r="L16" s="493" t="s">
        <v>131</v>
      </c>
      <c r="M16" s="524"/>
      <c r="N16" s="524"/>
      <c r="O16" s="524"/>
      <c r="P16" s="524"/>
      <c r="Q16" s="525"/>
      <c r="R16" s="516" t="s">
        <v>132</v>
      </c>
      <c r="S16" s="517"/>
      <c r="T16" s="517"/>
      <c r="U16" s="517"/>
      <c r="V16" s="518"/>
      <c r="W16" s="405"/>
      <c r="X16" s="406"/>
      <c r="Y16" s="406"/>
      <c r="Z16" s="406"/>
      <c r="AA16" s="406"/>
      <c r="AB16" s="395"/>
      <c r="AC16" s="499">
        <v>39.200000000000003</v>
      </c>
      <c r="AD16" s="500"/>
      <c r="AE16" s="500"/>
      <c r="AF16" s="500"/>
      <c r="AG16" s="501"/>
      <c r="AH16" s="499">
        <v>40.4</v>
      </c>
      <c r="AI16" s="500"/>
      <c r="AJ16" s="500"/>
      <c r="AK16" s="500"/>
      <c r="AL16" s="502"/>
      <c r="AM16" s="444"/>
      <c r="AN16" s="445"/>
      <c r="AO16" s="445"/>
      <c r="AP16" s="445"/>
      <c r="AQ16" s="445"/>
      <c r="AR16" s="445"/>
      <c r="AS16" s="445"/>
      <c r="AT16" s="446"/>
      <c r="AU16" s="447"/>
      <c r="AV16" s="448"/>
      <c r="AW16" s="448"/>
      <c r="AX16" s="448"/>
      <c r="AY16" s="449" t="s">
        <v>133</v>
      </c>
      <c r="AZ16" s="450"/>
      <c r="BA16" s="450"/>
      <c r="BB16" s="450"/>
      <c r="BC16" s="450"/>
      <c r="BD16" s="450"/>
      <c r="BE16" s="450"/>
      <c r="BF16" s="450"/>
      <c r="BG16" s="450"/>
      <c r="BH16" s="450"/>
      <c r="BI16" s="450"/>
      <c r="BJ16" s="450"/>
      <c r="BK16" s="450"/>
      <c r="BL16" s="450"/>
      <c r="BM16" s="451"/>
      <c r="BN16" s="415">
        <v>7330293</v>
      </c>
      <c r="BO16" s="416"/>
      <c r="BP16" s="416"/>
      <c r="BQ16" s="416"/>
      <c r="BR16" s="416"/>
      <c r="BS16" s="416"/>
      <c r="BT16" s="416"/>
      <c r="BU16" s="417"/>
      <c r="BV16" s="415">
        <v>7195838</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x14ac:dyDescent="0.2">
      <c r="A17" s="138"/>
      <c r="B17" s="481"/>
      <c r="C17" s="482"/>
      <c r="D17" s="482"/>
      <c r="E17" s="482"/>
      <c r="F17" s="482"/>
      <c r="G17" s="482"/>
      <c r="H17" s="482"/>
      <c r="I17" s="482"/>
      <c r="J17" s="482"/>
      <c r="K17" s="483"/>
      <c r="L17" s="153"/>
      <c r="M17" s="519" t="s">
        <v>134</v>
      </c>
      <c r="N17" s="520"/>
      <c r="O17" s="520"/>
      <c r="P17" s="520"/>
      <c r="Q17" s="521"/>
      <c r="R17" s="516" t="s">
        <v>132</v>
      </c>
      <c r="S17" s="517"/>
      <c r="T17" s="517"/>
      <c r="U17" s="517"/>
      <c r="V17" s="518"/>
      <c r="W17" s="431" t="s">
        <v>135</v>
      </c>
      <c r="X17" s="432"/>
      <c r="Y17" s="432"/>
      <c r="Z17" s="432"/>
      <c r="AA17" s="432"/>
      <c r="AB17" s="422"/>
      <c r="AC17" s="466">
        <v>9001</v>
      </c>
      <c r="AD17" s="467"/>
      <c r="AE17" s="467"/>
      <c r="AF17" s="467"/>
      <c r="AG17" s="506"/>
      <c r="AH17" s="466">
        <v>9257</v>
      </c>
      <c r="AI17" s="467"/>
      <c r="AJ17" s="467"/>
      <c r="AK17" s="467"/>
      <c r="AL17" s="468"/>
      <c r="AM17" s="444"/>
      <c r="AN17" s="445"/>
      <c r="AO17" s="445"/>
      <c r="AP17" s="445"/>
      <c r="AQ17" s="445"/>
      <c r="AR17" s="445"/>
      <c r="AS17" s="445"/>
      <c r="AT17" s="446"/>
      <c r="AU17" s="447"/>
      <c r="AV17" s="448"/>
      <c r="AW17" s="448"/>
      <c r="AX17" s="448"/>
      <c r="AY17" s="449" t="s">
        <v>136</v>
      </c>
      <c r="AZ17" s="450"/>
      <c r="BA17" s="450"/>
      <c r="BB17" s="450"/>
      <c r="BC17" s="450"/>
      <c r="BD17" s="450"/>
      <c r="BE17" s="450"/>
      <c r="BF17" s="450"/>
      <c r="BG17" s="450"/>
      <c r="BH17" s="450"/>
      <c r="BI17" s="450"/>
      <c r="BJ17" s="450"/>
      <c r="BK17" s="450"/>
      <c r="BL17" s="450"/>
      <c r="BM17" s="451"/>
      <c r="BN17" s="415">
        <v>5342185</v>
      </c>
      <c r="BO17" s="416"/>
      <c r="BP17" s="416"/>
      <c r="BQ17" s="416"/>
      <c r="BR17" s="416"/>
      <c r="BS17" s="416"/>
      <c r="BT17" s="416"/>
      <c r="BU17" s="417"/>
      <c r="BV17" s="415">
        <v>5179912</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x14ac:dyDescent="0.2">
      <c r="A18" s="138"/>
      <c r="B18" s="526" t="s">
        <v>137</v>
      </c>
      <c r="C18" s="458"/>
      <c r="D18" s="458"/>
      <c r="E18" s="527"/>
      <c r="F18" s="527"/>
      <c r="G18" s="527"/>
      <c r="H18" s="527"/>
      <c r="I18" s="527"/>
      <c r="J18" s="527"/>
      <c r="K18" s="527"/>
      <c r="L18" s="528">
        <v>165.86</v>
      </c>
      <c r="M18" s="528"/>
      <c r="N18" s="528"/>
      <c r="O18" s="528"/>
      <c r="P18" s="528"/>
      <c r="Q18" s="528"/>
      <c r="R18" s="529"/>
      <c r="S18" s="529"/>
      <c r="T18" s="529"/>
      <c r="U18" s="529"/>
      <c r="V18" s="530"/>
      <c r="W18" s="433"/>
      <c r="X18" s="434"/>
      <c r="Y18" s="434"/>
      <c r="Z18" s="434"/>
      <c r="AA18" s="434"/>
      <c r="AB18" s="425"/>
      <c r="AC18" s="531">
        <v>53.3</v>
      </c>
      <c r="AD18" s="532"/>
      <c r="AE18" s="532"/>
      <c r="AF18" s="532"/>
      <c r="AG18" s="533"/>
      <c r="AH18" s="531">
        <v>50.6</v>
      </c>
      <c r="AI18" s="532"/>
      <c r="AJ18" s="532"/>
      <c r="AK18" s="532"/>
      <c r="AL18" s="534"/>
      <c r="AM18" s="444"/>
      <c r="AN18" s="445"/>
      <c r="AO18" s="445"/>
      <c r="AP18" s="445"/>
      <c r="AQ18" s="445"/>
      <c r="AR18" s="445"/>
      <c r="AS18" s="445"/>
      <c r="AT18" s="446"/>
      <c r="AU18" s="447"/>
      <c r="AV18" s="448"/>
      <c r="AW18" s="448"/>
      <c r="AX18" s="448"/>
      <c r="AY18" s="449" t="s">
        <v>138</v>
      </c>
      <c r="AZ18" s="450"/>
      <c r="BA18" s="450"/>
      <c r="BB18" s="450"/>
      <c r="BC18" s="450"/>
      <c r="BD18" s="450"/>
      <c r="BE18" s="450"/>
      <c r="BF18" s="450"/>
      <c r="BG18" s="450"/>
      <c r="BH18" s="450"/>
      <c r="BI18" s="450"/>
      <c r="BJ18" s="450"/>
      <c r="BK18" s="450"/>
      <c r="BL18" s="450"/>
      <c r="BM18" s="451"/>
      <c r="BN18" s="415">
        <v>8343090</v>
      </c>
      <c r="BO18" s="416"/>
      <c r="BP18" s="416"/>
      <c r="BQ18" s="416"/>
      <c r="BR18" s="416"/>
      <c r="BS18" s="416"/>
      <c r="BT18" s="416"/>
      <c r="BU18" s="417"/>
      <c r="BV18" s="415">
        <v>8322388</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x14ac:dyDescent="0.2">
      <c r="A19" s="138"/>
      <c r="B19" s="526" t="s">
        <v>139</v>
      </c>
      <c r="C19" s="458"/>
      <c r="D19" s="458"/>
      <c r="E19" s="527"/>
      <c r="F19" s="527"/>
      <c r="G19" s="527"/>
      <c r="H19" s="527"/>
      <c r="I19" s="527"/>
      <c r="J19" s="527"/>
      <c r="K19" s="527"/>
      <c r="L19" s="535">
        <v>198</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140</v>
      </c>
      <c r="AZ19" s="450"/>
      <c r="BA19" s="450"/>
      <c r="BB19" s="450"/>
      <c r="BC19" s="450"/>
      <c r="BD19" s="450"/>
      <c r="BE19" s="450"/>
      <c r="BF19" s="450"/>
      <c r="BG19" s="450"/>
      <c r="BH19" s="450"/>
      <c r="BI19" s="450"/>
      <c r="BJ19" s="450"/>
      <c r="BK19" s="450"/>
      <c r="BL19" s="450"/>
      <c r="BM19" s="451"/>
      <c r="BN19" s="415">
        <v>10365128</v>
      </c>
      <c r="BO19" s="416"/>
      <c r="BP19" s="416"/>
      <c r="BQ19" s="416"/>
      <c r="BR19" s="416"/>
      <c r="BS19" s="416"/>
      <c r="BT19" s="416"/>
      <c r="BU19" s="417"/>
      <c r="BV19" s="415">
        <v>10175702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x14ac:dyDescent="0.2">
      <c r="A20" s="138"/>
      <c r="B20" s="526" t="s">
        <v>141</v>
      </c>
      <c r="C20" s="458"/>
      <c r="D20" s="458"/>
      <c r="E20" s="527"/>
      <c r="F20" s="527"/>
      <c r="G20" s="527"/>
      <c r="H20" s="527"/>
      <c r="I20" s="527"/>
      <c r="J20" s="527"/>
      <c r="K20" s="527"/>
      <c r="L20" s="535">
        <v>12437</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x14ac:dyDescent="0.15">
      <c r="A21" s="138"/>
      <c r="B21" s="542" t="s">
        <v>142</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x14ac:dyDescent="0.2">
      <c r="A22" s="138"/>
      <c r="B22" s="545" t="s">
        <v>143</v>
      </c>
      <c r="C22" s="546"/>
      <c r="D22" s="547"/>
      <c r="E22" s="427" t="s">
        <v>1</v>
      </c>
      <c r="F22" s="432"/>
      <c r="G22" s="432"/>
      <c r="H22" s="432"/>
      <c r="I22" s="432"/>
      <c r="J22" s="432"/>
      <c r="K22" s="422"/>
      <c r="L22" s="427" t="s">
        <v>144</v>
      </c>
      <c r="M22" s="432"/>
      <c r="N22" s="432"/>
      <c r="O22" s="432"/>
      <c r="P22" s="422"/>
      <c r="Q22" s="554" t="s">
        <v>145</v>
      </c>
      <c r="R22" s="555"/>
      <c r="S22" s="555"/>
      <c r="T22" s="555"/>
      <c r="U22" s="555"/>
      <c r="V22" s="556"/>
      <c r="W22" s="560" t="s">
        <v>146</v>
      </c>
      <c r="X22" s="546"/>
      <c r="Y22" s="547"/>
      <c r="Z22" s="427" t="s">
        <v>1</v>
      </c>
      <c r="AA22" s="432"/>
      <c r="AB22" s="432"/>
      <c r="AC22" s="432"/>
      <c r="AD22" s="432"/>
      <c r="AE22" s="432"/>
      <c r="AF22" s="432"/>
      <c r="AG22" s="422"/>
      <c r="AH22" s="573" t="s">
        <v>147</v>
      </c>
      <c r="AI22" s="432"/>
      <c r="AJ22" s="432"/>
      <c r="AK22" s="432"/>
      <c r="AL22" s="422"/>
      <c r="AM22" s="573" t="s">
        <v>148</v>
      </c>
      <c r="AN22" s="574"/>
      <c r="AO22" s="574"/>
      <c r="AP22" s="574"/>
      <c r="AQ22" s="574"/>
      <c r="AR22" s="575"/>
      <c r="AS22" s="554" t="s">
        <v>145</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x14ac:dyDescent="0.15">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149</v>
      </c>
      <c r="AZ23" s="376"/>
      <c r="BA23" s="376"/>
      <c r="BB23" s="376"/>
      <c r="BC23" s="376"/>
      <c r="BD23" s="376"/>
      <c r="BE23" s="376"/>
      <c r="BF23" s="376"/>
      <c r="BG23" s="376"/>
      <c r="BH23" s="376"/>
      <c r="BI23" s="376"/>
      <c r="BJ23" s="376"/>
      <c r="BK23" s="376"/>
      <c r="BL23" s="376"/>
      <c r="BM23" s="377"/>
      <c r="BN23" s="415">
        <v>18633486</v>
      </c>
      <c r="BO23" s="416"/>
      <c r="BP23" s="416"/>
      <c r="BQ23" s="416"/>
      <c r="BR23" s="416"/>
      <c r="BS23" s="416"/>
      <c r="BT23" s="416"/>
      <c r="BU23" s="417"/>
      <c r="BV23" s="415">
        <v>18871502</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x14ac:dyDescent="0.2">
      <c r="A24" s="138"/>
      <c r="B24" s="548"/>
      <c r="C24" s="549"/>
      <c r="D24" s="550"/>
      <c r="E24" s="465" t="s">
        <v>150</v>
      </c>
      <c r="F24" s="445"/>
      <c r="G24" s="445"/>
      <c r="H24" s="445"/>
      <c r="I24" s="445"/>
      <c r="J24" s="445"/>
      <c r="K24" s="446"/>
      <c r="L24" s="466">
        <v>1</v>
      </c>
      <c r="M24" s="467"/>
      <c r="N24" s="467"/>
      <c r="O24" s="467"/>
      <c r="P24" s="506"/>
      <c r="Q24" s="466">
        <v>7840</v>
      </c>
      <c r="R24" s="467"/>
      <c r="S24" s="467"/>
      <c r="T24" s="467"/>
      <c r="U24" s="467"/>
      <c r="V24" s="506"/>
      <c r="W24" s="561"/>
      <c r="X24" s="549"/>
      <c r="Y24" s="550"/>
      <c r="Z24" s="465" t="s">
        <v>151</v>
      </c>
      <c r="AA24" s="445"/>
      <c r="AB24" s="445"/>
      <c r="AC24" s="445"/>
      <c r="AD24" s="445"/>
      <c r="AE24" s="445"/>
      <c r="AF24" s="445"/>
      <c r="AG24" s="446"/>
      <c r="AH24" s="466">
        <v>234</v>
      </c>
      <c r="AI24" s="467"/>
      <c r="AJ24" s="467"/>
      <c r="AK24" s="467"/>
      <c r="AL24" s="506"/>
      <c r="AM24" s="466">
        <v>717210</v>
      </c>
      <c r="AN24" s="467"/>
      <c r="AO24" s="467"/>
      <c r="AP24" s="467"/>
      <c r="AQ24" s="467"/>
      <c r="AR24" s="506"/>
      <c r="AS24" s="466">
        <v>3065</v>
      </c>
      <c r="AT24" s="467"/>
      <c r="AU24" s="467"/>
      <c r="AV24" s="467"/>
      <c r="AW24" s="467"/>
      <c r="AX24" s="468"/>
      <c r="AY24" s="581" t="s">
        <v>152</v>
      </c>
      <c r="AZ24" s="582"/>
      <c r="BA24" s="582"/>
      <c r="BB24" s="582"/>
      <c r="BC24" s="582"/>
      <c r="BD24" s="582"/>
      <c r="BE24" s="582"/>
      <c r="BF24" s="582"/>
      <c r="BG24" s="582"/>
      <c r="BH24" s="582"/>
      <c r="BI24" s="582"/>
      <c r="BJ24" s="582"/>
      <c r="BK24" s="582"/>
      <c r="BL24" s="582"/>
      <c r="BM24" s="583"/>
      <c r="BN24" s="415">
        <v>12005758</v>
      </c>
      <c r="BO24" s="416"/>
      <c r="BP24" s="416"/>
      <c r="BQ24" s="416"/>
      <c r="BR24" s="416"/>
      <c r="BS24" s="416"/>
      <c r="BT24" s="416"/>
      <c r="BU24" s="417"/>
      <c r="BV24" s="415">
        <v>12731181</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x14ac:dyDescent="0.15">
      <c r="A25" s="138"/>
      <c r="B25" s="548"/>
      <c r="C25" s="549"/>
      <c r="D25" s="550"/>
      <c r="E25" s="465" t="s">
        <v>153</v>
      </c>
      <c r="F25" s="445"/>
      <c r="G25" s="445"/>
      <c r="H25" s="445"/>
      <c r="I25" s="445"/>
      <c r="J25" s="445"/>
      <c r="K25" s="446"/>
      <c r="L25" s="466">
        <v>1</v>
      </c>
      <c r="M25" s="467"/>
      <c r="N25" s="467"/>
      <c r="O25" s="467"/>
      <c r="P25" s="506"/>
      <c r="Q25" s="466">
        <v>6600</v>
      </c>
      <c r="R25" s="467"/>
      <c r="S25" s="467"/>
      <c r="T25" s="467"/>
      <c r="U25" s="467"/>
      <c r="V25" s="506"/>
      <c r="W25" s="561"/>
      <c r="X25" s="549"/>
      <c r="Y25" s="550"/>
      <c r="Z25" s="465" t="s">
        <v>154</v>
      </c>
      <c r="AA25" s="445"/>
      <c r="AB25" s="445"/>
      <c r="AC25" s="445"/>
      <c r="AD25" s="445"/>
      <c r="AE25" s="445"/>
      <c r="AF25" s="445"/>
      <c r="AG25" s="446"/>
      <c r="AH25" s="466" t="s">
        <v>118</v>
      </c>
      <c r="AI25" s="467"/>
      <c r="AJ25" s="467"/>
      <c r="AK25" s="467"/>
      <c r="AL25" s="506"/>
      <c r="AM25" s="466" t="s">
        <v>118</v>
      </c>
      <c r="AN25" s="467"/>
      <c r="AO25" s="467"/>
      <c r="AP25" s="467"/>
      <c r="AQ25" s="467"/>
      <c r="AR25" s="506"/>
      <c r="AS25" s="466" t="s">
        <v>118</v>
      </c>
      <c r="AT25" s="467"/>
      <c r="AU25" s="467"/>
      <c r="AV25" s="467"/>
      <c r="AW25" s="467"/>
      <c r="AX25" s="468"/>
      <c r="AY25" s="375" t="s">
        <v>155</v>
      </c>
      <c r="AZ25" s="376"/>
      <c r="BA25" s="376"/>
      <c r="BB25" s="376"/>
      <c r="BC25" s="376"/>
      <c r="BD25" s="376"/>
      <c r="BE25" s="376"/>
      <c r="BF25" s="376"/>
      <c r="BG25" s="376"/>
      <c r="BH25" s="376"/>
      <c r="BI25" s="376"/>
      <c r="BJ25" s="376"/>
      <c r="BK25" s="376"/>
      <c r="BL25" s="376"/>
      <c r="BM25" s="377"/>
      <c r="BN25" s="378">
        <v>885496</v>
      </c>
      <c r="BO25" s="379"/>
      <c r="BP25" s="379"/>
      <c r="BQ25" s="379"/>
      <c r="BR25" s="379"/>
      <c r="BS25" s="379"/>
      <c r="BT25" s="379"/>
      <c r="BU25" s="380"/>
      <c r="BV25" s="378">
        <v>336803</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x14ac:dyDescent="0.15">
      <c r="A26" s="138"/>
      <c r="B26" s="548"/>
      <c r="C26" s="549"/>
      <c r="D26" s="550"/>
      <c r="E26" s="465" t="s">
        <v>156</v>
      </c>
      <c r="F26" s="445"/>
      <c r="G26" s="445"/>
      <c r="H26" s="445"/>
      <c r="I26" s="445"/>
      <c r="J26" s="445"/>
      <c r="K26" s="446"/>
      <c r="L26" s="466">
        <v>1</v>
      </c>
      <c r="M26" s="467"/>
      <c r="N26" s="467"/>
      <c r="O26" s="467"/>
      <c r="P26" s="506"/>
      <c r="Q26" s="466">
        <v>5760</v>
      </c>
      <c r="R26" s="467"/>
      <c r="S26" s="467"/>
      <c r="T26" s="467"/>
      <c r="U26" s="467"/>
      <c r="V26" s="506"/>
      <c r="W26" s="561"/>
      <c r="X26" s="549"/>
      <c r="Y26" s="550"/>
      <c r="Z26" s="465" t="s">
        <v>157</v>
      </c>
      <c r="AA26" s="571"/>
      <c r="AB26" s="571"/>
      <c r="AC26" s="571"/>
      <c r="AD26" s="571"/>
      <c r="AE26" s="571"/>
      <c r="AF26" s="571"/>
      <c r="AG26" s="572"/>
      <c r="AH26" s="466">
        <v>10</v>
      </c>
      <c r="AI26" s="467"/>
      <c r="AJ26" s="467"/>
      <c r="AK26" s="467"/>
      <c r="AL26" s="506"/>
      <c r="AM26" s="466">
        <v>34080</v>
      </c>
      <c r="AN26" s="467"/>
      <c r="AO26" s="467"/>
      <c r="AP26" s="467"/>
      <c r="AQ26" s="467"/>
      <c r="AR26" s="506"/>
      <c r="AS26" s="466">
        <v>3408</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118</v>
      </c>
      <c r="BO26" s="416"/>
      <c r="BP26" s="416"/>
      <c r="BQ26" s="416"/>
      <c r="BR26" s="416"/>
      <c r="BS26" s="416"/>
      <c r="BT26" s="416"/>
      <c r="BU26" s="417"/>
      <c r="BV26" s="415" t="s">
        <v>118</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x14ac:dyDescent="0.2">
      <c r="A27" s="138"/>
      <c r="B27" s="548"/>
      <c r="C27" s="549"/>
      <c r="D27" s="550"/>
      <c r="E27" s="465" t="s">
        <v>159</v>
      </c>
      <c r="F27" s="445"/>
      <c r="G27" s="445"/>
      <c r="H27" s="445"/>
      <c r="I27" s="445"/>
      <c r="J27" s="445"/>
      <c r="K27" s="446"/>
      <c r="L27" s="466">
        <v>1</v>
      </c>
      <c r="M27" s="467"/>
      <c r="N27" s="467"/>
      <c r="O27" s="467"/>
      <c r="P27" s="506"/>
      <c r="Q27" s="466">
        <v>4040</v>
      </c>
      <c r="R27" s="467"/>
      <c r="S27" s="467"/>
      <c r="T27" s="467"/>
      <c r="U27" s="467"/>
      <c r="V27" s="506"/>
      <c r="W27" s="561"/>
      <c r="X27" s="549"/>
      <c r="Y27" s="550"/>
      <c r="Z27" s="465" t="s">
        <v>160</v>
      </c>
      <c r="AA27" s="445"/>
      <c r="AB27" s="445"/>
      <c r="AC27" s="445"/>
      <c r="AD27" s="445"/>
      <c r="AE27" s="445"/>
      <c r="AF27" s="445"/>
      <c r="AG27" s="446"/>
      <c r="AH27" s="466">
        <v>10</v>
      </c>
      <c r="AI27" s="467"/>
      <c r="AJ27" s="467"/>
      <c r="AK27" s="467"/>
      <c r="AL27" s="506"/>
      <c r="AM27" s="466">
        <v>31836</v>
      </c>
      <c r="AN27" s="467"/>
      <c r="AO27" s="467"/>
      <c r="AP27" s="467"/>
      <c r="AQ27" s="467"/>
      <c r="AR27" s="506"/>
      <c r="AS27" s="466">
        <v>3184</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73624</v>
      </c>
      <c r="BO27" s="585"/>
      <c r="BP27" s="585"/>
      <c r="BQ27" s="585"/>
      <c r="BR27" s="585"/>
      <c r="BS27" s="585"/>
      <c r="BT27" s="585"/>
      <c r="BU27" s="586"/>
      <c r="BV27" s="584">
        <v>82123</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x14ac:dyDescent="0.15">
      <c r="A28" s="138"/>
      <c r="B28" s="548"/>
      <c r="C28" s="549"/>
      <c r="D28" s="550"/>
      <c r="E28" s="465" t="s">
        <v>162</v>
      </c>
      <c r="F28" s="445"/>
      <c r="G28" s="445"/>
      <c r="H28" s="445"/>
      <c r="I28" s="445"/>
      <c r="J28" s="445"/>
      <c r="K28" s="446"/>
      <c r="L28" s="466">
        <v>1</v>
      </c>
      <c r="M28" s="467"/>
      <c r="N28" s="467"/>
      <c r="O28" s="467"/>
      <c r="P28" s="506"/>
      <c r="Q28" s="466">
        <v>3380</v>
      </c>
      <c r="R28" s="467"/>
      <c r="S28" s="467"/>
      <c r="T28" s="467"/>
      <c r="U28" s="467"/>
      <c r="V28" s="506"/>
      <c r="W28" s="561"/>
      <c r="X28" s="549"/>
      <c r="Y28" s="550"/>
      <c r="Z28" s="465" t="s">
        <v>163</v>
      </c>
      <c r="AA28" s="445"/>
      <c r="AB28" s="445"/>
      <c r="AC28" s="445"/>
      <c r="AD28" s="445"/>
      <c r="AE28" s="445"/>
      <c r="AF28" s="445"/>
      <c r="AG28" s="446"/>
      <c r="AH28" s="466" t="s">
        <v>118</v>
      </c>
      <c r="AI28" s="467"/>
      <c r="AJ28" s="467"/>
      <c r="AK28" s="467"/>
      <c r="AL28" s="506"/>
      <c r="AM28" s="466" t="s">
        <v>118</v>
      </c>
      <c r="AN28" s="467"/>
      <c r="AO28" s="467"/>
      <c r="AP28" s="467"/>
      <c r="AQ28" s="467"/>
      <c r="AR28" s="506"/>
      <c r="AS28" s="466" t="s">
        <v>118</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680984</v>
      </c>
      <c r="BO28" s="379"/>
      <c r="BP28" s="379"/>
      <c r="BQ28" s="379"/>
      <c r="BR28" s="379"/>
      <c r="BS28" s="379"/>
      <c r="BT28" s="379"/>
      <c r="BU28" s="380"/>
      <c r="BV28" s="378">
        <v>701069</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x14ac:dyDescent="0.15">
      <c r="A29" s="138"/>
      <c r="B29" s="548"/>
      <c r="C29" s="549"/>
      <c r="D29" s="550"/>
      <c r="E29" s="465" t="s">
        <v>166</v>
      </c>
      <c r="F29" s="445"/>
      <c r="G29" s="445"/>
      <c r="H29" s="445"/>
      <c r="I29" s="445"/>
      <c r="J29" s="445"/>
      <c r="K29" s="446"/>
      <c r="L29" s="466">
        <v>13</v>
      </c>
      <c r="M29" s="467"/>
      <c r="N29" s="467"/>
      <c r="O29" s="467"/>
      <c r="P29" s="506"/>
      <c r="Q29" s="466">
        <v>3130</v>
      </c>
      <c r="R29" s="467"/>
      <c r="S29" s="467"/>
      <c r="T29" s="467"/>
      <c r="U29" s="467"/>
      <c r="V29" s="506"/>
      <c r="W29" s="562"/>
      <c r="X29" s="563"/>
      <c r="Y29" s="564"/>
      <c r="Z29" s="465" t="s">
        <v>167</v>
      </c>
      <c r="AA29" s="445"/>
      <c r="AB29" s="445"/>
      <c r="AC29" s="445"/>
      <c r="AD29" s="445"/>
      <c r="AE29" s="445"/>
      <c r="AF29" s="445"/>
      <c r="AG29" s="446"/>
      <c r="AH29" s="466">
        <v>244</v>
      </c>
      <c r="AI29" s="467"/>
      <c r="AJ29" s="467"/>
      <c r="AK29" s="467"/>
      <c r="AL29" s="506"/>
      <c r="AM29" s="466">
        <v>749046</v>
      </c>
      <c r="AN29" s="467"/>
      <c r="AO29" s="467"/>
      <c r="AP29" s="467"/>
      <c r="AQ29" s="467"/>
      <c r="AR29" s="506"/>
      <c r="AS29" s="466">
        <v>3070</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8036</v>
      </c>
      <c r="BO29" s="416"/>
      <c r="BP29" s="416"/>
      <c r="BQ29" s="416"/>
      <c r="BR29" s="416"/>
      <c r="BS29" s="416"/>
      <c r="BT29" s="416"/>
      <c r="BU29" s="417"/>
      <c r="BV29" s="415">
        <v>1596</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x14ac:dyDescent="0.2">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97.9</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951033</v>
      </c>
      <c r="BO30" s="585"/>
      <c r="BP30" s="585"/>
      <c r="BQ30" s="585"/>
      <c r="BR30" s="585"/>
      <c r="BS30" s="585"/>
      <c r="BT30" s="585"/>
      <c r="BU30" s="586"/>
      <c r="BV30" s="584">
        <v>787120</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x14ac:dyDescent="0.15">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3</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f>IF(AO34="","",MAX(C34:D43,U34:V43)+1)</f>
        <v>6</v>
      </c>
      <c r="AN34" s="596"/>
      <c r="AO34" s="597" t="str">
        <f>IF('各会計、関係団体の財政状況及び健全化判断比率'!B31="","",'各会計、関係団体の財政状況及び健全化判断比率'!B31)</f>
        <v>水道事業会計</v>
      </c>
      <c r="AP34" s="597"/>
      <c r="AQ34" s="597"/>
      <c r="AR34" s="597"/>
      <c r="AS34" s="597"/>
      <c r="AT34" s="597"/>
      <c r="AU34" s="597"/>
      <c r="AV34" s="597"/>
      <c r="AW34" s="597"/>
      <c r="AX34" s="597"/>
      <c r="AY34" s="597"/>
      <c r="AZ34" s="597"/>
      <c r="BA34" s="597"/>
      <c r="BB34" s="597"/>
      <c r="BC34" s="597"/>
      <c r="BD34" s="165"/>
      <c r="BE34" s="596">
        <f>IF(BG34="","",MAX(C34:D43,U34:V43,AM34:AN43)+1)</f>
        <v>8</v>
      </c>
      <c r="BF34" s="596"/>
      <c r="BG34" s="597" t="str">
        <f>IF('各会計、関係団体の財政状況及び健全化判断比率'!B33="","",'各会計、関係団体の財政状況及び健全化判断比率'!B33)</f>
        <v>農業集落排水事業特別会計</v>
      </c>
      <c r="BH34" s="597"/>
      <c r="BI34" s="597"/>
      <c r="BJ34" s="597"/>
      <c r="BK34" s="597"/>
      <c r="BL34" s="597"/>
      <c r="BM34" s="597"/>
      <c r="BN34" s="597"/>
      <c r="BO34" s="597"/>
      <c r="BP34" s="597"/>
      <c r="BQ34" s="597"/>
      <c r="BR34" s="597"/>
      <c r="BS34" s="597"/>
      <c r="BT34" s="597"/>
      <c r="BU34" s="597"/>
      <c r="BV34" s="165"/>
      <c r="BW34" s="596">
        <f>IF(BY34="","",MAX(C34:D43,U34:V43,AM34:AN43,BE34:BF43)+1)</f>
        <v>11</v>
      </c>
      <c r="BX34" s="596"/>
      <c r="BY34" s="597" t="str">
        <f>IF('各会計、関係団体の財政状況及び健全化判断比率'!B68="","",'各会計、関係団体の財政状況及び健全化判断比率'!B68)</f>
        <v>上伊那広域連合（一般会計）</v>
      </c>
      <c r="BZ34" s="597"/>
      <c r="CA34" s="597"/>
      <c r="CB34" s="597"/>
      <c r="CC34" s="597"/>
      <c r="CD34" s="597"/>
      <c r="CE34" s="597"/>
      <c r="CF34" s="597"/>
      <c r="CG34" s="597"/>
      <c r="CH34" s="597"/>
      <c r="CI34" s="597"/>
      <c r="CJ34" s="597"/>
      <c r="CK34" s="597"/>
      <c r="CL34" s="597"/>
      <c r="CM34" s="597"/>
      <c r="CN34" s="165"/>
      <c r="CO34" s="596">
        <f>IF(CQ34="","",MAX(C34:D43,U34:V43,AM34:AN43,BE34:BF43,BW34:BX43)+1)</f>
        <v>21</v>
      </c>
      <c r="CP34" s="596"/>
      <c r="CQ34" s="597" t="str">
        <f>IF('各会計、関係団体の財政状況及び健全化判断比率'!BS7="","",'各会計、関係団体の財政状況及び健全化判断比率'!BS7)</f>
        <v>駒ヶ根市土地開発公社</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v>
      </c>
      <c r="DH34" s="598"/>
      <c r="DI34" s="169"/>
      <c r="DJ34" s="137"/>
      <c r="DK34" s="137"/>
      <c r="DL34" s="137"/>
      <c r="DM34" s="137"/>
      <c r="DN34" s="137"/>
      <c r="DO34" s="137"/>
    </row>
    <row r="35" spans="1:119" ht="32.25" customHeight="1" x14ac:dyDescent="0.15">
      <c r="A35" s="138"/>
      <c r="B35" s="164"/>
      <c r="C35" s="596">
        <f>IF(E35="","",C34+1)</f>
        <v>2</v>
      </c>
      <c r="D35" s="596"/>
      <c r="E35" s="597" t="str">
        <f>IF('各会計、関係団体の財政状況及び健全化判断比率'!B8="","",'各会計、関係団体の財政状況及び健全化判断比率'!B8)</f>
        <v>用地取得事業特別会計</v>
      </c>
      <c r="F35" s="597"/>
      <c r="G35" s="597"/>
      <c r="H35" s="597"/>
      <c r="I35" s="597"/>
      <c r="J35" s="597"/>
      <c r="K35" s="597"/>
      <c r="L35" s="597"/>
      <c r="M35" s="597"/>
      <c r="N35" s="597"/>
      <c r="O35" s="597"/>
      <c r="P35" s="597"/>
      <c r="Q35" s="597"/>
      <c r="R35" s="597"/>
      <c r="S35" s="597"/>
      <c r="T35" s="165"/>
      <c r="U35" s="596">
        <f>IF(W35="","",U34+1)</f>
        <v>4</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f t="shared" ref="AM35:AM43" si="0">IF(AO35="","",AM34+1)</f>
        <v>7</v>
      </c>
      <c r="AN35" s="596"/>
      <c r="AO35" s="597" t="str">
        <f>IF('各会計、関係団体の財政状況及び健全化判断比率'!B32="","",'各会計、関係団体の財政状況及び健全化判断比率'!B32)</f>
        <v>公共下水道事業会計</v>
      </c>
      <c r="AP35" s="597"/>
      <c r="AQ35" s="597"/>
      <c r="AR35" s="597"/>
      <c r="AS35" s="597"/>
      <c r="AT35" s="597"/>
      <c r="AU35" s="597"/>
      <c r="AV35" s="597"/>
      <c r="AW35" s="597"/>
      <c r="AX35" s="597"/>
      <c r="AY35" s="597"/>
      <c r="AZ35" s="597"/>
      <c r="BA35" s="597"/>
      <c r="BB35" s="597"/>
      <c r="BC35" s="597"/>
      <c r="BD35" s="165"/>
      <c r="BE35" s="596">
        <f t="shared" ref="BE35:BE43" si="1">IF(BG35="","",BE34+1)</f>
        <v>9</v>
      </c>
      <c r="BF35" s="596"/>
      <c r="BG35" s="597" t="str">
        <f>IF('各会計、関係団体の財政状況及び健全化判断比率'!B34="","",'各会計、関係団体の財政状況及び健全化判断比率'!B34)</f>
        <v>公設地方卸売市場特別会計</v>
      </c>
      <c r="BH35" s="597"/>
      <c r="BI35" s="597"/>
      <c r="BJ35" s="597"/>
      <c r="BK35" s="597"/>
      <c r="BL35" s="597"/>
      <c r="BM35" s="597"/>
      <c r="BN35" s="597"/>
      <c r="BO35" s="597"/>
      <c r="BP35" s="597"/>
      <c r="BQ35" s="597"/>
      <c r="BR35" s="597"/>
      <c r="BS35" s="597"/>
      <c r="BT35" s="597"/>
      <c r="BU35" s="597"/>
      <c r="BV35" s="165"/>
      <c r="BW35" s="596">
        <f t="shared" ref="BW35:BW43" si="2">IF(BY35="","",BW34+1)</f>
        <v>12</v>
      </c>
      <c r="BX35" s="596"/>
      <c r="BY35" s="597" t="str">
        <f>IF('各会計、関係団体の財政状況及び健全化判断比率'!B69="","",'各会計、関係団体の財政状況及び健全化判断比率'!B69)</f>
        <v>上伊那広域連合（消防事業特別会計）</v>
      </c>
      <c r="BZ35" s="597"/>
      <c r="CA35" s="597"/>
      <c r="CB35" s="597"/>
      <c r="CC35" s="597"/>
      <c r="CD35" s="597"/>
      <c r="CE35" s="597"/>
      <c r="CF35" s="597"/>
      <c r="CG35" s="597"/>
      <c r="CH35" s="597"/>
      <c r="CI35" s="597"/>
      <c r="CJ35" s="597"/>
      <c r="CK35" s="597"/>
      <c r="CL35" s="597"/>
      <c r="CM35" s="597"/>
      <c r="CN35" s="165"/>
      <c r="CO35" s="596">
        <f t="shared" ref="CO35:CO43" si="3">IF(CQ35="","",CO34+1)</f>
        <v>22</v>
      </c>
      <c r="CP35" s="596"/>
      <c r="CQ35" s="597" t="str">
        <f>IF('各会計、関係団体の財政状況及び健全化判断比率'!BS8="","",'各会計、関係団体の財政状況及び健全化判断比率'!BS8)</f>
        <v>公益財団法人駒ヶ根市文化財団</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x14ac:dyDescent="0.15">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5</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f t="shared" si="1"/>
        <v>10</v>
      </c>
      <c r="BF36" s="596"/>
      <c r="BG36" s="597" t="str">
        <f>IF('各会計、関係団体の財政状況及び健全化判断比率'!B35="","",'各会計、関係団体の財政状況及び健全化判断比率'!B35)</f>
        <v>駒ヶ根高原別荘地特別会計</v>
      </c>
      <c r="BH36" s="597"/>
      <c r="BI36" s="597"/>
      <c r="BJ36" s="597"/>
      <c r="BK36" s="597"/>
      <c r="BL36" s="597"/>
      <c r="BM36" s="597"/>
      <c r="BN36" s="597"/>
      <c r="BO36" s="597"/>
      <c r="BP36" s="597"/>
      <c r="BQ36" s="597"/>
      <c r="BR36" s="597"/>
      <c r="BS36" s="597"/>
      <c r="BT36" s="597"/>
      <c r="BU36" s="597"/>
      <c r="BV36" s="165"/>
      <c r="BW36" s="596">
        <f t="shared" si="2"/>
        <v>13</v>
      </c>
      <c r="BX36" s="596"/>
      <c r="BY36" s="597" t="str">
        <f>IF('各会計、関係団体の財政状況及び健全化判断比率'!B70="","",'各会計、関係団体の財政状況及び健全化判断比率'!B70)</f>
        <v>長野県上伊那広域水道用水企業団（水道用水供給事業会計）</v>
      </c>
      <c r="BZ36" s="597"/>
      <c r="CA36" s="597"/>
      <c r="CB36" s="597"/>
      <c r="CC36" s="597"/>
      <c r="CD36" s="597"/>
      <c r="CE36" s="597"/>
      <c r="CF36" s="597"/>
      <c r="CG36" s="597"/>
      <c r="CH36" s="597"/>
      <c r="CI36" s="597"/>
      <c r="CJ36" s="597"/>
      <c r="CK36" s="597"/>
      <c r="CL36" s="597"/>
      <c r="CM36" s="597"/>
      <c r="CN36" s="165"/>
      <c r="CO36" s="596">
        <f t="shared" si="3"/>
        <v>23</v>
      </c>
      <c r="CP36" s="596"/>
      <c r="CQ36" s="597" t="str">
        <f>IF('各会計、関係団体の財政状況及び健全化判断比率'!BS9="","",'各会計、関係団体の財政状況及び健全化判断比率'!BS9)</f>
        <v>一般財団法人駒ヶ根市給食財団</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x14ac:dyDescent="0.15">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14</v>
      </c>
      <c r="BX37" s="596"/>
      <c r="BY37" s="597" t="str">
        <f>IF('各会計、関係団体の財政状況及び健全化判断比率'!B71="","",'各会計、関係団体の財政状況及び健全化判断比率'!B71)</f>
        <v>伊南行政組合（一般会計）</v>
      </c>
      <c r="BZ37" s="597"/>
      <c r="CA37" s="597"/>
      <c r="CB37" s="597"/>
      <c r="CC37" s="597"/>
      <c r="CD37" s="597"/>
      <c r="CE37" s="597"/>
      <c r="CF37" s="597"/>
      <c r="CG37" s="597"/>
      <c r="CH37" s="597"/>
      <c r="CI37" s="597"/>
      <c r="CJ37" s="597"/>
      <c r="CK37" s="597"/>
      <c r="CL37" s="597"/>
      <c r="CM37" s="597"/>
      <c r="CN37" s="165"/>
      <c r="CO37" s="596">
        <f t="shared" si="3"/>
        <v>24</v>
      </c>
      <c r="CP37" s="596"/>
      <c r="CQ37" s="597" t="str">
        <f>IF('各会計、関係団体の財政状況及び健全化判断比率'!BS10="","",'各会計、関係団体の財政状況及び健全化判断比率'!BS10)</f>
        <v>駒ヶ根観光開発株式会社</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v>
      </c>
      <c r="DH37" s="598"/>
      <c r="DI37" s="169"/>
      <c r="DJ37" s="137"/>
      <c r="DK37" s="137"/>
      <c r="DL37" s="137"/>
      <c r="DM37" s="137"/>
      <c r="DN37" s="137"/>
      <c r="DO37" s="137"/>
    </row>
    <row r="38" spans="1:119" ht="32.25" customHeight="1" x14ac:dyDescent="0.15">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15</v>
      </c>
      <c r="BX38" s="596"/>
      <c r="BY38" s="597" t="str">
        <f>IF('各会計、関係団体の財政状況及び健全化判断比率'!B72="","",'各会計、関係団体の財政状況及び健全化判断比率'!B72)</f>
        <v>伊南行政組合（病院事業会計）</v>
      </c>
      <c r="BZ38" s="597"/>
      <c r="CA38" s="597"/>
      <c r="CB38" s="597"/>
      <c r="CC38" s="597"/>
      <c r="CD38" s="597"/>
      <c r="CE38" s="597"/>
      <c r="CF38" s="597"/>
      <c r="CG38" s="597"/>
      <c r="CH38" s="597"/>
      <c r="CI38" s="597"/>
      <c r="CJ38" s="597"/>
      <c r="CK38" s="597"/>
      <c r="CL38" s="597"/>
      <c r="CM38" s="597"/>
      <c r="CN38" s="165"/>
      <c r="CO38" s="596">
        <f t="shared" si="3"/>
        <v>25</v>
      </c>
      <c r="CP38" s="596"/>
      <c r="CQ38" s="597" t="str">
        <f>IF('各会計、関係団体の財政状況及び健全化判断比率'!BS11="","",'各会計、関係団体の財政状況及び健全化判断比率'!BS11)</f>
        <v>駒ヶ根高原温泉開発株式会社</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v>
      </c>
      <c r="DH38" s="598"/>
      <c r="DI38" s="169"/>
      <c r="DJ38" s="137"/>
      <c r="DK38" s="137"/>
      <c r="DL38" s="137"/>
      <c r="DM38" s="137"/>
      <c r="DN38" s="137"/>
      <c r="DO38" s="137"/>
    </row>
    <row r="39" spans="1:119" ht="32.25" customHeight="1" x14ac:dyDescent="0.15">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16</v>
      </c>
      <c r="BX39" s="596"/>
      <c r="BY39" s="597" t="str">
        <f>IF('各会計、関係団体の財政状況及び健全化判断比率'!B73="","",'各会計、関係団体の財政状況及び健全化判断比率'!B73)</f>
        <v>長野県後期高齢者医療広域連合（一般会計）</v>
      </c>
      <c r="BZ39" s="597"/>
      <c r="CA39" s="597"/>
      <c r="CB39" s="597"/>
      <c r="CC39" s="597"/>
      <c r="CD39" s="597"/>
      <c r="CE39" s="597"/>
      <c r="CF39" s="597"/>
      <c r="CG39" s="597"/>
      <c r="CH39" s="597"/>
      <c r="CI39" s="597"/>
      <c r="CJ39" s="597"/>
      <c r="CK39" s="597"/>
      <c r="CL39" s="597"/>
      <c r="CM39" s="597"/>
      <c r="CN39" s="165"/>
      <c r="CO39" s="596">
        <f t="shared" si="3"/>
        <v>26</v>
      </c>
      <c r="CP39" s="596"/>
      <c r="CQ39" s="597" t="str">
        <f>IF('各会計、関係団体の財政状況及び健全化判断比率'!BS12="","",'各会計、関係団体の財政状況及び健全化判断比率'!BS12)</f>
        <v>南信州ビール株式会社</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x14ac:dyDescent="0.15">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17</v>
      </c>
      <c r="BX40" s="596"/>
      <c r="BY40" s="597" t="str">
        <f>IF('各会計、関係団体の財政状況及び健全化判断比率'!B74="","",'各会計、関係団体の財政状況及び健全化判断比率'!B74)</f>
        <v>長野県後期高齢者医療広域連合（後期高齢者医療特別会計）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x14ac:dyDescent="0.15">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18</v>
      </c>
      <c r="BX41" s="596"/>
      <c r="BY41" s="597" t="str">
        <f>IF('各会計、関係団体の財政状況及び健全化判断比率'!B75="","",'各会計、関係団体の財政状況及び健全化判断比率'!B75)</f>
        <v>長野県市町村自治振興組合（一般会計）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x14ac:dyDescent="0.15">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19</v>
      </c>
      <c r="BX42" s="596"/>
      <c r="BY42" s="597" t="str">
        <f>IF('各会計、関係団体の財政状況及び健全化判断比率'!B76="","",'各会計、関係団体の財政状況及び健全化判断比率'!B76)</f>
        <v>長野県民交通災害共済組合（一般会計）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x14ac:dyDescent="0.15">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20</v>
      </c>
      <c r="BX43" s="596"/>
      <c r="BY43" s="597" t="str">
        <f>IF('各会計、関係団体の財政状況及び健全化判断比率'!B77="","",'各会計、関係団体の財政状況及び健全化判断比率'!B77)</f>
        <v>長野県地方税滞納整理機構（一般会計）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188</v>
      </c>
    </row>
    <row r="50" spans="5:5" x14ac:dyDescent="0.15">
      <c r="E50" s="139" t="s">
        <v>189</v>
      </c>
    </row>
    <row r="51" spans="5:5" x14ac:dyDescent="0.15">
      <c r="E51" s="139" t="s">
        <v>190</v>
      </c>
    </row>
    <row r="52" spans="5:5" x14ac:dyDescent="0.15">
      <c r="E52" s="139" t="s">
        <v>191</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534</v>
      </c>
      <c r="D34" s="1181"/>
      <c r="E34" s="1182"/>
      <c r="F34" s="32">
        <v>3.63</v>
      </c>
      <c r="G34" s="33">
        <v>4.8</v>
      </c>
      <c r="H34" s="33">
        <v>5.23</v>
      </c>
      <c r="I34" s="33">
        <v>5.47</v>
      </c>
      <c r="J34" s="34">
        <v>5.69</v>
      </c>
      <c r="K34" s="22"/>
      <c r="L34" s="22"/>
      <c r="M34" s="22"/>
      <c r="N34" s="22"/>
      <c r="O34" s="22"/>
      <c r="P34" s="22"/>
    </row>
    <row r="35" spans="1:16" ht="39" customHeight="1" x14ac:dyDescent="0.15">
      <c r="A35" s="22"/>
      <c r="B35" s="35"/>
      <c r="C35" s="1175" t="s">
        <v>535</v>
      </c>
      <c r="D35" s="1176"/>
      <c r="E35" s="1177"/>
      <c r="F35" s="36">
        <v>7.76</v>
      </c>
      <c r="G35" s="37">
        <v>6.94</v>
      </c>
      <c r="H35" s="37">
        <v>6.29</v>
      </c>
      <c r="I35" s="37">
        <v>5.65</v>
      </c>
      <c r="J35" s="38">
        <v>5.53</v>
      </c>
      <c r="K35" s="22"/>
      <c r="L35" s="22"/>
      <c r="M35" s="22"/>
      <c r="N35" s="22"/>
      <c r="O35" s="22"/>
      <c r="P35" s="22"/>
    </row>
    <row r="36" spans="1:16" ht="39" customHeight="1" x14ac:dyDescent="0.15">
      <c r="A36" s="22"/>
      <c r="B36" s="35"/>
      <c r="C36" s="1175" t="s">
        <v>536</v>
      </c>
      <c r="D36" s="1176"/>
      <c r="E36" s="1177"/>
      <c r="F36" s="36">
        <v>3.79</v>
      </c>
      <c r="G36" s="37">
        <v>3.38</v>
      </c>
      <c r="H36" s="37">
        <v>3.3</v>
      </c>
      <c r="I36" s="37">
        <v>2.02</v>
      </c>
      <c r="J36" s="38">
        <v>3.15</v>
      </c>
      <c r="K36" s="22"/>
      <c r="L36" s="22"/>
      <c r="M36" s="22"/>
      <c r="N36" s="22"/>
      <c r="O36" s="22"/>
      <c r="P36" s="22"/>
    </row>
    <row r="37" spans="1:16" ht="39" customHeight="1" x14ac:dyDescent="0.15">
      <c r="A37" s="22"/>
      <c r="B37" s="35"/>
      <c r="C37" s="1175" t="s">
        <v>537</v>
      </c>
      <c r="D37" s="1176"/>
      <c r="E37" s="1177"/>
      <c r="F37" s="36">
        <v>7.0000000000000007E-2</v>
      </c>
      <c r="G37" s="37">
        <v>0.05</v>
      </c>
      <c r="H37" s="37">
        <v>0.09</v>
      </c>
      <c r="I37" s="37">
        <v>0.1</v>
      </c>
      <c r="J37" s="38">
        <v>0.42</v>
      </c>
      <c r="K37" s="22"/>
      <c r="L37" s="22"/>
      <c r="M37" s="22"/>
      <c r="N37" s="22"/>
      <c r="O37" s="22"/>
      <c r="P37" s="22"/>
    </row>
    <row r="38" spans="1:16" ht="39" customHeight="1" x14ac:dyDescent="0.15">
      <c r="A38" s="22"/>
      <c r="B38" s="35"/>
      <c r="C38" s="1175" t="s">
        <v>538</v>
      </c>
      <c r="D38" s="1176"/>
      <c r="E38" s="1177"/>
      <c r="F38" s="36">
        <v>0.34</v>
      </c>
      <c r="G38" s="37">
        <v>0.47</v>
      </c>
      <c r="H38" s="37">
        <v>0.38</v>
      </c>
      <c r="I38" s="37">
        <v>0.2</v>
      </c>
      <c r="J38" s="38">
        <v>0.08</v>
      </c>
      <c r="K38" s="22"/>
      <c r="L38" s="22"/>
      <c r="M38" s="22"/>
      <c r="N38" s="22"/>
      <c r="O38" s="22"/>
      <c r="P38" s="22"/>
    </row>
    <row r="39" spans="1:16" ht="39" customHeight="1" x14ac:dyDescent="0.15">
      <c r="A39" s="22"/>
      <c r="B39" s="35"/>
      <c r="C39" s="1175" t="s">
        <v>539</v>
      </c>
      <c r="D39" s="1176"/>
      <c r="E39" s="1177"/>
      <c r="F39" s="36">
        <v>0.06</v>
      </c>
      <c r="G39" s="37">
        <v>0.04</v>
      </c>
      <c r="H39" s="37">
        <v>0.03</v>
      </c>
      <c r="I39" s="37">
        <v>0</v>
      </c>
      <c r="J39" s="38">
        <v>0.01</v>
      </c>
      <c r="K39" s="22"/>
      <c r="L39" s="22"/>
      <c r="M39" s="22"/>
      <c r="N39" s="22"/>
      <c r="O39" s="22"/>
      <c r="P39" s="22"/>
    </row>
    <row r="40" spans="1:16" ht="39" customHeight="1" x14ac:dyDescent="0.15">
      <c r="A40" s="22"/>
      <c r="B40" s="35"/>
      <c r="C40" s="1175" t="s">
        <v>540</v>
      </c>
      <c r="D40" s="1176"/>
      <c r="E40" s="1177"/>
      <c r="F40" s="36">
        <v>0</v>
      </c>
      <c r="G40" s="37">
        <v>7.0000000000000007E-2</v>
      </c>
      <c r="H40" s="37">
        <v>0</v>
      </c>
      <c r="I40" s="37">
        <v>0</v>
      </c>
      <c r="J40" s="38">
        <v>0</v>
      </c>
      <c r="K40" s="22"/>
      <c r="L40" s="22"/>
      <c r="M40" s="22"/>
      <c r="N40" s="22"/>
      <c r="O40" s="22"/>
      <c r="P40" s="22"/>
    </row>
    <row r="41" spans="1:16" ht="39" customHeight="1" x14ac:dyDescent="0.15">
      <c r="A41" s="22"/>
      <c r="B41" s="35"/>
      <c r="C41" s="1175" t="s">
        <v>541</v>
      </c>
      <c r="D41" s="1176"/>
      <c r="E41" s="1177"/>
      <c r="F41" s="36">
        <v>0</v>
      </c>
      <c r="G41" s="37">
        <v>0</v>
      </c>
      <c r="H41" s="37">
        <v>0</v>
      </c>
      <c r="I41" s="37">
        <v>0</v>
      </c>
      <c r="J41" s="38">
        <v>0</v>
      </c>
      <c r="K41" s="22"/>
      <c r="L41" s="22"/>
      <c r="M41" s="22"/>
      <c r="N41" s="22"/>
      <c r="O41" s="22"/>
      <c r="P41" s="22"/>
    </row>
    <row r="42" spans="1:16" ht="39" customHeight="1" x14ac:dyDescent="0.15">
      <c r="A42" s="22"/>
      <c r="B42" s="39"/>
      <c r="C42" s="1175" t="s">
        <v>542</v>
      </c>
      <c r="D42" s="1176"/>
      <c r="E42" s="1177"/>
      <c r="F42" s="36" t="s">
        <v>487</v>
      </c>
      <c r="G42" s="37" t="s">
        <v>487</v>
      </c>
      <c r="H42" s="37" t="s">
        <v>487</v>
      </c>
      <c r="I42" s="37" t="s">
        <v>487</v>
      </c>
      <c r="J42" s="38" t="s">
        <v>487</v>
      </c>
      <c r="K42" s="22"/>
      <c r="L42" s="22"/>
      <c r="M42" s="22"/>
      <c r="N42" s="22"/>
      <c r="O42" s="22"/>
      <c r="P42" s="22"/>
    </row>
    <row r="43" spans="1:16" ht="39" customHeight="1" thickBot="1" x14ac:dyDescent="0.2">
      <c r="A43" s="22"/>
      <c r="B43" s="40"/>
      <c r="C43" s="1178" t="s">
        <v>543</v>
      </c>
      <c r="D43" s="1179"/>
      <c r="E43" s="1180"/>
      <c r="F43" s="41">
        <v>0.38</v>
      </c>
      <c r="G43" s="42">
        <v>0.31</v>
      </c>
      <c r="H43" s="42">
        <v>0.19</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11</v>
      </c>
      <c r="C45" s="1192"/>
      <c r="D45" s="58"/>
      <c r="E45" s="1197" t="s">
        <v>12</v>
      </c>
      <c r="F45" s="1197"/>
      <c r="G45" s="1197"/>
      <c r="H45" s="1197"/>
      <c r="I45" s="1197"/>
      <c r="J45" s="1198"/>
      <c r="K45" s="59">
        <v>2111</v>
      </c>
      <c r="L45" s="60">
        <v>2105</v>
      </c>
      <c r="M45" s="60">
        <v>2116</v>
      </c>
      <c r="N45" s="60">
        <v>2138</v>
      </c>
      <c r="O45" s="61">
        <v>2002</v>
      </c>
      <c r="P45" s="48"/>
      <c r="Q45" s="48"/>
      <c r="R45" s="48"/>
      <c r="S45" s="48"/>
      <c r="T45" s="48"/>
      <c r="U45" s="48"/>
    </row>
    <row r="46" spans="1:21" ht="30.75" customHeight="1" x14ac:dyDescent="0.15">
      <c r="A46" s="48"/>
      <c r="B46" s="1193"/>
      <c r="C46" s="1194"/>
      <c r="D46" s="62"/>
      <c r="E46" s="1185" t="s">
        <v>13</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x14ac:dyDescent="0.15">
      <c r="A47" s="48"/>
      <c r="B47" s="1193"/>
      <c r="C47" s="1194"/>
      <c r="D47" s="62"/>
      <c r="E47" s="1185" t="s">
        <v>14</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x14ac:dyDescent="0.15">
      <c r="A48" s="48"/>
      <c r="B48" s="1193"/>
      <c r="C48" s="1194"/>
      <c r="D48" s="62"/>
      <c r="E48" s="1185" t="s">
        <v>15</v>
      </c>
      <c r="F48" s="1185"/>
      <c r="G48" s="1185"/>
      <c r="H48" s="1185"/>
      <c r="I48" s="1185"/>
      <c r="J48" s="1186"/>
      <c r="K48" s="63">
        <v>640</v>
      </c>
      <c r="L48" s="64">
        <v>645</v>
      </c>
      <c r="M48" s="64">
        <v>592</v>
      </c>
      <c r="N48" s="64">
        <v>571</v>
      </c>
      <c r="O48" s="65">
        <v>712</v>
      </c>
      <c r="P48" s="48"/>
      <c r="Q48" s="48"/>
      <c r="R48" s="48"/>
      <c r="S48" s="48"/>
      <c r="T48" s="48"/>
      <c r="U48" s="48"/>
    </row>
    <row r="49" spans="1:21" ht="30.75" customHeight="1" x14ac:dyDescent="0.15">
      <c r="A49" s="48"/>
      <c r="B49" s="1193"/>
      <c r="C49" s="1194"/>
      <c r="D49" s="62"/>
      <c r="E49" s="1185" t="s">
        <v>16</v>
      </c>
      <c r="F49" s="1185"/>
      <c r="G49" s="1185"/>
      <c r="H49" s="1185"/>
      <c r="I49" s="1185"/>
      <c r="J49" s="1186"/>
      <c r="K49" s="63">
        <v>443</v>
      </c>
      <c r="L49" s="64">
        <v>432</v>
      </c>
      <c r="M49" s="64">
        <v>335</v>
      </c>
      <c r="N49" s="64">
        <v>316</v>
      </c>
      <c r="O49" s="65">
        <v>325</v>
      </c>
      <c r="P49" s="48"/>
      <c r="Q49" s="48"/>
      <c r="R49" s="48"/>
      <c r="S49" s="48"/>
      <c r="T49" s="48"/>
      <c r="U49" s="48"/>
    </row>
    <row r="50" spans="1:21" ht="30.75" customHeight="1" x14ac:dyDescent="0.15">
      <c r="A50" s="48"/>
      <c r="B50" s="1193"/>
      <c r="C50" s="1194"/>
      <c r="D50" s="62"/>
      <c r="E50" s="1185" t="s">
        <v>17</v>
      </c>
      <c r="F50" s="1185"/>
      <c r="G50" s="1185"/>
      <c r="H50" s="1185"/>
      <c r="I50" s="1185"/>
      <c r="J50" s="1186"/>
      <c r="K50" s="63">
        <v>86</v>
      </c>
      <c r="L50" s="64">
        <v>80</v>
      </c>
      <c r="M50" s="64">
        <v>52</v>
      </c>
      <c r="N50" s="64">
        <v>52</v>
      </c>
      <c r="O50" s="65">
        <v>45</v>
      </c>
      <c r="P50" s="48"/>
      <c r="Q50" s="48"/>
      <c r="R50" s="48"/>
      <c r="S50" s="48"/>
      <c r="T50" s="48"/>
      <c r="U50" s="48"/>
    </row>
    <row r="51" spans="1:21" ht="30.75" customHeight="1" x14ac:dyDescent="0.15">
      <c r="A51" s="48"/>
      <c r="B51" s="1195"/>
      <c r="C51" s="1196"/>
      <c r="D51" s="66"/>
      <c r="E51" s="1185" t="s">
        <v>18</v>
      </c>
      <c r="F51" s="1185"/>
      <c r="G51" s="1185"/>
      <c r="H51" s="1185"/>
      <c r="I51" s="1185"/>
      <c r="J51" s="1186"/>
      <c r="K51" s="63" t="s">
        <v>487</v>
      </c>
      <c r="L51" s="64">
        <v>0</v>
      </c>
      <c r="M51" s="64">
        <v>0</v>
      </c>
      <c r="N51" s="64">
        <v>0</v>
      </c>
      <c r="O51" s="65">
        <v>0</v>
      </c>
      <c r="P51" s="48"/>
      <c r="Q51" s="48"/>
      <c r="R51" s="48"/>
      <c r="S51" s="48"/>
      <c r="T51" s="48"/>
      <c r="U51" s="48"/>
    </row>
    <row r="52" spans="1:21" ht="30.75" customHeight="1" x14ac:dyDescent="0.15">
      <c r="A52" s="48"/>
      <c r="B52" s="1183" t="s">
        <v>19</v>
      </c>
      <c r="C52" s="1184"/>
      <c r="D52" s="66"/>
      <c r="E52" s="1185" t="s">
        <v>20</v>
      </c>
      <c r="F52" s="1185"/>
      <c r="G52" s="1185"/>
      <c r="H52" s="1185"/>
      <c r="I52" s="1185"/>
      <c r="J52" s="1186"/>
      <c r="K52" s="63">
        <v>1972</v>
      </c>
      <c r="L52" s="64">
        <v>2025</v>
      </c>
      <c r="M52" s="64">
        <v>2009</v>
      </c>
      <c r="N52" s="64">
        <v>2085</v>
      </c>
      <c r="O52" s="65">
        <v>1958</v>
      </c>
      <c r="P52" s="48"/>
      <c r="Q52" s="48"/>
      <c r="R52" s="48"/>
      <c r="S52" s="48"/>
      <c r="T52" s="48"/>
      <c r="U52" s="48"/>
    </row>
    <row r="53" spans="1:21" ht="30.75" customHeight="1" thickBot="1" x14ac:dyDescent="0.2">
      <c r="A53" s="48"/>
      <c r="B53" s="1187" t="s">
        <v>21</v>
      </c>
      <c r="C53" s="1188"/>
      <c r="D53" s="67"/>
      <c r="E53" s="1189" t="s">
        <v>22</v>
      </c>
      <c r="F53" s="1189"/>
      <c r="G53" s="1189"/>
      <c r="H53" s="1189"/>
      <c r="I53" s="1189"/>
      <c r="J53" s="1190"/>
      <c r="K53" s="68">
        <v>1308</v>
      </c>
      <c r="L53" s="69">
        <v>1237</v>
      </c>
      <c r="M53" s="69">
        <v>1086</v>
      </c>
      <c r="N53" s="69">
        <v>992</v>
      </c>
      <c r="O53" s="70">
        <v>1126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526</v>
      </c>
      <c r="J40" s="79" t="s">
        <v>527</v>
      </c>
      <c r="K40" s="79" t="s">
        <v>528</v>
      </c>
      <c r="L40" s="79" t="s">
        <v>529</v>
      </c>
      <c r="M40" s="80" t="s">
        <v>530</v>
      </c>
    </row>
    <row r="41" spans="2:13" ht="27.75" customHeight="1" x14ac:dyDescent="0.15">
      <c r="B41" s="1199" t="s">
        <v>24</v>
      </c>
      <c r="C41" s="1200"/>
      <c r="D41" s="81"/>
      <c r="E41" s="1205" t="s">
        <v>25</v>
      </c>
      <c r="F41" s="1205"/>
      <c r="G41" s="1205"/>
      <c r="H41" s="1206"/>
      <c r="I41" s="82">
        <v>19713</v>
      </c>
      <c r="J41" s="83">
        <v>19799</v>
      </c>
      <c r="K41" s="83">
        <v>19398</v>
      </c>
      <c r="L41" s="83">
        <v>18872</v>
      </c>
      <c r="M41" s="84">
        <v>18633</v>
      </c>
    </row>
    <row r="42" spans="2:13" ht="27.75" customHeight="1" x14ac:dyDescent="0.15">
      <c r="B42" s="1201"/>
      <c r="C42" s="1202"/>
      <c r="D42" s="85"/>
      <c r="E42" s="1207" t="s">
        <v>26</v>
      </c>
      <c r="F42" s="1207"/>
      <c r="G42" s="1207"/>
      <c r="H42" s="1208"/>
      <c r="I42" s="86">
        <v>301</v>
      </c>
      <c r="J42" s="87">
        <v>221</v>
      </c>
      <c r="K42" s="87">
        <v>220</v>
      </c>
      <c r="L42" s="87">
        <v>169</v>
      </c>
      <c r="M42" s="88">
        <v>153</v>
      </c>
    </row>
    <row r="43" spans="2:13" ht="27.75" customHeight="1" x14ac:dyDescent="0.15">
      <c r="B43" s="1201"/>
      <c r="C43" s="1202"/>
      <c r="D43" s="85"/>
      <c r="E43" s="1207" t="s">
        <v>27</v>
      </c>
      <c r="F43" s="1207"/>
      <c r="G43" s="1207"/>
      <c r="H43" s="1208"/>
      <c r="I43" s="86">
        <v>12882</v>
      </c>
      <c r="J43" s="87">
        <v>13266</v>
      </c>
      <c r="K43" s="87">
        <v>13013</v>
      </c>
      <c r="L43" s="87">
        <v>12370</v>
      </c>
      <c r="M43" s="88">
        <v>10686</v>
      </c>
    </row>
    <row r="44" spans="2:13" ht="27.75" customHeight="1" x14ac:dyDescent="0.15">
      <c r="B44" s="1201"/>
      <c r="C44" s="1202"/>
      <c r="D44" s="85"/>
      <c r="E44" s="1207" t="s">
        <v>28</v>
      </c>
      <c r="F44" s="1207"/>
      <c r="G44" s="1207"/>
      <c r="H44" s="1208"/>
      <c r="I44" s="86">
        <v>1941</v>
      </c>
      <c r="J44" s="87">
        <v>1855</v>
      </c>
      <c r="K44" s="87">
        <v>1625</v>
      </c>
      <c r="L44" s="87">
        <v>1478</v>
      </c>
      <c r="M44" s="88">
        <v>1343</v>
      </c>
    </row>
    <row r="45" spans="2:13" ht="27.75" customHeight="1" x14ac:dyDescent="0.15">
      <c r="B45" s="1201"/>
      <c r="C45" s="1202"/>
      <c r="D45" s="85"/>
      <c r="E45" s="1207" t="s">
        <v>29</v>
      </c>
      <c r="F45" s="1207"/>
      <c r="G45" s="1207"/>
      <c r="H45" s="1208"/>
      <c r="I45" s="86">
        <v>2556</v>
      </c>
      <c r="J45" s="87">
        <v>2569</v>
      </c>
      <c r="K45" s="87">
        <v>2388</v>
      </c>
      <c r="L45" s="87">
        <v>2006</v>
      </c>
      <c r="M45" s="88">
        <v>2122</v>
      </c>
    </row>
    <row r="46" spans="2:13" ht="27.75" customHeight="1" x14ac:dyDescent="0.15">
      <c r="B46" s="1201"/>
      <c r="C46" s="1202"/>
      <c r="D46" s="85"/>
      <c r="E46" s="1207" t="s">
        <v>30</v>
      </c>
      <c r="F46" s="1207"/>
      <c r="G46" s="1207"/>
      <c r="H46" s="1208"/>
      <c r="I46" s="86">
        <v>725</v>
      </c>
      <c r="J46" s="87">
        <v>753</v>
      </c>
      <c r="K46" s="87">
        <v>716</v>
      </c>
      <c r="L46" s="87">
        <v>770</v>
      </c>
      <c r="M46" s="88">
        <v>1554</v>
      </c>
    </row>
    <row r="47" spans="2:13" ht="27.75" customHeight="1" x14ac:dyDescent="0.15">
      <c r="B47" s="1201"/>
      <c r="C47" s="1202"/>
      <c r="D47" s="85"/>
      <c r="E47" s="1207" t="s">
        <v>31</v>
      </c>
      <c r="F47" s="1207"/>
      <c r="G47" s="1207"/>
      <c r="H47" s="1208"/>
      <c r="I47" s="86" t="s">
        <v>487</v>
      </c>
      <c r="J47" s="87" t="s">
        <v>487</v>
      </c>
      <c r="K47" s="87" t="s">
        <v>487</v>
      </c>
      <c r="L47" s="87" t="s">
        <v>487</v>
      </c>
      <c r="M47" s="88" t="s">
        <v>487</v>
      </c>
    </row>
    <row r="48" spans="2:13" ht="27.75" customHeight="1" x14ac:dyDescent="0.15">
      <c r="B48" s="1203"/>
      <c r="C48" s="1204"/>
      <c r="D48" s="85"/>
      <c r="E48" s="1207" t="s">
        <v>32</v>
      </c>
      <c r="F48" s="1207"/>
      <c r="G48" s="1207"/>
      <c r="H48" s="1208"/>
      <c r="I48" s="86" t="s">
        <v>487</v>
      </c>
      <c r="J48" s="87" t="s">
        <v>487</v>
      </c>
      <c r="K48" s="87" t="s">
        <v>487</v>
      </c>
      <c r="L48" s="87" t="s">
        <v>487</v>
      </c>
      <c r="M48" s="88" t="s">
        <v>487</v>
      </c>
    </row>
    <row r="49" spans="2:13" ht="27.75" customHeight="1" x14ac:dyDescent="0.15">
      <c r="B49" s="1209" t="s">
        <v>33</v>
      </c>
      <c r="C49" s="1210"/>
      <c r="D49" s="89"/>
      <c r="E49" s="1207" t="s">
        <v>34</v>
      </c>
      <c r="F49" s="1207"/>
      <c r="G49" s="1207"/>
      <c r="H49" s="1208"/>
      <c r="I49" s="86">
        <v>2111</v>
      </c>
      <c r="J49" s="87">
        <v>1971</v>
      </c>
      <c r="K49" s="87">
        <v>1682</v>
      </c>
      <c r="L49" s="87">
        <v>1642</v>
      </c>
      <c r="M49" s="88">
        <v>1741</v>
      </c>
    </row>
    <row r="50" spans="2:13" ht="27.75" customHeight="1" x14ac:dyDescent="0.15">
      <c r="B50" s="1201"/>
      <c r="C50" s="1202"/>
      <c r="D50" s="85"/>
      <c r="E50" s="1207" t="s">
        <v>35</v>
      </c>
      <c r="F50" s="1207"/>
      <c r="G50" s="1207"/>
      <c r="H50" s="1208"/>
      <c r="I50" s="86">
        <v>2153</v>
      </c>
      <c r="J50" s="87">
        <v>2142</v>
      </c>
      <c r="K50" s="87">
        <v>1981</v>
      </c>
      <c r="L50" s="87">
        <v>1770</v>
      </c>
      <c r="M50" s="88">
        <v>1582</v>
      </c>
    </row>
    <row r="51" spans="2:13" ht="27.75" customHeight="1" x14ac:dyDescent="0.15">
      <c r="B51" s="1203"/>
      <c r="C51" s="1204"/>
      <c r="D51" s="85"/>
      <c r="E51" s="1207" t="s">
        <v>36</v>
      </c>
      <c r="F51" s="1207"/>
      <c r="G51" s="1207"/>
      <c r="H51" s="1208"/>
      <c r="I51" s="86">
        <v>20597</v>
      </c>
      <c r="J51" s="87">
        <v>20529</v>
      </c>
      <c r="K51" s="87">
        <v>20065</v>
      </c>
      <c r="L51" s="87">
        <v>19417</v>
      </c>
      <c r="M51" s="88">
        <v>18791</v>
      </c>
    </row>
    <row r="52" spans="2:13" ht="27.75" customHeight="1" thickBot="1" x14ac:dyDescent="0.2">
      <c r="B52" s="1211" t="s">
        <v>37</v>
      </c>
      <c r="C52" s="1212"/>
      <c r="D52" s="90"/>
      <c r="E52" s="1213" t="s">
        <v>38</v>
      </c>
      <c r="F52" s="1213"/>
      <c r="G52" s="1213"/>
      <c r="H52" s="1214"/>
      <c r="I52" s="91">
        <v>13257</v>
      </c>
      <c r="J52" s="92">
        <v>13820</v>
      </c>
      <c r="K52" s="92">
        <v>13634</v>
      </c>
      <c r="L52" s="92">
        <v>12837</v>
      </c>
      <c r="M52" s="93">
        <v>12378</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0"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69"/>
      <c r="B1" s="371"/>
      <c r="P1" s="244"/>
      <c r="Q1" s="244"/>
    </row>
    <row r="2" spans="1:51" ht="25.5" x14ac:dyDescent="0.25">
      <c r="A2" s="369"/>
      <c r="C2" s="370"/>
      <c r="P2" s="244"/>
      <c r="Q2" s="244"/>
    </row>
    <row r="3" spans="1:51" ht="25.5" x14ac:dyDescent="0.25">
      <c r="A3" s="369"/>
      <c r="C3" s="370"/>
      <c r="P3" s="244"/>
      <c r="Q3" s="244"/>
    </row>
    <row r="4" spans="1:51" s="368" customFormat="1" ht="13.5" x14ac:dyDescent="0.15">
      <c r="A4" s="369"/>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row>
    <row r="5" spans="1:51" s="368" customFormat="1" ht="13.5" x14ac:dyDescent="0.15">
      <c r="A5" s="369"/>
      <c r="B5" s="369"/>
      <c r="C5" s="369"/>
      <c r="D5" s="369"/>
      <c r="E5" s="369"/>
      <c r="F5" s="369"/>
      <c r="G5" s="369"/>
      <c r="H5" s="369"/>
      <c r="I5" s="369"/>
      <c r="J5" s="369"/>
      <c r="K5" s="369"/>
      <c r="L5" s="369"/>
      <c r="M5" s="369"/>
      <c r="N5" s="369"/>
      <c r="O5" s="369"/>
      <c r="P5" s="369"/>
      <c r="Q5" s="369"/>
      <c r="R5" s="369"/>
      <c r="S5" s="369"/>
      <c r="T5" s="369"/>
      <c r="U5" s="369"/>
      <c r="V5" s="369"/>
      <c r="W5" s="369"/>
      <c r="X5" s="369"/>
      <c r="Y5" s="369"/>
      <c r="Z5" s="369"/>
      <c r="AA5" s="369"/>
      <c r="AB5" s="369"/>
      <c r="AC5" s="369"/>
      <c r="AD5" s="369"/>
      <c r="AE5" s="369"/>
      <c r="AF5" s="369"/>
      <c r="AG5" s="369"/>
      <c r="AH5" s="369"/>
      <c r="AI5" s="369"/>
    </row>
    <row r="6" spans="1:51" s="368" customFormat="1" ht="13.5" x14ac:dyDescent="0.15">
      <c r="A6" s="369"/>
      <c r="B6" s="369"/>
      <c r="C6" s="369"/>
      <c r="D6" s="369"/>
      <c r="E6" s="369"/>
      <c r="F6" s="369"/>
      <c r="G6" s="369"/>
      <c r="H6" s="369"/>
      <c r="I6" s="369"/>
      <c r="J6" s="369"/>
      <c r="K6" s="369"/>
      <c r="L6" s="369"/>
      <c r="M6" s="369"/>
      <c r="N6" s="369"/>
      <c r="O6" s="369"/>
      <c r="P6" s="369"/>
      <c r="Q6" s="369"/>
      <c r="R6" s="369"/>
      <c r="S6" s="369"/>
      <c r="T6" s="369"/>
      <c r="U6" s="369"/>
      <c r="V6" s="369"/>
      <c r="W6" s="369"/>
      <c r="X6" s="369"/>
      <c r="Y6" s="369"/>
      <c r="Z6" s="369"/>
      <c r="AA6" s="369"/>
      <c r="AB6" s="369"/>
      <c r="AC6" s="369"/>
      <c r="AD6" s="369"/>
      <c r="AE6" s="369"/>
      <c r="AF6" s="369"/>
      <c r="AG6" s="369"/>
      <c r="AH6" s="369"/>
      <c r="AI6" s="369"/>
    </row>
    <row r="7" spans="1:51" s="368" customFormat="1" ht="13.5" x14ac:dyDescent="0.15">
      <c r="A7" s="369"/>
      <c r="B7" s="369"/>
      <c r="C7" s="369"/>
      <c r="D7" s="369"/>
      <c r="E7" s="369"/>
      <c r="F7" s="369"/>
      <c r="G7" s="369"/>
      <c r="H7" s="369"/>
      <c r="I7" s="369"/>
      <c r="J7" s="369"/>
      <c r="K7" s="369"/>
      <c r="L7" s="369"/>
      <c r="M7" s="369"/>
      <c r="N7" s="369"/>
      <c r="O7" s="369"/>
      <c r="P7" s="369"/>
      <c r="Q7" s="369"/>
      <c r="R7" s="369"/>
      <c r="S7" s="369"/>
      <c r="T7" s="369"/>
      <c r="U7" s="369"/>
      <c r="V7" s="369"/>
      <c r="W7" s="369"/>
      <c r="X7" s="369"/>
      <c r="Y7" s="369"/>
      <c r="Z7" s="369"/>
      <c r="AA7" s="369"/>
      <c r="AB7" s="369"/>
      <c r="AC7" s="369"/>
      <c r="AD7" s="369"/>
      <c r="AE7" s="369"/>
      <c r="AF7" s="369"/>
      <c r="AG7" s="369"/>
      <c r="AH7" s="369"/>
      <c r="AI7" s="369"/>
    </row>
    <row r="8" spans="1:51" s="368" customFormat="1" ht="13.5" x14ac:dyDescent="0.15">
      <c r="A8" s="369"/>
      <c r="B8" s="369"/>
      <c r="C8" s="369"/>
      <c r="D8" s="369"/>
      <c r="E8" s="369"/>
      <c r="F8" s="369"/>
      <c r="G8" s="369"/>
      <c r="H8" s="369"/>
      <c r="I8" s="369"/>
      <c r="J8" s="369"/>
      <c r="K8" s="369"/>
      <c r="L8" s="369"/>
      <c r="M8" s="369"/>
      <c r="N8" s="369"/>
      <c r="O8" s="369"/>
      <c r="P8" s="369"/>
      <c r="Q8" s="369"/>
      <c r="R8" s="369"/>
      <c r="S8" s="369"/>
      <c r="T8" s="369"/>
      <c r="U8" s="369"/>
      <c r="V8" s="369"/>
      <c r="W8" s="369"/>
      <c r="X8" s="369"/>
      <c r="Y8" s="369"/>
      <c r="Z8" s="369"/>
      <c r="AA8" s="369"/>
      <c r="AB8" s="369"/>
      <c r="AC8" s="369"/>
      <c r="AD8" s="369"/>
      <c r="AE8" s="369"/>
      <c r="AF8" s="369"/>
      <c r="AG8" s="369"/>
      <c r="AH8" s="369"/>
      <c r="AI8" s="369"/>
    </row>
    <row r="9" spans="1:51" s="368" customFormat="1" ht="13.5" x14ac:dyDescent="0.15">
      <c r="A9" s="369"/>
      <c r="B9" s="369"/>
      <c r="C9" s="369"/>
      <c r="D9" s="369"/>
      <c r="E9" s="369"/>
      <c r="F9" s="369"/>
      <c r="G9" s="369"/>
      <c r="H9" s="369"/>
      <c r="I9" s="369"/>
      <c r="J9" s="369"/>
      <c r="K9" s="369"/>
      <c r="L9" s="369"/>
      <c r="M9" s="369"/>
      <c r="N9" s="369"/>
      <c r="O9" s="369"/>
      <c r="P9" s="369"/>
      <c r="Q9" s="369"/>
      <c r="R9" s="369"/>
      <c r="S9" s="369"/>
      <c r="T9" s="369"/>
      <c r="U9" s="369"/>
      <c r="V9" s="369"/>
      <c r="W9" s="369"/>
      <c r="X9" s="369"/>
      <c r="Y9" s="369"/>
      <c r="Z9" s="369"/>
      <c r="AA9" s="369"/>
      <c r="AB9" s="369"/>
      <c r="AC9" s="369"/>
      <c r="AD9" s="369"/>
      <c r="AE9" s="369"/>
      <c r="AF9" s="369"/>
      <c r="AG9" s="369"/>
      <c r="AH9" s="369"/>
      <c r="AI9" s="369"/>
    </row>
    <row r="10" spans="1:51" s="368" customFormat="1" ht="13.5" x14ac:dyDescent="0.15">
      <c r="A10" s="369"/>
      <c r="B10" s="369"/>
      <c r="C10" s="369"/>
      <c r="D10" s="369"/>
      <c r="E10" s="369"/>
      <c r="F10" s="369"/>
      <c r="G10" s="369"/>
      <c r="H10" s="369"/>
      <c r="I10" s="369"/>
      <c r="J10" s="369"/>
      <c r="K10" s="369"/>
      <c r="L10" s="369"/>
      <c r="M10" s="369"/>
      <c r="N10" s="369"/>
      <c r="O10" s="369"/>
      <c r="P10" s="369"/>
      <c r="Q10" s="369"/>
      <c r="R10" s="369"/>
      <c r="S10" s="369"/>
      <c r="T10" s="369"/>
      <c r="U10" s="369"/>
      <c r="V10" s="369"/>
      <c r="W10" s="369"/>
      <c r="X10" s="369"/>
      <c r="Y10" s="369"/>
      <c r="Z10" s="369"/>
      <c r="AA10" s="369"/>
      <c r="AB10" s="369"/>
      <c r="AC10" s="369"/>
      <c r="AD10" s="369"/>
      <c r="AE10" s="369"/>
      <c r="AF10" s="369"/>
      <c r="AG10" s="369"/>
      <c r="AH10" s="369"/>
      <c r="AI10" s="369"/>
      <c r="AY10" s="368" t="s">
        <v>581</v>
      </c>
    </row>
    <row r="11" spans="1:51" s="368" customFormat="1" ht="13.5" x14ac:dyDescent="0.15">
      <c r="A11" s="369"/>
      <c r="B11" s="369"/>
      <c r="C11" s="369"/>
      <c r="D11" s="369"/>
      <c r="E11" s="369"/>
      <c r="F11" s="369"/>
      <c r="G11" s="369"/>
      <c r="H11" s="369"/>
      <c r="I11" s="369"/>
      <c r="J11" s="369"/>
      <c r="K11" s="369"/>
      <c r="L11" s="369"/>
      <c r="M11" s="369"/>
      <c r="N11" s="369"/>
      <c r="O11" s="369"/>
      <c r="P11" s="369"/>
      <c r="Q11" s="369"/>
      <c r="R11" s="369"/>
      <c r="S11" s="369"/>
      <c r="T11" s="369"/>
      <c r="U11" s="369"/>
      <c r="V11" s="369"/>
      <c r="W11" s="369"/>
      <c r="X11" s="369"/>
      <c r="Y11" s="369"/>
      <c r="Z11" s="369"/>
      <c r="AA11" s="369"/>
      <c r="AB11" s="369"/>
      <c r="AC11" s="369"/>
      <c r="AD11" s="369"/>
      <c r="AE11" s="369"/>
      <c r="AF11" s="369"/>
      <c r="AG11" s="369"/>
      <c r="AH11" s="369"/>
      <c r="AI11" s="369"/>
    </row>
    <row r="12" spans="1:51" s="368" customFormat="1" ht="13.5" x14ac:dyDescent="0.15">
      <c r="A12" s="369"/>
      <c r="B12" s="369"/>
      <c r="C12" s="369"/>
      <c r="D12" s="369"/>
      <c r="E12" s="369"/>
      <c r="F12" s="369"/>
      <c r="G12" s="369"/>
      <c r="H12" s="369"/>
      <c r="I12" s="369"/>
      <c r="J12" s="369"/>
      <c r="K12" s="369"/>
      <c r="L12" s="369"/>
      <c r="M12" s="369"/>
      <c r="N12" s="369"/>
      <c r="O12" s="369"/>
      <c r="P12" s="369"/>
      <c r="Q12" s="369"/>
      <c r="R12" s="369"/>
      <c r="S12" s="369"/>
      <c r="T12" s="369"/>
      <c r="U12" s="369"/>
      <c r="V12" s="369"/>
      <c r="W12" s="369"/>
      <c r="X12" s="369"/>
      <c r="Y12" s="369"/>
      <c r="Z12" s="369"/>
      <c r="AA12" s="369"/>
      <c r="AB12" s="369"/>
      <c r="AC12" s="369"/>
      <c r="AD12" s="369"/>
      <c r="AE12" s="369"/>
      <c r="AF12" s="369"/>
      <c r="AG12" s="369"/>
      <c r="AH12" s="369"/>
      <c r="AI12" s="369"/>
      <c r="AY12" s="368" t="s">
        <v>581</v>
      </c>
    </row>
    <row r="13" spans="1:51" s="368" customFormat="1" ht="13.5" x14ac:dyDescent="0.15">
      <c r="A13" s="369"/>
      <c r="B13" s="369"/>
      <c r="C13" s="369"/>
      <c r="D13" s="369"/>
      <c r="E13" s="369"/>
      <c r="F13" s="369"/>
      <c r="G13" s="369"/>
      <c r="H13" s="369"/>
      <c r="I13" s="369"/>
      <c r="J13" s="369"/>
      <c r="K13" s="369"/>
      <c r="L13" s="369"/>
      <c r="M13" s="369"/>
      <c r="N13" s="369"/>
      <c r="O13" s="369"/>
      <c r="P13" s="369"/>
      <c r="Q13" s="369"/>
      <c r="R13" s="369"/>
      <c r="S13" s="369"/>
      <c r="T13" s="369"/>
      <c r="U13" s="369"/>
      <c r="V13" s="369"/>
      <c r="W13" s="369"/>
      <c r="X13" s="369"/>
      <c r="Y13" s="369"/>
      <c r="Z13" s="369"/>
      <c r="AA13" s="369"/>
      <c r="AB13" s="369"/>
      <c r="AC13" s="369"/>
      <c r="AD13" s="369"/>
      <c r="AE13" s="369"/>
      <c r="AF13" s="369"/>
      <c r="AG13" s="369"/>
      <c r="AH13" s="369"/>
      <c r="AI13" s="369"/>
    </row>
    <row r="14" spans="1:51" s="368" customFormat="1" ht="14.25" customHeight="1" x14ac:dyDescent="0.15">
      <c r="A14" s="369"/>
      <c r="B14" s="369"/>
      <c r="C14" s="369"/>
      <c r="D14" s="369"/>
      <c r="E14" s="369"/>
      <c r="F14" s="369"/>
      <c r="G14" s="369"/>
      <c r="H14" s="369"/>
      <c r="I14" s="369"/>
      <c r="J14" s="369"/>
      <c r="K14" s="369"/>
      <c r="L14" s="369"/>
      <c r="M14" s="369"/>
      <c r="N14" s="369"/>
      <c r="O14" s="369"/>
      <c r="P14" s="369"/>
      <c r="Q14" s="369"/>
      <c r="R14" s="369"/>
      <c r="S14" s="369"/>
      <c r="T14" s="369"/>
      <c r="U14" s="369"/>
      <c r="V14" s="369"/>
      <c r="W14" s="369"/>
      <c r="X14" s="369"/>
      <c r="Y14" s="369"/>
      <c r="Z14" s="369"/>
      <c r="AA14" s="369"/>
      <c r="AB14" s="369"/>
      <c r="AC14" s="369"/>
      <c r="AD14" s="369"/>
      <c r="AE14" s="369"/>
      <c r="AF14" s="369"/>
      <c r="AG14" s="369"/>
      <c r="AH14" s="369"/>
      <c r="AI14" s="369"/>
    </row>
    <row r="15" spans="1:51" s="368" customFormat="1" ht="13.5" x14ac:dyDescent="0.15">
      <c r="A15" s="243"/>
      <c r="B15" s="369"/>
      <c r="C15" s="369"/>
      <c r="D15" s="369"/>
      <c r="E15" s="369"/>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369"/>
      <c r="AD15" s="369"/>
      <c r="AE15" s="369"/>
      <c r="AF15" s="369"/>
      <c r="AG15" s="369"/>
      <c r="AH15" s="369"/>
      <c r="AI15" s="369"/>
    </row>
    <row r="16" spans="1:51" s="368" customFormat="1" ht="13.5" x14ac:dyDescent="0.15">
      <c r="A16" s="243"/>
      <c r="B16" s="369"/>
      <c r="C16" s="369"/>
      <c r="D16" s="369"/>
      <c r="E16" s="369"/>
      <c r="F16" s="369"/>
      <c r="G16" s="369"/>
      <c r="H16" s="369"/>
      <c r="I16" s="369"/>
      <c r="J16" s="369"/>
      <c r="K16" s="369"/>
      <c r="L16" s="369"/>
      <c r="M16" s="369"/>
      <c r="N16" s="369"/>
      <c r="O16" s="369"/>
      <c r="P16" s="369"/>
      <c r="Q16" s="369"/>
      <c r="R16" s="369"/>
      <c r="S16" s="369"/>
      <c r="T16" s="369"/>
      <c r="U16" s="369"/>
      <c r="V16" s="369"/>
      <c r="W16" s="369"/>
      <c r="X16" s="369"/>
      <c r="Y16" s="369"/>
      <c r="Z16" s="369"/>
      <c r="AA16" s="369"/>
      <c r="AB16" s="369"/>
      <c r="AC16" s="369"/>
      <c r="AD16" s="369"/>
      <c r="AE16" s="369"/>
      <c r="AF16" s="369"/>
      <c r="AG16" s="369"/>
      <c r="AH16" s="369"/>
      <c r="AI16" s="369"/>
    </row>
    <row r="17" spans="1:259" s="368" customFormat="1" ht="13.5" x14ac:dyDescent="0.15">
      <c r="A17" s="243"/>
      <c r="B17" s="369"/>
      <c r="C17" s="369"/>
      <c r="D17" s="369"/>
      <c r="E17" s="369"/>
      <c r="F17" s="369"/>
      <c r="G17" s="369"/>
      <c r="H17" s="369"/>
      <c r="I17" s="369"/>
      <c r="J17" s="369"/>
      <c r="K17" s="369"/>
      <c r="L17" s="369"/>
      <c r="M17" s="369"/>
      <c r="N17" s="369"/>
      <c r="O17" s="369"/>
      <c r="P17" s="369"/>
      <c r="Q17" s="369"/>
      <c r="R17" s="369"/>
      <c r="S17" s="369"/>
      <c r="T17" s="369"/>
      <c r="U17" s="369"/>
      <c r="V17" s="369"/>
      <c r="W17" s="369"/>
      <c r="X17" s="369"/>
      <c r="Y17" s="369"/>
      <c r="Z17" s="369"/>
      <c r="AA17" s="369"/>
      <c r="AB17" s="369"/>
      <c r="AC17" s="369"/>
      <c r="AD17" s="369"/>
      <c r="AE17" s="369"/>
      <c r="AF17" s="369"/>
      <c r="AG17" s="369"/>
      <c r="AH17" s="369"/>
      <c r="AI17" s="369"/>
    </row>
    <row r="18" spans="1:259" s="368" customFormat="1" ht="13.5" x14ac:dyDescent="0.15">
      <c r="A18" s="243"/>
      <c r="B18" s="369"/>
      <c r="C18" s="369"/>
      <c r="D18" s="369"/>
      <c r="E18" s="369"/>
      <c r="F18" s="369"/>
      <c r="G18" s="369"/>
      <c r="H18" s="369"/>
      <c r="I18" s="369"/>
      <c r="J18" s="369"/>
      <c r="K18" s="369"/>
      <c r="L18" s="369"/>
      <c r="M18" s="369"/>
      <c r="N18" s="369"/>
      <c r="O18" s="369"/>
      <c r="P18" s="369"/>
      <c r="Q18" s="369"/>
      <c r="R18" s="369"/>
      <c r="S18" s="369"/>
      <c r="T18" s="369"/>
      <c r="U18" s="369"/>
      <c r="V18" s="369"/>
      <c r="W18" s="369"/>
      <c r="X18" s="369"/>
      <c r="Y18" s="369"/>
      <c r="Z18" s="369"/>
      <c r="AA18" s="369"/>
      <c r="AB18" s="369"/>
      <c r="AC18" s="369"/>
      <c r="AD18" s="369"/>
      <c r="AE18" s="369"/>
      <c r="AF18" s="369"/>
      <c r="AG18" s="369"/>
      <c r="AH18" s="369"/>
      <c r="AI18" s="369"/>
    </row>
    <row r="19" spans="1:259" ht="13.5" x14ac:dyDescent="0.15">
      <c r="P19" s="244"/>
      <c r="Q19" s="244"/>
    </row>
    <row r="20" spans="1:259" ht="13.5" x14ac:dyDescent="0.15">
      <c r="P20" s="244"/>
      <c r="Q20" s="244"/>
    </row>
    <row r="21" spans="1:259" ht="17.25" x14ac:dyDescent="0.15">
      <c r="B21" s="367"/>
      <c r="C21" s="246"/>
      <c r="D21" s="246"/>
      <c r="E21" s="246"/>
      <c r="F21" s="246"/>
      <c r="G21" s="246"/>
      <c r="H21" s="246"/>
      <c r="I21" s="246"/>
      <c r="J21" s="246"/>
      <c r="K21" s="246"/>
      <c r="L21" s="246"/>
      <c r="M21" s="246"/>
      <c r="N21" s="366"/>
      <c r="O21" s="246"/>
      <c r="P21" s="247"/>
      <c r="Q21" s="244"/>
      <c r="IY21" s="365"/>
    </row>
    <row r="22" spans="1:259" ht="17.25" x14ac:dyDescent="0.15">
      <c r="B22" s="248"/>
      <c r="IY22" s="364"/>
    </row>
    <row r="23" spans="1:259" ht="13.5" x14ac:dyDescent="0.15">
      <c r="B23" s="248"/>
    </row>
    <row r="24" spans="1:259" ht="13.5" x14ac:dyDescent="0.15">
      <c r="B24" s="248"/>
    </row>
    <row r="25" spans="1:259" ht="13.5" x14ac:dyDescent="0.15">
      <c r="B25" s="248"/>
    </row>
    <row r="26" spans="1:259" ht="13.5" x14ac:dyDescent="0.15">
      <c r="B26" s="248"/>
    </row>
    <row r="27" spans="1:259" ht="13.5" x14ac:dyDescent="0.15">
      <c r="B27" s="248"/>
    </row>
    <row r="28" spans="1:259" ht="13.5" x14ac:dyDescent="0.15">
      <c r="B28" s="248"/>
    </row>
    <row r="29" spans="1:259" ht="13.5" x14ac:dyDescent="0.15">
      <c r="B29" s="248"/>
    </row>
    <row r="30" spans="1:259" ht="13.5" x14ac:dyDescent="0.15">
      <c r="B30" s="248"/>
    </row>
    <row r="31" spans="1:259" ht="13.5" x14ac:dyDescent="0.15">
      <c r="B31" s="248"/>
    </row>
    <row r="32" spans="1:259" ht="13.5" x14ac:dyDescent="0.15">
      <c r="B32" s="248"/>
    </row>
    <row r="33" spans="2:17" ht="13.5" x14ac:dyDescent="0.15">
      <c r="B33" s="248"/>
    </row>
    <row r="34" spans="2:17" ht="13.5" x14ac:dyDescent="0.15">
      <c r="B34" s="248"/>
    </row>
    <row r="35" spans="2:17" ht="13.5" x14ac:dyDescent="0.15">
      <c r="B35" s="248"/>
    </row>
    <row r="36" spans="2:17" ht="13.5" x14ac:dyDescent="0.15">
      <c r="B36" s="248"/>
    </row>
    <row r="37" spans="2:17" ht="13.5" x14ac:dyDescent="0.15">
      <c r="B37" s="248"/>
    </row>
    <row r="38" spans="2:17" ht="13.5" x14ac:dyDescent="0.15">
      <c r="B38" s="248"/>
    </row>
    <row r="39" spans="2:17" ht="13.5" x14ac:dyDescent="0.15">
      <c r="B39" s="340"/>
      <c r="C39" s="306"/>
      <c r="D39" s="306"/>
      <c r="E39" s="306"/>
      <c r="F39" s="306"/>
      <c r="G39" s="306"/>
      <c r="H39" s="306"/>
      <c r="I39" s="306"/>
      <c r="J39" s="306"/>
      <c r="K39" s="306"/>
      <c r="L39" s="306"/>
      <c r="M39" s="306"/>
      <c r="N39" s="306"/>
      <c r="O39" s="306"/>
      <c r="P39" s="341"/>
    </row>
    <row r="40" spans="2:17" ht="13.5" x14ac:dyDescent="0.15">
      <c r="B40" s="354"/>
      <c r="C40" s="244"/>
      <c r="D40" s="244"/>
      <c r="E40" s="244"/>
      <c r="F40" s="244"/>
      <c r="G40" s="244"/>
      <c r="H40" s="244"/>
      <c r="I40" s="244"/>
      <c r="J40" s="244"/>
      <c r="K40" s="244"/>
      <c r="L40" s="244"/>
      <c r="M40" s="244"/>
      <c r="N40" s="244"/>
      <c r="O40" s="244"/>
      <c r="P40" s="354"/>
      <c r="Q40" s="244"/>
    </row>
    <row r="41" spans="2:17" ht="17.25" x14ac:dyDescent="0.15">
      <c r="B41" s="245" t="s">
        <v>580</v>
      </c>
      <c r="C41" s="246"/>
      <c r="D41" s="246"/>
      <c r="E41" s="246"/>
      <c r="F41" s="246"/>
      <c r="G41" s="246"/>
      <c r="H41" s="246"/>
      <c r="I41" s="246"/>
      <c r="J41" s="246"/>
      <c r="K41" s="246"/>
      <c r="L41" s="246"/>
      <c r="M41" s="246"/>
      <c r="N41" s="246"/>
      <c r="O41" s="246"/>
      <c r="P41" s="247"/>
    </row>
    <row r="42" spans="2:17" ht="13.5" x14ac:dyDescent="0.15">
      <c r="B42" s="248"/>
      <c r="C42" s="244"/>
      <c r="D42" s="244"/>
      <c r="E42" s="244"/>
      <c r="F42" s="244"/>
      <c r="G42" s="353" t="s">
        <v>576</v>
      </c>
      <c r="I42" s="352"/>
      <c r="J42" s="352"/>
      <c r="K42" s="352"/>
      <c r="L42" s="244"/>
      <c r="M42" s="244"/>
      <c r="N42" s="244"/>
      <c r="O42" s="244"/>
    </row>
    <row r="43" spans="2:17" ht="13.5" x14ac:dyDescent="0.15">
      <c r="B43" s="248"/>
      <c r="C43" s="244"/>
      <c r="D43" s="244"/>
      <c r="E43" s="244"/>
      <c r="F43" s="244"/>
      <c r="G43" s="1251"/>
      <c r="H43" s="1230"/>
      <c r="I43" s="1230"/>
      <c r="J43" s="1230"/>
      <c r="K43" s="1230"/>
      <c r="L43" s="1230"/>
      <c r="M43" s="1230"/>
      <c r="N43" s="1230"/>
      <c r="O43" s="1231"/>
    </row>
    <row r="44" spans="2:17" ht="13.5" x14ac:dyDescent="0.15">
      <c r="B44" s="248"/>
      <c r="C44" s="244"/>
      <c r="D44" s="244"/>
      <c r="E44" s="244"/>
      <c r="F44" s="244"/>
      <c r="G44" s="1232"/>
      <c r="H44" s="1233"/>
      <c r="I44" s="1233"/>
      <c r="J44" s="1233"/>
      <c r="K44" s="1233"/>
      <c r="L44" s="1233"/>
      <c r="M44" s="1233"/>
      <c r="N44" s="1233"/>
      <c r="O44" s="1234"/>
    </row>
    <row r="45" spans="2:17" ht="13.5" x14ac:dyDescent="0.15">
      <c r="B45" s="248"/>
      <c r="C45" s="244"/>
      <c r="D45" s="244"/>
      <c r="E45" s="244"/>
      <c r="F45" s="244"/>
      <c r="G45" s="1232"/>
      <c r="H45" s="1233"/>
      <c r="I45" s="1233"/>
      <c r="J45" s="1233"/>
      <c r="K45" s="1233"/>
      <c r="L45" s="1233"/>
      <c r="M45" s="1233"/>
      <c r="N45" s="1233"/>
      <c r="O45" s="1234"/>
    </row>
    <row r="46" spans="2:17" ht="13.5" x14ac:dyDescent="0.15">
      <c r="B46" s="248"/>
      <c r="C46" s="244"/>
      <c r="D46" s="244"/>
      <c r="E46" s="244"/>
      <c r="F46" s="244"/>
      <c r="G46" s="1232"/>
      <c r="H46" s="1233"/>
      <c r="I46" s="1233"/>
      <c r="J46" s="1233"/>
      <c r="K46" s="1233"/>
      <c r="L46" s="1233"/>
      <c r="M46" s="1233"/>
      <c r="N46" s="1233"/>
      <c r="O46" s="1234"/>
    </row>
    <row r="47" spans="2:17" ht="13.5" x14ac:dyDescent="0.15">
      <c r="B47" s="248"/>
      <c r="C47" s="244"/>
      <c r="D47" s="244"/>
      <c r="E47" s="244"/>
      <c r="F47" s="244"/>
      <c r="G47" s="1235"/>
      <c r="H47" s="1236"/>
      <c r="I47" s="1236"/>
      <c r="J47" s="1236"/>
      <c r="K47" s="1236"/>
      <c r="L47" s="1236"/>
      <c r="M47" s="1236"/>
      <c r="N47" s="1236"/>
      <c r="O47" s="1237"/>
    </row>
    <row r="48" spans="2:17" ht="13.5" x14ac:dyDescent="0.15">
      <c r="B48" s="248"/>
      <c r="C48" s="244"/>
      <c r="D48" s="244"/>
      <c r="E48" s="244"/>
      <c r="F48" s="244"/>
      <c r="G48" s="244"/>
      <c r="H48" s="363"/>
      <c r="I48" s="363"/>
      <c r="J48" s="363"/>
    </row>
    <row r="49" spans="1:17" ht="13.5" x14ac:dyDescent="0.15">
      <c r="B49" s="248"/>
      <c r="C49" s="244"/>
      <c r="D49" s="244"/>
      <c r="E49" s="244"/>
      <c r="F49" s="244"/>
      <c r="G49" s="243" t="s">
        <v>579</v>
      </c>
    </row>
    <row r="50" spans="1:17" ht="13.5" x14ac:dyDescent="0.15">
      <c r="B50" s="248"/>
      <c r="C50" s="244"/>
      <c r="D50" s="244"/>
      <c r="E50" s="244"/>
      <c r="F50" s="244"/>
      <c r="G50" s="1238"/>
      <c r="H50" s="1239"/>
      <c r="I50" s="1239"/>
      <c r="J50" s="1240"/>
      <c r="K50" s="345" t="s">
        <v>526</v>
      </c>
      <c r="L50" s="345" t="s">
        <v>527</v>
      </c>
      <c r="M50" s="345" t="s">
        <v>528</v>
      </c>
      <c r="N50" s="345" t="s">
        <v>529</v>
      </c>
      <c r="O50" s="345" t="s">
        <v>530</v>
      </c>
    </row>
    <row r="51" spans="1:17" ht="13.5" x14ac:dyDescent="0.15">
      <c r="B51" s="248"/>
      <c r="C51" s="244"/>
      <c r="D51" s="244"/>
      <c r="E51" s="244"/>
      <c r="F51" s="244"/>
      <c r="G51" s="1241" t="s">
        <v>574</v>
      </c>
      <c r="H51" s="1242"/>
      <c r="I51" s="1247" t="s">
        <v>572</v>
      </c>
      <c r="J51" s="1247"/>
      <c r="K51" s="1250"/>
      <c r="L51" s="1250"/>
      <c r="M51" s="1250"/>
      <c r="N51" s="1250"/>
      <c r="O51" s="1250"/>
    </row>
    <row r="52" spans="1:17" ht="13.5" x14ac:dyDescent="0.15">
      <c r="B52" s="248"/>
      <c r="C52" s="244"/>
      <c r="D52" s="244"/>
      <c r="E52" s="244"/>
      <c r="F52" s="244"/>
      <c r="G52" s="1243"/>
      <c r="H52" s="1244"/>
      <c r="I52" s="1248"/>
      <c r="J52" s="1248"/>
      <c r="K52" s="1217"/>
      <c r="L52" s="1217"/>
      <c r="M52" s="1217"/>
      <c r="N52" s="1217"/>
      <c r="O52" s="1217"/>
    </row>
    <row r="53" spans="1:17" ht="13.5" x14ac:dyDescent="0.15">
      <c r="A53" s="355"/>
      <c r="B53" s="248"/>
      <c r="C53" s="244"/>
      <c r="D53" s="244"/>
      <c r="E53" s="244"/>
      <c r="F53" s="244"/>
      <c r="G53" s="1243"/>
      <c r="H53" s="1244"/>
      <c r="I53" s="1227" t="s">
        <v>578</v>
      </c>
      <c r="J53" s="1227"/>
      <c r="K53" s="1249"/>
      <c r="L53" s="1249"/>
      <c r="M53" s="1249"/>
      <c r="N53" s="1249"/>
      <c r="O53" s="1249"/>
    </row>
    <row r="54" spans="1:17" ht="13.5" x14ac:dyDescent="0.15">
      <c r="A54" s="355"/>
      <c r="B54" s="248"/>
      <c r="C54" s="244"/>
      <c r="D54" s="244"/>
      <c r="E54" s="244"/>
      <c r="F54" s="244"/>
      <c r="G54" s="1245"/>
      <c r="H54" s="1246"/>
      <c r="I54" s="1227"/>
      <c r="J54" s="1227"/>
      <c r="K54" s="1216"/>
      <c r="L54" s="1216"/>
      <c r="M54" s="1216"/>
      <c r="N54" s="1216"/>
      <c r="O54" s="1216"/>
    </row>
    <row r="55" spans="1:17" ht="13.5" x14ac:dyDescent="0.15">
      <c r="A55" s="355"/>
      <c r="B55" s="248"/>
      <c r="C55" s="244"/>
      <c r="D55" s="244"/>
      <c r="E55" s="244"/>
      <c r="F55" s="244"/>
      <c r="G55" s="1221" t="s">
        <v>573</v>
      </c>
      <c r="H55" s="1222"/>
      <c r="I55" s="1227" t="s">
        <v>572</v>
      </c>
      <c r="J55" s="1227"/>
      <c r="K55" s="1250"/>
      <c r="L55" s="1250"/>
      <c r="M55" s="1250"/>
      <c r="N55" s="1250"/>
      <c r="O55" s="1250"/>
    </row>
    <row r="56" spans="1:17" ht="13.5" x14ac:dyDescent="0.15">
      <c r="A56" s="355"/>
      <c r="B56" s="248"/>
      <c r="C56" s="244"/>
      <c r="D56" s="244"/>
      <c r="E56" s="244"/>
      <c r="F56" s="244"/>
      <c r="G56" s="1223"/>
      <c r="H56" s="1224"/>
      <c r="I56" s="1227"/>
      <c r="J56" s="1227"/>
      <c r="K56" s="1217"/>
      <c r="L56" s="1217"/>
      <c r="M56" s="1217"/>
      <c r="N56" s="1217"/>
      <c r="O56" s="1217"/>
    </row>
    <row r="57" spans="1:17" s="355" customFormat="1" ht="13.5" x14ac:dyDescent="0.15">
      <c r="B57" s="356"/>
      <c r="C57" s="352"/>
      <c r="D57" s="352"/>
      <c r="E57" s="352"/>
      <c r="F57" s="352"/>
      <c r="G57" s="1223"/>
      <c r="H57" s="1224"/>
      <c r="I57" s="1219" t="s">
        <v>578</v>
      </c>
      <c r="J57" s="1219"/>
      <c r="K57" s="1249"/>
      <c r="L57" s="1249"/>
      <c r="M57" s="1249"/>
      <c r="N57" s="1249"/>
      <c r="O57" s="1249"/>
      <c r="P57" s="361"/>
      <c r="Q57" s="356"/>
    </row>
    <row r="58" spans="1:17" s="355" customFormat="1" ht="13.5" x14ac:dyDescent="0.15">
      <c r="A58" s="243"/>
      <c r="B58" s="356"/>
      <c r="C58" s="352"/>
      <c r="D58" s="352"/>
      <c r="E58" s="352"/>
      <c r="F58" s="352"/>
      <c r="G58" s="1225"/>
      <c r="H58" s="1226"/>
      <c r="I58" s="1219"/>
      <c r="J58" s="1219"/>
      <c r="K58" s="1216"/>
      <c r="L58" s="1216"/>
      <c r="M58" s="1216"/>
      <c r="N58" s="1216"/>
      <c r="O58" s="1216"/>
      <c r="P58" s="361"/>
      <c r="Q58" s="356"/>
    </row>
    <row r="59" spans="1:17" s="355" customFormat="1" ht="13.5" x14ac:dyDescent="0.15">
      <c r="A59" s="243"/>
      <c r="B59" s="356"/>
      <c r="C59" s="352"/>
      <c r="D59" s="352"/>
      <c r="E59" s="352"/>
      <c r="F59" s="352"/>
      <c r="G59" s="352"/>
      <c r="H59" s="352"/>
      <c r="I59" s="352"/>
      <c r="J59" s="352"/>
      <c r="K59" s="362"/>
      <c r="L59" s="362"/>
      <c r="M59" s="362"/>
      <c r="N59" s="362"/>
      <c r="O59" s="362"/>
      <c r="P59" s="361"/>
      <c r="Q59" s="356"/>
    </row>
    <row r="60" spans="1:17" s="355" customFormat="1" ht="13.5" x14ac:dyDescent="0.15">
      <c r="A60" s="243"/>
      <c r="B60" s="356"/>
      <c r="C60" s="352"/>
      <c r="D60" s="352"/>
      <c r="E60" s="352"/>
      <c r="F60" s="352"/>
      <c r="G60" s="352"/>
      <c r="H60" s="352"/>
      <c r="I60" s="352"/>
      <c r="J60" s="352"/>
      <c r="K60" s="362"/>
      <c r="L60" s="362"/>
      <c r="M60" s="362"/>
      <c r="N60" s="362"/>
      <c r="O60" s="362"/>
      <c r="P60" s="361"/>
      <c r="Q60" s="356"/>
    </row>
    <row r="61" spans="1:17" s="355" customFormat="1" ht="13.5" x14ac:dyDescent="0.15">
      <c r="A61" s="243"/>
      <c r="B61" s="360"/>
      <c r="C61" s="359"/>
      <c r="D61" s="359"/>
      <c r="E61" s="359"/>
      <c r="F61" s="359"/>
      <c r="G61" s="359"/>
      <c r="H61" s="359"/>
      <c r="I61" s="359"/>
      <c r="J61" s="359"/>
      <c r="K61" s="359"/>
      <c r="L61" s="359"/>
      <c r="M61" s="358"/>
      <c r="N61" s="358"/>
      <c r="O61" s="358"/>
      <c r="P61" s="357"/>
      <c r="Q61" s="356"/>
    </row>
    <row r="62" spans="1:17" ht="13.5" x14ac:dyDescent="0.15">
      <c r="B62" s="354"/>
      <c r="C62" s="354"/>
      <c r="D62" s="354"/>
      <c r="E62" s="354"/>
      <c r="F62" s="354"/>
      <c r="G62" s="354"/>
      <c r="H62" s="354"/>
      <c r="I62" s="354"/>
      <c r="J62" s="354"/>
      <c r="K62" s="354"/>
      <c r="L62" s="354"/>
      <c r="M62" s="354"/>
      <c r="N62" s="354"/>
      <c r="O62" s="354"/>
      <c r="P62" s="354"/>
      <c r="Q62" s="244"/>
    </row>
    <row r="63" spans="1:17" ht="17.25" x14ac:dyDescent="0.15">
      <c r="B63" s="307" t="s">
        <v>577</v>
      </c>
      <c r="C63" s="244"/>
      <c r="D63" s="244"/>
      <c r="E63" s="244"/>
      <c r="F63" s="244"/>
      <c r="G63" s="244"/>
      <c r="H63" s="244"/>
      <c r="I63" s="244"/>
      <c r="J63" s="244"/>
      <c r="K63" s="244"/>
      <c r="L63" s="244"/>
      <c r="M63" s="244"/>
      <c r="N63" s="244"/>
      <c r="O63" s="244"/>
    </row>
    <row r="64" spans="1:17" ht="13.5" x14ac:dyDescent="0.15">
      <c r="B64" s="248"/>
      <c r="C64" s="244"/>
      <c r="D64" s="244"/>
      <c r="E64" s="244"/>
      <c r="F64" s="244"/>
      <c r="G64" s="353" t="s">
        <v>576</v>
      </c>
      <c r="I64" s="352"/>
      <c r="J64" s="352"/>
      <c r="K64" s="352"/>
      <c r="L64" s="244"/>
      <c r="M64" s="244"/>
      <c r="N64" s="244"/>
      <c r="O64" s="244"/>
    </row>
    <row r="65" spans="2:30" ht="13.5" x14ac:dyDescent="0.15">
      <c r="B65" s="248"/>
      <c r="C65" s="244"/>
      <c r="D65" s="244"/>
      <c r="E65" s="244"/>
      <c r="F65" s="244"/>
      <c r="G65" s="1229" t="s">
        <v>582</v>
      </c>
      <c r="H65" s="1230"/>
      <c r="I65" s="1230"/>
      <c r="J65" s="1230"/>
      <c r="K65" s="1230"/>
      <c r="L65" s="1230"/>
      <c r="M65" s="1230"/>
      <c r="N65" s="1230"/>
      <c r="O65" s="1231"/>
    </row>
    <row r="66" spans="2:30" ht="13.5" x14ac:dyDescent="0.15">
      <c r="B66" s="248"/>
      <c r="C66" s="244"/>
      <c r="D66" s="244"/>
      <c r="E66" s="244"/>
      <c r="F66" s="244"/>
      <c r="G66" s="1232"/>
      <c r="H66" s="1233"/>
      <c r="I66" s="1233"/>
      <c r="J66" s="1233"/>
      <c r="K66" s="1233"/>
      <c r="L66" s="1233"/>
      <c r="M66" s="1233"/>
      <c r="N66" s="1233"/>
      <c r="O66" s="1234"/>
    </row>
    <row r="67" spans="2:30" ht="13.5" x14ac:dyDescent="0.15">
      <c r="B67" s="248"/>
      <c r="C67" s="244"/>
      <c r="D67" s="244"/>
      <c r="E67" s="244"/>
      <c r="F67" s="244"/>
      <c r="G67" s="1232"/>
      <c r="H67" s="1233"/>
      <c r="I67" s="1233"/>
      <c r="J67" s="1233"/>
      <c r="K67" s="1233"/>
      <c r="L67" s="1233"/>
      <c r="M67" s="1233"/>
      <c r="N67" s="1233"/>
      <c r="O67" s="1234"/>
    </row>
    <row r="68" spans="2:30" ht="13.5" x14ac:dyDescent="0.15">
      <c r="B68" s="248"/>
      <c r="C68" s="244"/>
      <c r="D68" s="244"/>
      <c r="E68" s="244"/>
      <c r="F68" s="244"/>
      <c r="G68" s="1232"/>
      <c r="H68" s="1233"/>
      <c r="I68" s="1233"/>
      <c r="J68" s="1233"/>
      <c r="K68" s="1233"/>
      <c r="L68" s="1233"/>
      <c r="M68" s="1233"/>
      <c r="N68" s="1233"/>
      <c r="O68" s="1234"/>
    </row>
    <row r="69" spans="2:30" ht="13.5" x14ac:dyDescent="0.15">
      <c r="B69" s="248"/>
      <c r="C69" s="244"/>
      <c r="D69" s="244"/>
      <c r="E69" s="244"/>
      <c r="F69" s="244"/>
      <c r="G69" s="1235"/>
      <c r="H69" s="1236"/>
      <c r="I69" s="1236"/>
      <c r="J69" s="1236"/>
      <c r="K69" s="1236"/>
      <c r="L69" s="1236"/>
      <c r="M69" s="1236"/>
      <c r="N69" s="1236"/>
      <c r="O69" s="1237"/>
    </row>
    <row r="70" spans="2:30" ht="13.5" x14ac:dyDescent="0.15">
      <c r="B70" s="248"/>
      <c r="C70" s="244"/>
      <c r="D70" s="244"/>
      <c r="E70" s="244"/>
      <c r="F70" s="244"/>
      <c r="G70" s="244"/>
      <c r="H70" s="351"/>
      <c r="I70" s="351"/>
      <c r="J70" s="348"/>
      <c r="K70" s="348"/>
      <c r="L70" s="347"/>
      <c r="M70" s="348"/>
      <c r="N70" s="347"/>
      <c r="O70" s="346"/>
    </row>
    <row r="71" spans="2:30" ht="13.5" x14ac:dyDescent="0.15">
      <c r="B71" s="248"/>
      <c r="C71" s="244"/>
      <c r="D71" s="244"/>
      <c r="E71" s="244"/>
      <c r="F71" s="244"/>
      <c r="G71" s="350" t="s">
        <v>575</v>
      </c>
      <c r="I71" s="349"/>
      <c r="J71" s="348"/>
      <c r="K71" s="348"/>
      <c r="L71" s="347"/>
      <c r="M71" s="348"/>
      <c r="N71" s="347"/>
      <c r="O71" s="346"/>
    </row>
    <row r="72" spans="2:30" ht="13.5" x14ac:dyDescent="0.15">
      <c r="B72" s="248"/>
      <c r="C72" s="244"/>
      <c r="D72" s="244"/>
      <c r="E72" s="244"/>
      <c r="F72" s="244"/>
      <c r="G72" s="1238"/>
      <c r="H72" s="1239"/>
      <c r="I72" s="1239"/>
      <c r="J72" s="1240"/>
      <c r="K72" s="345" t="s">
        <v>526</v>
      </c>
      <c r="L72" s="345" t="s">
        <v>527</v>
      </c>
      <c r="M72" s="345" t="s">
        <v>528</v>
      </c>
      <c r="N72" s="345" t="s">
        <v>529</v>
      </c>
      <c r="O72" s="345" t="s">
        <v>530</v>
      </c>
    </row>
    <row r="73" spans="2:30" ht="13.5" x14ac:dyDescent="0.15">
      <c r="B73" s="248"/>
      <c r="C73" s="244"/>
      <c r="D73" s="244"/>
      <c r="E73" s="244"/>
      <c r="F73" s="244"/>
      <c r="G73" s="1241" t="s">
        <v>574</v>
      </c>
      <c r="H73" s="1242"/>
      <c r="I73" s="1247" t="s">
        <v>572</v>
      </c>
      <c r="J73" s="1247"/>
      <c r="K73" s="1228">
        <v>183.1</v>
      </c>
      <c r="L73" s="1228">
        <v>189.1</v>
      </c>
      <c r="M73" s="1217">
        <v>186.4</v>
      </c>
      <c r="N73" s="1217">
        <v>179.2</v>
      </c>
      <c r="O73" s="1217">
        <v>168.7</v>
      </c>
      <c r="S73" s="243">
        <v>9.9</v>
      </c>
    </row>
    <row r="74" spans="2:30" ht="13.5" x14ac:dyDescent="0.15">
      <c r="B74" s="248"/>
      <c r="C74" s="244"/>
      <c r="D74" s="244"/>
      <c r="E74" s="244"/>
      <c r="F74" s="244"/>
      <c r="G74" s="1243"/>
      <c r="H74" s="1244"/>
      <c r="I74" s="1248"/>
      <c r="J74" s="1248"/>
      <c r="K74" s="1228"/>
      <c r="L74" s="1228"/>
      <c r="M74" s="1217"/>
      <c r="N74" s="1217"/>
      <c r="O74" s="1217"/>
    </row>
    <row r="75" spans="2:30" ht="13.5" x14ac:dyDescent="0.15">
      <c r="B75" s="248"/>
      <c r="C75" s="244"/>
      <c r="D75" s="244"/>
      <c r="E75" s="244"/>
      <c r="F75" s="244"/>
      <c r="G75" s="1243"/>
      <c r="H75" s="1244"/>
      <c r="I75" s="1227" t="s">
        <v>571</v>
      </c>
      <c r="J75" s="1227"/>
      <c r="K75" s="1215">
        <v>17</v>
      </c>
      <c r="L75" s="1215">
        <v>17.2</v>
      </c>
      <c r="M75" s="1215">
        <v>16.600000000000001</v>
      </c>
      <c r="N75" s="1215">
        <v>15.2</v>
      </c>
      <c r="O75" s="1215">
        <v>14.6</v>
      </c>
      <c r="U75" s="243">
        <v>81.2</v>
      </c>
      <c r="W75" s="243">
        <v>87.2</v>
      </c>
      <c r="Y75" s="243">
        <v>99.8</v>
      </c>
      <c r="AA75" s="243">
        <v>109.5</v>
      </c>
      <c r="AC75" s="243">
        <v>115.2</v>
      </c>
    </row>
    <row r="76" spans="2:30" ht="13.5" x14ac:dyDescent="0.15">
      <c r="B76" s="248"/>
      <c r="C76" s="244"/>
      <c r="D76" s="244"/>
      <c r="E76" s="244"/>
      <c r="F76" s="244"/>
      <c r="G76" s="1245"/>
      <c r="H76" s="1246"/>
      <c r="I76" s="1227"/>
      <c r="J76" s="1227"/>
      <c r="K76" s="1216"/>
      <c r="L76" s="1216"/>
      <c r="M76" s="1216"/>
      <c r="N76" s="1216"/>
      <c r="O76" s="1216"/>
    </row>
    <row r="77" spans="2:30" ht="13.5" x14ac:dyDescent="0.15">
      <c r="B77" s="248"/>
      <c r="C77" s="244"/>
      <c r="D77" s="244"/>
      <c r="E77" s="244"/>
      <c r="F77" s="244"/>
      <c r="G77" s="1221" t="s">
        <v>573</v>
      </c>
      <c r="H77" s="1222"/>
      <c r="I77" s="1227" t="s">
        <v>572</v>
      </c>
      <c r="J77" s="1227"/>
      <c r="K77" s="1228">
        <v>75.900000000000006</v>
      </c>
      <c r="L77" s="1228">
        <v>64.599999999999994</v>
      </c>
      <c r="M77" s="1217">
        <v>52.8</v>
      </c>
      <c r="N77" s="1217">
        <v>48.6</v>
      </c>
      <c r="O77" s="1217">
        <v>56.8</v>
      </c>
      <c r="R77" s="243">
        <v>12.3</v>
      </c>
      <c r="T77" s="243">
        <v>11.1</v>
      </c>
    </row>
    <row r="78" spans="2:30" ht="13.5" x14ac:dyDescent="0.15">
      <c r="B78" s="248"/>
      <c r="C78" s="244"/>
      <c r="D78" s="244"/>
      <c r="E78" s="244"/>
      <c r="F78" s="244"/>
      <c r="G78" s="1223"/>
      <c r="H78" s="1224"/>
      <c r="I78" s="1227"/>
      <c r="J78" s="1227"/>
      <c r="K78" s="1228"/>
      <c r="L78" s="1228"/>
      <c r="M78" s="1217"/>
      <c r="N78" s="1217"/>
      <c r="O78" s="1217"/>
    </row>
    <row r="79" spans="2:30" ht="13.5" x14ac:dyDescent="0.15">
      <c r="B79" s="248"/>
      <c r="C79" s="244"/>
      <c r="D79" s="244"/>
      <c r="E79" s="244"/>
      <c r="F79" s="244"/>
      <c r="G79" s="1223"/>
      <c r="H79" s="1224"/>
      <c r="I79" s="1218" t="s">
        <v>571</v>
      </c>
      <c r="J79" s="1219"/>
      <c r="K79" s="1220">
        <v>13.5</v>
      </c>
      <c r="L79" s="1220">
        <v>12.4</v>
      </c>
      <c r="M79" s="1220">
        <v>11.5</v>
      </c>
      <c r="N79" s="1220">
        <v>10.4</v>
      </c>
      <c r="O79" s="1220">
        <v>10.199999999999999</v>
      </c>
      <c r="V79" s="243">
        <v>53.5</v>
      </c>
      <c r="X79" s="243">
        <v>48.2</v>
      </c>
      <c r="Z79" s="243">
        <v>34.200000000000003</v>
      </c>
      <c r="AB79" s="243">
        <v>30.3</v>
      </c>
      <c r="AD79" s="243">
        <v>28.9</v>
      </c>
    </row>
    <row r="80" spans="2:30" ht="13.5" x14ac:dyDescent="0.15">
      <c r="B80" s="248"/>
      <c r="C80" s="244"/>
      <c r="D80" s="244"/>
      <c r="E80" s="244"/>
      <c r="F80" s="244"/>
      <c r="G80" s="1225"/>
      <c r="H80" s="1226"/>
      <c r="I80" s="1219"/>
      <c r="J80" s="1219"/>
      <c r="K80" s="1220"/>
      <c r="L80" s="1220"/>
      <c r="M80" s="1220"/>
      <c r="N80" s="1220"/>
      <c r="O80" s="1220"/>
    </row>
    <row r="81" spans="2:17" ht="13.5" x14ac:dyDescent="0.15">
      <c r="B81" s="248"/>
      <c r="C81" s="244"/>
      <c r="D81" s="244"/>
      <c r="E81" s="244"/>
      <c r="F81" s="244"/>
      <c r="G81" s="244"/>
      <c r="H81" s="244"/>
      <c r="I81" s="244"/>
      <c r="J81" s="244"/>
      <c r="K81" s="344"/>
      <c r="L81" s="244"/>
      <c r="M81" s="244"/>
      <c r="N81" s="244"/>
      <c r="O81" s="244"/>
    </row>
    <row r="82" spans="2:17" ht="17.25" x14ac:dyDescent="0.15">
      <c r="B82" s="248"/>
      <c r="C82" s="244"/>
      <c r="D82" s="244"/>
      <c r="E82" s="244"/>
      <c r="F82" s="244"/>
      <c r="G82" s="244"/>
      <c r="H82" s="244"/>
      <c r="I82" s="244"/>
      <c r="J82" s="244"/>
      <c r="K82" s="343"/>
      <c r="L82" s="343"/>
      <c r="M82" s="343"/>
      <c r="N82" s="343"/>
      <c r="O82" s="343"/>
    </row>
    <row r="83" spans="2:17" ht="13.5" x14ac:dyDescent="0.15">
      <c r="B83" s="340"/>
      <c r="C83" s="306"/>
      <c r="D83" s="306"/>
      <c r="E83" s="306"/>
      <c r="F83" s="306"/>
      <c r="G83" s="306"/>
      <c r="H83" s="306"/>
      <c r="I83" s="306"/>
      <c r="J83" s="306"/>
      <c r="K83" s="306"/>
      <c r="L83" s="306"/>
      <c r="M83" s="306"/>
      <c r="N83" s="306"/>
      <c r="O83" s="306"/>
      <c r="P83" s="341"/>
    </row>
    <row r="84" spans="2:17" ht="13.5" x14ac:dyDescent="0.15">
      <c r="H84" s="244"/>
      <c r="I84" s="244"/>
      <c r="J84" s="244"/>
      <c r="K84" s="244"/>
      <c r="L84" s="244"/>
      <c r="M84" s="244"/>
      <c r="N84" s="244"/>
      <c r="O84" s="244"/>
      <c r="P84" s="244"/>
      <c r="Q84" s="244"/>
    </row>
    <row r="85" spans="2:17" ht="13.5" x14ac:dyDescent="0.15">
      <c r="B85" s="244"/>
      <c r="C85" s="244"/>
      <c r="D85" s="244"/>
      <c r="E85" s="244"/>
      <c r="F85" s="244"/>
      <c r="G85" s="244"/>
      <c r="H85" s="244"/>
      <c r="I85" s="244"/>
      <c r="J85" s="244"/>
      <c r="K85" s="244"/>
      <c r="L85" s="244"/>
      <c r="M85" s="244"/>
      <c r="N85" s="244"/>
      <c r="O85" s="244"/>
      <c r="P85" s="244"/>
      <c r="Q85" s="244"/>
    </row>
    <row r="86" spans="2:17" ht="13.5" hidden="1" x14ac:dyDescent="0.15">
      <c r="B86" s="244"/>
      <c r="C86" s="244"/>
      <c r="D86" s="244"/>
      <c r="E86" s="244"/>
      <c r="F86" s="244"/>
      <c r="G86" s="244"/>
      <c r="H86" s="244"/>
      <c r="I86" s="244"/>
      <c r="J86" s="244"/>
      <c r="K86" s="244"/>
      <c r="L86" s="244"/>
      <c r="M86" s="244"/>
      <c r="N86" s="244"/>
      <c r="O86" s="244"/>
      <c r="P86" s="244"/>
      <c r="Q86" s="244"/>
    </row>
    <row r="87" spans="2:17" ht="13.5" hidden="1" x14ac:dyDescent="0.15">
      <c r="B87" s="244"/>
      <c r="C87" s="244"/>
      <c r="D87" s="244"/>
      <c r="E87" s="244"/>
      <c r="F87" s="244"/>
      <c r="G87" s="244"/>
      <c r="H87" s="244"/>
      <c r="I87" s="244"/>
      <c r="J87" s="244"/>
      <c r="K87" s="342"/>
      <c r="L87" s="244"/>
      <c r="M87" s="244"/>
      <c r="N87" s="244"/>
      <c r="O87" s="244"/>
      <c r="P87" s="244"/>
      <c r="Q87" s="244"/>
    </row>
    <row r="88" spans="2:17" ht="13.5" hidden="1" x14ac:dyDescent="0.15">
      <c r="B88" s="244"/>
      <c r="C88" s="244"/>
      <c r="D88" s="244"/>
      <c r="E88" s="244"/>
      <c r="F88" s="244"/>
      <c r="G88" s="244"/>
      <c r="H88" s="244"/>
      <c r="I88" s="244"/>
      <c r="J88" s="244"/>
      <c r="K88" s="244"/>
      <c r="L88" s="244"/>
      <c r="M88" s="244"/>
      <c r="N88" s="244"/>
      <c r="O88" s="244"/>
      <c r="P88" s="244"/>
      <c r="Q88" s="244"/>
    </row>
    <row r="89" spans="2:17" ht="13.5" hidden="1" x14ac:dyDescent="0.15">
      <c r="B89" s="244"/>
      <c r="C89" s="244"/>
      <c r="D89" s="244"/>
      <c r="E89" s="244"/>
      <c r="F89" s="244"/>
      <c r="G89" s="244"/>
      <c r="H89" s="244"/>
      <c r="I89" s="244"/>
      <c r="J89" s="244"/>
      <c r="K89" s="244"/>
      <c r="L89" s="244"/>
      <c r="M89" s="244"/>
      <c r="N89" s="244"/>
      <c r="O89" s="244"/>
      <c r="P89" s="244"/>
      <c r="Q89" s="244"/>
    </row>
    <row r="90" spans="2:17" ht="13.5" hidden="1" x14ac:dyDescent="0.15">
      <c r="B90" s="244"/>
      <c r="C90" s="244"/>
      <c r="D90" s="244"/>
      <c r="E90" s="244"/>
      <c r="F90" s="244"/>
      <c r="G90" s="244"/>
      <c r="H90" s="244"/>
      <c r="I90" s="244"/>
      <c r="J90" s="244"/>
      <c r="K90" s="244"/>
      <c r="L90" s="244"/>
      <c r="M90" s="244"/>
      <c r="N90" s="244"/>
      <c r="O90" s="244"/>
      <c r="P90" s="244"/>
      <c r="Q90" s="244"/>
    </row>
    <row r="91" spans="2:17" ht="13.5"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N53:N54"/>
    <mergeCell ref="O53:O54"/>
    <mergeCell ref="N55:N56"/>
    <mergeCell ref="O55:O56"/>
    <mergeCell ref="I57:J58"/>
    <mergeCell ref="K57:K58"/>
    <mergeCell ref="L57:L58"/>
    <mergeCell ref="M57:M58"/>
    <mergeCell ref="N57:N58"/>
    <mergeCell ref="O57:O58"/>
    <mergeCell ref="K53:K54"/>
    <mergeCell ref="L53:L54"/>
    <mergeCell ref="M53:M54"/>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N75:N76"/>
    <mergeCell ref="O75:O76"/>
    <mergeCell ref="N77:N78"/>
    <mergeCell ref="O77:O78"/>
    <mergeCell ref="I79:J80"/>
    <mergeCell ref="K79:K80"/>
    <mergeCell ref="L79:L80"/>
    <mergeCell ref="M79:M80"/>
    <mergeCell ref="N79:N80"/>
    <mergeCell ref="O79:O80"/>
    <mergeCell ref="K75:K76"/>
    <mergeCell ref="L75:L76"/>
    <mergeCell ref="M75:M76"/>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525</v>
      </c>
      <c r="G2" s="111"/>
      <c r="H2" s="112"/>
    </row>
    <row r="3" spans="1:8" x14ac:dyDescent="0.15">
      <c r="A3" s="108" t="s">
        <v>518</v>
      </c>
      <c r="B3" s="113"/>
      <c r="C3" s="114"/>
      <c r="D3" s="115">
        <v>72375</v>
      </c>
      <c r="E3" s="116"/>
      <c r="F3" s="117">
        <v>67088</v>
      </c>
      <c r="G3" s="118"/>
      <c r="H3" s="119"/>
    </row>
    <row r="4" spans="1:8" x14ac:dyDescent="0.15">
      <c r="A4" s="120"/>
      <c r="B4" s="121"/>
      <c r="C4" s="122"/>
      <c r="D4" s="123">
        <v>19206</v>
      </c>
      <c r="E4" s="124"/>
      <c r="F4" s="125">
        <v>37146</v>
      </c>
      <c r="G4" s="126"/>
      <c r="H4" s="127"/>
    </row>
    <row r="5" spans="1:8" x14ac:dyDescent="0.15">
      <c r="A5" s="108" t="s">
        <v>520</v>
      </c>
      <c r="B5" s="113"/>
      <c r="C5" s="114"/>
      <c r="D5" s="115">
        <v>77934</v>
      </c>
      <c r="E5" s="116"/>
      <c r="F5" s="117">
        <v>70489</v>
      </c>
      <c r="G5" s="118"/>
      <c r="H5" s="119"/>
    </row>
    <row r="6" spans="1:8" x14ac:dyDescent="0.15">
      <c r="A6" s="120"/>
      <c r="B6" s="121"/>
      <c r="C6" s="122"/>
      <c r="D6" s="123">
        <v>20617</v>
      </c>
      <c r="E6" s="124"/>
      <c r="F6" s="125">
        <v>37817</v>
      </c>
      <c r="G6" s="126"/>
      <c r="H6" s="127"/>
    </row>
    <row r="7" spans="1:8" x14ac:dyDescent="0.15">
      <c r="A7" s="108" t="s">
        <v>521</v>
      </c>
      <c r="B7" s="113"/>
      <c r="C7" s="114"/>
      <c r="D7" s="115">
        <v>47952</v>
      </c>
      <c r="E7" s="116"/>
      <c r="F7" s="117">
        <v>84389</v>
      </c>
      <c r="G7" s="118"/>
      <c r="H7" s="119"/>
    </row>
    <row r="8" spans="1:8" x14ac:dyDescent="0.15">
      <c r="A8" s="120"/>
      <c r="B8" s="121"/>
      <c r="C8" s="122"/>
      <c r="D8" s="123">
        <v>20152</v>
      </c>
      <c r="E8" s="124"/>
      <c r="F8" s="125">
        <v>44339</v>
      </c>
      <c r="G8" s="126"/>
      <c r="H8" s="127"/>
    </row>
    <row r="9" spans="1:8" x14ac:dyDescent="0.15">
      <c r="A9" s="108" t="s">
        <v>522</v>
      </c>
      <c r="B9" s="113"/>
      <c r="C9" s="114"/>
      <c r="D9" s="115">
        <v>33041</v>
      </c>
      <c r="E9" s="116"/>
      <c r="F9" s="117">
        <v>83623</v>
      </c>
      <c r="G9" s="118"/>
      <c r="H9" s="119"/>
    </row>
    <row r="10" spans="1:8" x14ac:dyDescent="0.15">
      <c r="A10" s="120"/>
      <c r="B10" s="121"/>
      <c r="C10" s="122"/>
      <c r="D10" s="123">
        <v>13021</v>
      </c>
      <c r="E10" s="124"/>
      <c r="F10" s="125">
        <v>48787</v>
      </c>
      <c r="G10" s="126"/>
      <c r="H10" s="127"/>
    </row>
    <row r="11" spans="1:8" x14ac:dyDescent="0.15">
      <c r="A11" s="108" t="s">
        <v>523</v>
      </c>
      <c r="B11" s="113"/>
      <c r="C11" s="114"/>
      <c r="D11" s="115">
        <v>60522</v>
      </c>
      <c r="E11" s="116"/>
      <c r="F11" s="117">
        <v>81768</v>
      </c>
      <c r="G11" s="118"/>
      <c r="H11" s="119"/>
    </row>
    <row r="12" spans="1:8" x14ac:dyDescent="0.15">
      <c r="A12" s="120"/>
      <c r="B12" s="121"/>
      <c r="C12" s="128"/>
      <c r="D12" s="123">
        <v>14920</v>
      </c>
      <c r="E12" s="124"/>
      <c r="F12" s="125">
        <v>37917</v>
      </c>
      <c r="G12" s="126"/>
      <c r="H12" s="127"/>
    </row>
    <row r="13" spans="1:8" x14ac:dyDescent="0.15">
      <c r="A13" s="108"/>
      <c r="B13" s="113"/>
      <c r="C13" s="129"/>
      <c r="D13" s="130">
        <v>58365</v>
      </c>
      <c r="E13" s="131"/>
      <c r="F13" s="132">
        <v>77471</v>
      </c>
      <c r="G13" s="133"/>
      <c r="H13" s="119"/>
    </row>
    <row r="14" spans="1:8" x14ac:dyDescent="0.15">
      <c r="A14" s="120"/>
      <c r="B14" s="121"/>
      <c r="C14" s="122"/>
      <c r="D14" s="123">
        <v>17583</v>
      </c>
      <c r="E14" s="124"/>
      <c r="F14" s="125">
        <v>41201</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3.8</v>
      </c>
      <c r="C19" s="134">
        <f>ROUND(VALUE(SUBSTITUTE(実質収支比率等に係る経年分析!G$48,"▲","-")),2)</f>
        <v>3.39</v>
      </c>
      <c r="D19" s="134">
        <f>ROUND(VALUE(SUBSTITUTE(実質収支比率等に係る経年分析!H$48,"▲","-")),2)</f>
        <v>3.3</v>
      </c>
      <c r="E19" s="134">
        <f>ROUND(VALUE(SUBSTITUTE(実質収支比率等に係る経年分析!I$48,"▲","-")),2)</f>
        <v>2.02</v>
      </c>
      <c r="F19" s="134">
        <f>ROUND(VALUE(SUBSTITUTE(実質収支比率等に係る経年分析!J$48,"▲","-")),2)</f>
        <v>3.15</v>
      </c>
    </row>
    <row r="20" spans="1:11" x14ac:dyDescent="0.15">
      <c r="A20" s="134" t="s">
        <v>43</v>
      </c>
      <c r="B20" s="134">
        <f>ROUND(VALUE(SUBSTITUTE(実質収支比率等に係る経年分析!F$47,"▲","-")),2)</f>
        <v>7.69</v>
      </c>
      <c r="C20" s="134">
        <f>ROUND(VALUE(SUBSTITUTE(実質収支比率等に係る経年分析!G$47,"▲","-")),2)</f>
        <v>7.62</v>
      </c>
      <c r="D20" s="134">
        <f>ROUND(VALUE(SUBSTITUTE(実質収支比率等に係る経年分析!H$47,"▲","-")),2)</f>
        <v>7.65</v>
      </c>
      <c r="E20" s="134">
        <f>ROUND(VALUE(SUBSTITUTE(実質収支比率等に係る経年分析!I$47,"▲","-")),2)</f>
        <v>7.72</v>
      </c>
      <c r="F20" s="134">
        <f>ROUND(VALUE(SUBSTITUTE(実質収支比率等に係る経年分析!J$47,"▲","-")),2)</f>
        <v>7.46</v>
      </c>
    </row>
    <row r="21" spans="1:11" x14ac:dyDescent="0.15">
      <c r="A21" s="134" t="s">
        <v>44</v>
      </c>
      <c r="B21" s="134">
        <f>IF(ISNUMBER(VALUE(SUBSTITUTE(実質収支比率等に係る経年分析!F$49,"▲","-"))),ROUND(VALUE(SUBSTITUTE(実質収支比率等に係る経年分析!F$49,"▲","-")),2),NA())</f>
        <v>0.12</v>
      </c>
      <c r="C21" s="134">
        <f>IF(ISNUMBER(VALUE(SUBSTITUTE(実質収支比率等に係る経年分析!G$49,"▲","-"))),ROUND(VALUE(SUBSTITUTE(実質収支比率等に係る経年分析!G$49,"▲","-")),2),NA())</f>
        <v>-0.35</v>
      </c>
      <c r="D21" s="134">
        <f>IF(ISNUMBER(VALUE(SUBSTITUTE(実質収支比率等に係る経年分析!H$49,"▲","-"))),ROUND(VALUE(SUBSTITUTE(実質収支比率等に係る経年分析!H$49,"▲","-")),2),NA())</f>
        <v>-7.0000000000000007E-2</v>
      </c>
      <c r="E21" s="134">
        <f>IF(ISNUMBER(VALUE(SUBSTITUTE(実質収支比率等に係る経年分析!I$49,"▲","-"))),ROUND(VALUE(SUBSTITUTE(実質収支比率等に係る経年分析!I$49,"▲","-")),2),NA())</f>
        <v>-1.29</v>
      </c>
      <c r="F21" s="134">
        <f>IF(ISNUMBER(VALUE(SUBSTITUTE(実質収支比率等に係る経年分析!J$49,"▲","-"))),ROUND(VALUE(SUBSTITUTE(実質収支比率等に係る経年分析!J$49,"▲","-")),2),NA())</f>
        <v>0.92</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0.38</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0.19</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用地取得事業特別会計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7.0000000000000007E-2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駒ヶ根高原別荘地特別会計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0.06</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国民健康保険特別会計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0.34</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0.47</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0.38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7.0000000000000007E-2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0.42</v>
      </c>
    </row>
    <row r="34" spans="1:16" x14ac:dyDescent="0.15">
      <c r="A34" s="135" t="str">
        <f>IF(連結実質赤字比率に係る赤字・黒字の構成分析!C$36="",NA(),連結実質赤字比率に係る赤字・黒字の構成分析!C$36)</f>
        <v>一般会計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3.79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2.02</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3.15</v>
      </c>
    </row>
    <row r="35" spans="1:16" x14ac:dyDescent="0.15">
      <c r="A35" s="135" t="str">
        <f>IF(連結実質赤字比率に係る赤字・黒字の構成分析!C$35="",NA(),連結実質赤字比率に係る赤字・黒字の構成分析!C$35)</f>
        <v>公共下水道事業会計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7.76</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6.94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6.29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5.65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5.53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3.63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5.23</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5.47</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5.69</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1972</v>
      </c>
      <c r="E42" s="136"/>
      <c r="F42" s="136"/>
      <c r="G42" s="136">
        <f>'実質公債費比率（分子）の構造'!L$52</f>
        <v>2025</v>
      </c>
      <c r="H42" s="136"/>
      <c r="I42" s="136"/>
      <c r="J42" s="136">
        <f>'実質公債費比率（分子）の構造'!M$52</f>
        <v>2009</v>
      </c>
      <c r="K42" s="136"/>
      <c r="L42" s="136"/>
      <c r="M42" s="136">
        <f>'実質公債費比率（分子）の構造'!N$52</f>
        <v>2085</v>
      </c>
      <c r="N42" s="136"/>
      <c r="O42" s="136"/>
      <c r="P42" s="136">
        <f>'実質公債費比率（分子）の構造'!O$52</f>
        <v>1958</v>
      </c>
    </row>
    <row r="43" spans="1:16" x14ac:dyDescent="0.15">
      <c r="A43" s="136" t="s">
        <v>52</v>
      </c>
      <c r="B43" s="136" t="str">
        <f>'実質公債費比率（分子）の構造'!K$51</f>
        <v>-</v>
      </c>
      <c r="C43" s="136"/>
      <c r="D43" s="136"/>
      <c r="E43" s="136">
        <f>'実質公債費比率（分子）の構造'!L$51</f>
        <v>0</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53</v>
      </c>
      <c r="B44" s="136">
        <f>'実質公債費比率（分子）の構造'!K$50</f>
        <v>86</v>
      </c>
      <c r="C44" s="136"/>
      <c r="D44" s="136"/>
      <c r="E44" s="136">
        <f>'実質公債費比率（分子）の構造'!L$50</f>
        <v>80</v>
      </c>
      <c r="F44" s="136"/>
      <c r="G44" s="136"/>
      <c r="H44" s="136">
        <f>'実質公債費比率（分子）の構造'!M$50</f>
        <v>52</v>
      </c>
      <c r="I44" s="136"/>
      <c r="J44" s="136"/>
      <c r="K44" s="136">
        <f>'実質公債費比率（分子）の構造'!N$50</f>
        <v>52</v>
      </c>
      <c r="L44" s="136"/>
      <c r="M44" s="136"/>
      <c r="N44" s="136">
        <f>'実質公債費比率（分子）の構造'!O$50</f>
        <v>45</v>
      </c>
      <c r="O44" s="136"/>
      <c r="P44" s="136"/>
    </row>
    <row r="45" spans="1:16" x14ac:dyDescent="0.15">
      <c r="A45" s="136" t="s">
        <v>54</v>
      </c>
      <c r="B45" s="136">
        <f>'実質公債費比率（分子）の構造'!K$49</f>
        <v>443</v>
      </c>
      <c r="C45" s="136"/>
      <c r="D45" s="136"/>
      <c r="E45" s="136">
        <f>'実質公債費比率（分子）の構造'!L$49</f>
        <v>432</v>
      </c>
      <c r="F45" s="136"/>
      <c r="G45" s="136"/>
      <c r="H45" s="136">
        <f>'実質公債費比率（分子）の構造'!M$49</f>
        <v>335</v>
      </c>
      <c r="I45" s="136"/>
      <c r="J45" s="136"/>
      <c r="K45" s="136">
        <f>'実質公債費比率（分子）の構造'!N$49</f>
        <v>316</v>
      </c>
      <c r="L45" s="136"/>
      <c r="M45" s="136"/>
      <c r="N45" s="136">
        <f>'実質公債費比率（分子）の構造'!O$49</f>
        <v>325</v>
      </c>
      <c r="O45" s="136"/>
      <c r="P45" s="136"/>
    </row>
    <row r="46" spans="1:16" x14ac:dyDescent="0.15">
      <c r="A46" s="136" t="s">
        <v>55</v>
      </c>
      <c r="B46" s="136">
        <f>'実質公債費比率（分子）の構造'!K$48</f>
        <v>640</v>
      </c>
      <c r="C46" s="136"/>
      <c r="D46" s="136"/>
      <c r="E46" s="136">
        <f>'実質公債費比率（分子）の構造'!L$48</f>
        <v>645</v>
      </c>
      <c r="F46" s="136"/>
      <c r="G46" s="136"/>
      <c r="H46" s="136">
        <f>'実質公債費比率（分子）の構造'!M$48</f>
        <v>592</v>
      </c>
      <c r="I46" s="136"/>
      <c r="J46" s="136"/>
      <c r="K46" s="136">
        <f>'実質公債費比率（分子）の構造'!N$48</f>
        <v>571</v>
      </c>
      <c r="L46" s="136"/>
      <c r="M46" s="136"/>
      <c r="N46" s="136">
        <f>'実質公債費比率（分子）の構造'!O$48</f>
        <v>712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2111</v>
      </c>
      <c r="C49" s="136"/>
      <c r="D49" s="136"/>
      <c r="E49" s="136">
        <f>'実質公債費比率（分子）の構造'!L$45</f>
        <v>2105</v>
      </c>
      <c r="F49" s="136"/>
      <c r="G49" s="136"/>
      <c r="H49" s="136">
        <f>'実質公債費比率（分子）の構造'!M$45</f>
        <v>2116</v>
      </c>
      <c r="I49" s="136"/>
      <c r="J49" s="136"/>
      <c r="K49" s="136">
        <f>'実質公債費比率（分子）の構造'!N$45</f>
        <v>2138</v>
      </c>
      <c r="L49" s="136"/>
      <c r="M49" s="136"/>
      <c r="N49" s="136">
        <f>'実質公債費比率（分子）の構造'!O$45</f>
        <v>2002</v>
      </c>
      <c r="O49" s="136"/>
      <c r="P49" s="136"/>
    </row>
    <row r="50" spans="1:16" x14ac:dyDescent="0.15">
      <c r="A50" s="136" t="s">
        <v>59</v>
      </c>
      <c r="B50" s="136" t="e">
        <f>NA()</f>
        <v>#N/A</v>
      </c>
      <c r="C50" s="136">
        <f>IF(ISNUMBER('実質公債費比率（分子）の構造'!K$53),'実質公債費比率（分子）の構造'!K$53,NA())</f>
        <v>1308</v>
      </c>
      <c r="D50" s="136" t="e">
        <f>NA()</f>
        <v>#N/A</v>
      </c>
      <c r="E50" s="136" t="e">
        <f>NA()</f>
        <v>#N/A</v>
      </c>
      <c r="F50" s="136">
        <f>IF(ISNUMBER('実質公債費比率（分子）の構造'!L$53),'実質公債費比率（分子）の構造'!L$53,NA())</f>
        <v>1237</v>
      </c>
      <c r="G50" s="136" t="e">
        <f>NA()</f>
        <v>#N/A</v>
      </c>
      <c r="H50" s="136" t="e">
        <f>NA()</f>
        <v>#N/A</v>
      </c>
      <c r="I50" s="136">
        <f>IF(ISNUMBER('実質公債費比率（分子）の構造'!M$53),'実質公債費比率（分子）の構造'!M$53,NA())</f>
        <v>1086</v>
      </c>
      <c r="J50" s="136" t="e">
        <f>NA()</f>
        <v>#N/A</v>
      </c>
      <c r="K50" s="136" t="e">
        <f>NA()</f>
        <v>#N/A</v>
      </c>
      <c r="L50" s="136">
        <f>IF(ISNUMBER('実質公債費比率（分子）の構造'!N$53),'実質公債費比率（分子）の構造'!N$53,NA())</f>
        <v>992</v>
      </c>
      <c r="M50" s="136" t="e">
        <f>NA()</f>
        <v>#N/A</v>
      </c>
      <c r="N50" s="136" t="e">
        <f>NA()</f>
        <v>#N/A</v>
      </c>
      <c r="O50" s="136">
        <f>IF(ISNUMBER('実質公債費比率（分子）の構造'!O$53),'実質公債費比率（分子）の構造'!O$53,NA())</f>
        <v>1126</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20597</v>
      </c>
      <c r="E56" s="135"/>
      <c r="F56" s="135"/>
      <c r="G56" s="135">
        <f>'将来負担比率（分子）の構造'!J$51</f>
        <v>20529</v>
      </c>
      <c r="H56" s="135"/>
      <c r="I56" s="135"/>
      <c r="J56" s="135">
        <f>'将来負担比率（分子）の構造'!K$51</f>
        <v>20065</v>
      </c>
      <c r="K56" s="135"/>
      <c r="L56" s="135"/>
      <c r="M56" s="135">
        <f>'将来負担比率（分子）の構造'!L$51</f>
        <v>19417</v>
      </c>
      <c r="N56" s="135"/>
      <c r="O56" s="135"/>
      <c r="P56" s="135">
        <f>'将来負担比率（分子）の構造'!M$51</f>
        <v>18791</v>
      </c>
    </row>
    <row r="57" spans="1:16" x14ac:dyDescent="0.15">
      <c r="A57" s="135" t="s">
        <v>35</v>
      </c>
      <c r="B57" s="135"/>
      <c r="C57" s="135"/>
      <c r="D57" s="135">
        <f>'将来負担比率（分子）の構造'!I$50</f>
        <v>2153</v>
      </c>
      <c r="E57" s="135"/>
      <c r="F57" s="135"/>
      <c r="G57" s="135">
        <f>'将来負担比率（分子）の構造'!J$50</f>
        <v>2142</v>
      </c>
      <c r="H57" s="135"/>
      <c r="I57" s="135"/>
      <c r="J57" s="135">
        <f>'将来負担比率（分子）の構造'!K$50</f>
        <v>1981</v>
      </c>
      <c r="K57" s="135"/>
      <c r="L57" s="135"/>
      <c r="M57" s="135">
        <f>'将来負担比率（分子）の構造'!L$50</f>
        <v>1770</v>
      </c>
      <c r="N57" s="135"/>
      <c r="O57" s="135"/>
      <c r="P57" s="135">
        <f>'将来負担比率（分子）の構造'!M$50</f>
        <v>1582</v>
      </c>
    </row>
    <row r="58" spans="1:16" x14ac:dyDescent="0.15">
      <c r="A58" s="135" t="s">
        <v>34</v>
      </c>
      <c r="B58" s="135"/>
      <c r="C58" s="135"/>
      <c r="D58" s="135">
        <f>'将来負担比率（分子）の構造'!I$49</f>
        <v>2111</v>
      </c>
      <c r="E58" s="135"/>
      <c r="F58" s="135"/>
      <c r="G58" s="135">
        <f>'将来負担比率（分子）の構造'!J$49</f>
        <v>1971</v>
      </c>
      <c r="H58" s="135"/>
      <c r="I58" s="135"/>
      <c r="J58" s="135">
        <f>'将来負担比率（分子）の構造'!K$49</f>
        <v>1682</v>
      </c>
      <c r="K58" s="135"/>
      <c r="L58" s="135"/>
      <c r="M58" s="135">
        <f>'将来負担比率（分子）の構造'!L$49</f>
        <v>1642</v>
      </c>
      <c r="N58" s="135"/>
      <c r="O58" s="135"/>
      <c r="P58" s="135">
        <f>'将来負担比率（分子）の構造'!M$49</f>
        <v>1741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725</v>
      </c>
      <c r="C61" s="135"/>
      <c r="D61" s="135"/>
      <c r="E61" s="135">
        <f>'将来負担比率（分子）の構造'!J$46</f>
        <v>753</v>
      </c>
      <c r="F61" s="135"/>
      <c r="G61" s="135"/>
      <c r="H61" s="135">
        <f>'将来負担比率（分子）の構造'!K$46</f>
        <v>716</v>
      </c>
      <c r="I61" s="135"/>
      <c r="J61" s="135"/>
      <c r="K61" s="135">
        <f>'将来負担比率（分子）の構造'!L$46</f>
        <v>770</v>
      </c>
      <c r="L61" s="135"/>
      <c r="M61" s="135"/>
      <c r="N61" s="135">
        <f>'将来負担比率（分子）の構造'!M$46</f>
        <v>1554</v>
      </c>
      <c r="O61" s="135"/>
      <c r="P61" s="135"/>
    </row>
    <row r="62" spans="1:16" x14ac:dyDescent="0.15">
      <c r="A62" s="135" t="s">
        <v>29</v>
      </c>
      <c r="B62" s="135">
        <f>'将来負担比率（分子）の構造'!I$45</f>
        <v>2556</v>
      </c>
      <c r="C62" s="135"/>
      <c r="D62" s="135"/>
      <c r="E62" s="135">
        <f>'将来負担比率（分子）の構造'!J$45</f>
        <v>2569</v>
      </c>
      <c r="F62" s="135"/>
      <c r="G62" s="135"/>
      <c r="H62" s="135">
        <f>'将来負担比率（分子）の構造'!K$45</f>
        <v>2388</v>
      </c>
      <c r="I62" s="135"/>
      <c r="J62" s="135"/>
      <c r="K62" s="135">
        <f>'将来負担比率（分子）の構造'!L$45</f>
        <v>2006</v>
      </c>
      <c r="L62" s="135"/>
      <c r="M62" s="135"/>
      <c r="N62" s="135">
        <f>'将来負担比率（分子）の構造'!M$45</f>
        <v>2122</v>
      </c>
      <c r="O62" s="135"/>
      <c r="P62" s="135"/>
    </row>
    <row r="63" spans="1:16" x14ac:dyDescent="0.15">
      <c r="A63" s="135" t="s">
        <v>28</v>
      </c>
      <c r="B63" s="135">
        <f>'将来負担比率（分子）の構造'!I$44</f>
        <v>1941</v>
      </c>
      <c r="C63" s="135"/>
      <c r="D63" s="135"/>
      <c r="E63" s="135">
        <f>'将来負担比率（分子）の構造'!J$44</f>
        <v>1855</v>
      </c>
      <c r="F63" s="135"/>
      <c r="G63" s="135"/>
      <c r="H63" s="135">
        <f>'将来負担比率（分子）の構造'!K$44</f>
        <v>1625</v>
      </c>
      <c r="I63" s="135"/>
      <c r="J63" s="135"/>
      <c r="K63" s="135">
        <f>'将来負担比率（分子）の構造'!L$44</f>
        <v>1478</v>
      </c>
      <c r="L63" s="135"/>
      <c r="M63" s="135"/>
      <c r="N63" s="135">
        <f>'将来負担比率（分子）の構造'!M$44</f>
        <v>1343</v>
      </c>
      <c r="O63" s="135"/>
      <c r="P63" s="135"/>
    </row>
    <row r="64" spans="1:16" x14ac:dyDescent="0.15">
      <c r="A64" s="135" t="s">
        <v>27</v>
      </c>
      <c r="B64" s="135">
        <f>'将来負担比率（分子）の構造'!I$43</f>
        <v>12882</v>
      </c>
      <c r="C64" s="135"/>
      <c r="D64" s="135"/>
      <c r="E64" s="135">
        <f>'将来負担比率（分子）の構造'!J$43</f>
        <v>13266</v>
      </c>
      <c r="F64" s="135"/>
      <c r="G64" s="135"/>
      <c r="H64" s="135">
        <f>'将来負担比率（分子）の構造'!K$43</f>
        <v>13013</v>
      </c>
      <c r="I64" s="135"/>
      <c r="J64" s="135"/>
      <c r="K64" s="135">
        <f>'将来負担比率（分子）の構造'!L$43</f>
        <v>12370</v>
      </c>
      <c r="L64" s="135"/>
      <c r="M64" s="135"/>
      <c r="N64" s="135">
        <f>'将来負担比率（分子）の構造'!M$43</f>
        <v>10686</v>
      </c>
      <c r="O64" s="135"/>
      <c r="P64" s="135"/>
    </row>
    <row r="65" spans="1:16" x14ac:dyDescent="0.15">
      <c r="A65" s="135" t="s">
        <v>26</v>
      </c>
      <c r="B65" s="135">
        <f>'将来負担比率（分子）の構造'!I$42</f>
        <v>301</v>
      </c>
      <c r="C65" s="135"/>
      <c r="D65" s="135"/>
      <c r="E65" s="135">
        <f>'将来負担比率（分子）の構造'!J$42</f>
        <v>221</v>
      </c>
      <c r="F65" s="135"/>
      <c r="G65" s="135"/>
      <c r="H65" s="135">
        <f>'将来負担比率（分子）の構造'!K$42</f>
        <v>220</v>
      </c>
      <c r="I65" s="135"/>
      <c r="J65" s="135"/>
      <c r="K65" s="135">
        <f>'将来負担比率（分子）の構造'!L$42</f>
        <v>169</v>
      </c>
      <c r="L65" s="135"/>
      <c r="M65" s="135"/>
      <c r="N65" s="135">
        <f>'将来負担比率（分子）の構造'!M$42</f>
        <v>153</v>
      </c>
      <c r="O65" s="135"/>
      <c r="P65" s="135"/>
    </row>
    <row r="66" spans="1:16" x14ac:dyDescent="0.15">
      <c r="A66" s="135" t="s">
        <v>25</v>
      </c>
      <c r="B66" s="135">
        <f>'将来負担比率（分子）の構造'!I$41</f>
        <v>19713</v>
      </c>
      <c r="C66" s="135"/>
      <c r="D66" s="135"/>
      <c r="E66" s="135">
        <f>'将来負担比率（分子）の構造'!J$41</f>
        <v>19799</v>
      </c>
      <c r="F66" s="135"/>
      <c r="G66" s="135"/>
      <c r="H66" s="135">
        <f>'将来負担比率（分子）の構造'!K$41</f>
        <v>19398</v>
      </c>
      <c r="I66" s="135"/>
      <c r="J66" s="135"/>
      <c r="K66" s="135">
        <f>'将来負担比率（分子）の構造'!L$41</f>
        <v>18872</v>
      </c>
      <c r="L66" s="135"/>
      <c r="M66" s="135"/>
      <c r="N66" s="135">
        <f>'将来負担比率（分子）の構造'!M$41</f>
        <v>18633</v>
      </c>
      <c r="O66" s="135"/>
      <c r="P66" s="135"/>
    </row>
    <row r="67" spans="1:16" x14ac:dyDescent="0.15">
      <c r="A67" s="135" t="s">
        <v>63</v>
      </c>
      <c r="B67" s="135" t="e">
        <f>NA()</f>
        <v>#N/A</v>
      </c>
      <c r="C67" s="135">
        <f>IF(ISNUMBER('将来負担比率（分子）の構造'!I$52), IF('将来負担比率（分子）の構造'!I$52 &lt; 0, 0, '将来負担比率（分子）の構造'!I$52), NA())</f>
        <v>13257</v>
      </c>
      <c r="D67" s="135" t="e">
        <f>NA()</f>
        <v>#N/A</v>
      </c>
      <c r="E67" s="135" t="e">
        <f>NA()</f>
        <v>#N/A</v>
      </c>
      <c r="F67" s="135">
        <f>IF(ISNUMBER('将来負担比率（分子）の構造'!J$52), IF('将来負担比率（分子）の構造'!J$52 &lt; 0, 0, '将来負担比率（分子）の構造'!J$52), NA())</f>
        <v>13820</v>
      </c>
      <c r="G67" s="135" t="e">
        <f>NA()</f>
        <v>#N/A</v>
      </c>
      <c r="H67" s="135" t="e">
        <f>NA()</f>
        <v>#N/A</v>
      </c>
      <c r="I67" s="135">
        <f>IF(ISNUMBER('将来負担比率（分子）の構造'!K$52), IF('将来負担比率（分子）の構造'!K$52 &lt; 0, 0, '将来負担比率（分子）の構造'!K$52), NA())</f>
        <v>13634</v>
      </c>
      <c r="J67" s="135" t="e">
        <f>NA()</f>
        <v>#N/A</v>
      </c>
      <c r="K67" s="135" t="e">
        <f>NA()</f>
        <v>#N/A</v>
      </c>
      <c r="L67" s="135">
        <f>IF(ISNUMBER('将来負担比率（分子）の構造'!L$52), IF('将来負担比率（分子）の構造'!L$52 &lt; 0, 0, '将来負担比率（分子）の構造'!L$52), NA())</f>
        <v>12837</v>
      </c>
      <c r="M67" s="135" t="e">
        <f>NA()</f>
        <v>#N/A</v>
      </c>
      <c r="N67" s="135" t="e">
        <f>NA()</f>
        <v>#N/A</v>
      </c>
      <c r="O67" s="135">
        <f>IF(ISNUMBER('将来負担比率（分子）の構造'!M$52), IF('将来負担比率（分子）の構造'!M$52 &lt; 0, 0, '将来負担比率（分子）の構造'!M$52), NA())</f>
        <v>12378</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x14ac:dyDescent="0.15">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15">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x14ac:dyDescent="0.15">
      <c r="B5" s="609" t="s">
        <v>205</v>
      </c>
      <c r="C5" s="610"/>
      <c r="D5" s="610"/>
      <c r="E5" s="610"/>
      <c r="F5" s="610"/>
      <c r="G5" s="610"/>
      <c r="H5" s="610"/>
      <c r="I5" s="610"/>
      <c r="J5" s="610"/>
      <c r="K5" s="610"/>
      <c r="L5" s="610"/>
      <c r="M5" s="610"/>
      <c r="N5" s="610"/>
      <c r="O5" s="610"/>
      <c r="P5" s="610"/>
      <c r="Q5" s="611"/>
      <c r="R5" s="612">
        <v>4717952</v>
      </c>
      <c r="S5" s="613"/>
      <c r="T5" s="613"/>
      <c r="U5" s="613"/>
      <c r="V5" s="613"/>
      <c r="W5" s="613"/>
      <c r="X5" s="613"/>
      <c r="Y5" s="614"/>
      <c r="Z5" s="615">
        <v>29.5</v>
      </c>
      <c r="AA5" s="615"/>
      <c r="AB5" s="615"/>
      <c r="AC5" s="615"/>
      <c r="AD5" s="616">
        <v>4618778</v>
      </c>
      <c r="AE5" s="616"/>
      <c r="AF5" s="616"/>
      <c r="AG5" s="616"/>
      <c r="AH5" s="616"/>
      <c r="AI5" s="616"/>
      <c r="AJ5" s="616"/>
      <c r="AK5" s="616"/>
      <c r="AL5" s="617">
        <v>52.7</v>
      </c>
      <c r="AM5" s="618"/>
      <c r="AN5" s="618"/>
      <c r="AO5" s="619"/>
      <c r="AP5" s="609" t="s">
        <v>206</v>
      </c>
      <c r="AQ5" s="610"/>
      <c r="AR5" s="610"/>
      <c r="AS5" s="610"/>
      <c r="AT5" s="610"/>
      <c r="AU5" s="610"/>
      <c r="AV5" s="610"/>
      <c r="AW5" s="610"/>
      <c r="AX5" s="610"/>
      <c r="AY5" s="610"/>
      <c r="AZ5" s="610"/>
      <c r="BA5" s="610"/>
      <c r="BB5" s="610"/>
      <c r="BC5" s="610"/>
      <c r="BD5" s="610"/>
      <c r="BE5" s="610"/>
      <c r="BF5" s="611"/>
      <c r="BG5" s="623">
        <v>4578994</v>
      </c>
      <c r="BH5" s="624"/>
      <c r="BI5" s="624"/>
      <c r="BJ5" s="624"/>
      <c r="BK5" s="624"/>
      <c r="BL5" s="624"/>
      <c r="BM5" s="624"/>
      <c r="BN5" s="625"/>
      <c r="BO5" s="626">
        <v>97.1</v>
      </c>
      <c r="BP5" s="626"/>
      <c r="BQ5" s="626"/>
      <c r="BR5" s="626"/>
      <c r="BS5" s="627">
        <v>25897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207</v>
      </c>
      <c r="CS5" s="606"/>
      <c r="CT5" s="606"/>
      <c r="CU5" s="606"/>
      <c r="CV5" s="606"/>
      <c r="CW5" s="606"/>
      <c r="CX5" s="606"/>
      <c r="CY5" s="607"/>
      <c r="CZ5" s="605" t="s">
        <v>199</v>
      </c>
      <c r="DA5" s="606"/>
      <c r="DB5" s="606"/>
      <c r="DC5" s="607"/>
      <c r="DD5" s="605" t="s">
        <v>208</v>
      </c>
      <c r="DE5" s="606"/>
      <c r="DF5" s="606"/>
      <c r="DG5" s="606"/>
      <c r="DH5" s="606"/>
      <c r="DI5" s="606"/>
      <c r="DJ5" s="606"/>
      <c r="DK5" s="606"/>
      <c r="DL5" s="606"/>
      <c r="DM5" s="606"/>
      <c r="DN5" s="606"/>
      <c r="DO5" s="606"/>
      <c r="DP5" s="607"/>
      <c r="DQ5" s="605" t="s">
        <v>209</v>
      </c>
      <c r="DR5" s="606"/>
      <c r="DS5" s="606"/>
      <c r="DT5" s="606"/>
      <c r="DU5" s="606"/>
      <c r="DV5" s="606"/>
      <c r="DW5" s="606"/>
      <c r="DX5" s="606"/>
      <c r="DY5" s="606"/>
      <c r="DZ5" s="606"/>
      <c r="EA5" s="606"/>
      <c r="EB5" s="606"/>
      <c r="EC5" s="607"/>
    </row>
    <row r="6" spans="2:143" ht="11.25" customHeight="1" x14ac:dyDescent="0.15">
      <c r="B6" s="620" t="s">
        <v>210</v>
      </c>
      <c r="C6" s="621"/>
      <c r="D6" s="621"/>
      <c r="E6" s="621"/>
      <c r="F6" s="621"/>
      <c r="G6" s="621"/>
      <c r="H6" s="621"/>
      <c r="I6" s="621"/>
      <c r="J6" s="621"/>
      <c r="K6" s="621"/>
      <c r="L6" s="621"/>
      <c r="M6" s="621"/>
      <c r="N6" s="621"/>
      <c r="O6" s="621"/>
      <c r="P6" s="621"/>
      <c r="Q6" s="622"/>
      <c r="R6" s="623">
        <v>189590</v>
      </c>
      <c r="S6" s="624"/>
      <c r="T6" s="624"/>
      <c r="U6" s="624"/>
      <c r="V6" s="624"/>
      <c r="W6" s="624"/>
      <c r="X6" s="624"/>
      <c r="Y6" s="625"/>
      <c r="Z6" s="626">
        <v>1.2</v>
      </c>
      <c r="AA6" s="626"/>
      <c r="AB6" s="626"/>
      <c r="AC6" s="626"/>
      <c r="AD6" s="627">
        <v>189590</v>
      </c>
      <c r="AE6" s="627"/>
      <c r="AF6" s="627"/>
      <c r="AG6" s="627"/>
      <c r="AH6" s="627"/>
      <c r="AI6" s="627"/>
      <c r="AJ6" s="627"/>
      <c r="AK6" s="627"/>
      <c r="AL6" s="628">
        <v>2.2000000000000002</v>
      </c>
      <c r="AM6" s="629"/>
      <c r="AN6" s="629"/>
      <c r="AO6" s="630"/>
      <c r="AP6" s="620" t="s">
        <v>211</v>
      </c>
      <c r="AQ6" s="621"/>
      <c r="AR6" s="621"/>
      <c r="AS6" s="621"/>
      <c r="AT6" s="621"/>
      <c r="AU6" s="621"/>
      <c r="AV6" s="621"/>
      <c r="AW6" s="621"/>
      <c r="AX6" s="621"/>
      <c r="AY6" s="621"/>
      <c r="AZ6" s="621"/>
      <c r="BA6" s="621"/>
      <c r="BB6" s="621"/>
      <c r="BC6" s="621"/>
      <c r="BD6" s="621"/>
      <c r="BE6" s="621"/>
      <c r="BF6" s="622"/>
      <c r="BG6" s="623">
        <v>4578994</v>
      </c>
      <c r="BH6" s="624"/>
      <c r="BI6" s="624"/>
      <c r="BJ6" s="624"/>
      <c r="BK6" s="624"/>
      <c r="BL6" s="624"/>
      <c r="BM6" s="624"/>
      <c r="BN6" s="625"/>
      <c r="BO6" s="626">
        <v>97.1</v>
      </c>
      <c r="BP6" s="626"/>
      <c r="BQ6" s="626"/>
      <c r="BR6" s="626"/>
      <c r="BS6" s="627">
        <v>25897</v>
      </c>
      <c r="BT6" s="627"/>
      <c r="BU6" s="627"/>
      <c r="BV6" s="627"/>
      <c r="BW6" s="627"/>
      <c r="BX6" s="627"/>
      <c r="BY6" s="627"/>
      <c r="BZ6" s="627"/>
      <c r="CA6" s="627"/>
      <c r="CB6" s="631"/>
      <c r="CD6" s="634" t="s">
        <v>212</v>
      </c>
      <c r="CE6" s="635"/>
      <c r="CF6" s="635"/>
      <c r="CG6" s="635"/>
      <c r="CH6" s="635"/>
      <c r="CI6" s="635"/>
      <c r="CJ6" s="635"/>
      <c r="CK6" s="635"/>
      <c r="CL6" s="635"/>
      <c r="CM6" s="635"/>
      <c r="CN6" s="635"/>
      <c r="CO6" s="635"/>
      <c r="CP6" s="635"/>
      <c r="CQ6" s="636"/>
      <c r="CR6" s="623">
        <v>141379</v>
      </c>
      <c r="CS6" s="624"/>
      <c r="CT6" s="624"/>
      <c r="CU6" s="624"/>
      <c r="CV6" s="624"/>
      <c r="CW6" s="624"/>
      <c r="CX6" s="624"/>
      <c r="CY6" s="625"/>
      <c r="CZ6" s="626">
        <v>0.9</v>
      </c>
      <c r="DA6" s="626"/>
      <c r="DB6" s="626"/>
      <c r="DC6" s="626"/>
      <c r="DD6" s="632" t="s">
        <v>213</v>
      </c>
      <c r="DE6" s="624"/>
      <c r="DF6" s="624"/>
      <c r="DG6" s="624"/>
      <c r="DH6" s="624"/>
      <c r="DI6" s="624"/>
      <c r="DJ6" s="624"/>
      <c r="DK6" s="624"/>
      <c r="DL6" s="624"/>
      <c r="DM6" s="624"/>
      <c r="DN6" s="624"/>
      <c r="DO6" s="624"/>
      <c r="DP6" s="625"/>
      <c r="DQ6" s="632">
        <v>141379</v>
      </c>
      <c r="DR6" s="624"/>
      <c r="DS6" s="624"/>
      <c r="DT6" s="624"/>
      <c r="DU6" s="624"/>
      <c r="DV6" s="624"/>
      <c r="DW6" s="624"/>
      <c r="DX6" s="624"/>
      <c r="DY6" s="624"/>
      <c r="DZ6" s="624"/>
      <c r="EA6" s="624"/>
      <c r="EB6" s="624"/>
      <c r="EC6" s="633"/>
    </row>
    <row r="7" spans="2:143" ht="11.25" customHeight="1" x14ac:dyDescent="0.15">
      <c r="B7" s="620" t="s">
        <v>214</v>
      </c>
      <c r="C7" s="621"/>
      <c r="D7" s="621"/>
      <c r="E7" s="621"/>
      <c r="F7" s="621"/>
      <c r="G7" s="621"/>
      <c r="H7" s="621"/>
      <c r="I7" s="621"/>
      <c r="J7" s="621"/>
      <c r="K7" s="621"/>
      <c r="L7" s="621"/>
      <c r="M7" s="621"/>
      <c r="N7" s="621"/>
      <c r="O7" s="621"/>
      <c r="P7" s="621"/>
      <c r="Q7" s="622"/>
      <c r="R7" s="623">
        <v>6501</v>
      </c>
      <c r="S7" s="624"/>
      <c r="T7" s="624"/>
      <c r="U7" s="624"/>
      <c r="V7" s="624"/>
      <c r="W7" s="624"/>
      <c r="X7" s="624"/>
      <c r="Y7" s="625"/>
      <c r="Z7" s="626">
        <v>0</v>
      </c>
      <c r="AA7" s="626"/>
      <c r="AB7" s="626"/>
      <c r="AC7" s="626"/>
      <c r="AD7" s="627">
        <v>6501</v>
      </c>
      <c r="AE7" s="627"/>
      <c r="AF7" s="627"/>
      <c r="AG7" s="627"/>
      <c r="AH7" s="627"/>
      <c r="AI7" s="627"/>
      <c r="AJ7" s="627"/>
      <c r="AK7" s="627"/>
      <c r="AL7" s="628">
        <v>0.1</v>
      </c>
      <c r="AM7" s="629"/>
      <c r="AN7" s="629"/>
      <c r="AO7" s="630"/>
      <c r="AP7" s="620" t="s">
        <v>215</v>
      </c>
      <c r="AQ7" s="621"/>
      <c r="AR7" s="621"/>
      <c r="AS7" s="621"/>
      <c r="AT7" s="621"/>
      <c r="AU7" s="621"/>
      <c r="AV7" s="621"/>
      <c r="AW7" s="621"/>
      <c r="AX7" s="621"/>
      <c r="AY7" s="621"/>
      <c r="AZ7" s="621"/>
      <c r="BA7" s="621"/>
      <c r="BB7" s="621"/>
      <c r="BC7" s="621"/>
      <c r="BD7" s="621"/>
      <c r="BE7" s="621"/>
      <c r="BF7" s="622"/>
      <c r="BG7" s="623">
        <v>2052315</v>
      </c>
      <c r="BH7" s="624"/>
      <c r="BI7" s="624"/>
      <c r="BJ7" s="624"/>
      <c r="BK7" s="624"/>
      <c r="BL7" s="624"/>
      <c r="BM7" s="624"/>
      <c r="BN7" s="625"/>
      <c r="BO7" s="626">
        <v>43.5</v>
      </c>
      <c r="BP7" s="626"/>
      <c r="BQ7" s="626"/>
      <c r="BR7" s="626"/>
      <c r="BS7" s="627">
        <v>25897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2035877</v>
      </c>
      <c r="CS7" s="624"/>
      <c r="CT7" s="624"/>
      <c r="CU7" s="624"/>
      <c r="CV7" s="624"/>
      <c r="CW7" s="624"/>
      <c r="CX7" s="624"/>
      <c r="CY7" s="625"/>
      <c r="CZ7" s="626">
        <v>13</v>
      </c>
      <c r="DA7" s="626"/>
      <c r="DB7" s="626"/>
      <c r="DC7" s="626"/>
      <c r="DD7" s="632">
        <v>154766</v>
      </c>
      <c r="DE7" s="624"/>
      <c r="DF7" s="624"/>
      <c r="DG7" s="624"/>
      <c r="DH7" s="624"/>
      <c r="DI7" s="624"/>
      <c r="DJ7" s="624"/>
      <c r="DK7" s="624"/>
      <c r="DL7" s="624"/>
      <c r="DM7" s="624"/>
      <c r="DN7" s="624"/>
      <c r="DO7" s="624"/>
      <c r="DP7" s="625"/>
      <c r="DQ7" s="632">
        <v>1084622</v>
      </c>
      <c r="DR7" s="624"/>
      <c r="DS7" s="624"/>
      <c r="DT7" s="624"/>
      <c r="DU7" s="624"/>
      <c r="DV7" s="624"/>
      <c r="DW7" s="624"/>
      <c r="DX7" s="624"/>
      <c r="DY7" s="624"/>
      <c r="DZ7" s="624"/>
      <c r="EA7" s="624"/>
      <c r="EB7" s="624"/>
      <c r="EC7" s="633"/>
    </row>
    <row r="8" spans="2:143" ht="11.25" customHeight="1" x14ac:dyDescent="0.15">
      <c r="B8" s="620" t="s">
        <v>217</v>
      </c>
      <c r="C8" s="621"/>
      <c r="D8" s="621"/>
      <c r="E8" s="621"/>
      <c r="F8" s="621"/>
      <c r="G8" s="621"/>
      <c r="H8" s="621"/>
      <c r="I8" s="621"/>
      <c r="J8" s="621"/>
      <c r="K8" s="621"/>
      <c r="L8" s="621"/>
      <c r="M8" s="621"/>
      <c r="N8" s="621"/>
      <c r="O8" s="621"/>
      <c r="P8" s="621"/>
      <c r="Q8" s="622"/>
      <c r="R8" s="623">
        <v>18130</v>
      </c>
      <c r="S8" s="624"/>
      <c r="T8" s="624"/>
      <c r="U8" s="624"/>
      <c r="V8" s="624"/>
      <c r="W8" s="624"/>
      <c r="X8" s="624"/>
      <c r="Y8" s="625"/>
      <c r="Z8" s="626">
        <v>0.1</v>
      </c>
      <c r="AA8" s="626"/>
      <c r="AB8" s="626"/>
      <c r="AC8" s="626"/>
      <c r="AD8" s="627">
        <v>18130</v>
      </c>
      <c r="AE8" s="627"/>
      <c r="AF8" s="627"/>
      <c r="AG8" s="627"/>
      <c r="AH8" s="627"/>
      <c r="AI8" s="627"/>
      <c r="AJ8" s="627"/>
      <c r="AK8" s="627"/>
      <c r="AL8" s="628">
        <v>0.2</v>
      </c>
      <c r="AM8" s="629"/>
      <c r="AN8" s="629"/>
      <c r="AO8" s="630"/>
      <c r="AP8" s="620" t="s">
        <v>218</v>
      </c>
      <c r="AQ8" s="621"/>
      <c r="AR8" s="621"/>
      <c r="AS8" s="621"/>
      <c r="AT8" s="621"/>
      <c r="AU8" s="621"/>
      <c r="AV8" s="621"/>
      <c r="AW8" s="621"/>
      <c r="AX8" s="621"/>
      <c r="AY8" s="621"/>
      <c r="AZ8" s="621"/>
      <c r="BA8" s="621"/>
      <c r="BB8" s="621"/>
      <c r="BC8" s="621"/>
      <c r="BD8" s="621"/>
      <c r="BE8" s="621"/>
      <c r="BF8" s="622"/>
      <c r="BG8" s="623">
        <v>60340</v>
      </c>
      <c r="BH8" s="624"/>
      <c r="BI8" s="624"/>
      <c r="BJ8" s="624"/>
      <c r="BK8" s="624"/>
      <c r="BL8" s="624"/>
      <c r="BM8" s="624"/>
      <c r="BN8" s="625"/>
      <c r="BO8" s="626">
        <v>1.3</v>
      </c>
      <c r="BP8" s="626"/>
      <c r="BQ8" s="626"/>
      <c r="BR8" s="626"/>
      <c r="BS8" s="632" t="s">
        <v>109</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4197932</v>
      </c>
      <c r="CS8" s="624"/>
      <c r="CT8" s="624"/>
      <c r="CU8" s="624"/>
      <c r="CV8" s="624"/>
      <c r="CW8" s="624"/>
      <c r="CX8" s="624"/>
      <c r="CY8" s="625"/>
      <c r="CZ8" s="626">
        <v>26.7</v>
      </c>
      <c r="DA8" s="626"/>
      <c r="DB8" s="626"/>
      <c r="DC8" s="626"/>
      <c r="DD8" s="632">
        <v>211827</v>
      </c>
      <c r="DE8" s="624"/>
      <c r="DF8" s="624"/>
      <c r="DG8" s="624"/>
      <c r="DH8" s="624"/>
      <c r="DI8" s="624"/>
      <c r="DJ8" s="624"/>
      <c r="DK8" s="624"/>
      <c r="DL8" s="624"/>
      <c r="DM8" s="624"/>
      <c r="DN8" s="624"/>
      <c r="DO8" s="624"/>
      <c r="DP8" s="625"/>
      <c r="DQ8" s="632">
        <v>2258730</v>
      </c>
      <c r="DR8" s="624"/>
      <c r="DS8" s="624"/>
      <c r="DT8" s="624"/>
      <c r="DU8" s="624"/>
      <c r="DV8" s="624"/>
      <c r="DW8" s="624"/>
      <c r="DX8" s="624"/>
      <c r="DY8" s="624"/>
      <c r="DZ8" s="624"/>
      <c r="EA8" s="624"/>
      <c r="EB8" s="624"/>
      <c r="EC8" s="633"/>
    </row>
    <row r="9" spans="2:143" ht="11.25" customHeight="1" x14ac:dyDescent="0.15">
      <c r="B9" s="620" t="s">
        <v>220</v>
      </c>
      <c r="C9" s="621"/>
      <c r="D9" s="621"/>
      <c r="E9" s="621"/>
      <c r="F9" s="621"/>
      <c r="G9" s="621"/>
      <c r="H9" s="621"/>
      <c r="I9" s="621"/>
      <c r="J9" s="621"/>
      <c r="K9" s="621"/>
      <c r="L9" s="621"/>
      <c r="M9" s="621"/>
      <c r="N9" s="621"/>
      <c r="O9" s="621"/>
      <c r="P9" s="621"/>
      <c r="Q9" s="622"/>
      <c r="R9" s="623">
        <v>18599</v>
      </c>
      <c r="S9" s="624"/>
      <c r="T9" s="624"/>
      <c r="U9" s="624"/>
      <c r="V9" s="624"/>
      <c r="W9" s="624"/>
      <c r="X9" s="624"/>
      <c r="Y9" s="625"/>
      <c r="Z9" s="626">
        <v>0.1</v>
      </c>
      <c r="AA9" s="626"/>
      <c r="AB9" s="626"/>
      <c r="AC9" s="626"/>
      <c r="AD9" s="627">
        <v>18599</v>
      </c>
      <c r="AE9" s="627"/>
      <c r="AF9" s="627"/>
      <c r="AG9" s="627"/>
      <c r="AH9" s="627"/>
      <c r="AI9" s="627"/>
      <c r="AJ9" s="627"/>
      <c r="AK9" s="627"/>
      <c r="AL9" s="628">
        <v>0.2</v>
      </c>
      <c r="AM9" s="629"/>
      <c r="AN9" s="629"/>
      <c r="AO9" s="630"/>
      <c r="AP9" s="620" t="s">
        <v>221</v>
      </c>
      <c r="AQ9" s="621"/>
      <c r="AR9" s="621"/>
      <c r="AS9" s="621"/>
      <c r="AT9" s="621"/>
      <c r="AU9" s="621"/>
      <c r="AV9" s="621"/>
      <c r="AW9" s="621"/>
      <c r="AX9" s="621"/>
      <c r="AY9" s="621"/>
      <c r="AZ9" s="621"/>
      <c r="BA9" s="621"/>
      <c r="BB9" s="621"/>
      <c r="BC9" s="621"/>
      <c r="BD9" s="621"/>
      <c r="BE9" s="621"/>
      <c r="BF9" s="622"/>
      <c r="BG9" s="623">
        <v>1548719</v>
      </c>
      <c r="BH9" s="624"/>
      <c r="BI9" s="624"/>
      <c r="BJ9" s="624"/>
      <c r="BK9" s="624"/>
      <c r="BL9" s="624"/>
      <c r="BM9" s="624"/>
      <c r="BN9" s="625"/>
      <c r="BO9" s="626">
        <v>32.799999999999997</v>
      </c>
      <c r="BP9" s="626"/>
      <c r="BQ9" s="626"/>
      <c r="BR9" s="626"/>
      <c r="BS9" s="632" t="s">
        <v>109</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1422582</v>
      </c>
      <c r="CS9" s="624"/>
      <c r="CT9" s="624"/>
      <c r="CU9" s="624"/>
      <c r="CV9" s="624"/>
      <c r="CW9" s="624"/>
      <c r="CX9" s="624"/>
      <c r="CY9" s="625"/>
      <c r="CZ9" s="626">
        <v>9.1</v>
      </c>
      <c r="DA9" s="626"/>
      <c r="DB9" s="626"/>
      <c r="DC9" s="626"/>
      <c r="DD9" s="632">
        <v>3398</v>
      </c>
      <c r="DE9" s="624"/>
      <c r="DF9" s="624"/>
      <c r="DG9" s="624"/>
      <c r="DH9" s="624"/>
      <c r="DI9" s="624"/>
      <c r="DJ9" s="624"/>
      <c r="DK9" s="624"/>
      <c r="DL9" s="624"/>
      <c r="DM9" s="624"/>
      <c r="DN9" s="624"/>
      <c r="DO9" s="624"/>
      <c r="DP9" s="625"/>
      <c r="DQ9" s="632">
        <v>1297004</v>
      </c>
      <c r="DR9" s="624"/>
      <c r="DS9" s="624"/>
      <c r="DT9" s="624"/>
      <c r="DU9" s="624"/>
      <c r="DV9" s="624"/>
      <c r="DW9" s="624"/>
      <c r="DX9" s="624"/>
      <c r="DY9" s="624"/>
      <c r="DZ9" s="624"/>
      <c r="EA9" s="624"/>
      <c r="EB9" s="624"/>
      <c r="EC9" s="633"/>
    </row>
    <row r="10" spans="2:143" ht="11.25" customHeight="1" x14ac:dyDescent="0.15">
      <c r="B10" s="620" t="s">
        <v>223</v>
      </c>
      <c r="C10" s="621"/>
      <c r="D10" s="621"/>
      <c r="E10" s="621"/>
      <c r="F10" s="621"/>
      <c r="G10" s="621"/>
      <c r="H10" s="621"/>
      <c r="I10" s="621"/>
      <c r="J10" s="621"/>
      <c r="K10" s="621"/>
      <c r="L10" s="621"/>
      <c r="M10" s="621"/>
      <c r="N10" s="621"/>
      <c r="O10" s="621"/>
      <c r="P10" s="621"/>
      <c r="Q10" s="622"/>
      <c r="R10" s="623">
        <v>696560</v>
      </c>
      <c r="S10" s="624"/>
      <c r="T10" s="624"/>
      <c r="U10" s="624"/>
      <c r="V10" s="624"/>
      <c r="W10" s="624"/>
      <c r="X10" s="624"/>
      <c r="Y10" s="625"/>
      <c r="Z10" s="626">
        <v>4.3</v>
      </c>
      <c r="AA10" s="626"/>
      <c r="AB10" s="626"/>
      <c r="AC10" s="626"/>
      <c r="AD10" s="627">
        <v>696560</v>
      </c>
      <c r="AE10" s="627"/>
      <c r="AF10" s="627"/>
      <c r="AG10" s="627"/>
      <c r="AH10" s="627"/>
      <c r="AI10" s="627"/>
      <c r="AJ10" s="627"/>
      <c r="AK10" s="627"/>
      <c r="AL10" s="628">
        <v>7.9</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105785</v>
      </c>
      <c r="BH10" s="624"/>
      <c r="BI10" s="624"/>
      <c r="BJ10" s="624"/>
      <c r="BK10" s="624"/>
      <c r="BL10" s="624"/>
      <c r="BM10" s="624"/>
      <c r="BN10" s="625"/>
      <c r="BO10" s="626">
        <v>2.2000000000000002</v>
      </c>
      <c r="BP10" s="626"/>
      <c r="BQ10" s="626"/>
      <c r="BR10" s="626"/>
      <c r="BS10" s="632" t="s">
        <v>109</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v>12497</v>
      </c>
      <c r="CS10" s="624"/>
      <c r="CT10" s="624"/>
      <c r="CU10" s="624"/>
      <c r="CV10" s="624"/>
      <c r="CW10" s="624"/>
      <c r="CX10" s="624"/>
      <c r="CY10" s="625"/>
      <c r="CZ10" s="626">
        <v>0.1</v>
      </c>
      <c r="DA10" s="626"/>
      <c r="DB10" s="626"/>
      <c r="DC10" s="626"/>
      <c r="DD10" s="632" t="s">
        <v>109</v>
      </c>
      <c r="DE10" s="624"/>
      <c r="DF10" s="624"/>
      <c r="DG10" s="624"/>
      <c r="DH10" s="624"/>
      <c r="DI10" s="624"/>
      <c r="DJ10" s="624"/>
      <c r="DK10" s="624"/>
      <c r="DL10" s="624"/>
      <c r="DM10" s="624"/>
      <c r="DN10" s="624"/>
      <c r="DO10" s="624"/>
      <c r="DP10" s="625"/>
      <c r="DQ10" s="632">
        <v>11297</v>
      </c>
      <c r="DR10" s="624"/>
      <c r="DS10" s="624"/>
      <c r="DT10" s="624"/>
      <c r="DU10" s="624"/>
      <c r="DV10" s="624"/>
      <c r="DW10" s="624"/>
      <c r="DX10" s="624"/>
      <c r="DY10" s="624"/>
      <c r="DZ10" s="624"/>
      <c r="EA10" s="624"/>
      <c r="EB10" s="624"/>
      <c r="EC10" s="633"/>
    </row>
    <row r="11" spans="2:143" ht="11.25" customHeight="1" x14ac:dyDescent="0.15">
      <c r="B11" s="620" t="s">
        <v>226</v>
      </c>
      <c r="C11" s="621"/>
      <c r="D11" s="621"/>
      <c r="E11" s="621"/>
      <c r="F11" s="621"/>
      <c r="G11" s="621"/>
      <c r="H11" s="621"/>
      <c r="I11" s="621"/>
      <c r="J11" s="621"/>
      <c r="K11" s="621"/>
      <c r="L11" s="621"/>
      <c r="M11" s="621"/>
      <c r="N11" s="621"/>
      <c r="O11" s="621"/>
      <c r="P11" s="621"/>
      <c r="Q11" s="622"/>
      <c r="R11" s="623">
        <v>891</v>
      </c>
      <c r="S11" s="624"/>
      <c r="T11" s="624"/>
      <c r="U11" s="624"/>
      <c r="V11" s="624"/>
      <c r="W11" s="624"/>
      <c r="X11" s="624"/>
      <c r="Y11" s="625"/>
      <c r="Z11" s="626">
        <v>0</v>
      </c>
      <c r="AA11" s="626"/>
      <c r="AB11" s="626"/>
      <c r="AC11" s="626"/>
      <c r="AD11" s="627">
        <v>891</v>
      </c>
      <c r="AE11" s="627"/>
      <c r="AF11" s="627"/>
      <c r="AG11" s="627"/>
      <c r="AH11" s="627"/>
      <c r="AI11" s="627"/>
      <c r="AJ11" s="627"/>
      <c r="AK11" s="627"/>
      <c r="AL11" s="628">
        <v>0</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337471</v>
      </c>
      <c r="BH11" s="624"/>
      <c r="BI11" s="624"/>
      <c r="BJ11" s="624"/>
      <c r="BK11" s="624"/>
      <c r="BL11" s="624"/>
      <c r="BM11" s="624"/>
      <c r="BN11" s="625"/>
      <c r="BO11" s="626">
        <v>7.2</v>
      </c>
      <c r="BP11" s="626"/>
      <c r="BQ11" s="626"/>
      <c r="BR11" s="626"/>
      <c r="BS11" s="632">
        <v>25897</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913610</v>
      </c>
      <c r="CS11" s="624"/>
      <c r="CT11" s="624"/>
      <c r="CU11" s="624"/>
      <c r="CV11" s="624"/>
      <c r="CW11" s="624"/>
      <c r="CX11" s="624"/>
      <c r="CY11" s="625"/>
      <c r="CZ11" s="626">
        <v>5.8</v>
      </c>
      <c r="DA11" s="626"/>
      <c r="DB11" s="626"/>
      <c r="DC11" s="626"/>
      <c r="DD11" s="632">
        <v>230023</v>
      </c>
      <c r="DE11" s="624"/>
      <c r="DF11" s="624"/>
      <c r="DG11" s="624"/>
      <c r="DH11" s="624"/>
      <c r="DI11" s="624"/>
      <c r="DJ11" s="624"/>
      <c r="DK11" s="624"/>
      <c r="DL11" s="624"/>
      <c r="DM11" s="624"/>
      <c r="DN11" s="624"/>
      <c r="DO11" s="624"/>
      <c r="DP11" s="625"/>
      <c r="DQ11" s="632">
        <v>648865</v>
      </c>
      <c r="DR11" s="624"/>
      <c r="DS11" s="624"/>
      <c r="DT11" s="624"/>
      <c r="DU11" s="624"/>
      <c r="DV11" s="624"/>
      <c r="DW11" s="624"/>
      <c r="DX11" s="624"/>
      <c r="DY11" s="624"/>
      <c r="DZ11" s="624"/>
      <c r="EA11" s="624"/>
      <c r="EB11" s="624"/>
      <c r="EC11" s="633"/>
    </row>
    <row r="12" spans="2:143" ht="11.25" customHeight="1" x14ac:dyDescent="0.15">
      <c r="B12" s="620" t="s">
        <v>229</v>
      </c>
      <c r="C12" s="621"/>
      <c r="D12" s="621"/>
      <c r="E12" s="621"/>
      <c r="F12" s="621"/>
      <c r="G12" s="621"/>
      <c r="H12" s="621"/>
      <c r="I12" s="621"/>
      <c r="J12" s="621"/>
      <c r="K12" s="621"/>
      <c r="L12" s="621"/>
      <c r="M12" s="621"/>
      <c r="N12" s="621"/>
      <c r="O12" s="621"/>
      <c r="P12" s="621"/>
      <c r="Q12" s="622"/>
      <c r="R12" s="623" t="s">
        <v>109</v>
      </c>
      <c r="S12" s="624"/>
      <c r="T12" s="624"/>
      <c r="U12" s="624"/>
      <c r="V12" s="624"/>
      <c r="W12" s="624"/>
      <c r="X12" s="624"/>
      <c r="Y12" s="625"/>
      <c r="Z12" s="626" t="s">
        <v>109</v>
      </c>
      <c r="AA12" s="626"/>
      <c r="AB12" s="626"/>
      <c r="AC12" s="626"/>
      <c r="AD12" s="627" t="s">
        <v>109</v>
      </c>
      <c r="AE12" s="627"/>
      <c r="AF12" s="627"/>
      <c r="AG12" s="627"/>
      <c r="AH12" s="627"/>
      <c r="AI12" s="627"/>
      <c r="AJ12" s="627"/>
      <c r="AK12" s="627"/>
      <c r="AL12" s="628" t="s">
        <v>109</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2233970</v>
      </c>
      <c r="BH12" s="624"/>
      <c r="BI12" s="624"/>
      <c r="BJ12" s="624"/>
      <c r="BK12" s="624"/>
      <c r="BL12" s="624"/>
      <c r="BM12" s="624"/>
      <c r="BN12" s="625"/>
      <c r="BO12" s="626">
        <v>47.4</v>
      </c>
      <c r="BP12" s="626"/>
      <c r="BQ12" s="626"/>
      <c r="BR12" s="626"/>
      <c r="BS12" s="632" t="s">
        <v>109</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1224200</v>
      </c>
      <c r="CS12" s="624"/>
      <c r="CT12" s="624"/>
      <c r="CU12" s="624"/>
      <c r="CV12" s="624"/>
      <c r="CW12" s="624"/>
      <c r="CX12" s="624"/>
      <c r="CY12" s="625"/>
      <c r="CZ12" s="626">
        <v>7.8</v>
      </c>
      <c r="DA12" s="626"/>
      <c r="DB12" s="626"/>
      <c r="DC12" s="626"/>
      <c r="DD12" s="632">
        <v>19615</v>
      </c>
      <c r="DE12" s="624"/>
      <c r="DF12" s="624"/>
      <c r="DG12" s="624"/>
      <c r="DH12" s="624"/>
      <c r="DI12" s="624"/>
      <c r="DJ12" s="624"/>
      <c r="DK12" s="624"/>
      <c r="DL12" s="624"/>
      <c r="DM12" s="624"/>
      <c r="DN12" s="624"/>
      <c r="DO12" s="624"/>
      <c r="DP12" s="625"/>
      <c r="DQ12" s="632">
        <v>347253</v>
      </c>
      <c r="DR12" s="624"/>
      <c r="DS12" s="624"/>
      <c r="DT12" s="624"/>
      <c r="DU12" s="624"/>
      <c r="DV12" s="624"/>
      <c r="DW12" s="624"/>
      <c r="DX12" s="624"/>
      <c r="DY12" s="624"/>
      <c r="DZ12" s="624"/>
      <c r="EA12" s="624"/>
      <c r="EB12" s="624"/>
      <c r="EC12" s="633"/>
    </row>
    <row r="13" spans="2:143" ht="11.25" customHeight="1" x14ac:dyDescent="0.15">
      <c r="B13" s="620" t="s">
        <v>232</v>
      </c>
      <c r="C13" s="621"/>
      <c r="D13" s="621"/>
      <c r="E13" s="621"/>
      <c r="F13" s="621"/>
      <c r="G13" s="621"/>
      <c r="H13" s="621"/>
      <c r="I13" s="621"/>
      <c r="J13" s="621"/>
      <c r="K13" s="621"/>
      <c r="L13" s="621"/>
      <c r="M13" s="621"/>
      <c r="N13" s="621"/>
      <c r="O13" s="621"/>
      <c r="P13" s="621"/>
      <c r="Q13" s="622"/>
      <c r="R13" s="623">
        <v>35278</v>
      </c>
      <c r="S13" s="624"/>
      <c r="T13" s="624"/>
      <c r="U13" s="624"/>
      <c r="V13" s="624"/>
      <c r="W13" s="624"/>
      <c r="X13" s="624"/>
      <c r="Y13" s="625"/>
      <c r="Z13" s="626">
        <v>0.2</v>
      </c>
      <c r="AA13" s="626"/>
      <c r="AB13" s="626"/>
      <c r="AC13" s="626"/>
      <c r="AD13" s="627">
        <v>35278</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2220389</v>
      </c>
      <c r="BH13" s="624"/>
      <c r="BI13" s="624"/>
      <c r="BJ13" s="624"/>
      <c r="BK13" s="624"/>
      <c r="BL13" s="624"/>
      <c r="BM13" s="624"/>
      <c r="BN13" s="625"/>
      <c r="BO13" s="626">
        <v>47.1</v>
      </c>
      <c r="BP13" s="626"/>
      <c r="BQ13" s="626"/>
      <c r="BR13" s="626"/>
      <c r="BS13" s="632" t="s">
        <v>109</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1575740</v>
      </c>
      <c r="CS13" s="624"/>
      <c r="CT13" s="624"/>
      <c r="CU13" s="624"/>
      <c r="CV13" s="624"/>
      <c r="CW13" s="624"/>
      <c r="CX13" s="624"/>
      <c r="CY13" s="625"/>
      <c r="CZ13" s="626">
        <v>10</v>
      </c>
      <c r="DA13" s="626"/>
      <c r="DB13" s="626"/>
      <c r="DC13" s="626"/>
      <c r="DD13" s="632">
        <v>852635</v>
      </c>
      <c r="DE13" s="624"/>
      <c r="DF13" s="624"/>
      <c r="DG13" s="624"/>
      <c r="DH13" s="624"/>
      <c r="DI13" s="624"/>
      <c r="DJ13" s="624"/>
      <c r="DK13" s="624"/>
      <c r="DL13" s="624"/>
      <c r="DM13" s="624"/>
      <c r="DN13" s="624"/>
      <c r="DO13" s="624"/>
      <c r="DP13" s="625"/>
      <c r="DQ13" s="632">
        <v>835204</v>
      </c>
      <c r="DR13" s="624"/>
      <c r="DS13" s="624"/>
      <c r="DT13" s="624"/>
      <c r="DU13" s="624"/>
      <c r="DV13" s="624"/>
      <c r="DW13" s="624"/>
      <c r="DX13" s="624"/>
      <c r="DY13" s="624"/>
      <c r="DZ13" s="624"/>
      <c r="EA13" s="624"/>
      <c r="EB13" s="624"/>
      <c r="EC13" s="633"/>
    </row>
    <row r="14" spans="2:143" ht="11.25" customHeight="1" x14ac:dyDescent="0.15">
      <c r="B14" s="620" t="s">
        <v>235</v>
      </c>
      <c r="C14" s="621"/>
      <c r="D14" s="621"/>
      <c r="E14" s="621"/>
      <c r="F14" s="621"/>
      <c r="G14" s="621"/>
      <c r="H14" s="621"/>
      <c r="I14" s="621"/>
      <c r="J14" s="621"/>
      <c r="K14" s="621"/>
      <c r="L14" s="621"/>
      <c r="M14" s="621"/>
      <c r="N14" s="621"/>
      <c r="O14" s="621"/>
      <c r="P14" s="621"/>
      <c r="Q14" s="622"/>
      <c r="R14" s="623" t="s">
        <v>109</v>
      </c>
      <c r="S14" s="624"/>
      <c r="T14" s="624"/>
      <c r="U14" s="624"/>
      <c r="V14" s="624"/>
      <c r="W14" s="624"/>
      <c r="X14" s="624"/>
      <c r="Y14" s="625"/>
      <c r="Z14" s="626" t="s">
        <v>109</v>
      </c>
      <c r="AA14" s="626"/>
      <c r="AB14" s="626"/>
      <c r="AC14" s="626"/>
      <c r="AD14" s="627" t="s">
        <v>109</v>
      </c>
      <c r="AE14" s="627"/>
      <c r="AF14" s="627"/>
      <c r="AG14" s="627"/>
      <c r="AH14" s="627"/>
      <c r="AI14" s="627"/>
      <c r="AJ14" s="627"/>
      <c r="AK14" s="627"/>
      <c r="AL14" s="628" t="s">
        <v>109</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90035</v>
      </c>
      <c r="BH14" s="624"/>
      <c r="BI14" s="624"/>
      <c r="BJ14" s="624"/>
      <c r="BK14" s="624"/>
      <c r="BL14" s="624"/>
      <c r="BM14" s="624"/>
      <c r="BN14" s="625"/>
      <c r="BO14" s="626">
        <v>1.9</v>
      </c>
      <c r="BP14" s="626"/>
      <c r="BQ14" s="626"/>
      <c r="BR14" s="626"/>
      <c r="BS14" s="632" t="s">
        <v>109</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473821</v>
      </c>
      <c r="CS14" s="624"/>
      <c r="CT14" s="624"/>
      <c r="CU14" s="624"/>
      <c r="CV14" s="624"/>
      <c r="CW14" s="624"/>
      <c r="CX14" s="624"/>
      <c r="CY14" s="625"/>
      <c r="CZ14" s="626">
        <v>3</v>
      </c>
      <c r="DA14" s="626"/>
      <c r="DB14" s="626"/>
      <c r="DC14" s="626"/>
      <c r="DD14" s="632">
        <v>14194</v>
      </c>
      <c r="DE14" s="624"/>
      <c r="DF14" s="624"/>
      <c r="DG14" s="624"/>
      <c r="DH14" s="624"/>
      <c r="DI14" s="624"/>
      <c r="DJ14" s="624"/>
      <c r="DK14" s="624"/>
      <c r="DL14" s="624"/>
      <c r="DM14" s="624"/>
      <c r="DN14" s="624"/>
      <c r="DO14" s="624"/>
      <c r="DP14" s="625"/>
      <c r="DQ14" s="632">
        <v>452711</v>
      </c>
      <c r="DR14" s="624"/>
      <c r="DS14" s="624"/>
      <c r="DT14" s="624"/>
      <c r="DU14" s="624"/>
      <c r="DV14" s="624"/>
      <c r="DW14" s="624"/>
      <c r="DX14" s="624"/>
      <c r="DY14" s="624"/>
      <c r="DZ14" s="624"/>
      <c r="EA14" s="624"/>
      <c r="EB14" s="624"/>
      <c r="EC14" s="633"/>
    </row>
    <row r="15" spans="2:143" ht="11.25" customHeight="1" x14ac:dyDescent="0.15">
      <c r="B15" s="620" t="s">
        <v>238</v>
      </c>
      <c r="C15" s="621"/>
      <c r="D15" s="621"/>
      <c r="E15" s="621"/>
      <c r="F15" s="621"/>
      <c r="G15" s="621"/>
      <c r="H15" s="621"/>
      <c r="I15" s="621"/>
      <c r="J15" s="621"/>
      <c r="K15" s="621"/>
      <c r="L15" s="621"/>
      <c r="M15" s="621"/>
      <c r="N15" s="621"/>
      <c r="O15" s="621"/>
      <c r="P15" s="621"/>
      <c r="Q15" s="622"/>
      <c r="R15" s="623">
        <v>16569</v>
      </c>
      <c r="S15" s="624"/>
      <c r="T15" s="624"/>
      <c r="U15" s="624"/>
      <c r="V15" s="624"/>
      <c r="W15" s="624"/>
      <c r="X15" s="624"/>
      <c r="Y15" s="625"/>
      <c r="Z15" s="626">
        <v>0.1</v>
      </c>
      <c r="AA15" s="626"/>
      <c r="AB15" s="626"/>
      <c r="AC15" s="626"/>
      <c r="AD15" s="627">
        <v>16569</v>
      </c>
      <c r="AE15" s="627"/>
      <c r="AF15" s="627"/>
      <c r="AG15" s="627"/>
      <c r="AH15" s="627"/>
      <c r="AI15" s="627"/>
      <c r="AJ15" s="627"/>
      <c r="AK15" s="627"/>
      <c r="AL15" s="628">
        <v>0.2</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202674</v>
      </c>
      <c r="BH15" s="624"/>
      <c r="BI15" s="624"/>
      <c r="BJ15" s="624"/>
      <c r="BK15" s="624"/>
      <c r="BL15" s="624"/>
      <c r="BM15" s="624"/>
      <c r="BN15" s="625"/>
      <c r="BO15" s="626">
        <v>4.3</v>
      </c>
      <c r="BP15" s="626"/>
      <c r="BQ15" s="626"/>
      <c r="BR15" s="626"/>
      <c r="BS15" s="632" t="s">
        <v>109</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1701463</v>
      </c>
      <c r="CS15" s="624"/>
      <c r="CT15" s="624"/>
      <c r="CU15" s="624"/>
      <c r="CV15" s="624"/>
      <c r="CW15" s="624"/>
      <c r="CX15" s="624"/>
      <c r="CY15" s="625"/>
      <c r="CZ15" s="626">
        <v>10.8</v>
      </c>
      <c r="DA15" s="626"/>
      <c r="DB15" s="626"/>
      <c r="DC15" s="626"/>
      <c r="DD15" s="632">
        <v>534067</v>
      </c>
      <c r="DE15" s="624"/>
      <c r="DF15" s="624"/>
      <c r="DG15" s="624"/>
      <c r="DH15" s="624"/>
      <c r="DI15" s="624"/>
      <c r="DJ15" s="624"/>
      <c r="DK15" s="624"/>
      <c r="DL15" s="624"/>
      <c r="DM15" s="624"/>
      <c r="DN15" s="624"/>
      <c r="DO15" s="624"/>
      <c r="DP15" s="625"/>
      <c r="DQ15" s="632">
        <v>1037345</v>
      </c>
      <c r="DR15" s="624"/>
      <c r="DS15" s="624"/>
      <c r="DT15" s="624"/>
      <c r="DU15" s="624"/>
      <c r="DV15" s="624"/>
      <c r="DW15" s="624"/>
      <c r="DX15" s="624"/>
      <c r="DY15" s="624"/>
      <c r="DZ15" s="624"/>
      <c r="EA15" s="624"/>
      <c r="EB15" s="624"/>
      <c r="EC15" s="633"/>
    </row>
    <row r="16" spans="2:143" ht="11.25" customHeight="1" x14ac:dyDescent="0.15">
      <c r="B16" s="620" t="s">
        <v>241</v>
      </c>
      <c r="C16" s="621"/>
      <c r="D16" s="621"/>
      <c r="E16" s="621"/>
      <c r="F16" s="621"/>
      <c r="G16" s="621"/>
      <c r="H16" s="621"/>
      <c r="I16" s="621"/>
      <c r="J16" s="621"/>
      <c r="K16" s="621"/>
      <c r="L16" s="621"/>
      <c r="M16" s="621"/>
      <c r="N16" s="621"/>
      <c r="O16" s="621"/>
      <c r="P16" s="621"/>
      <c r="Q16" s="622"/>
      <c r="R16" s="623">
        <v>3566470</v>
      </c>
      <c r="S16" s="624"/>
      <c r="T16" s="624"/>
      <c r="U16" s="624"/>
      <c r="V16" s="624"/>
      <c r="W16" s="624"/>
      <c r="X16" s="624"/>
      <c r="Y16" s="625"/>
      <c r="Z16" s="626">
        <v>22.3</v>
      </c>
      <c r="AA16" s="626"/>
      <c r="AB16" s="626"/>
      <c r="AC16" s="626"/>
      <c r="AD16" s="627">
        <v>3121014</v>
      </c>
      <c r="AE16" s="627"/>
      <c r="AF16" s="627"/>
      <c r="AG16" s="627"/>
      <c r="AH16" s="627"/>
      <c r="AI16" s="627"/>
      <c r="AJ16" s="627"/>
      <c r="AK16" s="627"/>
      <c r="AL16" s="628">
        <v>35.6</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109</v>
      </c>
      <c r="BH16" s="624"/>
      <c r="BI16" s="624"/>
      <c r="BJ16" s="624"/>
      <c r="BK16" s="624"/>
      <c r="BL16" s="624"/>
      <c r="BM16" s="624"/>
      <c r="BN16" s="625"/>
      <c r="BO16" s="626" t="s">
        <v>109</v>
      </c>
      <c r="BP16" s="626"/>
      <c r="BQ16" s="626"/>
      <c r="BR16" s="626"/>
      <c r="BS16" s="632" t="s">
        <v>109</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t="s">
        <v>109</v>
      </c>
      <c r="CS16" s="624"/>
      <c r="CT16" s="624"/>
      <c r="CU16" s="624"/>
      <c r="CV16" s="624"/>
      <c r="CW16" s="624"/>
      <c r="CX16" s="624"/>
      <c r="CY16" s="625"/>
      <c r="CZ16" s="626" t="s">
        <v>109</v>
      </c>
      <c r="DA16" s="626"/>
      <c r="DB16" s="626"/>
      <c r="DC16" s="626"/>
      <c r="DD16" s="632" t="s">
        <v>109</v>
      </c>
      <c r="DE16" s="624"/>
      <c r="DF16" s="624"/>
      <c r="DG16" s="624"/>
      <c r="DH16" s="624"/>
      <c r="DI16" s="624"/>
      <c r="DJ16" s="624"/>
      <c r="DK16" s="624"/>
      <c r="DL16" s="624"/>
      <c r="DM16" s="624"/>
      <c r="DN16" s="624"/>
      <c r="DO16" s="624"/>
      <c r="DP16" s="625"/>
      <c r="DQ16" s="632" t="s">
        <v>109</v>
      </c>
      <c r="DR16" s="624"/>
      <c r="DS16" s="624"/>
      <c r="DT16" s="624"/>
      <c r="DU16" s="624"/>
      <c r="DV16" s="624"/>
      <c r="DW16" s="624"/>
      <c r="DX16" s="624"/>
      <c r="DY16" s="624"/>
      <c r="DZ16" s="624"/>
      <c r="EA16" s="624"/>
      <c r="EB16" s="624"/>
      <c r="EC16" s="633"/>
    </row>
    <row r="17" spans="2:133" ht="11.25" customHeight="1" x14ac:dyDescent="0.15">
      <c r="B17" s="620" t="s">
        <v>244</v>
      </c>
      <c r="C17" s="621"/>
      <c r="D17" s="621"/>
      <c r="E17" s="621"/>
      <c r="F17" s="621"/>
      <c r="G17" s="621"/>
      <c r="H17" s="621"/>
      <c r="I17" s="621"/>
      <c r="J17" s="621"/>
      <c r="K17" s="621"/>
      <c r="L17" s="621"/>
      <c r="M17" s="621"/>
      <c r="N17" s="621"/>
      <c r="O17" s="621"/>
      <c r="P17" s="621"/>
      <c r="Q17" s="622"/>
      <c r="R17" s="623">
        <v>3121014</v>
      </c>
      <c r="S17" s="624"/>
      <c r="T17" s="624"/>
      <c r="U17" s="624"/>
      <c r="V17" s="624"/>
      <c r="W17" s="624"/>
      <c r="X17" s="624"/>
      <c r="Y17" s="625"/>
      <c r="Z17" s="626">
        <v>19.5</v>
      </c>
      <c r="AA17" s="626"/>
      <c r="AB17" s="626"/>
      <c r="AC17" s="626"/>
      <c r="AD17" s="627">
        <v>3121014</v>
      </c>
      <c r="AE17" s="627"/>
      <c r="AF17" s="627"/>
      <c r="AG17" s="627"/>
      <c r="AH17" s="627"/>
      <c r="AI17" s="627"/>
      <c r="AJ17" s="627"/>
      <c r="AK17" s="627"/>
      <c r="AL17" s="628">
        <v>35.6</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109</v>
      </c>
      <c r="BH17" s="624"/>
      <c r="BI17" s="624"/>
      <c r="BJ17" s="624"/>
      <c r="BK17" s="624"/>
      <c r="BL17" s="624"/>
      <c r="BM17" s="624"/>
      <c r="BN17" s="625"/>
      <c r="BO17" s="626" t="s">
        <v>109</v>
      </c>
      <c r="BP17" s="626"/>
      <c r="BQ17" s="626"/>
      <c r="BR17" s="626"/>
      <c r="BS17" s="632" t="s">
        <v>109</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2003644</v>
      </c>
      <c r="CS17" s="624"/>
      <c r="CT17" s="624"/>
      <c r="CU17" s="624"/>
      <c r="CV17" s="624"/>
      <c r="CW17" s="624"/>
      <c r="CX17" s="624"/>
      <c r="CY17" s="625"/>
      <c r="CZ17" s="626">
        <v>12.8</v>
      </c>
      <c r="DA17" s="626"/>
      <c r="DB17" s="626"/>
      <c r="DC17" s="626"/>
      <c r="DD17" s="632" t="s">
        <v>109</v>
      </c>
      <c r="DE17" s="624"/>
      <c r="DF17" s="624"/>
      <c r="DG17" s="624"/>
      <c r="DH17" s="624"/>
      <c r="DI17" s="624"/>
      <c r="DJ17" s="624"/>
      <c r="DK17" s="624"/>
      <c r="DL17" s="624"/>
      <c r="DM17" s="624"/>
      <c r="DN17" s="624"/>
      <c r="DO17" s="624"/>
      <c r="DP17" s="625"/>
      <c r="DQ17" s="632">
        <v>1940531</v>
      </c>
      <c r="DR17" s="624"/>
      <c r="DS17" s="624"/>
      <c r="DT17" s="624"/>
      <c r="DU17" s="624"/>
      <c r="DV17" s="624"/>
      <c r="DW17" s="624"/>
      <c r="DX17" s="624"/>
      <c r="DY17" s="624"/>
      <c r="DZ17" s="624"/>
      <c r="EA17" s="624"/>
      <c r="EB17" s="624"/>
      <c r="EC17" s="633"/>
    </row>
    <row r="18" spans="2:133" ht="11.25" customHeight="1" x14ac:dyDescent="0.15">
      <c r="B18" s="620" t="s">
        <v>247</v>
      </c>
      <c r="C18" s="621"/>
      <c r="D18" s="621"/>
      <c r="E18" s="621"/>
      <c r="F18" s="621"/>
      <c r="G18" s="621"/>
      <c r="H18" s="621"/>
      <c r="I18" s="621"/>
      <c r="J18" s="621"/>
      <c r="K18" s="621"/>
      <c r="L18" s="621"/>
      <c r="M18" s="621"/>
      <c r="N18" s="621"/>
      <c r="O18" s="621"/>
      <c r="P18" s="621"/>
      <c r="Q18" s="622"/>
      <c r="R18" s="623">
        <v>445227</v>
      </c>
      <c r="S18" s="624"/>
      <c r="T18" s="624"/>
      <c r="U18" s="624"/>
      <c r="V18" s="624"/>
      <c r="W18" s="624"/>
      <c r="X18" s="624"/>
      <c r="Y18" s="625"/>
      <c r="Z18" s="626">
        <v>2.8</v>
      </c>
      <c r="AA18" s="626"/>
      <c r="AB18" s="626"/>
      <c r="AC18" s="626"/>
      <c r="AD18" s="627" t="s">
        <v>109</v>
      </c>
      <c r="AE18" s="627"/>
      <c r="AF18" s="627"/>
      <c r="AG18" s="627"/>
      <c r="AH18" s="627"/>
      <c r="AI18" s="627"/>
      <c r="AJ18" s="627"/>
      <c r="AK18" s="627"/>
      <c r="AL18" s="628" t="s">
        <v>109</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109</v>
      </c>
      <c r="BH18" s="624"/>
      <c r="BI18" s="624"/>
      <c r="BJ18" s="624"/>
      <c r="BK18" s="624"/>
      <c r="BL18" s="624"/>
      <c r="BM18" s="624"/>
      <c r="BN18" s="625"/>
      <c r="BO18" s="626" t="s">
        <v>109</v>
      </c>
      <c r="BP18" s="626"/>
      <c r="BQ18" s="626"/>
      <c r="BR18" s="626"/>
      <c r="BS18" s="632" t="s">
        <v>109</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109</v>
      </c>
      <c r="CS18" s="624"/>
      <c r="CT18" s="624"/>
      <c r="CU18" s="624"/>
      <c r="CV18" s="624"/>
      <c r="CW18" s="624"/>
      <c r="CX18" s="624"/>
      <c r="CY18" s="625"/>
      <c r="CZ18" s="626" t="s">
        <v>109</v>
      </c>
      <c r="DA18" s="626"/>
      <c r="DB18" s="626"/>
      <c r="DC18" s="626"/>
      <c r="DD18" s="632" t="s">
        <v>109</v>
      </c>
      <c r="DE18" s="624"/>
      <c r="DF18" s="624"/>
      <c r="DG18" s="624"/>
      <c r="DH18" s="624"/>
      <c r="DI18" s="624"/>
      <c r="DJ18" s="624"/>
      <c r="DK18" s="624"/>
      <c r="DL18" s="624"/>
      <c r="DM18" s="624"/>
      <c r="DN18" s="624"/>
      <c r="DO18" s="624"/>
      <c r="DP18" s="625"/>
      <c r="DQ18" s="632" t="s">
        <v>109</v>
      </c>
      <c r="DR18" s="624"/>
      <c r="DS18" s="624"/>
      <c r="DT18" s="624"/>
      <c r="DU18" s="624"/>
      <c r="DV18" s="624"/>
      <c r="DW18" s="624"/>
      <c r="DX18" s="624"/>
      <c r="DY18" s="624"/>
      <c r="DZ18" s="624"/>
      <c r="EA18" s="624"/>
      <c r="EB18" s="624"/>
      <c r="EC18" s="633"/>
    </row>
    <row r="19" spans="2:133" ht="11.25" customHeight="1" x14ac:dyDescent="0.15">
      <c r="B19" s="620" t="s">
        <v>250</v>
      </c>
      <c r="C19" s="621"/>
      <c r="D19" s="621"/>
      <c r="E19" s="621"/>
      <c r="F19" s="621"/>
      <c r="G19" s="621"/>
      <c r="H19" s="621"/>
      <c r="I19" s="621"/>
      <c r="J19" s="621"/>
      <c r="K19" s="621"/>
      <c r="L19" s="621"/>
      <c r="M19" s="621"/>
      <c r="N19" s="621"/>
      <c r="O19" s="621"/>
      <c r="P19" s="621"/>
      <c r="Q19" s="622"/>
      <c r="R19" s="623">
        <v>229</v>
      </c>
      <c r="S19" s="624"/>
      <c r="T19" s="624"/>
      <c r="U19" s="624"/>
      <c r="V19" s="624"/>
      <c r="W19" s="624"/>
      <c r="X19" s="624"/>
      <c r="Y19" s="625"/>
      <c r="Z19" s="626">
        <v>0</v>
      </c>
      <c r="AA19" s="626"/>
      <c r="AB19" s="626"/>
      <c r="AC19" s="626"/>
      <c r="AD19" s="627" t="s">
        <v>109</v>
      </c>
      <c r="AE19" s="627"/>
      <c r="AF19" s="627"/>
      <c r="AG19" s="627"/>
      <c r="AH19" s="627"/>
      <c r="AI19" s="627"/>
      <c r="AJ19" s="627"/>
      <c r="AK19" s="627"/>
      <c r="AL19" s="628" t="s">
        <v>109</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v>138958</v>
      </c>
      <c r="BH19" s="624"/>
      <c r="BI19" s="624"/>
      <c r="BJ19" s="624"/>
      <c r="BK19" s="624"/>
      <c r="BL19" s="624"/>
      <c r="BM19" s="624"/>
      <c r="BN19" s="625"/>
      <c r="BO19" s="626">
        <v>2.9</v>
      </c>
      <c r="BP19" s="626"/>
      <c r="BQ19" s="626"/>
      <c r="BR19" s="626"/>
      <c r="BS19" s="632" t="s">
        <v>109</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109</v>
      </c>
      <c r="CS19" s="624"/>
      <c r="CT19" s="624"/>
      <c r="CU19" s="624"/>
      <c r="CV19" s="624"/>
      <c r="CW19" s="624"/>
      <c r="CX19" s="624"/>
      <c r="CY19" s="625"/>
      <c r="CZ19" s="626" t="s">
        <v>109</v>
      </c>
      <c r="DA19" s="626"/>
      <c r="DB19" s="626"/>
      <c r="DC19" s="626"/>
      <c r="DD19" s="632" t="s">
        <v>109</v>
      </c>
      <c r="DE19" s="624"/>
      <c r="DF19" s="624"/>
      <c r="DG19" s="624"/>
      <c r="DH19" s="624"/>
      <c r="DI19" s="624"/>
      <c r="DJ19" s="624"/>
      <c r="DK19" s="624"/>
      <c r="DL19" s="624"/>
      <c r="DM19" s="624"/>
      <c r="DN19" s="624"/>
      <c r="DO19" s="624"/>
      <c r="DP19" s="625"/>
      <c r="DQ19" s="632" t="s">
        <v>109</v>
      </c>
      <c r="DR19" s="624"/>
      <c r="DS19" s="624"/>
      <c r="DT19" s="624"/>
      <c r="DU19" s="624"/>
      <c r="DV19" s="624"/>
      <c r="DW19" s="624"/>
      <c r="DX19" s="624"/>
      <c r="DY19" s="624"/>
      <c r="DZ19" s="624"/>
      <c r="EA19" s="624"/>
      <c r="EB19" s="624"/>
      <c r="EC19" s="633"/>
    </row>
    <row r="20" spans="2:133" ht="11.25" customHeight="1" x14ac:dyDescent="0.15">
      <c r="B20" s="620" t="s">
        <v>253</v>
      </c>
      <c r="C20" s="621"/>
      <c r="D20" s="621"/>
      <c r="E20" s="621"/>
      <c r="F20" s="621"/>
      <c r="G20" s="621"/>
      <c r="H20" s="621"/>
      <c r="I20" s="621"/>
      <c r="J20" s="621"/>
      <c r="K20" s="621"/>
      <c r="L20" s="621"/>
      <c r="M20" s="621"/>
      <c r="N20" s="621"/>
      <c r="O20" s="621"/>
      <c r="P20" s="621"/>
      <c r="Q20" s="622"/>
      <c r="R20" s="623">
        <v>9266540</v>
      </c>
      <c r="S20" s="624"/>
      <c r="T20" s="624"/>
      <c r="U20" s="624"/>
      <c r="V20" s="624"/>
      <c r="W20" s="624"/>
      <c r="X20" s="624"/>
      <c r="Y20" s="625"/>
      <c r="Z20" s="626">
        <v>57.9</v>
      </c>
      <c r="AA20" s="626"/>
      <c r="AB20" s="626"/>
      <c r="AC20" s="626"/>
      <c r="AD20" s="627">
        <v>8721910</v>
      </c>
      <c r="AE20" s="627"/>
      <c r="AF20" s="627"/>
      <c r="AG20" s="627"/>
      <c r="AH20" s="627"/>
      <c r="AI20" s="627"/>
      <c r="AJ20" s="627"/>
      <c r="AK20" s="627"/>
      <c r="AL20" s="628">
        <v>99.5</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v>138958</v>
      </c>
      <c r="BH20" s="624"/>
      <c r="BI20" s="624"/>
      <c r="BJ20" s="624"/>
      <c r="BK20" s="624"/>
      <c r="BL20" s="624"/>
      <c r="BM20" s="624"/>
      <c r="BN20" s="625"/>
      <c r="BO20" s="626">
        <v>2.9</v>
      </c>
      <c r="BP20" s="626"/>
      <c r="BQ20" s="626"/>
      <c r="BR20" s="626"/>
      <c r="BS20" s="632" t="s">
        <v>109</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15702745</v>
      </c>
      <c r="CS20" s="624"/>
      <c r="CT20" s="624"/>
      <c r="CU20" s="624"/>
      <c r="CV20" s="624"/>
      <c r="CW20" s="624"/>
      <c r="CX20" s="624"/>
      <c r="CY20" s="625"/>
      <c r="CZ20" s="626">
        <v>100</v>
      </c>
      <c r="DA20" s="626"/>
      <c r="DB20" s="626"/>
      <c r="DC20" s="626"/>
      <c r="DD20" s="632">
        <v>2020525</v>
      </c>
      <c r="DE20" s="624"/>
      <c r="DF20" s="624"/>
      <c r="DG20" s="624"/>
      <c r="DH20" s="624"/>
      <c r="DI20" s="624"/>
      <c r="DJ20" s="624"/>
      <c r="DK20" s="624"/>
      <c r="DL20" s="624"/>
      <c r="DM20" s="624"/>
      <c r="DN20" s="624"/>
      <c r="DO20" s="624"/>
      <c r="DP20" s="625"/>
      <c r="DQ20" s="632">
        <v>10054941</v>
      </c>
      <c r="DR20" s="624"/>
      <c r="DS20" s="624"/>
      <c r="DT20" s="624"/>
      <c r="DU20" s="624"/>
      <c r="DV20" s="624"/>
      <c r="DW20" s="624"/>
      <c r="DX20" s="624"/>
      <c r="DY20" s="624"/>
      <c r="DZ20" s="624"/>
      <c r="EA20" s="624"/>
      <c r="EB20" s="624"/>
      <c r="EC20" s="633"/>
    </row>
    <row r="21" spans="2:133" ht="11.25" customHeight="1" x14ac:dyDescent="0.15">
      <c r="B21" s="620" t="s">
        <v>256</v>
      </c>
      <c r="C21" s="621"/>
      <c r="D21" s="621"/>
      <c r="E21" s="621"/>
      <c r="F21" s="621"/>
      <c r="G21" s="621"/>
      <c r="H21" s="621"/>
      <c r="I21" s="621"/>
      <c r="J21" s="621"/>
      <c r="K21" s="621"/>
      <c r="L21" s="621"/>
      <c r="M21" s="621"/>
      <c r="N21" s="621"/>
      <c r="O21" s="621"/>
      <c r="P21" s="621"/>
      <c r="Q21" s="622"/>
      <c r="R21" s="623">
        <v>3668</v>
      </c>
      <c r="S21" s="624"/>
      <c r="T21" s="624"/>
      <c r="U21" s="624"/>
      <c r="V21" s="624"/>
      <c r="W21" s="624"/>
      <c r="X21" s="624"/>
      <c r="Y21" s="625"/>
      <c r="Z21" s="626">
        <v>0</v>
      </c>
      <c r="AA21" s="626"/>
      <c r="AB21" s="626"/>
      <c r="AC21" s="626"/>
      <c r="AD21" s="627">
        <v>3668</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v>39784</v>
      </c>
      <c r="BH21" s="624"/>
      <c r="BI21" s="624"/>
      <c r="BJ21" s="624"/>
      <c r="BK21" s="624"/>
      <c r="BL21" s="624"/>
      <c r="BM21" s="624"/>
      <c r="BN21" s="625"/>
      <c r="BO21" s="626">
        <v>0.8</v>
      </c>
      <c r="BP21" s="626"/>
      <c r="BQ21" s="626"/>
      <c r="BR21" s="626"/>
      <c r="BS21" s="632" t="s">
        <v>109</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x14ac:dyDescent="0.15">
      <c r="B22" s="620" t="s">
        <v>258</v>
      </c>
      <c r="C22" s="621"/>
      <c r="D22" s="621"/>
      <c r="E22" s="621"/>
      <c r="F22" s="621"/>
      <c r="G22" s="621"/>
      <c r="H22" s="621"/>
      <c r="I22" s="621"/>
      <c r="J22" s="621"/>
      <c r="K22" s="621"/>
      <c r="L22" s="621"/>
      <c r="M22" s="621"/>
      <c r="N22" s="621"/>
      <c r="O22" s="621"/>
      <c r="P22" s="621"/>
      <c r="Q22" s="622"/>
      <c r="R22" s="623">
        <v>180721</v>
      </c>
      <c r="S22" s="624"/>
      <c r="T22" s="624"/>
      <c r="U22" s="624"/>
      <c r="V22" s="624"/>
      <c r="W22" s="624"/>
      <c r="X22" s="624"/>
      <c r="Y22" s="625"/>
      <c r="Z22" s="626">
        <v>1.1000000000000001</v>
      </c>
      <c r="AA22" s="626"/>
      <c r="AB22" s="626"/>
      <c r="AC22" s="626"/>
      <c r="AD22" s="627">
        <v>374</v>
      </c>
      <c r="AE22" s="627"/>
      <c r="AF22" s="627"/>
      <c r="AG22" s="627"/>
      <c r="AH22" s="627"/>
      <c r="AI22" s="627"/>
      <c r="AJ22" s="627"/>
      <c r="AK22" s="627"/>
      <c r="AL22" s="628">
        <v>0</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109</v>
      </c>
      <c r="BH22" s="624"/>
      <c r="BI22" s="624"/>
      <c r="BJ22" s="624"/>
      <c r="BK22" s="624"/>
      <c r="BL22" s="624"/>
      <c r="BM22" s="624"/>
      <c r="BN22" s="625"/>
      <c r="BO22" s="626" t="s">
        <v>109</v>
      </c>
      <c r="BP22" s="626"/>
      <c r="BQ22" s="626"/>
      <c r="BR22" s="626"/>
      <c r="BS22" s="632" t="s">
        <v>109</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15">
      <c r="B23" s="620" t="s">
        <v>261</v>
      </c>
      <c r="C23" s="621"/>
      <c r="D23" s="621"/>
      <c r="E23" s="621"/>
      <c r="F23" s="621"/>
      <c r="G23" s="621"/>
      <c r="H23" s="621"/>
      <c r="I23" s="621"/>
      <c r="J23" s="621"/>
      <c r="K23" s="621"/>
      <c r="L23" s="621"/>
      <c r="M23" s="621"/>
      <c r="N23" s="621"/>
      <c r="O23" s="621"/>
      <c r="P23" s="621"/>
      <c r="Q23" s="622"/>
      <c r="R23" s="623">
        <v>255327</v>
      </c>
      <c r="S23" s="624"/>
      <c r="T23" s="624"/>
      <c r="U23" s="624"/>
      <c r="V23" s="624"/>
      <c r="W23" s="624"/>
      <c r="X23" s="624"/>
      <c r="Y23" s="625"/>
      <c r="Z23" s="626">
        <v>1.6</v>
      </c>
      <c r="AA23" s="626"/>
      <c r="AB23" s="626"/>
      <c r="AC23" s="626"/>
      <c r="AD23" s="627">
        <v>13546</v>
      </c>
      <c r="AE23" s="627"/>
      <c r="AF23" s="627"/>
      <c r="AG23" s="627"/>
      <c r="AH23" s="627"/>
      <c r="AI23" s="627"/>
      <c r="AJ23" s="627"/>
      <c r="AK23" s="627"/>
      <c r="AL23" s="628">
        <v>0.2</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v>99174</v>
      </c>
      <c r="BH23" s="624"/>
      <c r="BI23" s="624"/>
      <c r="BJ23" s="624"/>
      <c r="BK23" s="624"/>
      <c r="BL23" s="624"/>
      <c r="BM23" s="624"/>
      <c r="BN23" s="625"/>
      <c r="BO23" s="626">
        <v>2.1</v>
      </c>
      <c r="BP23" s="626"/>
      <c r="BQ23" s="626"/>
      <c r="BR23" s="626"/>
      <c r="BS23" s="632" t="s">
        <v>109</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x14ac:dyDescent="0.15">
      <c r="B24" s="620" t="s">
        <v>268</v>
      </c>
      <c r="C24" s="621"/>
      <c r="D24" s="621"/>
      <c r="E24" s="621"/>
      <c r="F24" s="621"/>
      <c r="G24" s="621"/>
      <c r="H24" s="621"/>
      <c r="I24" s="621"/>
      <c r="J24" s="621"/>
      <c r="K24" s="621"/>
      <c r="L24" s="621"/>
      <c r="M24" s="621"/>
      <c r="N24" s="621"/>
      <c r="O24" s="621"/>
      <c r="P24" s="621"/>
      <c r="Q24" s="622"/>
      <c r="R24" s="623">
        <v>47955</v>
      </c>
      <c r="S24" s="624"/>
      <c r="T24" s="624"/>
      <c r="U24" s="624"/>
      <c r="V24" s="624"/>
      <c r="W24" s="624"/>
      <c r="X24" s="624"/>
      <c r="Y24" s="625"/>
      <c r="Z24" s="626">
        <v>0.3</v>
      </c>
      <c r="AA24" s="626"/>
      <c r="AB24" s="626"/>
      <c r="AC24" s="626"/>
      <c r="AD24" s="627" t="s">
        <v>109</v>
      </c>
      <c r="AE24" s="627"/>
      <c r="AF24" s="627"/>
      <c r="AG24" s="627"/>
      <c r="AH24" s="627"/>
      <c r="AI24" s="627"/>
      <c r="AJ24" s="627"/>
      <c r="AK24" s="627"/>
      <c r="AL24" s="628" t="s">
        <v>109</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109</v>
      </c>
      <c r="BH24" s="624"/>
      <c r="BI24" s="624"/>
      <c r="BJ24" s="624"/>
      <c r="BK24" s="624"/>
      <c r="BL24" s="624"/>
      <c r="BM24" s="624"/>
      <c r="BN24" s="625"/>
      <c r="BO24" s="626" t="s">
        <v>109</v>
      </c>
      <c r="BP24" s="626"/>
      <c r="BQ24" s="626"/>
      <c r="BR24" s="626"/>
      <c r="BS24" s="632" t="s">
        <v>109</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6417887</v>
      </c>
      <c r="CS24" s="613"/>
      <c r="CT24" s="613"/>
      <c r="CU24" s="613"/>
      <c r="CV24" s="613"/>
      <c r="CW24" s="613"/>
      <c r="CX24" s="613"/>
      <c r="CY24" s="614"/>
      <c r="CZ24" s="650">
        <v>40.9</v>
      </c>
      <c r="DA24" s="651"/>
      <c r="DB24" s="651"/>
      <c r="DC24" s="652"/>
      <c r="DD24" s="649">
        <v>4572883</v>
      </c>
      <c r="DE24" s="613"/>
      <c r="DF24" s="613"/>
      <c r="DG24" s="613"/>
      <c r="DH24" s="613"/>
      <c r="DI24" s="613"/>
      <c r="DJ24" s="613"/>
      <c r="DK24" s="614"/>
      <c r="DL24" s="649">
        <v>4511454</v>
      </c>
      <c r="DM24" s="613"/>
      <c r="DN24" s="613"/>
      <c r="DO24" s="613"/>
      <c r="DP24" s="613"/>
      <c r="DQ24" s="613"/>
      <c r="DR24" s="613"/>
      <c r="DS24" s="613"/>
      <c r="DT24" s="613"/>
      <c r="DU24" s="613"/>
      <c r="DV24" s="614"/>
      <c r="DW24" s="617">
        <v>47.8</v>
      </c>
      <c r="DX24" s="618"/>
      <c r="DY24" s="618"/>
      <c r="DZ24" s="618"/>
      <c r="EA24" s="618"/>
      <c r="EB24" s="618"/>
      <c r="EC24" s="619"/>
    </row>
    <row r="25" spans="2:133" ht="11.25" customHeight="1" x14ac:dyDescent="0.15">
      <c r="B25" s="620" t="s">
        <v>271</v>
      </c>
      <c r="C25" s="621"/>
      <c r="D25" s="621"/>
      <c r="E25" s="621"/>
      <c r="F25" s="621"/>
      <c r="G25" s="621"/>
      <c r="H25" s="621"/>
      <c r="I25" s="621"/>
      <c r="J25" s="621"/>
      <c r="K25" s="621"/>
      <c r="L25" s="621"/>
      <c r="M25" s="621"/>
      <c r="N25" s="621"/>
      <c r="O25" s="621"/>
      <c r="P25" s="621"/>
      <c r="Q25" s="622"/>
      <c r="R25" s="623">
        <v>1829812</v>
      </c>
      <c r="S25" s="624"/>
      <c r="T25" s="624"/>
      <c r="U25" s="624"/>
      <c r="V25" s="624"/>
      <c r="W25" s="624"/>
      <c r="X25" s="624"/>
      <c r="Y25" s="625"/>
      <c r="Z25" s="626">
        <v>11.4</v>
      </c>
      <c r="AA25" s="626"/>
      <c r="AB25" s="626"/>
      <c r="AC25" s="626"/>
      <c r="AD25" s="627" t="s">
        <v>109</v>
      </c>
      <c r="AE25" s="627"/>
      <c r="AF25" s="627"/>
      <c r="AG25" s="627"/>
      <c r="AH25" s="627"/>
      <c r="AI25" s="627"/>
      <c r="AJ25" s="627"/>
      <c r="AK25" s="627"/>
      <c r="AL25" s="628" t="s">
        <v>109</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109</v>
      </c>
      <c r="BH25" s="624"/>
      <c r="BI25" s="624"/>
      <c r="BJ25" s="624"/>
      <c r="BK25" s="624"/>
      <c r="BL25" s="624"/>
      <c r="BM25" s="624"/>
      <c r="BN25" s="625"/>
      <c r="BO25" s="626" t="s">
        <v>109</v>
      </c>
      <c r="BP25" s="626"/>
      <c r="BQ25" s="626"/>
      <c r="BR25" s="626"/>
      <c r="BS25" s="632" t="s">
        <v>109</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2402819</v>
      </c>
      <c r="CS25" s="655"/>
      <c r="CT25" s="655"/>
      <c r="CU25" s="655"/>
      <c r="CV25" s="655"/>
      <c r="CW25" s="655"/>
      <c r="CX25" s="655"/>
      <c r="CY25" s="656"/>
      <c r="CZ25" s="657">
        <v>15.3</v>
      </c>
      <c r="DA25" s="658"/>
      <c r="DB25" s="658"/>
      <c r="DC25" s="659"/>
      <c r="DD25" s="632">
        <v>2039415</v>
      </c>
      <c r="DE25" s="655"/>
      <c r="DF25" s="655"/>
      <c r="DG25" s="655"/>
      <c r="DH25" s="655"/>
      <c r="DI25" s="655"/>
      <c r="DJ25" s="655"/>
      <c r="DK25" s="656"/>
      <c r="DL25" s="632">
        <v>1977989</v>
      </c>
      <c r="DM25" s="655"/>
      <c r="DN25" s="655"/>
      <c r="DO25" s="655"/>
      <c r="DP25" s="655"/>
      <c r="DQ25" s="655"/>
      <c r="DR25" s="655"/>
      <c r="DS25" s="655"/>
      <c r="DT25" s="655"/>
      <c r="DU25" s="655"/>
      <c r="DV25" s="656"/>
      <c r="DW25" s="628">
        <v>21</v>
      </c>
      <c r="DX25" s="653"/>
      <c r="DY25" s="653"/>
      <c r="DZ25" s="653"/>
      <c r="EA25" s="653"/>
      <c r="EB25" s="653"/>
      <c r="EC25" s="654"/>
    </row>
    <row r="26" spans="2:133" ht="11.25" customHeight="1" x14ac:dyDescent="0.15">
      <c r="B26" s="660" t="s">
        <v>274</v>
      </c>
      <c r="C26" s="661"/>
      <c r="D26" s="661"/>
      <c r="E26" s="661"/>
      <c r="F26" s="661"/>
      <c r="G26" s="661"/>
      <c r="H26" s="661"/>
      <c r="I26" s="661"/>
      <c r="J26" s="661"/>
      <c r="K26" s="661"/>
      <c r="L26" s="661"/>
      <c r="M26" s="661"/>
      <c r="N26" s="661"/>
      <c r="O26" s="661"/>
      <c r="P26" s="661"/>
      <c r="Q26" s="662"/>
      <c r="R26" s="623" t="s">
        <v>109</v>
      </c>
      <c r="S26" s="624"/>
      <c r="T26" s="624"/>
      <c r="U26" s="624"/>
      <c r="V26" s="624"/>
      <c r="W26" s="624"/>
      <c r="X26" s="624"/>
      <c r="Y26" s="625"/>
      <c r="Z26" s="626" t="s">
        <v>109</v>
      </c>
      <c r="AA26" s="626"/>
      <c r="AB26" s="626"/>
      <c r="AC26" s="626"/>
      <c r="AD26" s="627" t="s">
        <v>109</v>
      </c>
      <c r="AE26" s="627"/>
      <c r="AF26" s="627"/>
      <c r="AG26" s="627"/>
      <c r="AH26" s="627"/>
      <c r="AI26" s="627"/>
      <c r="AJ26" s="627"/>
      <c r="AK26" s="627"/>
      <c r="AL26" s="628" t="s">
        <v>109</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109</v>
      </c>
      <c r="BH26" s="624"/>
      <c r="BI26" s="624"/>
      <c r="BJ26" s="624"/>
      <c r="BK26" s="624"/>
      <c r="BL26" s="624"/>
      <c r="BM26" s="624"/>
      <c r="BN26" s="625"/>
      <c r="BO26" s="626" t="s">
        <v>109</v>
      </c>
      <c r="BP26" s="626"/>
      <c r="BQ26" s="626"/>
      <c r="BR26" s="626"/>
      <c r="BS26" s="632" t="s">
        <v>109</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1302910</v>
      </c>
      <c r="CS26" s="624"/>
      <c r="CT26" s="624"/>
      <c r="CU26" s="624"/>
      <c r="CV26" s="624"/>
      <c r="CW26" s="624"/>
      <c r="CX26" s="624"/>
      <c r="CY26" s="625"/>
      <c r="CZ26" s="657">
        <v>8.3000000000000007</v>
      </c>
      <c r="DA26" s="658"/>
      <c r="DB26" s="658"/>
      <c r="DC26" s="659"/>
      <c r="DD26" s="632">
        <v>1208714</v>
      </c>
      <c r="DE26" s="624"/>
      <c r="DF26" s="624"/>
      <c r="DG26" s="624"/>
      <c r="DH26" s="624"/>
      <c r="DI26" s="624"/>
      <c r="DJ26" s="624"/>
      <c r="DK26" s="625"/>
      <c r="DL26" s="632" t="s">
        <v>213</v>
      </c>
      <c r="DM26" s="624"/>
      <c r="DN26" s="624"/>
      <c r="DO26" s="624"/>
      <c r="DP26" s="624"/>
      <c r="DQ26" s="624"/>
      <c r="DR26" s="624"/>
      <c r="DS26" s="624"/>
      <c r="DT26" s="624"/>
      <c r="DU26" s="624"/>
      <c r="DV26" s="625"/>
      <c r="DW26" s="628" t="s">
        <v>213</v>
      </c>
      <c r="DX26" s="653"/>
      <c r="DY26" s="653"/>
      <c r="DZ26" s="653"/>
      <c r="EA26" s="653"/>
      <c r="EB26" s="653"/>
      <c r="EC26" s="654"/>
    </row>
    <row r="27" spans="2:133" ht="11.25" customHeight="1" x14ac:dyDescent="0.15">
      <c r="B27" s="620" t="s">
        <v>277</v>
      </c>
      <c r="C27" s="621"/>
      <c r="D27" s="621"/>
      <c r="E27" s="621"/>
      <c r="F27" s="621"/>
      <c r="G27" s="621"/>
      <c r="H27" s="621"/>
      <c r="I27" s="621"/>
      <c r="J27" s="621"/>
      <c r="K27" s="621"/>
      <c r="L27" s="621"/>
      <c r="M27" s="621"/>
      <c r="N27" s="621"/>
      <c r="O27" s="621"/>
      <c r="P27" s="621"/>
      <c r="Q27" s="622"/>
      <c r="R27" s="623">
        <v>698122</v>
      </c>
      <c r="S27" s="624"/>
      <c r="T27" s="624"/>
      <c r="U27" s="624"/>
      <c r="V27" s="624"/>
      <c r="W27" s="624"/>
      <c r="X27" s="624"/>
      <c r="Y27" s="625"/>
      <c r="Z27" s="626">
        <v>4.4000000000000004</v>
      </c>
      <c r="AA27" s="626"/>
      <c r="AB27" s="626"/>
      <c r="AC27" s="626"/>
      <c r="AD27" s="627" t="s">
        <v>109</v>
      </c>
      <c r="AE27" s="627"/>
      <c r="AF27" s="627"/>
      <c r="AG27" s="627"/>
      <c r="AH27" s="627"/>
      <c r="AI27" s="627"/>
      <c r="AJ27" s="627"/>
      <c r="AK27" s="627"/>
      <c r="AL27" s="628" t="s">
        <v>109</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4717952</v>
      </c>
      <c r="BH27" s="624"/>
      <c r="BI27" s="624"/>
      <c r="BJ27" s="624"/>
      <c r="BK27" s="624"/>
      <c r="BL27" s="624"/>
      <c r="BM27" s="624"/>
      <c r="BN27" s="625"/>
      <c r="BO27" s="626">
        <v>100</v>
      </c>
      <c r="BP27" s="626"/>
      <c r="BQ27" s="626"/>
      <c r="BR27" s="626"/>
      <c r="BS27" s="632">
        <v>25897</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2011424</v>
      </c>
      <c r="CS27" s="655"/>
      <c r="CT27" s="655"/>
      <c r="CU27" s="655"/>
      <c r="CV27" s="655"/>
      <c r="CW27" s="655"/>
      <c r="CX27" s="655"/>
      <c r="CY27" s="656"/>
      <c r="CZ27" s="657">
        <v>12.8</v>
      </c>
      <c r="DA27" s="658"/>
      <c r="DB27" s="658"/>
      <c r="DC27" s="659"/>
      <c r="DD27" s="632">
        <v>592937</v>
      </c>
      <c r="DE27" s="655"/>
      <c r="DF27" s="655"/>
      <c r="DG27" s="655"/>
      <c r="DH27" s="655"/>
      <c r="DI27" s="655"/>
      <c r="DJ27" s="655"/>
      <c r="DK27" s="656"/>
      <c r="DL27" s="632">
        <v>592937</v>
      </c>
      <c r="DM27" s="655"/>
      <c r="DN27" s="655"/>
      <c r="DO27" s="655"/>
      <c r="DP27" s="655"/>
      <c r="DQ27" s="655"/>
      <c r="DR27" s="655"/>
      <c r="DS27" s="655"/>
      <c r="DT27" s="655"/>
      <c r="DU27" s="655"/>
      <c r="DV27" s="656"/>
      <c r="DW27" s="628">
        <v>6.3</v>
      </c>
      <c r="DX27" s="653"/>
      <c r="DY27" s="653"/>
      <c r="DZ27" s="653"/>
      <c r="EA27" s="653"/>
      <c r="EB27" s="653"/>
      <c r="EC27" s="654"/>
    </row>
    <row r="28" spans="2:133" ht="11.25" customHeight="1" x14ac:dyDescent="0.15">
      <c r="B28" s="620" t="s">
        <v>280</v>
      </c>
      <c r="C28" s="621"/>
      <c r="D28" s="621"/>
      <c r="E28" s="621"/>
      <c r="F28" s="621"/>
      <c r="G28" s="621"/>
      <c r="H28" s="621"/>
      <c r="I28" s="621"/>
      <c r="J28" s="621"/>
      <c r="K28" s="621"/>
      <c r="L28" s="621"/>
      <c r="M28" s="621"/>
      <c r="N28" s="621"/>
      <c r="O28" s="621"/>
      <c r="P28" s="621"/>
      <c r="Q28" s="622"/>
      <c r="R28" s="623">
        <v>51431</v>
      </c>
      <c r="S28" s="624"/>
      <c r="T28" s="624"/>
      <c r="U28" s="624"/>
      <c r="V28" s="624"/>
      <c r="W28" s="624"/>
      <c r="X28" s="624"/>
      <c r="Y28" s="625"/>
      <c r="Z28" s="626">
        <v>0.3</v>
      </c>
      <c r="AA28" s="626"/>
      <c r="AB28" s="626"/>
      <c r="AC28" s="626"/>
      <c r="AD28" s="627">
        <v>25860</v>
      </c>
      <c r="AE28" s="627"/>
      <c r="AF28" s="627"/>
      <c r="AG28" s="627"/>
      <c r="AH28" s="627"/>
      <c r="AI28" s="627"/>
      <c r="AJ28" s="627"/>
      <c r="AK28" s="627"/>
      <c r="AL28" s="628">
        <v>0.3</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2003644</v>
      </c>
      <c r="CS28" s="624"/>
      <c r="CT28" s="624"/>
      <c r="CU28" s="624"/>
      <c r="CV28" s="624"/>
      <c r="CW28" s="624"/>
      <c r="CX28" s="624"/>
      <c r="CY28" s="625"/>
      <c r="CZ28" s="657">
        <v>12.8</v>
      </c>
      <c r="DA28" s="658"/>
      <c r="DB28" s="658"/>
      <c r="DC28" s="659"/>
      <c r="DD28" s="632">
        <v>1940531</v>
      </c>
      <c r="DE28" s="624"/>
      <c r="DF28" s="624"/>
      <c r="DG28" s="624"/>
      <c r="DH28" s="624"/>
      <c r="DI28" s="624"/>
      <c r="DJ28" s="624"/>
      <c r="DK28" s="625"/>
      <c r="DL28" s="632">
        <v>1940528</v>
      </c>
      <c r="DM28" s="624"/>
      <c r="DN28" s="624"/>
      <c r="DO28" s="624"/>
      <c r="DP28" s="624"/>
      <c r="DQ28" s="624"/>
      <c r="DR28" s="624"/>
      <c r="DS28" s="624"/>
      <c r="DT28" s="624"/>
      <c r="DU28" s="624"/>
      <c r="DV28" s="625"/>
      <c r="DW28" s="628">
        <v>20.6</v>
      </c>
      <c r="DX28" s="653"/>
      <c r="DY28" s="653"/>
      <c r="DZ28" s="653"/>
      <c r="EA28" s="653"/>
      <c r="EB28" s="653"/>
      <c r="EC28" s="654"/>
    </row>
    <row r="29" spans="2:133" ht="11.25" customHeight="1" x14ac:dyDescent="0.15">
      <c r="B29" s="620" t="s">
        <v>282</v>
      </c>
      <c r="C29" s="621"/>
      <c r="D29" s="621"/>
      <c r="E29" s="621"/>
      <c r="F29" s="621"/>
      <c r="G29" s="621"/>
      <c r="H29" s="621"/>
      <c r="I29" s="621"/>
      <c r="J29" s="621"/>
      <c r="K29" s="621"/>
      <c r="L29" s="621"/>
      <c r="M29" s="621"/>
      <c r="N29" s="621"/>
      <c r="O29" s="621"/>
      <c r="P29" s="621"/>
      <c r="Q29" s="622"/>
      <c r="R29" s="623">
        <v>357241</v>
      </c>
      <c r="S29" s="624"/>
      <c r="T29" s="624"/>
      <c r="U29" s="624"/>
      <c r="V29" s="624"/>
      <c r="W29" s="624"/>
      <c r="X29" s="624"/>
      <c r="Y29" s="625"/>
      <c r="Z29" s="626">
        <v>2.2000000000000002</v>
      </c>
      <c r="AA29" s="626"/>
      <c r="AB29" s="626"/>
      <c r="AC29" s="626"/>
      <c r="AD29" s="627" t="s">
        <v>109</v>
      </c>
      <c r="AE29" s="627"/>
      <c r="AF29" s="627"/>
      <c r="AG29" s="627"/>
      <c r="AH29" s="627"/>
      <c r="AI29" s="627"/>
      <c r="AJ29" s="627"/>
      <c r="AK29" s="627"/>
      <c r="AL29" s="628" t="s">
        <v>109</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2002447</v>
      </c>
      <c r="CS29" s="655"/>
      <c r="CT29" s="655"/>
      <c r="CU29" s="655"/>
      <c r="CV29" s="655"/>
      <c r="CW29" s="655"/>
      <c r="CX29" s="655"/>
      <c r="CY29" s="656"/>
      <c r="CZ29" s="657">
        <v>12.8</v>
      </c>
      <c r="DA29" s="658"/>
      <c r="DB29" s="658"/>
      <c r="DC29" s="659"/>
      <c r="DD29" s="632">
        <v>1939334</v>
      </c>
      <c r="DE29" s="655"/>
      <c r="DF29" s="655"/>
      <c r="DG29" s="655"/>
      <c r="DH29" s="655"/>
      <c r="DI29" s="655"/>
      <c r="DJ29" s="655"/>
      <c r="DK29" s="656"/>
      <c r="DL29" s="632">
        <v>1939331</v>
      </c>
      <c r="DM29" s="655"/>
      <c r="DN29" s="655"/>
      <c r="DO29" s="655"/>
      <c r="DP29" s="655"/>
      <c r="DQ29" s="655"/>
      <c r="DR29" s="655"/>
      <c r="DS29" s="655"/>
      <c r="DT29" s="655"/>
      <c r="DU29" s="655"/>
      <c r="DV29" s="656"/>
      <c r="DW29" s="628">
        <v>20.6</v>
      </c>
      <c r="DX29" s="653"/>
      <c r="DY29" s="653"/>
      <c r="DZ29" s="653"/>
      <c r="EA29" s="653"/>
      <c r="EB29" s="653"/>
      <c r="EC29" s="654"/>
    </row>
    <row r="30" spans="2:133" ht="11.25" customHeight="1" x14ac:dyDescent="0.15">
      <c r="B30" s="620" t="s">
        <v>287</v>
      </c>
      <c r="C30" s="621"/>
      <c r="D30" s="621"/>
      <c r="E30" s="621"/>
      <c r="F30" s="621"/>
      <c r="G30" s="621"/>
      <c r="H30" s="621"/>
      <c r="I30" s="621"/>
      <c r="J30" s="621"/>
      <c r="K30" s="621"/>
      <c r="L30" s="621"/>
      <c r="M30" s="621"/>
      <c r="N30" s="621"/>
      <c r="O30" s="621"/>
      <c r="P30" s="621"/>
      <c r="Q30" s="622"/>
      <c r="R30" s="623">
        <v>264150</v>
      </c>
      <c r="S30" s="624"/>
      <c r="T30" s="624"/>
      <c r="U30" s="624"/>
      <c r="V30" s="624"/>
      <c r="W30" s="624"/>
      <c r="X30" s="624"/>
      <c r="Y30" s="625"/>
      <c r="Z30" s="626">
        <v>1.6</v>
      </c>
      <c r="AA30" s="626"/>
      <c r="AB30" s="626"/>
      <c r="AC30" s="626"/>
      <c r="AD30" s="627" t="s">
        <v>109</v>
      </c>
      <c r="AE30" s="627"/>
      <c r="AF30" s="627"/>
      <c r="AG30" s="627"/>
      <c r="AH30" s="627"/>
      <c r="AI30" s="627"/>
      <c r="AJ30" s="627"/>
      <c r="AK30" s="627"/>
      <c r="AL30" s="628" t="s">
        <v>109</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99</v>
      </c>
      <c r="BH30" s="682"/>
      <c r="BI30" s="682"/>
      <c r="BJ30" s="682"/>
      <c r="BK30" s="682"/>
      <c r="BL30" s="682"/>
      <c r="BM30" s="618">
        <v>97.1</v>
      </c>
      <c r="BN30" s="682"/>
      <c r="BO30" s="682"/>
      <c r="BP30" s="682"/>
      <c r="BQ30" s="683"/>
      <c r="BR30" s="681">
        <v>98.9</v>
      </c>
      <c r="BS30" s="682"/>
      <c r="BT30" s="682"/>
      <c r="BU30" s="682"/>
      <c r="BV30" s="682"/>
      <c r="BW30" s="682"/>
      <c r="BX30" s="618">
        <v>96.7</v>
      </c>
      <c r="BY30" s="682"/>
      <c r="BZ30" s="682"/>
      <c r="CA30" s="682"/>
      <c r="CB30" s="683"/>
      <c r="CD30" s="686"/>
      <c r="CE30" s="687"/>
      <c r="CF30" s="637" t="s">
        <v>290</v>
      </c>
      <c r="CG30" s="638"/>
      <c r="CH30" s="638"/>
      <c r="CI30" s="638"/>
      <c r="CJ30" s="638"/>
      <c r="CK30" s="638"/>
      <c r="CL30" s="638"/>
      <c r="CM30" s="638"/>
      <c r="CN30" s="638"/>
      <c r="CO30" s="638"/>
      <c r="CP30" s="638"/>
      <c r="CQ30" s="639"/>
      <c r="CR30" s="623">
        <v>1847328</v>
      </c>
      <c r="CS30" s="624"/>
      <c r="CT30" s="624"/>
      <c r="CU30" s="624"/>
      <c r="CV30" s="624"/>
      <c r="CW30" s="624"/>
      <c r="CX30" s="624"/>
      <c r="CY30" s="625"/>
      <c r="CZ30" s="657">
        <v>11.8</v>
      </c>
      <c r="DA30" s="658"/>
      <c r="DB30" s="658"/>
      <c r="DC30" s="659"/>
      <c r="DD30" s="632">
        <v>1784215</v>
      </c>
      <c r="DE30" s="624"/>
      <c r="DF30" s="624"/>
      <c r="DG30" s="624"/>
      <c r="DH30" s="624"/>
      <c r="DI30" s="624"/>
      <c r="DJ30" s="624"/>
      <c r="DK30" s="625"/>
      <c r="DL30" s="632">
        <v>1784215</v>
      </c>
      <c r="DM30" s="624"/>
      <c r="DN30" s="624"/>
      <c r="DO30" s="624"/>
      <c r="DP30" s="624"/>
      <c r="DQ30" s="624"/>
      <c r="DR30" s="624"/>
      <c r="DS30" s="624"/>
      <c r="DT30" s="624"/>
      <c r="DU30" s="624"/>
      <c r="DV30" s="625"/>
      <c r="DW30" s="628">
        <v>18.899999999999999</v>
      </c>
      <c r="DX30" s="653"/>
      <c r="DY30" s="653"/>
      <c r="DZ30" s="653"/>
      <c r="EA30" s="653"/>
      <c r="EB30" s="653"/>
      <c r="EC30" s="654"/>
    </row>
    <row r="31" spans="2:133" ht="11.25" customHeight="1" x14ac:dyDescent="0.15">
      <c r="B31" s="620" t="s">
        <v>291</v>
      </c>
      <c r="C31" s="621"/>
      <c r="D31" s="621"/>
      <c r="E31" s="621"/>
      <c r="F31" s="621"/>
      <c r="G31" s="621"/>
      <c r="H31" s="621"/>
      <c r="I31" s="621"/>
      <c r="J31" s="621"/>
      <c r="K31" s="621"/>
      <c r="L31" s="621"/>
      <c r="M31" s="621"/>
      <c r="N31" s="621"/>
      <c r="O31" s="621"/>
      <c r="P31" s="621"/>
      <c r="Q31" s="622"/>
      <c r="R31" s="623">
        <v>219996</v>
      </c>
      <c r="S31" s="624"/>
      <c r="T31" s="624"/>
      <c r="U31" s="624"/>
      <c r="V31" s="624"/>
      <c r="W31" s="624"/>
      <c r="X31" s="624"/>
      <c r="Y31" s="625"/>
      <c r="Z31" s="626">
        <v>1.4</v>
      </c>
      <c r="AA31" s="626"/>
      <c r="AB31" s="626"/>
      <c r="AC31" s="626"/>
      <c r="AD31" s="627" t="s">
        <v>109</v>
      </c>
      <c r="AE31" s="627"/>
      <c r="AF31" s="627"/>
      <c r="AG31" s="627"/>
      <c r="AH31" s="627"/>
      <c r="AI31" s="627"/>
      <c r="AJ31" s="627"/>
      <c r="AK31" s="627"/>
      <c r="AL31" s="628" t="s">
        <v>109</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99.3</v>
      </c>
      <c r="BH31" s="655"/>
      <c r="BI31" s="655"/>
      <c r="BJ31" s="655"/>
      <c r="BK31" s="655"/>
      <c r="BL31" s="655"/>
      <c r="BM31" s="629">
        <v>97.9</v>
      </c>
      <c r="BN31" s="679"/>
      <c r="BO31" s="679"/>
      <c r="BP31" s="679"/>
      <c r="BQ31" s="680"/>
      <c r="BR31" s="678">
        <v>99.1</v>
      </c>
      <c r="BS31" s="655"/>
      <c r="BT31" s="655"/>
      <c r="BU31" s="655"/>
      <c r="BV31" s="655"/>
      <c r="BW31" s="655"/>
      <c r="BX31" s="629">
        <v>97.4</v>
      </c>
      <c r="BY31" s="679"/>
      <c r="BZ31" s="679"/>
      <c r="CA31" s="679"/>
      <c r="CB31" s="680"/>
      <c r="CD31" s="686"/>
      <c r="CE31" s="687"/>
      <c r="CF31" s="637" t="s">
        <v>294</v>
      </c>
      <c r="CG31" s="638"/>
      <c r="CH31" s="638"/>
      <c r="CI31" s="638"/>
      <c r="CJ31" s="638"/>
      <c r="CK31" s="638"/>
      <c r="CL31" s="638"/>
      <c r="CM31" s="638"/>
      <c r="CN31" s="638"/>
      <c r="CO31" s="638"/>
      <c r="CP31" s="638"/>
      <c r="CQ31" s="639"/>
      <c r="CR31" s="623">
        <v>155119</v>
      </c>
      <c r="CS31" s="655"/>
      <c r="CT31" s="655"/>
      <c r="CU31" s="655"/>
      <c r="CV31" s="655"/>
      <c r="CW31" s="655"/>
      <c r="CX31" s="655"/>
      <c r="CY31" s="656"/>
      <c r="CZ31" s="657">
        <v>1</v>
      </c>
      <c r="DA31" s="658"/>
      <c r="DB31" s="658"/>
      <c r="DC31" s="659"/>
      <c r="DD31" s="632">
        <v>155119</v>
      </c>
      <c r="DE31" s="655"/>
      <c r="DF31" s="655"/>
      <c r="DG31" s="655"/>
      <c r="DH31" s="655"/>
      <c r="DI31" s="655"/>
      <c r="DJ31" s="655"/>
      <c r="DK31" s="656"/>
      <c r="DL31" s="632">
        <v>155116</v>
      </c>
      <c r="DM31" s="655"/>
      <c r="DN31" s="655"/>
      <c r="DO31" s="655"/>
      <c r="DP31" s="655"/>
      <c r="DQ31" s="655"/>
      <c r="DR31" s="655"/>
      <c r="DS31" s="655"/>
      <c r="DT31" s="655"/>
      <c r="DU31" s="655"/>
      <c r="DV31" s="656"/>
      <c r="DW31" s="628">
        <v>1.6</v>
      </c>
      <c r="DX31" s="653"/>
      <c r="DY31" s="653"/>
      <c r="DZ31" s="653"/>
      <c r="EA31" s="653"/>
      <c r="EB31" s="653"/>
      <c r="EC31" s="654"/>
    </row>
    <row r="32" spans="2:133" ht="11.25" customHeight="1" x14ac:dyDescent="0.15">
      <c r="B32" s="620" t="s">
        <v>295</v>
      </c>
      <c r="C32" s="621"/>
      <c r="D32" s="621"/>
      <c r="E32" s="621"/>
      <c r="F32" s="621"/>
      <c r="G32" s="621"/>
      <c r="H32" s="621"/>
      <c r="I32" s="621"/>
      <c r="J32" s="621"/>
      <c r="K32" s="621"/>
      <c r="L32" s="621"/>
      <c r="M32" s="621"/>
      <c r="N32" s="621"/>
      <c r="O32" s="621"/>
      <c r="P32" s="621"/>
      <c r="Q32" s="622"/>
      <c r="R32" s="623">
        <v>1228657</v>
      </c>
      <c r="S32" s="624"/>
      <c r="T32" s="624"/>
      <c r="U32" s="624"/>
      <c r="V32" s="624"/>
      <c r="W32" s="624"/>
      <c r="X32" s="624"/>
      <c r="Y32" s="625"/>
      <c r="Z32" s="626">
        <v>7.7</v>
      </c>
      <c r="AA32" s="626"/>
      <c r="AB32" s="626"/>
      <c r="AC32" s="626"/>
      <c r="AD32" s="627" t="s">
        <v>109</v>
      </c>
      <c r="AE32" s="627"/>
      <c r="AF32" s="627"/>
      <c r="AG32" s="627"/>
      <c r="AH32" s="627"/>
      <c r="AI32" s="627"/>
      <c r="AJ32" s="627"/>
      <c r="AK32" s="627"/>
      <c r="AL32" s="628" t="s">
        <v>109</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98.7</v>
      </c>
      <c r="BH32" s="691"/>
      <c r="BI32" s="691"/>
      <c r="BJ32" s="691"/>
      <c r="BK32" s="691"/>
      <c r="BL32" s="691"/>
      <c r="BM32" s="692">
        <v>96.2</v>
      </c>
      <c r="BN32" s="691"/>
      <c r="BO32" s="691"/>
      <c r="BP32" s="691"/>
      <c r="BQ32" s="693"/>
      <c r="BR32" s="690">
        <v>98.6</v>
      </c>
      <c r="BS32" s="691"/>
      <c r="BT32" s="691"/>
      <c r="BU32" s="691"/>
      <c r="BV32" s="691"/>
      <c r="BW32" s="691"/>
      <c r="BX32" s="692">
        <v>95.8</v>
      </c>
      <c r="BY32" s="691"/>
      <c r="BZ32" s="691"/>
      <c r="CA32" s="691"/>
      <c r="CB32" s="693"/>
      <c r="CD32" s="688"/>
      <c r="CE32" s="689"/>
      <c r="CF32" s="637" t="s">
        <v>297</v>
      </c>
      <c r="CG32" s="638"/>
      <c r="CH32" s="638"/>
      <c r="CI32" s="638"/>
      <c r="CJ32" s="638"/>
      <c r="CK32" s="638"/>
      <c r="CL32" s="638"/>
      <c r="CM32" s="638"/>
      <c r="CN32" s="638"/>
      <c r="CO32" s="638"/>
      <c r="CP32" s="638"/>
      <c r="CQ32" s="639"/>
      <c r="CR32" s="623">
        <v>1197</v>
      </c>
      <c r="CS32" s="624"/>
      <c r="CT32" s="624"/>
      <c r="CU32" s="624"/>
      <c r="CV32" s="624"/>
      <c r="CW32" s="624"/>
      <c r="CX32" s="624"/>
      <c r="CY32" s="625"/>
      <c r="CZ32" s="657">
        <v>0</v>
      </c>
      <c r="DA32" s="658"/>
      <c r="DB32" s="658"/>
      <c r="DC32" s="659"/>
      <c r="DD32" s="632">
        <v>1197</v>
      </c>
      <c r="DE32" s="624"/>
      <c r="DF32" s="624"/>
      <c r="DG32" s="624"/>
      <c r="DH32" s="624"/>
      <c r="DI32" s="624"/>
      <c r="DJ32" s="624"/>
      <c r="DK32" s="625"/>
      <c r="DL32" s="632">
        <v>1197</v>
      </c>
      <c r="DM32" s="624"/>
      <c r="DN32" s="624"/>
      <c r="DO32" s="624"/>
      <c r="DP32" s="624"/>
      <c r="DQ32" s="624"/>
      <c r="DR32" s="624"/>
      <c r="DS32" s="624"/>
      <c r="DT32" s="624"/>
      <c r="DU32" s="624"/>
      <c r="DV32" s="625"/>
      <c r="DW32" s="628">
        <v>0</v>
      </c>
      <c r="DX32" s="653"/>
      <c r="DY32" s="653"/>
      <c r="DZ32" s="653"/>
      <c r="EA32" s="653"/>
      <c r="EB32" s="653"/>
      <c r="EC32" s="654"/>
    </row>
    <row r="33" spans="2:133" ht="11.25" customHeight="1" x14ac:dyDescent="0.15">
      <c r="B33" s="620" t="s">
        <v>298</v>
      </c>
      <c r="C33" s="621"/>
      <c r="D33" s="621"/>
      <c r="E33" s="621"/>
      <c r="F33" s="621"/>
      <c r="G33" s="621"/>
      <c r="H33" s="621"/>
      <c r="I33" s="621"/>
      <c r="J33" s="621"/>
      <c r="K33" s="621"/>
      <c r="L33" s="621"/>
      <c r="M33" s="621"/>
      <c r="N33" s="621"/>
      <c r="O33" s="621"/>
      <c r="P33" s="621"/>
      <c r="Q33" s="622"/>
      <c r="R33" s="623">
        <v>1609312</v>
      </c>
      <c r="S33" s="624"/>
      <c r="T33" s="624"/>
      <c r="U33" s="624"/>
      <c r="V33" s="624"/>
      <c r="W33" s="624"/>
      <c r="X33" s="624"/>
      <c r="Y33" s="625"/>
      <c r="Z33" s="626">
        <v>10.1</v>
      </c>
      <c r="AA33" s="626"/>
      <c r="AB33" s="626"/>
      <c r="AC33" s="626"/>
      <c r="AD33" s="627" t="s">
        <v>109</v>
      </c>
      <c r="AE33" s="627"/>
      <c r="AF33" s="627"/>
      <c r="AG33" s="627"/>
      <c r="AH33" s="627"/>
      <c r="AI33" s="627"/>
      <c r="AJ33" s="627"/>
      <c r="AK33" s="627"/>
      <c r="AL33" s="628" t="s">
        <v>109</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7264333</v>
      </c>
      <c r="CS33" s="655"/>
      <c r="CT33" s="655"/>
      <c r="CU33" s="655"/>
      <c r="CV33" s="655"/>
      <c r="CW33" s="655"/>
      <c r="CX33" s="655"/>
      <c r="CY33" s="656"/>
      <c r="CZ33" s="657">
        <v>46.3</v>
      </c>
      <c r="DA33" s="658"/>
      <c r="DB33" s="658"/>
      <c r="DC33" s="659"/>
      <c r="DD33" s="632">
        <v>5082890</v>
      </c>
      <c r="DE33" s="655"/>
      <c r="DF33" s="655"/>
      <c r="DG33" s="655"/>
      <c r="DH33" s="655"/>
      <c r="DI33" s="655"/>
      <c r="DJ33" s="655"/>
      <c r="DK33" s="656"/>
      <c r="DL33" s="632">
        <v>3831636</v>
      </c>
      <c r="DM33" s="655"/>
      <c r="DN33" s="655"/>
      <c r="DO33" s="655"/>
      <c r="DP33" s="655"/>
      <c r="DQ33" s="655"/>
      <c r="DR33" s="655"/>
      <c r="DS33" s="655"/>
      <c r="DT33" s="655"/>
      <c r="DU33" s="655"/>
      <c r="DV33" s="656"/>
      <c r="DW33" s="628">
        <v>40.6</v>
      </c>
      <c r="DX33" s="653"/>
      <c r="DY33" s="653"/>
      <c r="DZ33" s="653"/>
      <c r="EA33" s="653"/>
      <c r="EB33" s="653"/>
      <c r="EC33" s="654"/>
    </row>
    <row r="34" spans="2:133" ht="11.25" customHeight="1" x14ac:dyDescent="0.15">
      <c r="B34" s="620" t="s">
        <v>300</v>
      </c>
      <c r="C34" s="621"/>
      <c r="D34" s="621"/>
      <c r="E34" s="621"/>
      <c r="F34" s="621"/>
      <c r="G34" s="621"/>
      <c r="H34" s="621"/>
      <c r="I34" s="621"/>
      <c r="J34" s="621"/>
      <c r="K34" s="621"/>
      <c r="L34" s="621"/>
      <c r="M34" s="621"/>
      <c r="N34" s="621"/>
      <c r="O34" s="621"/>
      <c r="P34" s="621"/>
      <c r="Q34" s="622"/>
      <c r="R34" s="623" t="s">
        <v>109</v>
      </c>
      <c r="S34" s="624"/>
      <c r="T34" s="624"/>
      <c r="U34" s="624"/>
      <c r="V34" s="624"/>
      <c r="W34" s="624"/>
      <c r="X34" s="624"/>
      <c r="Y34" s="625"/>
      <c r="Z34" s="626" t="s">
        <v>109</v>
      </c>
      <c r="AA34" s="626"/>
      <c r="AB34" s="626"/>
      <c r="AC34" s="626"/>
      <c r="AD34" s="627" t="s">
        <v>109</v>
      </c>
      <c r="AE34" s="627"/>
      <c r="AF34" s="627"/>
      <c r="AG34" s="627"/>
      <c r="AH34" s="627"/>
      <c r="AI34" s="627"/>
      <c r="AJ34" s="627"/>
      <c r="AK34" s="627"/>
      <c r="AL34" s="628" t="s">
        <v>109</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1686282</v>
      </c>
      <c r="CS34" s="624"/>
      <c r="CT34" s="624"/>
      <c r="CU34" s="624"/>
      <c r="CV34" s="624"/>
      <c r="CW34" s="624"/>
      <c r="CX34" s="624"/>
      <c r="CY34" s="625"/>
      <c r="CZ34" s="657">
        <v>10.7</v>
      </c>
      <c r="DA34" s="658"/>
      <c r="DB34" s="658"/>
      <c r="DC34" s="659"/>
      <c r="DD34" s="632">
        <v>1215038</v>
      </c>
      <c r="DE34" s="624"/>
      <c r="DF34" s="624"/>
      <c r="DG34" s="624"/>
      <c r="DH34" s="624"/>
      <c r="DI34" s="624"/>
      <c r="DJ34" s="624"/>
      <c r="DK34" s="625"/>
      <c r="DL34" s="632">
        <v>845698</v>
      </c>
      <c r="DM34" s="624"/>
      <c r="DN34" s="624"/>
      <c r="DO34" s="624"/>
      <c r="DP34" s="624"/>
      <c r="DQ34" s="624"/>
      <c r="DR34" s="624"/>
      <c r="DS34" s="624"/>
      <c r="DT34" s="624"/>
      <c r="DU34" s="624"/>
      <c r="DV34" s="625"/>
      <c r="DW34" s="628">
        <v>9</v>
      </c>
      <c r="DX34" s="653"/>
      <c r="DY34" s="653"/>
      <c r="DZ34" s="653"/>
      <c r="EA34" s="653"/>
      <c r="EB34" s="653"/>
      <c r="EC34" s="654"/>
    </row>
    <row r="35" spans="2:133" ht="11.25" customHeight="1" x14ac:dyDescent="0.15">
      <c r="B35" s="620" t="s">
        <v>304</v>
      </c>
      <c r="C35" s="621"/>
      <c r="D35" s="621"/>
      <c r="E35" s="621"/>
      <c r="F35" s="621"/>
      <c r="G35" s="621"/>
      <c r="H35" s="621"/>
      <c r="I35" s="621"/>
      <c r="J35" s="621"/>
      <c r="K35" s="621"/>
      <c r="L35" s="621"/>
      <c r="M35" s="621"/>
      <c r="N35" s="621"/>
      <c r="O35" s="621"/>
      <c r="P35" s="621"/>
      <c r="Q35" s="622"/>
      <c r="R35" s="623">
        <v>669912</v>
      </c>
      <c r="S35" s="624"/>
      <c r="T35" s="624"/>
      <c r="U35" s="624"/>
      <c r="V35" s="624"/>
      <c r="W35" s="624"/>
      <c r="X35" s="624"/>
      <c r="Y35" s="625"/>
      <c r="Z35" s="626">
        <v>4.2</v>
      </c>
      <c r="AA35" s="626"/>
      <c r="AB35" s="626"/>
      <c r="AC35" s="626"/>
      <c r="AD35" s="627" t="s">
        <v>109</v>
      </c>
      <c r="AE35" s="627"/>
      <c r="AF35" s="627"/>
      <c r="AG35" s="627"/>
      <c r="AH35" s="627"/>
      <c r="AI35" s="627"/>
      <c r="AJ35" s="627"/>
      <c r="AK35" s="627"/>
      <c r="AL35" s="628" t="s">
        <v>109</v>
      </c>
      <c r="AM35" s="629"/>
      <c r="AN35" s="629"/>
      <c r="AO35" s="630"/>
      <c r="AP35" s="186"/>
      <c r="AQ35" s="634" t="s">
        <v>305</v>
      </c>
      <c r="AR35" s="635"/>
      <c r="AS35" s="635"/>
      <c r="AT35" s="635"/>
      <c r="AU35" s="635"/>
      <c r="AV35" s="635"/>
      <c r="AW35" s="635"/>
      <c r="AX35" s="635"/>
      <c r="AY35" s="636"/>
      <c r="AZ35" s="612">
        <v>2584290</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7530</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74293</v>
      </c>
      <c r="CS35" s="655"/>
      <c r="CT35" s="655"/>
      <c r="CU35" s="655"/>
      <c r="CV35" s="655"/>
      <c r="CW35" s="655"/>
      <c r="CX35" s="655"/>
      <c r="CY35" s="656"/>
      <c r="CZ35" s="657">
        <v>0.5</v>
      </c>
      <c r="DA35" s="658"/>
      <c r="DB35" s="658"/>
      <c r="DC35" s="659"/>
      <c r="DD35" s="632">
        <v>62969</v>
      </c>
      <c r="DE35" s="655"/>
      <c r="DF35" s="655"/>
      <c r="DG35" s="655"/>
      <c r="DH35" s="655"/>
      <c r="DI35" s="655"/>
      <c r="DJ35" s="655"/>
      <c r="DK35" s="656"/>
      <c r="DL35" s="632">
        <v>62969</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15">
      <c r="B36" s="666" t="s">
        <v>308</v>
      </c>
      <c r="C36" s="667"/>
      <c r="D36" s="667"/>
      <c r="E36" s="667"/>
      <c r="F36" s="667"/>
      <c r="G36" s="667"/>
      <c r="H36" s="667"/>
      <c r="I36" s="667"/>
      <c r="J36" s="667"/>
      <c r="K36" s="667"/>
      <c r="L36" s="667"/>
      <c r="M36" s="667"/>
      <c r="N36" s="667"/>
      <c r="O36" s="667"/>
      <c r="P36" s="667"/>
      <c r="Q36" s="668"/>
      <c r="R36" s="695">
        <v>16012932</v>
      </c>
      <c r="S36" s="696"/>
      <c r="T36" s="696"/>
      <c r="U36" s="696"/>
      <c r="V36" s="696"/>
      <c r="W36" s="696"/>
      <c r="X36" s="696"/>
      <c r="Y36" s="697"/>
      <c r="Z36" s="698">
        <v>100</v>
      </c>
      <c r="AA36" s="698"/>
      <c r="AB36" s="698"/>
      <c r="AC36" s="698"/>
      <c r="AD36" s="699">
        <v>8765358</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739720</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-86894</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2847519</v>
      </c>
      <c r="CS36" s="624"/>
      <c r="CT36" s="624"/>
      <c r="CU36" s="624"/>
      <c r="CV36" s="624"/>
      <c r="CW36" s="624"/>
      <c r="CX36" s="624"/>
      <c r="CY36" s="625"/>
      <c r="CZ36" s="657">
        <v>18.100000000000001</v>
      </c>
      <c r="DA36" s="658"/>
      <c r="DB36" s="658"/>
      <c r="DC36" s="659"/>
      <c r="DD36" s="632">
        <v>2505738</v>
      </c>
      <c r="DE36" s="624"/>
      <c r="DF36" s="624"/>
      <c r="DG36" s="624"/>
      <c r="DH36" s="624"/>
      <c r="DI36" s="624"/>
      <c r="DJ36" s="624"/>
      <c r="DK36" s="625"/>
      <c r="DL36" s="632">
        <v>1784185</v>
      </c>
      <c r="DM36" s="624"/>
      <c r="DN36" s="624"/>
      <c r="DO36" s="624"/>
      <c r="DP36" s="624"/>
      <c r="DQ36" s="624"/>
      <c r="DR36" s="624"/>
      <c r="DS36" s="624"/>
      <c r="DT36" s="624"/>
      <c r="DU36" s="624"/>
      <c r="DV36" s="625"/>
      <c r="DW36" s="628">
        <v>18.899999999999999</v>
      </c>
      <c r="DX36" s="653"/>
      <c r="DY36" s="653"/>
      <c r="DZ36" s="653"/>
      <c r="EA36" s="653"/>
      <c r="EB36" s="653"/>
      <c r="EC36" s="654"/>
    </row>
    <row r="37" spans="2:133" ht="11.25" customHeight="1" x14ac:dyDescent="0.15">
      <c r="AQ37" s="702" t="s">
        <v>312</v>
      </c>
      <c r="AR37" s="703"/>
      <c r="AS37" s="703"/>
      <c r="AT37" s="703"/>
      <c r="AU37" s="703"/>
      <c r="AV37" s="703"/>
      <c r="AW37" s="703"/>
      <c r="AX37" s="703"/>
      <c r="AY37" s="704"/>
      <c r="AZ37" s="623">
        <v>728516</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4567</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713875</v>
      </c>
      <c r="CS37" s="655"/>
      <c r="CT37" s="655"/>
      <c r="CU37" s="655"/>
      <c r="CV37" s="655"/>
      <c r="CW37" s="655"/>
      <c r="CX37" s="655"/>
      <c r="CY37" s="656"/>
      <c r="CZ37" s="657">
        <v>4.5</v>
      </c>
      <c r="DA37" s="658"/>
      <c r="DB37" s="658"/>
      <c r="DC37" s="659"/>
      <c r="DD37" s="632">
        <v>644037</v>
      </c>
      <c r="DE37" s="655"/>
      <c r="DF37" s="655"/>
      <c r="DG37" s="655"/>
      <c r="DH37" s="655"/>
      <c r="DI37" s="655"/>
      <c r="DJ37" s="655"/>
      <c r="DK37" s="656"/>
      <c r="DL37" s="632">
        <v>628602</v>
      </c>
      <c r="DM37" s="655"/>
      <c r="DN37" s="655"/>
      <c r="DO37" s="655"/>
      <c r="DP37" s="655"/>
      <c r="DQ37" s="655"/>
      <c r="DR37" s="655"/>
      <c r="DS37" s="655"/>
      <c r="DT37" s="655"/>
      <c r="DU37" s="655"/>
      <c r="DV37" s="656"/>
      <c r="DW37" s="628">
        <v>6.7</v>
      </c>
      <c r="DX37" s="653"/>
      <c r="DY37" s="653"/>
      <c r="DZ37" s="653"/>
      <c r="EA37" s="653"/>
      <c r="EB37" s="653"/>
      <c r="EC37" s="654"/>
    </row>
    <row r="38" spans="2:133" ht="11.25" customHeight="1" x14ac:dyDescent="0.15">
      <c r="AQ38" s="702" t="s">
        <v>315</v>
      </c>
      <c r="AR38" s="703"/>
      <c r="AS38" s="703"/>
      <c r="AT38" s="703"/>
      <c r="AU38" s="703"/>
      <c r="AV38" s="703"/>
      <c r="AW38" s="703"/>
      <c r="AX38" s="703"/>
      <c r="AY38" s="704"/>
      <c r="AZ38" s="623">
        <v>31115</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7577</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1404807</v>
      </c>
      <c r="CS38" s="624"/>
      <c r="CT38" s="624"/>
      <c r="CU38" s="624"/>
      <c r="CV38" s="624"/>
      <c r="CW38" s="624"/>
      <c r="CX38" s="624"/>
      <c r="CY38" s="625"/>
      <c r="CZ38" s="657">
        <v>8.9</v>
      </c>
      <c r="DA38" s="658"/>
      <c r="DB38" s="658"/>
      <c r="DC38" s="659"/>
      <c r="DD38" s="632">
        <v>1261924</v>
      </c>
      <c r="DE38" s="624"/>
      <c r="DF38" s="624"/>
      <c r="DG38" s="624"/>
      <c r="DH38" s="624"/>
      <c r="DI38" s="624"/>
      <c r="DJ38" s="624"/>
      <c r="DK38" s="625"/>
      <c r="DL38" s="632">
        <v>1138784</v>
      </c>
      <c r="DM38" s="624"/>
      <c r="DN38" s="624"/>
      <c r="DO38" s="624"/>
      <c r="DP38" s="624"/>
      <c r="DQ38" s="624"/>
      <c r="DR38" s="624"/>
      <c r="DS38" s="624"/>
      <c r="DT38" s="624"/>
      <c r="DU38" s="624"/>
      <c r="DV38" s="625"/>
      <c r="DW38" s="628">
        <v>12.1</v>
      </c>
      <c r="DX38" s="653"/>
      <c r="DY38" s="653"/>
      <c r="DZ38" s="653"/>
      <c r="EA38" s="653"/>
      <c r="EB38" s="653"/>
      <c r="EC38" s="654"/>
    </row>
    <row r="39" spans="2:133" ht="11.25" customHeight="1" x14ac:dyDescent="0.15">
      <c r="AQ39" s="702" t="s">
        <v>318</v>
      </c>
      <c r="AR39" s="703"/>
      <c r="AS39" s="703"/>
      <c r="AT39" s="703"/>
      <c r="AU39" s="703"/>
      <c r="AV39" s="703"/>
      <c r="AW39" s="703"/>
      <c r="AX39" s="703"/>
      <c r="AY39" s="704"/>
      <c r="AZ39" s="623">
        <v>5036</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83</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377384</v>
      </c>
      <c r="CS39" s="655"/>
      <c r="CT39" s="655"/>
      <c r="CU39" s="655"/>
      <c r="CV39" s="655"/>
      <c r="CW39" s="655"/>
      <c r="CX39" s="655"/>
      <c r="CY39" s="656"/>
      <c r="CZ39" s="657">
        <v>2.4</v>
      </c>
      <c r="DA39" s="658"/>
      <c r="DB39" s="658"/>
      <c r="DC39" s="659"/>
      <c r="DD39" s="632">
        <v>21711</v>
      </c>
      <c r="DE39" s="655"/>
      <c r="DF39" s="655"/>
      <c r="DG39" s="655"/>
      <c r="DH39" s="655"/>
      <c r="DI39" s="655"/>
      <c r="DJ39" s="655"/>
      <c r="DK39" s="656"/>
      <c r="DL39" s="632" t="s">
        <v>109</v>
      </c>
      <c r="DM39" s="655"/>
      <c r="DN39" s="655"/>
      <c r="DO39" s="655"/>
      <c r="DP39" s="655"/>
      <c r="DQ39" s="655"/>
      <c r="DR39" s="655"/>
      <c r="DS39" s="655"/>
      <c r="DT39" s="655"/>
      <c r="DU39" s="655"/>
      <c r="DV39" s="656"/>
      <c r="DW39" s="628" t="s">
        <v>109</v>
      </c>
      <c r="DX39" s="653"/>
      <c r="DY39" s="653"/>
      <c r="DZ39" s="653"/>
      <c r="EA39" s="653"/>
      <c r="EB39" s="653"/>
      <c r="EC39" s="654"/>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260108</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101</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874048</v>
      </c>
      <c r="CS40" s="624"/>
      <c r="CT40" s="624"/>
      <c r="CU40" s="624"/>
      <c r="CV40" s="624"/>
      <c r="CW40" s="624"/>
      <c r="CX40" s="624"/>
      <c r="CY40" s="625"/>
      <c r="CZ40" s="657">
        <v>5.6</v>
      </c>
      <c r="DA40" s="658"/>
      <c r="DB40" s="658"/>
      <c r="DC40" s="659"/>
      <c r="DD40" s="632">
        <v>15510</v>
      </c>
      <c r="DE40" s="624"/>
      <c r="DF40" s="624"/>
      <c r="DG40" s="624"/>
      <c r="DH40" s="624"/>
      <c r="DI40" s="624"/>
      <c r="DJ40" s="624"/>
      <c r="DK40" s="625"/>
      <c r="DL40" s="632" t="s">
        <v>109</v>
      </c>
      <c r="DM40" s="624"/>
      <c r="DN40" s="624"/>
      <c r="DO40" s="624"/>
      <c r="DP40" s="624"/>
      <c r="DQ40" s="624"/>
      <c r="DR40" s="624"/>
      <c r="DS40" s="624"/>
      <c r="DT40" s="624"/>
      <c r="DU40" s="624"/>
      <c r="DV40" s="625"/>
      <c r="DW40" s="628" t="s">
        <v>109</v>
      </c>
      <c r="DX40" s="653"/>
      <c r="DY40" s="653"/>
      <c r="DZ40" s="653"/>
      <c r="EA40" s="653"/>
      <c r="EB40" s="653"/>
      <c r="EC40" s="654"/>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819795</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296</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213</v>
      </c>
      <c r="CS41" s="655"/>
      <c r="CT41" s="655"/>
      <c r="CU41" s="655"/>
      <c r="CV41" s="655"/>
      <c r="CW41" s="655"/>
      <c r="CX41" s="655"/>
      <c r="CY41" s="656"/>
      <c r="CZ41" s="657" t="s">
        <v>213</v>
      </c>
      <c r="DA41" s="658"/>
      <c r="DB41" s="658"/>
      <c r="DC41" s="659"/>
      <c r="DD41" s="632" t="s">
        <v>213</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x14ac:dyDescent="0.15">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2020525</v>
      </c>
      <c r="CS42" s="624"/>
      <c r="CT42" s="624"/>
      <c r="CU42" s="624"/>
      <c r="CV42" s="624"/>
      <c r="CW42" s="624"/>
      <c r="CX42" s="624"/>
      <c r="CY42" s="625"/>
      <c r="CZ42" s="657">
        <v>12.9</v>
      </c>
      <c r="DA42" s="706"/>
      <c r="DB42" s="706"/>
      <c r="DC42" s="707"/>
      <c r="DD42" s="632">
        <v>399168</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x14ac:dyDescent="0.15">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53428</v>
      </c>
      <c r="CS43" s="655"/>
      <c r="CT43" s="655"/>
      <c r="CU43" s="655"/>
      <c r="CV43" s="655"/>
      <c r="CW43" s="655"/>
      <c r="CX43" s="655"/>
      <c r="CY43" s="656"/>
      <c r="CZ43" s="657">
        <v>0.3</v>
      </c>
      <c r="DA43" s="658"/>
      <c r="DB43" s="658"/>
      <c r="DC43" s="659"/>
      <c r="DD43" s="632">
        <v>53428</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x14ac:dyDescent="0.15">
      <c r="B44" s="192" t="s">
        <v>332</v>
      </c>
      <c r="CD44" s="729" t="s">
        <v>285</v>
      </c>
      <c r="CE44" s="730"/>
      <c r="CF44" s="620" t="s">
        <v>333</v>
      </c>
      <c r="CG44" s="621"/>
      <c r="CH44" s="621"/>
      <c r="CI44" s="621"/>
      <c r="CJ44" s="621"/>
      <c r="CK44" s="621"/>
      <c r="CL44" s="621"/>
      <c r="CM44" s="621"/>
      <c r="CN44" s="621"/>
      <c r="CO44" s="621"/>
      <c r="CP44" s="621"/>
      <c r="CQ44" s="622"/>
      <c r="CR44" s="623">
        <v>2020525</v>
      </c>
      <c r="CS44" s="624"/>
      <c r="CT44" s="624"/>
      <c r="CU44" s="624"/>
      <c r="CV44" s="624"/>
      <c r="CW44" s="624"/>
      <c r="CX44" s="624"/>
      <c r="CY44" s="625"/>
      <c r="CZ44" s="657">
        <v>12.9</v>
      </c>
      <c r="DA44" s="706"/>
      <c r="DB44" s="706"/>
      <c r="DC44" s="707"/>
      <c r="DD44" s="632">
        <v>399168</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x14ac:dyDescent="0.15">
      <c r="CD45" s="731"/>
      <c r="CE45" s="732"/>
      <c r="CF45" s="620" t="s">
        <v>334</v>
      </c>
      <c r="CG45" s="621"/>
      <c r="CH45" s="621"/>
      <c r="CI45" s="621"/>
      <c r="CJ45" s="621"/>
      <c r="CK45" s="621"/>
      <c r="CL45" s="621"/>
      <c r="CM45" s="621"/>
      <c r="CN45" s="621"/>
      <c r="CO45" s="621"/>
      <c r="CP45" s="621"/>
      <c r="CQ45" s="622"/>
      <c r="CR45" s="623">
        <v>1503600</v>
      </c>
      <c r="CS45" s="655"/>
      <c r="CT45" s="655"/>
      <c r="CU45" s="655"/>
      <c r="CV45" s="655"/>
      <c r="CW45" s="655"/>
      <c r="CX45" s="655"/>
      <c r="CY45" s="656"/>
      <c r="CZ45" s="657">
        <v>9.6</v>
      </c>
      <c r="DA45" s="658"/>
      <c r="DB45" s="658"/>
      <c r="DC45" s="659"/>
      <c r="DD45" s="632">
        <v>112424</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x14ac:dyDescent="0.15">
      <c r="CD46" s="731"/>
      <c r="CE46" s="732"/>
      <c r="CF46" s="620" t="s">
        <v>335</v>
      </c>
      <c r="CG46" s="621"/>
      <c r="CH46" s="621"/>
      <c r="CI46" s="621"/>
      <c r="CJ46" s="621"/>
      <c r="CK46" s="621"/>
      <c r="CL46" s="621"/>
      <c r="CM46" s="621"/>
      <c r="CN46" s="621"/>
      <c r="CO46" s="621"/>
      <c r="CP46" s="621"/>
      <c r="CQ46" s="622"/>
      <c r="CR46" s="623">
        <v>498101</v>
      </c>
      <c r="CS46" s="624"/>
      <c r="CT46" s="624"/>
      <c r="CU46" s="624"/>
      <c r="CV46" s="624"/>
      <c r="CW46" s="624"/>
      <c r="CX46" s="624"/>
      <c r="CY46" s="625"/>
      <c r="CZ46" s="657">
        <v>3.2</v>
      </c>
      <c r="DA46" s="706"/>
      <c r="DB46" s="706"/>
      <c r="DC46" s="707"/>
      <c r="DD46" s="632">
        <v>280543</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x14ac:dyDescent="0.15">
      <c r="CD47" s="731"/>
      <c r="CE47" s="732"/>
      <c r="CF47" s="620" t="s">
        <v>336</v>
      </c>
      <c r="CG47" s="621"/>
      <c r="CH47" s="621"/>
      <c r="CI47" s="621"/>
      <c r="CJ47" s="621"/>
      <c r="CK47" s="621"/>
      <c r="CL47" s="621"/>
      <c r="CM47" s="621"/>
      <c r="CN47" s="621"/>
      <c r="CO47" s="621"/>
      <c r="CP47" s="621"/>
      <c r="CQ47" s="622"/>
      <c r="CR47" s="623" t="s">
        <v>118</v>
      </c>
      <c r="CS47" s="655"/>
      <c r="CT47" s="655"/>
      <c r="CU47" s="655"/>
      <c r="CV47" s="655"/>
      <c r="CW47" s="655"/>
      <c r="CX47" s="655"/>
      <c r="CY47" s="656"/>
      <c r="CZ47" s="657" t="s">
        <v>118</v>
      </c>
      <c r="DA47" s="658"/>
      <c r="DB47" s="658"/>
      <c r="DC47" s="659"/>
      <c r="DD47" s="632" t="s">
        <v>118</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x14ac:dyDescent="0.15">
      <c r="CD48" s="733"/>
      <c r="CE48" s="734"/>
      <c r="CF48" s="620" t="s">
        <v>337</v>
      </c>
      <c r="CG48" s="621"/>
      <c r="CH48" s="621"/>
      <c r="CI48" s="621"/>
      <c r="CJ48" s="621"/>
      <c r="CK48" s="621"/>
      <c r="CL48" s="621"/>
      <c r="CM48" s="621"/>
      <c r="CN48" s="621"/>
      <c r="CO48" s="621"/>
      <c r="CP48" s="621"/>
      <c r="CQ48" s="622"/>
      <c r="CR48" s="623" t="s">
        <v>118</v>
      </c>
      <c r="CS48" s="624"/>
      <c r="CT48" s="624"/>
      <c r="CU48" s="624"/>
      <c r="CV48" s="624"/>
      <c r="CW48" s="624"/>
      <c r="CX48" s="624"/>
      <c r="CY48" s="625"/>
      <c r="CZ48" s="657" t="s">
        <v>118</v>
      </c>
      <c r="DA48" s="706"/>
      <c r="DB48" s="706"/>
      <c r="DC48" s="707"/>
      <c r="DD48" s="632" t="s">
        <v>118</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x14ac:dyDescent="0.15">
      <c r="CD49" s="666" t="s">
        <v>338</v>
      </c>
      <c r="CE49" s="667"/>
      <c r="CF49" s="667"/>
      <c r="CG49" s="667"/>
      <c r="CH49" s="667"/>
      <c r="CI49" s="667"/>
      <c r="CJ49" s="667"/>
      <c r="CK49" s="667"/>
      <c r="CL49" s="667"/>
      <c r="CM49" s="667"/>
      <c r="CN49" s="667"/>
      <c r="CO49" s="667"/>
      <c r="CP49" s="667"/>
      <c r="CQ49" s="668"/>
      <c r="CR49" s="695">
        <v>15702745</v>
      </c>
      <c r="CS49" s="691"/>
      <c r="CT49" s="691"/>
      <c r="CU49" s="691"/>
      <c r="CV49" s="691"/>
      <c r="CW49" s="691"/>
      <c r="CX49" s="691"/>
      <c r="CY49" s="718"/>
      <c r="CZ49" s="719">
        <v>100</v>
      </c>
      <c r="DA49" s="720"/>
      <c r="DB49" s="720"/>
      <c r="DC49" s="721"/>
      <c r="DD49" s="722">
        <v>10054941</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x14ac:dyDescent="0.15"/>
    <row r="51" spans="82:133" hidden="1" x14ac:dyDescent="0.15"/>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55" zoomScaleNormal="5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x14ac:dyDescent="0.2">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x14ac:dyDescent="0.15">
      <c r="A7" s="209">
        <v>1</v>
      </c>
      <c r="B7" s="749" t="s">
        <v>361</v>
      </c>
      <c r="C7" s="750"/>
      <c r="D7" s="750"/>
      <c r="E7" s="750"/>
      <c r="F7" s="750"/>
      <c r="G7" s="750"/>
      <c r="H7" s="750"/>
      <c r="I7" s="750"/>
      <c r="J7" s="750"/>
      <c r="K7" s="750"/>
      <c r="L7" s="750"/>
      <c r="M7" s="750"/>
      <c r="N7" s="750"/>
      <c r="O7" s="750"/>
      <c r="P7" s="751"/>
      <c r="Q7" s="752">
        <v>16003</v>
      </c>
      <c r="R7" s="753"/>
      <c r="S7" s="753"/>
      <c r="T7" s="753"/>
      <c r="U7" s="753"/>
      <c r="V7" s="753">
        <v>15693</v>
      </c>
      <c r="W7" s="753"/>
      <c r="X7" s="753"/>
      <c r="Y7" s="753"/>
      <c r="Z7" s="753"/>
      <c r="AA7" s="753">
        <v>310</v>
      </c>
      <c r="AB7" s="753"/>
      <c r="AC7" s="753"/>
      <c r="AD7" s="753"/>
      <c r="AE7" s="754"/>
      <c r="AF7" s="755">
        <v>288</v>
      </c>
      <c r="AG7" s="756"/>
      <c r="AH7" s="756"/>
      <c r="AI7" s="756"/>
      <c r="AJ7" s="757"/>
      <c r="AK7" s="792">
        <v>264</v>
      </c>
      <c r="AL7" s="793"/>
      <c r="AM7" s="793"/>
      <c r="AN7" s="793"/>
      <c r="AO7" s="793"/>
      <c r="AP7" s="793">
        <v>18633</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t="s">
        <v>549</v>
      </c>
      <c r="BS7" s="796" t="s">
        <v>550</v>
      </c>
      <c r="BT7" s="797"/>
      <c r="BU7" s="797"/>
      <c r="BV7" s="797"/>
      <c r="BW7" s="797"/>
      <c r="BX7" s="797"/>
      <c r="BY7" s="797"/>
      <c r="BZ7" s="797"/>
      <c r="CA7" s="797"/>
      <c r="CB7" s="797"/>
      <c r="CC7" s="797"/>
      <c r="CD7" s="797"/>
      <c r="CE7" s="797"/>
      <c r="CF7" s="797"/>
      <c r="CG7" s="798"/>
      <c r="CH7" s="789">
        <v>1</v>
      </c>
      <c r="CI7" s="790"/>
      <c r="CJ7" s="790"/>
      <c r="CK7" s="790"/>
      <c r="CL7" s="791"/>
      <c r="CM7" s="789">
        <v>46</v>
      </c>
      <c r="CN7" s="790"/>
      <c r="CO7" s="790"/>
      <c r="CP7" s="790"/>
      <c r="CQ7" s="791"/>
      <c r="CR7" s="789">
        <v>3</v>
      </c>
      <c r="CS7" s="790"/>
      <c r="CT7" s="790"/>
      <c r="CU7" s="790"/>
      <c r="CV7" s="791"/>
      <c r="CW7" s="789">
        <v>13</v>
      </c>
      <c r="CX7" s="790"/>
      <c r="CY7" s="790"/>
      <c r="CZ7" s="790"/>
      <c r="DA7" s="791"/>
      <c r="DB7" s="789" t="s">
        <v>487</v>
      </c>
      <c r="DC7" s="790"/>
      <c r="DD7" s="790"/>
      <c r="DE7" s="790"/>
      <c r="DF7" s="791"/>
      <c r="DG7" s="789">
        <v>2278</v>
      </c>
      <c r="DH7" s="790"/>
      <c r="DI7" s="790"/>
      <c r="DJ7" s="790"/>
      <c r="DK7" s="791"/>
      <c r="DL7" s="789" t="s">
        <v>487</v>
      </c>
      <c r="DM7" s="790"/>
      <c r="DN7" s="790"/>
      <c r="DO7" s="790"/>
      <c r="DP7" s="791"/>
      <c r="DQ7" s="789">
        <v>1193</v>
      </c>
      <c r="DR7" s="790"/>
      <c r="DS7" s="790"/>
      <c r="DT7" s="790"/>
      <c r="DU7" s="791"/>
      <c r="DV7" s="770"/>
      <c r="DW7" s="771"/>
      <c r="DX7" s="771"/>
      <c r="DY7" s="771"/>
      <c r="DZ7" s="772"/>
      <c r="EA7" s="205"/>
    </row>
    <row r="8" spans="1:131" s="206" customFormat="1" ht="26.25" customHeight="1" x14ac:dyDescent="0.15">
      <c r="A8" s="212">
        <v>2</v>
      </c>
      <c r="B8" s="773" t="s">
        <v>362</v>
      </c>
      <c r="C8" s="774"/>
      <c r="D8" s="774"/>
      <c r="E8" s="774"/>
      <c r="F8" s="774"/>
      <c r="G8" s="774"/>
      <c r="H8" s="774"/>
      <c r="I8" s="774"/>
      <c r="J8" s="774"/>
      <c r="K8" s="774"/>
      <c r="L8" s="774"/>
      <c r="M8" s="774"/>
      <c r="N8" s="774"/>
      <c r="O8" s="774"/>
      <c r="P8" s="775"/>
      <c r="Q8" s="776">
        <v>19</v>
      </c>
      <c r="R8" s="777"/>
      <c r="S8" s="777"/>
      <c r="T8" s="777"/>
      <c r="U8" s="777"/>
      <c r="V8" s="777">
        <v>19</v>
      </c>
      <c r="W8" s="777"/>
      <c r="X8" s="777"/>
      <c r="Y8" s="777"/>
      <c r="Z8" s="777"/>
      <c r="AA8" s="777" t="s">
        <v>545</v>
      </c>
      <c r="AB8" s="777"/>
      <c r="AC8" s="777"/>
      <c r="AD8" s="777"/>
      <c r="AE8" s="778"/>
      <c r="AF8" s="779" t="s">
        <v>546</v>
      </c>
      <c r="AG8" s="780"/>
      <c r="AH8" s="780"/>
      <c r="AI8" s="780"/>
      <c r="AJ8" s="781"/>
      <c r="AK8" s="782" t="s">
        <v>544</v>
      </c>
      <c r="AL8" s="783"/>
      <c r="AM8" s="783"/>
      <c r="AN8" s="783"/>
      <c r="AO8" s="783"/>
      <c r="AP8" s="783" t="s">
        <v>544</v>
      </c>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551</v>
      </c>
      <c r="BT8" s="787"/>
      <c r="BU8" s="787"/>
      <c r="BV8" s="787"/>
      <c r="BW8" s="787"/>
      <c r="BX8" s="787"/>
      <c r="BY8" s="787"/>
      <c r="BZ8" s="787"/>
      <c r="CA8" s="787"/>
      <c r="CB8" s="787"/>
      <c r="CC8" s="787"/>
      <c r="CD8" s="787"/>
      <c r="CE8" s="787"/>
      <c r="CF8" s="787"/>
      <c r="CG8" s="788"/>
      <c r="CH8" s="799" t="s">
        <v>569</v>
      </c>
      <c r="CI8" s="800"/>
      <c r="CJ8" s="800"/>
      <c r="CK8" s="800"/>
      <c r="CL8" s="801"/>
      <c r="CM8" s="799">
        <v>62</v>
      </c>
      <c r="CN8" s="800"/>
      <c r="CO8" s="800"/>
      <c r="CP8" s="800"/>
      <c r="CQ8" s="801"/>
      <c r="CR8" s="799">
        <v>10</v>
      </c>
      <c r="CS8" s="800"/>
      <c r="CT8" s="800"/>
      <c r="CU8" s="800"/>
      <c r="CV8" s="801"/>
      <c r="CW8" s="799">
        <v>123</v>
      </c>
      <c r="CX8" s="800"/>
      <c r="CY8" s="800"/>
      <c r="CZ8" s="800"/>
      <c r="DA8" s="801"/>
      <c r="DB8" s="799" t="s">
        <v>487</v>
      </c>
      <c r="DC8" s="800"/>
      <c r="DD8" s="800"/>
      <c r="DE8" s="800"/>
      <c r="DF8" s="801"/>
      <c r="DG8" s="799" t="s">
        <v>487</v>
      </c>
      <c r="DH8" s="800"/>
      <c r="DI8" s="800"/>
      <c r="DJ8" s="800"/>
      <c r="DK8" s="801"/>
      <c r="DL8" s="799" t="s">
        <v>487</v>
      </c>
      <c r="DM8" s="800"/>
      <c r="DN8" s="800"/>
      <c r="DO8" s="800"/>
      <c r="DP8" s="801"/>
      <c r="DQ8" s="799" t="s">
        <v>487</v>
      </c>
      <c r="DR8" s="800"/>
      <c r="DS8" s="800"/>
      <c r="DT8" s="800"/>
      <c r="DU8" s="801"/>
      <c r="DV8" s="802"/>
      <c r="DW8" s="803"/>
      <c r="DX8" s="803"/>
      <c r="DY8" s="803"/>
      <c r="DZ8" s="804"/>
      <c r="EA8" s="205"/>
    </row>
    <row r="9" spans="1:131" s="206" customFormat="1" ht="26.25" customHeight="1" x14ac:dyDescent="0.15">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t="s">
        <v>552</v>
      </c>
      <c r="BT9" s="787"/>
      <c r="BU9" s="787"/>
      <c r="BV9" s="787"/>
      <c r="BW9" s="787"/>
      <c r="BX9" s="787"/>
      <c r="BY9" s="787"/>
      <c r="BZ9" s="787"/>
      <c r="CA9" s="787"/>
      <c r="CB9" s="787"/>
      <c r="CC9" s="787"/>
      <c r="CD9" s="787"/>
      <c r="CE9" s="787"/>
      <c r="CF9" s="787"/>
      <c r="CG9" s="788"/>
      <c r="CH9" s="799">
        <v>0</v>
      </c>
      <c r="CI9" s="800"/>
      <c r="CJ9" s="800"/>
      <c r="CK9" s="800"/>
      <c r="CL9" s="801"/>
      <c r="CM9" s="799">
        <v>3</v>
      </c>
      <c r="CN9" s="800"/>
      <c r="CO9" s="800"/>
      <c r="CP9" s="800"/>
      <c r="CQ9" s="801"/>
      <c r="CR9" s="799">
        <v>3</v>
      </c>
      <c r="CS9" s="800"/>
      <c r="CT9" s="800"/>
      <c r="CU9" s="800"/>
      <c r="CV9" s="801"/>
      <c r="CW9" s="799">
        <v>94</v>
      </c>
      <c r="CX9" s="800"/>
      <c r="CY9" s="800"/>
      <c r="CZ9" s="800"/>
      <c r="DA9" s="801"/>
      <c r="DB9" s="799" t="s">
        <v>487</v>
      </c>
      <c r="DC9" s="800"/>
      <c r="DD9" s="800"/>
      <c r="DE9" s="800"/>
      <c r="DF9" s="801"/>
      <c r="DG9" s="799" t="s">
        <v>487</v>
      </c>
      <c r="DH9" s="800"/>
      <c r="DI9" s="800"/>
      <c r="DJ9" s="800"/>
      <c r="DK9" s="801"/>
      <c r="DL9" s="799" t="s">
        <v>487</v>
      </c>
      <c r="DM9" s="800"/>
      <c r="DN9" s="800"/>
      <c r="DO9" s="800"/>
      <c r="DP9" s="801"/>
      <c r="DQ9" s="799" t="s">
        <v>487</v>
      </c>
      <c r="DR9" s="800"/>
      <c r="DS9" s="800"/>
      <c r="DT9" s="800"/>
      <c r="DU9" s="801"/>
      <c r="DV9" s="802"/>
      <c r="DW9" s="803"/>
      <c r="DX9" s="803"/>
      <c r="DY9" s="803"/>
      <c r="DZ9" s="804"/>
      <c r="EA9" s="205"/>
    </row>
    <row r="10" spans="1:131" s="206" customFormat="1" ht="26.25" customHeight="1" x14ac:dyDescent="0.15">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t="s">
        <v>549</v>
      </c>
      <c r="BS10" s="786" t="s">
        <v>553</v>
      </c>
      <c r="BT10" s="787"/>
      <c r="BU10" s="787"/>
      <c r="BV10" s="787"/>
      <c r="BW10" s="787"/>
      <c r="BX10" s="787"/>
      <c r="BY10" s="787"/>
      <c r="BZ10" s="787"/>
      <c r="CA10" s="787"/>
      <c r="CB10" s="787"/>
      <c r="CC10" s="787"/>
      <c r="CD10" s="787"/>
      <c r="CE10" s="787"/>
      <c r="CF10" s="787"/>
      <c r="CG10" s="788"/>
      <c r="CH10" s="799">
        <v>-31</v>
      </c>
      <c r="CI10" s="800"/>
      <c r="CJ10" s="800"/>
      <c r="CK10" s="800"/>
      <c r="CL10" s="801"/>
      <c r="CM10" s="799">
        <v>-118</v>
      </c>
      <c r="CN10" s="800"/>
      <c r="CO10" s="800"/>
      <c r="CP10" s="800"/>
      <c r="CQ10" s="801"/>
      <c r="CR10" s="799">
        <v>31</v>
      </c>
      <c r="CS10" s="800"/>
      <c r="CT10" s="800"/>
      <c r="CU10" s="800"/>
      <c r="CV10" s="801"/>
      <c r="CW10" s="799" t="s">
        <v>487</v>
      </c>
      <c r="CX10" s="800"/>
      <c r="CY10" s="800"/>
      <c r="CZ10" s="800"/>
      <c r="DA10" s="801"/>
      <c r="DB10" s="799" t="s">
        <v>487</v>
      </c>
      <c r="DC10" s="800"/>
      <c r="DD10" s="800"/>
      <c r="DE10" s="800"/>
      <c r="DF10" s="801"/>
      <c r="DG10" s="799" t="s">
        <v>487</v>
      </c>
      <c r="DH10" s="800"/>
      <c r="DI10" s="800"/>
      <c r="DJ10" s="800"/>
      <c r="DK10" s="801"/>
      <c r="DL10" s="799">
        <v>565</v>
      </c>
      <c r="DM10" s="800"/>
      <c r="DN10" s="800"/>
      <c r="DO10" s="800"/>
      <c r="DP10" s="801"/>
      <c r="DQ10" s="799">
        <v>283</v>
      </c>
      <c r="DR10" s="800"/>
      <c r="DS10" s="800"/>
      <c r="DT10" s="800"/>
      <c r="DU10" s="801"/>
      <c r="DV10" s="802"/>
      <c r="DW10" s="803"/>
      <c r="DX10" s="803"/>
      <c r="DY10" s="803"/>
      <c r="DZ10" s="804"/>
      <c r="EA10" s="205"/>
    </row>
    <row r="11" spans="1:131" s="206" customFormat="1" ht="26.25" customHeight="1" x14ac:dyDescent="0.15">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t="s">
        <v>549</v>
      </c>
      <c r="BS11" s="786" t="s">
        <v>554</v>
      </c>
      <c r="BT11" s="787"/>
      <c r="BU11" s="787"/>
      <c r="BV11" s="787"/>
      <c r="BW11" s="787"/>
      <c r="BX11" s="787"/>
      <c r="BY11" s="787"/>
      <c r="BZ11" s="787"/>
      <c r="CA11" s="787"/>
      <c r="CB11" s="787"/>
      <c r="CC11" s="787"/>
      <c r="CD11" s="787"/>
      <c r="CE11" s="787"/>
      <c r="CF11" s="787"/>
      <c r="CG11" s="788"/>
      <c r="CH11" s="799">
        <v>2</v>
      </c>
      <c r="CI11" s="800"/>
      <c r="CJ11" s="800"/>
      <c r="CK11" s="800"/>
      <c r="CL11" s="801"/>
      <c r="CM11" s="799">
        <v>14</v>
      </c>
      <c r="CN11" s="800"/>
      <c r="CO11" s="800"/>
      <c r="CP11" s="800"/>
      <c r="CQ11" s="801"/>
      <c r="CR11" s="799">
        <v>30</v>
      </c>
      <c r="CS11" s="800"/>
      <c r="CT11" s="800"/>
      <c r="CU11" s="800"/>
      <c r="CV11" s="801"/>
      <c r="CW11" s="799">
        <v>31</v>
      </c>
      <c r="CX11" s="800"/>
      <c r="CY11" s="800"/>
      <c r="CZ11" s="800"/>
      <c r="DA11" s="801"/>
      <c r="DB11" s="799" t="s">
        <v>487</v>
      </c>
      <c r="DC11" s="800"/>
      <c r="DD11" s="800"/>
      <c r="DE11" s="800"/>
      <c r="DF11" s="801"/>
      <c r="DG11" s="799" t="s">
        <v>487</v>
      </c>
      <c r="DH11" s="800"/>
      <c r="DI11" s="800"/>
      <c r="DJ11" s="800"/>
      <c r="DK11" s="801"/>
      <c r="DL11" s="799">
        <v>88</v>
      </c>
      <c r="DM11" s="800"/>
      <c r="DN11" s="800"/>
      <c r="DO11" s="800"/>
      <c r="DP11" s="801"/>
      <c r="DQ11" s="799">
        <v>79</v>
      </c>
      <c r="DR11" s="800"/>
      <c r="DS11" s="800"/>
      <c r="DT11" s="800"/>
      <c r="DU11" s="801"/>
      <c r="DV11" s="802"/>
      <c r="DW11" s="803"/>
      <c r="DX11" s="803"/>
      <c r="DY11" s="803"/>
      <c r="DZ11" s="804"/>
      <c r="EA11" s="205"/>
    </row>
    <row r="12" spans="1:131" s="206" customFormat="1" ht="26.25" customHeight="1" x14ac:dyDescent="0.15">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t="s">
        <v>555</v>
      </c>
      <c r="BT12" s="787"/>
      <c r="BU12" s="787"/>
      <c r="BV12" s="787"/>
      <c r="BW12" s="787"/>
      <c r="BX12" s="787"/>
      <c r="BY12" s="787"/>
      <c r="BZ12" s="787"/>
      <c r="CA12" s="787"/>
      <c r="CB12" s="787"/>
      <c r="CC12" s="787"/>
      <c r="CD12" s="787"/>
      <c r="CE12" s="787"/>
      <c r="CF12" s="787"/>
      <c r="CG12" s="788"/>
      <c r="CH12" s="799">
        <v>16</v>
      </c>
      <c r="CI12" s="800"/>
      <c r="CJ12" s="800"/>
      <c r="CK12" s="800"/>
      <c r="CL12" s="801"/>
      <c r="CM12" s="799">
        <v>63</v>
      </c>
      <c r="CN12" s="800"/>
      <c r="CO12" s="800"/>
      <c r="CP12" s="800"/>
      <c r="CQ12" s="801"/>
      <c r="CR12" s="799">
        <v>13</v>
      </c>
      <c r="CS12" s="800"/>
      <c r="CT12" s="800"/>
      <c r="CU12" s="800"/>
      <c r="CV12" s="801"/>
      <c r="CW12" s="799" t="s">
        <v>487</v>
      </c>
      <c r="CX12" s="800"/>
      <c r="CY12" s="800"/>
      <c r="CZ12" s="800"/>
      <c r="DA12" s="801"/>
      <c r="DB12" s="799" t="s">
        <v>487</v>
      </c>
      <c r="DC12" s="800"/>
      <c r="DD12" s="800"/>
      <c r="DE12" s="800"/>
      <c r="DF12" s="801"/>
      <c r="DG12" s="799" t="s">
        <v>487</v>
      </c>
      <c r="DH12" s="800"/>
      <c r="DI12" s="800"/>
      <c r="DJ12" s="800"/>
      <c r="DK12" s="801"/>
      <c r="DL12" s="799" t="s">
        <v>487</v>
      </c>
      <c r="DM12" s="800"/>
      <c r="DN12" s="800"/>
      <c r="DO12" s="800"/>
      <c r="DP12" s="801"/>
      <c r="DQ12" s="799" t="s">
        <v>487</v>
      </c>
      <c r="DR12" s="800"/>
      <c r="DS12" s="800"/>
      <c r="DT12" s="800"/>
      <c r="DU12" s="801"/>
      <c r="DV12" s="802"/>
      <c r="DW12" s="803"/>
      <c r="DX12" s="803"/>
      <c r="DY12" s="803"/>
      <c r="DZ12" s="804"/>
      <c r="EA12" s="205"/>
    </row>
    <row r="13" spans="1:131" s="206" customFormat="1" ht="26.25" customHeight="1" x14ac:dyDescent="0.15">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x14ac:dyDescent="0.15">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x14ac:dyDescent="0.15">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x14ac:dyDescent="0.15">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x14ac:dyDescent="0.15">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x14ac:dyDescent="0.15">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x14ac:dyDescent="0.15">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x14ac:dyDescent="0.15">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x14ac:dyDescent="0.2">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x14ac:dyDescent="0.15">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363</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x14ac:dyDescent="0.2">
      <c r="A23" s="215" t="s">
        <v>364</v>
      </c>
      <c r="B23" s="808" t="s">
        <v>365</v>
      </c>
      <c r="C23" s="809"/>
      <c r="D23" s="809"/>
      <c r="E23" s="809"/>
      <c r="F23" s="809"/>
      <c r="G23" s="809"/>
      <c r="H23" s="809"/>
      <c r="I23" s="809"/>
      <c r="J23" s="809"/>
      <c r="K23" s="809"/>
      <c r="L23" s="809"/>
      <c r="M23" s="809"/>
      <c r="N23" s="809"/>
      <c r="O23" s="809"/>
      <c r="P23" s="810"/>
      <c r="Q23" s="811">
        <v>16013</v>
      </c>
      <c r="R23" s="812"/>
      <c r="S23" s="812"/>
      <c r="T23" s="812"/>
      <c r="U23" s="812"/>
      <c r="V23" s="812">
        <v>15703</v>
      </c>
      <c r="W23" s="812"/>
      <c r="X23" s="812"/>
      <c r="Y23" s="812"/>
      <c r="Z23" s="812"/>
      <c r="AA23" s="812">
        <v>310</v>
      </c>
      <c r="AB23" s="812"/>
      <c r="AC23" s="812"/>
      <c r="AD23" s="812"/>
      <c r="AE23" s="813"/>
      <c r="AF23" s="814">
        <v>288</v>
      </c>
      <c r="AG23" s="812"/>
      <c r="AH23" s="812"/>
      <c r="AI23" s="812"/>
      <c r="AJ23" s="815"/>
      <c r="AK23" s="816"/>
      <c r="AL23" s="817"/>
      <c r="AM23" s="817"/>
      <c r="AN23" s="817"/>
      <c r="AO23" s="817"/>
      <c r="AP23" s="812">
        <v>18633</v>
      </c>
      <c r="AQ23" s="812"/>
      <c r="AR23" s="812"/>
      <c r="AS23" s="812"/>
      <c r="AT23" s="812"/>
      <c r="AU23" s="818"/>
      <c r="AV23" s="818"/>
      <c r="AW23" s="818"/>
      <c r="AX23" s="818"/>
      <c r="AY23" s="819"/>
      <c r="AZ23" s="827" t="s">
        <v>366</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x14ac:dyDescent="0.15">
      <c r="A24" s="826" t="s">
        <v>367</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x14ac:dyDescent="0.2">
      <c r="A25" s="767" t="s">
        <v>368</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x14ac:dyDescent="0.15">
      <c r="A26" s="758" t="s">
        <v>344</v>
      </c>
      <c r="B26" s="759"/>
      <c r="C26" s="759"/>
      <c r="D26" s="759"/>
      <c r="E26" s="759"/>
      <c r="F26" s="759"/>
      <c r="G26" s="759"/>
      <c r="H26" s="759"/>
      <c r="I26" s="759"/>
      <c r="J26" s="759"/>
      <c r="K26" s="759"/>
      <c r="L26" s="759"/>
      <c r="M26" s="759"/>
      <c r="N26" s="759"/>
      <c r="O26" s="759"/>
      <c r="P26" s="760"/>
      <c r="Q26" s="735" t="s">
        <v>369</v>
      </c>
      <c r="R26" s="736"/>
      <c r="S26" s="736"/>
      <c r="T26" s="736"/>
      <c r="U26" s="737"/>
      <c r="V26" s="735" t="s">
        <v>370</v>
      </c>
      <c r="W26" s="736"/>
      <c r="X26" s="736"/>
      <c r="Y26" s="736"/>
      <c r="Z26" s="737"/>
      <c r="AA26" s="735" t="s">
        <v>371</v>
      </c>
      <c r="AB26" s="736"/>
      <c r="AC26" s="736"/>
      <c r="AD26" s="736"/>
      <c r="AE26" s="736"/>
      <c r="AF26" s="830" t="s">
        <v>372</v>
      </c>
      <c r="AG26" s="831"/>
      <c r="AH26" s="831"/>
      <c r="AI26" s="831"/>
      <c r="AJ26" s="832"/>
      <c r="AK26" s="736" t="s">
        <v>373</v>
      </c>
      <c r="AL26" s="736"/>
      <c r="AM26" s="736"/>
      <c r="AN26" s="736"/>
      <c r="AO26" s="737"/>
      <c r="AP26" s="735" t="s">
        <v>374</v>
      </c>
      <c r="AQ26" s="736"/>
      <c r="AR26" s="736"/>
      <c r="AS26" s="736"/>
      <c r="AT26" s="737"/>
      <c r="AU26" s="735" t="s">
        <v>375</v>
      </c>
      <c r="AV26" s="736"/>
      <c r="AW26" s="736"/>
      <c r="AX26" s="736"/>
      <c r="AY26" s="737"/>
      <c r="AZ26" s="735" t="s">
        <v>376</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x14ac:dyDescent="0.2">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x14ac:dyDescent="0.15">
      <c r="A28" s="217">
        <v>1</v>
      </c>
      <c r="B28" s="749" t="s">
        <v>377</v>
      </c>
      <c r="C28" s="750"/>
      <c r="D28" s="750"/>
      <c r="E28" s="750"/>
      <c r="F28" s="750"/>
      <c r="G28" s="750"/>
      <c r="H28" s="750"/>
      <c r="I28" s="750"/>
      <c r="J28" s="750"/>
      <c r="K28" s="750"/>
      <c r="L28" s="750"/>
      <c r="M28" s="750"/>
      <c r="N28" s="750"/>
      <c r="O28" s="750"/>
      <c r="P28" s="751"/>
      <c r="Q28" s="840">
        <v>3612</v>
      </c>
      <c r="R28" s="841"/>
      <c r="S28" s="841"/>
      <c r="T28" s="841"/>
      <c r="U28" s="841"/>
      <c r="V28" s="841">
        <v>3604</v>
      </c>
      <c r="W28" s="841"/>
      <c r="X28" s="841"/>
      <c r="Y28" s="841"/>
      <c r="Z28" s="841"/>
      <c r="AA28" s="841">
        <v>8</v>
      </c>
      <c r="AB28" s="841"/>
      <c r="AC28" s="841"/>
      <c r="AD28" s="841"/>
      <c r="AE28" s="842"/>
      <c r="AF28" s="843">
        <v>8</v>
      </c>
      <c r="AG28" s="841"/>
      <c r="AH28" s="841"/>
      <c r="AI28" s="841"/>
      <c r="AJ28" s="844"/>
      <c r="AK28" s="845">
        <v>302</v>
      </c>
      <c r="AL28" s="836"/>
      <c r="AM28" s="836"/>
      <c r="AN28" s="836"/>
      <c r="AO28" s="836"/>
      <c r="AP28" s="836" t="s">
        <v>118</v>
      </c>
      <c r="AQ28" s="836"/>
      <c r="AR28" s="836"/>
      <c r="AS28" s="836"/>
      <c r="AT28" s="836"/>
      <c r="AU28" s="836" t="s">
        <v>548</v>
      </c>
      <c r="AV28" s="836"/>
      <c r="AW28" s="836"/>
      <c r="AX28" s="836"/>
      <c r="AY28" s="836"/>
      <c r="AZ28" s="837" t="s">
        <v>118</v>
      </c>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x14ac:dyDescent="0.15">
      <c r="A29" s="217">
        <v>2</v>
      </c>
      <c r="B29" s="773" t="s">
        <v>378</v>
      </c>
      <c r="C29" s="774"/>
      <c r="D29" s="774"/>
      <c r="E29" s="774"/>
      <c r="F29" s="774"/>
      <c r="G29" s="774"/>
      <c r="H29" s="774"/>
      <c r="I29" s="774"/>
      <c r="J29" s="774"/>
      <c r="K29" s="774"/>
      <c r="L29" s="774"/>
      <c r="M29" s="774"/>
      <c r="N29" s="774"/>
      <c r="O29" s="774"/>
      <c r="P29" s="775"/>
      <c r="Q29" s="776">
        <v>3028</v>
      </c>
      <c r="R29" s="777"/>
      <c r="S29" s="777"/>
      <c r="T29" s="777"/>
      <c r="U29" s="777"/>
      <c r="V29" s="777">
        <v>2990</v>
      </c>
      <c r="W29" s="777"/>
      <c r="X29" s="777"/>
      <c r="Y29" s="777"/>
      <c r="Z29" s="777"/>
      <c r="AA29" s="777">
        <v>39</v>
      </c>
      <c r="AB29" s="777"/>
      <c r="AC29" s="777"/>
      <c r="AD29" s="777"/>
      <c r="AE29" s="778"/>
      <c r="AF29" s="779">
        <v>39</v>
      </c>
      <c r="AG29" s="780"/>
      <c r="AH29" s="780"/>
      <c r="AI29" s="780"/>
      <c r="AJ29" s="781"/>
      <c r="AK29" s="848">
        <v>431</v>
      </c>
      <c r="AL29" s="849"/>
      <c r="AM29" s="849"/>
      <c r="AN29" s="849"/>
      <c r="AO29" s="849"/>
      <c r="AP29" s="849" t="s">
        <v>548</v>
      </c>
      <c r="AQ29" s="849"/>
      <c r="AR29" s="849"/>
      <c r="AS29" s="849"/>
      <c r="AT29" s="849"/>
      <c r="AU29" s="849" t="s">
        <v>548</v>
      </c>
      <c r="AV29" s="849"/>
      <c r="AW29" s="849"/>
      <c r="AX29" s="849"/>
      <c r="AY29" s="849"/>
      <c r="AZ29" s="850" t="s">
        <v>118</v>
      </c>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x14ac:dyDescent="0.15">
      <c r="A30" s="217">
        <v>3</v>
      </c>
      <c r="B30" s="773" t="s">
        <v>379</v>
      </c>
      <c r="C30" s="774"/>
      <c r="D30" s="774"/>
      <c r="E30" s="774"/>
      <c r="F30" s="774"/>
      <c r="G30" s="774"/>
      <c r="H30" s="774"/>
      <c r="I30" s="774"/>
      <c r="J30" s="774"/>
      <c r="K30" s="774"/>
      <c r="L30" s="774"/>
      <c r="M30" s="774"/>
      <c r="N30" s="774"/>
      <c r="O30" s="774"/>
      <c r="P30" s="775"/>
      <c r="Q30" s="776">
        <v>343</v>
      </c>
      <c r="R30" s="777"/>
      <c r="S30" s="777"/>
      <c r="T30" s="777"/>
      <c r="U30" s="777"/>
      <c r="V30" s="777">
        <v>342</v>
      </c>
      <c r="W30" s="777"/>
      <c r="X30" s="777"/>
      <c r="Y30" s="777"/>
      <c r="Z30" s="777"/>
      <c r="AA30" s="777">
        <v>1</v>
      </c>
      <c r="AB30" s="777"/>
      <c r="AC30" s="777"/>
      <c r="AD30" s="777"/>
      <c r="AE30" s="778"/>
      <c r="AF30" s="779">
        <v>1</v>
      </c>
      <c r="AG30" s="780"/>
      <c r="AH30" s="780"/>
      <c r="AI30" s="780"/>
      <c r="AJ30" s="781"/>
      <c r="AK30" s="848">
        <v>77</v>
      </c>
      <c r="AL30" s="849"/>
      <c r="AM30" s="849"/>
      <c r="AN30" s="849"/>
      <c r="AO30" s="849"/>
      <c r="AP30" s="849" t="s">
        <v>548</v>
      </c>
      <c r="AQ30" s="849"/>
      <c r="AR30" s="849"/>
      <c r="AS30" s="849"/>
      <c r="AT30" s="849"/>
      <c r="AU30" s="849" t="s">
        <v>548</v>
      </c>
      <c r="AV30" s="849"/>
      <c r="AW30" s="849"/>
      <c r="AX30" s="849"/>
      <c r="AY30" s="849"/>
      <c r="AZ30" s="850" t="s">
        <v>118</v>
      </c>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x14ac:dyDescent="0.15">
      <c r="A31" s="217">
        <v>4</v>
      </c>
      <c r="B31" s="773" t="s">
        <v>380</v>
      </c>
      <c r="C31" s="774"/>
      <c r="D31" s="774"/>
      <c r="E31" s="774"/>
      <c r="F31" s="774"/>
      <c r="G31" s="774"/>
      <c r="H31" s="774"/>
      <c r="I31" s="774"/>
      <c r="J31" s="774"/>
      <c r="K31" s="774"/>
      <c r="L31" s="774"/>
      <c r="M31" s="774"/>
      <c r="N31" s="774"/>
      <c r="O31" s="774"/>
      <c r="P31" s="775"/>
      <c r="Q31" s="776">
        <v>752</v>
      </c>
      <c r="R31" s="777"/>
      <c r="S31" s="777"/>
      <c r="T31" s="777"/>
      <c r="U31" s="777"/>
      <c r="V31" s="777">
        <v>673</v>
      </c>
      <c r="W31" s="777"/>
      <c r="X31" s="777"/>
      <c r="Y31" s="777"/>
      <c r="Z31" s="777"/>
      <c r="AA31" s="777">
        <v>79</v>
      </c>
      <c r="AB31" s="777"/>
      <c r="AC31" s="777"/>
      <c r="AD31" s="777"/>
      <c r="AE31" s="778"/>
      <c r="AF31" s="779">
        <v>520</v>
      </c>
      <c r="AG31" s="780"/>
      <c r="AH31" s="780"/>
      <c r="AI31" s="780"/>
      <c r="AJ31" s="781"/>
      <c r="AK31" s="848">
        <v>14</v>
      </c>
      <c r="AL31" s="849"/>
      <c r="AM31" s="849"/>
      <c r="AN31" s="849"/>
      <c r="AO31" s="849"/>
      <c r="AP31" s="849">
        <v>2888</v>
      </c>
      <c r="AQ31" s="849"/>
      <c r="AR31" s="849"/>
      <c r="AS31" s="849"/>
      <c r="AT31" s="849"/>
      <c r="AU31" s="849">
        <v>110</v>
      </c>
      <c r="AV31" s="849"/>
      <c r="AW31" s="849"/>
      <c r="AX31" s="849"/>
      <c r="AY31" s="849"/>
      <c r="AZ31" s="850" t="s">
        <v>118</v>
      </c>
      <c r="BA31" s="850"/>
      <c r="BB31" s="850"/>
      <c r="BC31" s="850"/>
      <c r="BD31" s="850"/>
      <c r="BE31" s="846" t="s">
        <v>381</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x14ac:dyDescent="0.15">
      <c r="A32" s="217">
        <v>5</v>
      </c>
      <c r="B32" s="773" t="s">
        <v>382</v>
      </c>
      <c r="C32" s="774"/>
      <c r="D32" s="774"/>
      <c r="E32" s="774"/>
      <c r="F32" s="774"/>
      <c r="G32" s="774"/>
      <c r="H32" s="774"/>
      <c r="I32" s="774"/>
      <c r="J32" s="774"/>
      <c r="K32" s="774"/>
      <c r="L32" s="774"/>
      <c r="M32" s="774"/>
      <c r="N32" s="774"/>
      <c r="O32" s="774"/>
      <c r="P32" s="775"/>
      <c r="Q32" s="776">
        <v>1057</v>
      </c>
      <c r="R32" s="777"/>
      <c r="S32" s="777"/>
      <c r="T32" s="777"/>
      <c r="U32" s="777"/>
      <c r="V32" s="777">
        <v>938</v>
      </c>
      <c r="W32" s="777"/>
      <c r="X32" s="777"/>
      <c r="Y32" s="777"/>
      <c r="Z32" s="777"/>
      <c r="AA32" s="777">
        <v>119</v>
      </c>
      <c r="AB32" s="777"/>
      <c r="AC32" s="777"/>
      <c r="AD32" s="777"/>
      <c r="AE32" s="778"/>
      <c r="AF32" s="779">
        <v>506</v>
      </c>
      <c r="AG32" s="780"/>
      <c r="AH32" s="780"/>
      <c r="AI32" s="780"/>
      <c r="AJ32" s="781"/>
      <c r="AK32" s="848">
        <v>420</v>
      </c>
      <c r="AL32" s="849"/>
      <c r="AM32" s="849"/>
      <c r="AN32" s="849"/>
      <c r="AO32" s="849"/>
      <c r="AP32" s="849">
        <v>9167</v>
      </c>
      <c r="AQ32" s="849"/>
      <c r="AR32" s="849"/>
      <c r="AS32" s="849"/>
      <c r="AT32" s="849"/>
      <c r="AU32" s="849">
        <v>5133</v>
      </c>
      <c r="AV32" s="849"/>
      <c r="AW32" s="849"/>
      <c r="AX32" s="849"/>
      <c r="AY32" s="849"/>
      <c r="AZ32" s="850" t="s">
        <v>118</v>
      </c>
      <c r="BA32" s="850"/>
      <c r="BB32" s="850"/>
      <c r="BC32" s="850"/>
      <c r="BD32" s="850"/>
      <c r="BE32" s="846" t="s">
        <v>381</v>
      </c>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x14ac:dyDescent="0.15">
      <c r="A33" s="217">
        <v>6</v>
      </c>
      <c r="B33" s="773" t="s">
        <v>383</v>
      </c>
      <c r="C33" s="774"/>
      <c r="D33" s="774"/>
      <c r="E33" s="774"/>
      <c r="F33" s="774"/>
      <c r="G33" s="774"/>
      <c r="H33" s="774"/>
      <c r="I33" s="774"/>
      <c r="J33" s="774"/>
      <c r="K33" s="774"/>
      <c r="L33" s="774"/>
      <c r="M33" s="774"/>
      <c r="N33" s="774"/>
      <c r="O33" s="774"/>
      <c r="P33" s="775"/>
      <c r="Q33" s="776">
        <v>694</v>
      </c>
      <c r="R33" s="777"/>
      <c r="S33" s="777"/>
      <c r="T33" s="777"/>
      <c r="U33" s="777"/>
      <c r="V33" s="777">
        <v>694</v>
      </c>
      <c r="W33" s="777"/>
      <c r="X33" s="777"/>
      <c r="Y33" s="777"/>
      <c r="Z33" s="777"/>
      <c r="AA33" s="777" t="s">
        <v>547</v>
      </c>
      <c r="AB33" s="777"/>
      <c r="AC33" s="777"/>
      <c r="AD33" s="777"/>
      <c r="AE33" s="778"/>
      <c r="AF33" s="779" t="s">
        <v>547</v>
      </c>
      <c r="AG33" s="780"/>
      <c r="AH33" s="780"/>
      <c r="AI33" s="780"/>
      <c r="AJ33" s="781"/>
      <c r="AK33" s="848">
        <v>320</v>
      </c>
      <c r="AL33" s="849"/>
      <c r="AM33" s="849"/>
      <c r="AN33" s="849"/>
      <c r="AO33" s="849"/>
      <c r="AP33" s="849">
        <v>5443</v>
      </c>
      <c r="AQ33" s="849"/>
      <c r="AR33" s="849"/>
      <c r="AS33" s="849"/>
      <c r="AT33" s="849"/>
      <c r="AU33" s="849">
        <v>5443</v>
      </c>
      <c r="AV33" s="849"/>
      <c r="AW33" s="849"/>
      <c r="AX33" s="849"/>
      <c r="AY33" s="849"/>
      <c r="AZ33" s="850" t="s">
        <v>118</v>
      </c>
      <c r="BA33" s="850"/>
      <c r="BB33" s="850"/>
      <c r="BC33" s="850"/>
      <c r="BD33" s="850"/>
      <c r="BE33" s="846" t="s">
        <v>384</v>
      </c>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x14ac:dyDescent="0.15">
      <c r="A34" s="217">
        <v>7</v>
      </c>
      <c r="B34" s="773" t="s">
        <v>385</v>
      </c>
      <c r="C34" s="774"/>
      <c r="D34" s="774"/>
      <c r="E34" s="774"/>
      <c r="F34" s="774"/>
      <c r="G34" s="774"/>
      <c r="H34" s="774"/>
      <c r="I34" s="774"/>
      <c r="J34" s="774"/>
      <c r="K34" s="774"/>
      <c r="L34" s="774"/>
      <c r="M34" s="774"/>
      <c r="N34" s="774"/>
      <c r="O34" s="774"/>
      <c r="P34" s="775"/>
      <c r="Q34" s="776">
        <v>76</v>
      </c>
      <c r="R34" s="777"/>
      <c r="S34" s="777"/>
      <c r="T34" s="777"/>
      <c r="U34" s="777"/>
      <c r="V34" s="777">
        <v>76</v>
      </c>
      <c r="W34" s="777"/>
      <c r="X34" s="777"/>
      <c r="Y34" s="777"/>
      <c r="Z34" s="777"/>
      <c r="AA34" s="777" t="s">
        <v>547</v>
      </c>
      <c r="AB34" s="777"/>
      <c r="AC34" s="777"/>
      <c r="AD34" s="777"/>
      <c r="AE34" s="778"/>
      <c r="AF34" s="779" t="s">
        <v>548</v>
      </c>
      <c r="AG34" s="780"/>
      <c r="AH34" s="780"/>
      <c r="AI34" s="780"/>
      <c r="AJ34" s="781"/>
      <c r="AK34" s="848">
        <v>5</v>
      </c>
      <c r="AL34" s="849"/>
      <c r="AM34" s="849"/>
      <c r="AN34" s="849"/>
      <c r="AO34" s="849"/>
      <c r="AP34" s="849" t="s">
        <v>118</v>
      </c>
      <c r="AQ34" s="849"/>
      <c r="AR34" s="849"/>
      <c r="AS34" s="849"/>
      <c r="AT34" s="849"/>
      <c r="AU34" s="849" t="s">
        <v>118</v>
      </c>
      <c r="AV34" s="849"/>
      <c r="AW34" s="849"/>
      <c r="AX34" s="849"/>
      <c r="AY34" s="849"/>
      <c r="AZ34" s="850" t="s">
        <v>118</v>
      </c>
      <c r="BA34" s="850"/>
      <c r="BB34" s="850"/>
      <c r="BC34" s="850"/>
      <c r="BD34" s="850"/>
      <c r="BE34" s="846" t="s">
        <v>384</v>
      </c>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x14ac:dyDescent="0.15">
      <c r="A35" s="217">
        <v>8</v>
      </c>
      <c r="B35" s="773" t="s">
        <v>386</v>
      </c>
      <c r="C35" s="774"/>
      <c r="D35" s="774"/>
      <c r="E35" s="774"/>
      <c r="F35" s="774"/>
      <c r="G35" s="774"/>
      <c r="H35" s="774"/>
      <c r="I35" s="774"/>
      <c r="J35" s="774"/>
      <c r="K35" s="774"/>
      <c r="L35" s="774"/>
      <c r="M35" s="774"/>
      <c r="N35" s="774"/>
      <c r="O35" s="774"/>
      <c r="P35" s="775"/>
      <c r="Q35" s="776">
        <v>13</v>
      </c>
      <c r="R35" s="777"/>
      <c r="S35" s="777"/>
      <c r="T35" s="777"/>
      <c r="U35" s="777"/>
      <c r="V35" s="777">
        <v>12</v>
      </c>
      <c r="W35" s="777"/>
      <c r="X35" s="777"/>
      <c r="Y35" s="777"/>
      <c r="Z35" s="777"/>
      <c r="AA35" s="777">
        <v>1</v>
      </c>
      <c r="AB35" s="777"/>
      <c r="AC35" s="777"/>
      <c r="AD35" s="777"/>
      <c r="AE35" s="778"/>
      <c r="AF35" s="779">
        <v>1</v>
      </c>
      <c r="AG35" s="780"/>
      <c r="AH35" s="780"/>
      <c r="AI35" s="780"/>
      <c r="AJ35" s="781"/>
      <c r="AK35" s="848" t="s">
        <v>118</v>
      </c>
      <c r="AL35" s="849"/>
      <c r="AM35" s="849"/>
      <c r="AN35" s="849"/>
      <c r="AO35" s="849"/>
      <c r="AP35" s="849" t="s">
        <v>118</v>
      </c>
      <c r="AQ35" s="849"/>
      <c r="AR35" s="849"/>
      <c r="AS35" s="849"/>
      <c r="AT35" s="849"/>
      <c r="AU35" s="849" t="s">
        <v>118</v>
      </c>
      <c r="AV35" s="849"/>
      <c r="AW35" s="849"/>
      <c r="AX35" s="849"/>
      <c r="AY35" s="849"/>
      <c r="AZ35" s="850" t="s">
        <v>118</v>
      </c>
      <c r="BA35" s="850"/>
      <c r="BB35" s="850"/>
      <c r="BC35" s="850"/>
      <c r="BD35" s="850"/>
      <c r="BE35" s="846" t="s">
        <v>384</v>
      </c>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x14ac:dyDescent="0.15">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x14ac:dyDescent="0.15">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x14ac:dyDescent="0.15">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x14ac:dyDescent="0.15">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x14ac:dyDescent="0.15">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x14ac:dyDescent="0.15">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x14ac:dyDescent="0.15">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x14ac:dyDescent="0.15">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x14ac:dyDescent="0.15">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x14ac:dyDescent="0.15">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x14ac:dyDescent="0.15">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x14ac:dyDescent="0.15">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x14ac:dyDescent="0.15">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x14ac:dyDescent="0.15">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x14ac:dyDescent="0.15">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x14ac:dyDescent="0.15">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x14ac:dyDescent="0.15">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x14ac:dyDescent="0.15">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x14ac:dyDescent="0.15">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x14ac:dyDescent="0.15">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x14ac:dyDescent="0.15">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x14ac:dyDescent="0.15">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x14ac:dyDescent="0.15">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x14ac:dyDescent="0.15">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x14ac:dyDescent="0.15">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x14ac:dyDescent="0.2">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x14ac:dyDescent="0.15">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387</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x14ac:dyDescent="0.2">
      <c r="A63" s="215" t="s">
        <v>364</v>
      </c>
      <c r="B63" s="808" t="s">
        <v>388</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1074</v>
      </c>
      <c r="AG63" s="860"/>
      <c r="AH63" s="860"/>
      <c r="AI63" s="860"/>
      <c r="AJ63" s="861"/>
      <c r="AK63" s="862"/>
      <c r="AL63" s="857"/>
      <c r="AM63" s="857"/>
      <c r="AN63" s="857"/>
      <c r="AO63" s="857"/>
      <c r="AP63" s="860">
        <v>17498</v>
      </c>
      <c r="AQ63" s="860"/>
      <c r="AR63" s="860"/>
      <c r="AS63" s="860"/>
      <c r="AT63" s="860"/>
      <c r="AU63" s="860">
        <v>5717</v>
      </c>
      <c r="AV63" s="860"/>
      <c r="AW63" s="860"/>
      <c r="AX63" s="860"/>
      <c r="AY63" s="860"/>
      <c r="AZ63" s="864"/>
      <c r="BA63" s="864"/>
      <c r="BB63" s="864"/>
      <c r="BC63" s="864"/>
      <c r="BD63" s="864"/>
      <c r="BE63" s="865"/>
      <c r="BF63" s="865"/>
      <c r="BG63" s="865"/>
      <c r="BH63" s="865"/>
      <c r="BI63" s="866"/>
      <c r="BJ63" s="867" t="s">
        <v>109</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x14ac:dyDescent="0.2">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x14ac:dyDescent="0.15">
      <c r="A66" s="758" t="s">
        <v>390</v>
      </c>
      <c r="B66" s="759"/>
      <c r="C66" s="759"/>
      <c r="D66" s="759"/>
      <c r="E66" s="759"/>
      <c r="F66" s="759"/>
      <c r="G66" s="759"/>
      <c r="H66" s="759"/>
      <c r="I66" s="759"/>
      <c r="J66" s="759"/>
      <c r="K66" s="759"/>
      <c r="L66" s="759"/>
      <c r="M66" s="759"/>
      <c r="N66" s="759"/>
      <c r="O66" s="759"/>
      <c r="P66" s="760"/>
      <c r="Q66" s="735" t="s">
        <v>391</v>
      </c>
      <c r="R66" s="736"/>
      <c r="S66" s="736"/>
      <c r="T66" s="736"/>
      <c r="U66" s="737"/>
      <c r="V66" s="735" t="s">
        <v>392</v>
      </c>
      <c r="W66" s="736"/>
      <c r="X66" s="736"/>
      <c r="Y66" s="736"/>
      <c r="Z66" s="737"/>
      <c r="AA66" s="735" t="s">
        <v>393</v>
      </c>
      <c r="AB66" s="736"/>
      <c r="AC66" s="736"/>
      <c r="AD66" s="736"/>
      <c r="AE66" s="737"/>
      <c r="AF66" s="870" t="s">
        <v>394</v>
      </c>
      <c r="AG66" s="831"/>
      <c r="AH66" s="831"/>
      <c r="AI66" s="831"/>
      <c r="AJ66" s="871"/>
      <c r="AK66" s="735" t="s">
        <v>395</v>
      </c>
      <c r="AL66" s="759"/>
      <c r="AM66" s="759"/>
      <c r="AN66" s="759"/>
      <c r="AO66" s="760"/>
      <c r="AP66" s="735" t="s">
        <v>396</v>
      </c>
      <c r="AQ66" s="736"/>
      <c r="AR66" s="736"/>
      <c r="AS66" s="736"/>
      <c r="AT66" s="737"/>
      <c r="AU66" s="735" t="s">
        <v>397</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x14ac:dyDescent="0.2">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x14ac:dyDescent="0.15">
      <c r="A68" s="209">
        <v>1</v>
      </c>
      <c r="B68" s="887" t="s">
        <v>556</v>
      </c>
      <c r="C68" s="888"/>
      <c r="D68" s="888"/>
      <c r="E68" s="888"/>
      <c r="F68" s="888"/>
      <c r="G68" s="888"/>
      <c r="H68" s="888"/>
      <c r="I68" s="888"/>
      <c r="J68" s="888"/>
      <c r="K68" s="888"/>
      <c r="L68" s="888"/>
      <c r="M68" s="888"/>
      <c r="N68" s="888"/>
      <c r="O68" s="888"/>
      <c r="P68" s="889"/>
      <c r="Q68" s="890">
        <v>2422</v>
      </c>
      <c r="R68" s="884"/>
      <c r="S68" s="884"/>
      <c r="T68" s="884"/>
      <c r="U68" s="884"/>
      <c r="V68" s="884">
        <v>2365</v>
      </c>
      <c r="W68" s="884"/>
      <c r="X68" s="884"/>
      <c r="Y68" s="884"/>
      <c r="Z68" s="884"/>
      <c r="AA68" s="884">
        <v>57</v>
      </c>
      <c r="AB68" s="884"/>
      <c r="AC68" s="884"/>
      <c r="AD68" s="884"/>
      <c r="AE68" s="884"/>
      <c r="AF68" s="884">
        <v>256</v>
      </c>
      <c r="AG68" s="884"/>
      <c r="AH68" s="884"/>
      <c r="AI68" s="884"/>
      <c r="AJ68" s="884"/>
      <c r="AK68" s="884" t="s">
        <v>570</v>
      </c>
      <c r="AL68" s="884"/>
      <c r="AM68" s="884"/>
      <c r="AN68" s="884"/>
      <c r="AO68" s="884"/>
      <c r="AP68" s="884">
        <v>854</v>
      </c>
      <c r="AQ68" s="884"/>
      <c r="AR68" s="884"/>
      <c r="AS68" s="884"/>
      <c r="AT68" s="884"/>
      <c r="AU68" s="884">
        <v>143</v>
      </c>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x14ac:dyDescent="0.15">
      <c r="A69" s="212">
        <v>2</v>
      </c>
      <c r="B69" s="891" t="s">
        <v>565</v>
      </c>
      <c r="C69" s="892"/>
      <c r="D69" s="892"/>
      <c r="E69" s="892"/>
      <c r="F69" s="892"/>
      <c r="G69" s="892"/>
      <c r="H69" s="892"/>
      <c r="I69" s="892"/>
      <c r="J69" s="892"/>
      <c r="K69" s="892"/>
      <c r="L69" s="892"/>
      <c r="M69" s="892"/>
      <c r="N69" s="892"/>
      <c r="O69" s="892"/>
      <c r="P69" s="893"/>
      <c r="Q69" s="897">
        <v>1849</v>
      </c>
      <c r="R69" s="849"/>
      <c r="S69" s="849"/>
      <c r="T69" s="849"/>
      <c r="U69" s="849"/>
      <c r="V69" s="849">
        <v>1830</v>
      </c>
      <c r="W69" s="849"/>
      <c r="X69" s="849"/>
      <c r="Y69" s="849"/>
      <c r="Z69" s="849"/>
      <c r="AA69" s="849">
        <v>19</v>
      </c>
      <c r="AB69" s="849"/>
      <c r="AC69" s="849"/>
      <c r="AD69" s="849"/>
      <c r="AE69" s="849"/>
      <c r="AF69" s="849">
        <v>9</v>
      </c>
      <c r="AG69" s="849"/>
      <c r="AH69" s="849"/>
      <c r="AI69" s="849"/>
      <c r="AJ69" s="849"/>
      <c r="AK69" s="849" t="s">
        <v>570</v>
      </c>
      <c r="AL69" s="849"/>
      <c r="AM69" s="849"/>
      <c r="AN69" s="849"/>
      <c r="AO69" s="849"/>
      <c r="AP69" s="849">
        <v>125</v>
      </c>
      <c r="AQ69" s="849"/>
      <c r="AR69" s="849"/>
      <c r="AS69" s="849"/>
      <c r="AT69" s="849"/>
      <c r="AU69" s="849">
        <v>16</v>
      </c>
      <c r="AV69" s="849"/>
      <c r="AW69" s="849"/>
      <c r="AX69" s="849"/>
      <c r="AY69" s="849"/>
      <c r="AZ69" s="898"/>
      <c r="BA69" s="898"/>
      <c r="BB69" s="898"/>
      <c r="BC69" s="898"/>
      <c r="BD69" s="899"/>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x14ac:dyDescent="0.15">
      <c r="A70" s="212">
        <v>3</v>
      </c>
      <c r="B70" s="891" t="s">
        <v>557</v>
      </c>
      <c r="C70" s="892"/>
      <c r="D70" s="892"/>
      <c r="E70" s="892"/>
      <c r="F70" s="892"/>
      <c r="G70" s="892"/>
      <c r="H70" s="892"/>
      <c r="I70" s="892"/>
      <c r="J70" s="892"/>
      <c r="K70" s="892"/>
      <c r="L70" s="892"/>
      <c r="M70" s="892"/>
      <c r="N70" s="892"/>
      <c r="O70" s="892"/>
      <c r="P70" s="893"/>
      <c r="Q70" s="894">
        <v>1050</v>
      </c>
      <c r="R70" s="895"/>
      <c r="S70" s="895"/>
      <c r="T70" s="895"/>
      <c r="U70" s="848"/>
      <c r="V70" s="896">
        <v>733</v>
      </c>
      <c r="W70" s="895"/>
      <c r="X70" s="895"/>
      <c r="Y70" s="895"/>
      <c r="Z70" s="848"/>
      <c r="AA70" s="896">
        <v>316</v>
      </c>
      <c r="AB70" s="895"/>
      <c r="AC70" s="895"/>
      <c r="AD70" s="895"/>
      <c r="AE70" s="848"/>
      <c r="AF70" s="896">
        <v>1486</v>
      </c>
      <c r="AG70" s="895"/>
      <c r="AH70" s="895"/>
      <c r="AI70" s="895"/>
      <c r="AJ70" s="848"/>
      <c r="AK70" s="849">
        <v>7</v>
      </c>
      <c r="AL70" s="849"/>
      <c r="AM70" s="849"/>
      <c r="AN70" s="849"/>
      <c r="AO70" s="849"/>
      <c r="AP70" s="849">
        <v>1376</v>
      </c>
      <c r="AQ70" s="849"/>
      <c r="AR70" s="849"/>
      <c r="AS70" s="849"/>
      <c r="AT70" s="849"/>
      <c r="AU70" s="849">
        <v>29</v>
      </c>
      <c r="AV70" s="849"/>
      <c r="AW70" s="849"/>
      <c r="AX70" s="849"/>
      <c r="AY70" s="849"/>
      <c r="AZ70" s="898"/>
      <c r="BA70" s="898"/>
      <c r="BB70" s="898"/>
      <c r="BC70" s="898"/>
      <c r="BD70" s="899"/>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x14ac:dyDescent="0.15">
      <c r="A71" s="212">
        <v>4</v>
      </c>
      <c r="B71" s="891" t="s">
        <v>558</v>
      </c>
      <c r="C71" s="892"/>
      <c r="D71" s="892"/>
      <c r="E71" s="892"/>
      <c r="F71" s="892"/>
      <c r="G71" s="892"/>
      <c r="H71" s="892"/>
      <c r="I71" s="892"/>
      <c r="J71" s="892"/>
      <c r="K71" s="892"/>
      <c r="L71" s="892"/>
      <c r="M71" s="892"/>
      <c r="N71" s="892"/>
      <c r="O71" s="892"/>
      <c r="P71" s="893"/>
      <c r="Q71" s="894">
        <v>406</v>
      </c>
      <c r="R71" s="895"/>
      <c r="S71" s="895"/>
      <c r="T71" s="895"/>
      <c r="U71" s="848"/>
      <c r="V71" s="896">
        <v>369</v>
      </c>
      <c r="W71" s="895"/>
      <c r="X71" s="895"/>
      <c r="Y71" s="895"/>
      <c r="Z71" s="848"/>
      <c r="AA71" s="896">
        <v>37</v>
      </c>
      <c r="AB71" s="895"/>
      <c r="AC71" s="895"/>
      <c r="AD71" s="895"/>
      <c r="AE71" s="848"/>
      <c r="AF71" s="896">
        <v>37</v>
      </c>
      <c r="AG71" s="895"/>
      <c r="AH71" s="895"/>
      <c r="AI71" s="895"/>
      <c r="AJ71" s="848"/>
      <c r="AK71" s="849" t="s">
        <v>570</v>
      </c>
      <c r="AL71" s="849"/>
      <c r="AM71" s="849"/>
      <c r="AN71" s="849"/>
      <c r="AO71" s="849"/>
      <c r="AP71" s="849">
        <v>650</v>
      </c>
      <c r="AQ71" s="849"/>
      <c r="AR71" s="849"/>
      <c r="AS71" s="849"/>
      <c r="AT71" s="849"/>
      <c r="AU71" s="849">
        <v>389</v>
      </c>
      <c r="AV71" s="849"/>
      <c r="AW71" s="849"/>
      <c r="AX71" s="849"/>
      <c r="AY71" s="849"/>
      <c r="AZ71" s="898"/>
      <c r="BA71" s="898"/>
      <c r="BB71" s="898"/>
      <c r="BC71" s="898"/>
      <c r="BD71" s="899"/>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x14ac:dyDescent="0.15">
      <c r="A72" s="212">
        <v>5</v>
      </c>
      <c r="B72" s="891" t="s">
        <v>559</v>
      </c>
      <c r="C72" s="892"/>
      <c r="D72" s="892"/>
      <c r="E72" s="892"/>
      <c r="F72" s="892"/>
      <c r="G72" s="892"/>
      <c r="H72" s="892"/>
      <c r="I72" s="892"/>
      <c r="J72" s="892"/>
      <c r="K72" s="892"/>
      <c r="L72" s="892"/>
      <c r="M72" s="892"/>
      <c r="N72" s="892"/>
      <c r="O72" s="892"/>
      <c r="P72" s="893"/>
      <c r="Q72" s="894">
        <v>6305</v>
      </c>
      <c r="R72" s="895"/>
      <c r="S72" s="895"/>
      <c r="T72" s="895"/>
      <c r="U72" s="848"/>
      <c r="V72" s="896">
        <v>6119</v>
      </c>
      <c r="W72" s="895"/>
      <c r="X72" s="895"/>
      <c r="Y72" s="895"/>
      <c r="Z72" s="848"/>
      <c r="AA72" s="896">
        <v>186</v>
      </c>
      <c r="AB72" s="895"/>
      <c r="AC72" s="895"/>
      <c r="AD72" s="895"/>
      <c r="AE72" s="848"/>
      <c r="AF72" s="896">
        <v>1894</v>
      </c>
      <c r="AG72" s="895"/>
      <c r="AH72" s="895"/>
      <c r="AI72" s="895"/>
      <c r="AJ72" s="848"/>
      <c r="AK72" s="849">
        <v>884</v>
      </c>
      <c r="AL72" s="849"/>
      <c r="AM72" s="849"/>
      <c r="AN72" s="849"/>
      <c r="AO72" s="849"/>
      <c r="AP72" s="849">
        <v>1758</v>
      </c>
      <c r="AQ72" s="849"/>
      <c r="AR72" s="849"/>
      <c r="AS72" s="849"/>
      <c r="AT72" s="849"/>
      <c r="AU72" s="849">
        <v>765</v>
      </c>
      <c r="AV72" s="849"/>
      <c r="AW72" s="849"/>
      <c r="AX72" s="849"/>
      <c r="AY72" s="849"/>
      <c r="AZ72" s="898"/>
      <c r="BA72" s="898"/>
      <c r="BB72" s="898"/>
      <c r="BC72" s="898"/>
      <c r="BD72" s="899"/>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x14ac:dyDescent="0.15">
      <c r="A73" s="212">
        <v>6</v>
      </c>
      <c r="B73" s="891" t="s">
        <v>560</v>
      </c>
      <c r="C73" s="892"/>
      <c r="D73" s="892"/>
      <c r="E73" s="892"/>
      <c r="F73" s="892"/>
      <c r="G73" s="892"/>
      <c r="H73" s="892"/>
      <c r="I73" s="892"/>
      <c r="J73" s="892"/>
      <c r="K73" s="892"/>
      <c r="L73" s="892"/>
      <c r="M73" s="892"/>
      <c r="N73" s="892"/>
      <c r="O73" s="892"/>
      <c r="P73" s="893"/>
      <c r="Q73" s="894">
        <v>1844</v>
      </c>
      <c r="R73" s="895"/>
      <c r="S73" s="895"/>
      <c r="T73" s="895"/>
      <c r="U73" s="848"/>
      <c r="V73" s="896">
        <v>1770</v>
      </c>
      <c r="W73" s="895"/>
      <c r="X73" s="895"/>
      <c r="Y73" s="895"/>
      <c r="Z73" s="848"/>
      <c r="AA73" s="896">
        <v>74</v>
      </c>
      <c r="AB73" s="895"/>
      <c r="AC73" s="895"/>
      <c r="AD73" s="895"/>
      <c r="AE73" s="848"/>
      <c r="AF73" s="896">
        <v>74</v>
      </c>
      <c r="AG73" s="895"/>
      <c r="AH73" s="895"/>
      <c r="AI73" s="895"/>
      <c r="AJ73" s="848"/>
      <c r="AK73" s="849">
        <v>131</v>
      </c>
      <c r="AL73" s="849"/>
      <c r="AM73" s="849"/>
      <c r="AN73" s="849"/>
      <c r="AO73" s="849"/>
      <c r="AP73" s="849" t="s">
        <v>566</v>
      </c>
      <c r="AQ73" s="849"/>
      <c r="AR73" s="849"/>
      <c r="AS73" s="849"/>
      <c r="AT73" s="849"/>
      <c r="AU73" s="849" t="s">
        <v>566</v>
      </c>
      <c r="AV73" s="849"/>
      <c r="AW73" s="849"/>
      <c r="AX73" s="849"/>
      <c r="AY73" s="849"/>
      <c r="AZ73" s="898"/>
      <c r="BA73" s="898"/>
      <c r="BB73" s="898"/>
      <c r="BC73" s="898"/>
      <c r="BD73" s="899"/>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x14ac:dyDescent="0.15">
      <c r="A74" s="212">
        <v>7</v>
      </c>
      <c r="B74" s="891" t="s">
        <v>561</v>
      </c>
      <c r="C74" s="892"/>
      <c r="D74" s="892"/>
      <c r="E74" s="892"/>
      <c r="F74" s="892"/>
      <c r="G74" s="892"/>
      <c r="H74" s="892"/>
      <c r="I74" s="892"/>
      <c r="J74" s="892"/>
      <c r="K74" s="892"/>
      <c r="L74" s="892"/>
      <c r="M74" s="892"/>
      <c r="N74" s="892"/>
      <c r="O74" s="892"/>
      <c r="P74" s="893"/>
      <c r="Q74" s="894">
        <v>271713</v>
      </c>
      <c r="R74" s="895"/>
      <c r="S74" s="895"/>
      <c r="T74" s="895"/>
      <c r="U74" s="848"/>
      <c r="V74" s="896">
        <v>261269</v>
      </c>
      <c r="W74" s="895"/>
      <c r="X74" s="895"/>
      <c r="Y74" s="895"/>
      <c r="Z74" s="848"/>
      <c r="AA74" s="896">
        <v>10444</v>
      </c>
      <c r="AB74" s="895"/>
      <c r="AC74" s="895"/>
      <c r="AD74" s="895"/>
      <c r="AE74" s="848"/>
      <c r="AF74" s="896">
        <v>10444</v>
      </c>
      <c r="AG74" s="895"/>
      <c r="AH74" s="895"/>
      <c r="AI74" s="895"/>
      <c r="AJ74" s="848"/>
      <c r="AK74" s="849">
        <v>1787</v>
      </c>
      <c r="AL74" s="849"/>
      <c r="AM74" s="849"/>
      <c r="AN74" s="849"/>
      <c r="AO74" s="849"/>
      <c r="AP74" s="849" t="s">
        <v>567</v>
      </c>
      <c r="AQ74" s="849"/>
      <c r="AR74" s="849"/>
      <c r="AS74" s="849"/>
      <c r="AT74" s="849"/>
      <c r="AU74" s="849" t="s">
        <v>568</v>
      </c>
      <c r="AV74" s="849"/>
      <c r="AW74" s="849"/>
      <c r="AX74" s="849"/>
      <c r="AY74" s="849"/>
      <c r="AZ74" s="898"/>
      <c r="BA74" s="898"/>
      <c r="BB74" s="898"/>
      <c r="BC74" s="898"/>
      <c r="BD74" s="899"/>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x14ac:dyDescent="0.15">
      <c r="A75" s="212">
        <v>8</v>
      </c>
      <c r="B75" s="891" t="s">
        <v>562</v>
      </c>
      <c r="C75" s="892"/>
      <c r="D75" s="892"/>
      <c r="E75" s="892"/>
      <c r="F75" s="892"/>
      <c r="G75" s="892"/>
      <c r="H75" s="892"/>
      <c r="I75" s="892"/>
      <c r="J75" s="892"/>
      <c r="K75" s="892"/>
      <c r="L75" s="892"/>
      <c r="M75" s="892"/>
      <c r="N75" s="892"/>
      <c r="O75" s="892"/>
      <c r="P75" s="893"/>
      <c r="Q75" s="894">
        <v>304</v>
      </c>
      <c r="R75" s="895"/>
      <c r="S75" s="895"/>
      <c r="T75" s="895"/>
      <c r="U75" s="848"/>
      <c r="V75" s="896">
        <v>292</v>
      </c>
      <c r="W75" s="895"/>
      <c r="X75" s="895"/>
      <c r="Y75" s="895"/>
      <c r="Z75" s="848"/>
      <c r="AA75" s="896">
        <v>12</v>
      </c>
      <c r="AB75" s="895"/>
      <c r="AC75" s="895"/>
      <c r="AD75" s="895"/>
      <c r="AE75" s="848"/>
      <c r="AF75" s="896">
        <v>12</v>
      </c>
      <c r="AG75" s="895"/>
      <c r="AH75" s="895"/>
      <c r="AI75" s="895"/>
      <c r="AJ75" s="848"/>
      <c r="AK75" s="896" t="s">
        <v>570</v>
      </c>
      <c r="AL75" s="895"/>
      <c r="AM75" s="895"/>
      <c r="AN75" s="895"/>
      <c r="AO75" s="848"/>
      <c r="AP75" s="896" t="s">
        <v>566</v>
      </c>
      <c r="AQ75" s="895"/>
      <c r="AR75" s="895"/>
      <c r="AS75" s="895"/>
      <c r="AT75" s="848"/>
      <c r="AU75" s="896" t="s">
        <v>568</v>
      </c>
      <c r="AV75" s="895"/>
      <c r="AW75" s="895"/>
      <c r="AX75" s="895"/>
      <c r="AY75" s="848"/>
      <c r="AZ75" s="898"/>
      <c r="BA75" s="898"/>
      <c r="BB75" s="898"/>
      <c r="BC75" s="898"/>
      <c r="BD75" s="899"/>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x14ac:dyDescent="0.15">
      <c r="A76" s="212">
        <v>9</v>
      </c>
      <c r="B76" s="891" t="s">
        <v>563</v>
      </c>
      <c r="C76" s="892"/>
      <c r="D76" s="892"/>
      <c r="E76" s="892"/>
      <c r="F76" s="892"/>
      <c r="G76" s="892"/>
      <c r="H76" s="892"/>
      <c r="I76" s="892"/>
      <c r="J76" s="892"/>
      <c r="K76" s="892"/>
      <c r="L76" s="892"/>
      <c r="M76" s="892"/>
      <c r="N76" s="892"/>
      <c r="O76" s="892"/>
      <c r="P76" s="893"/>
      <c r="Q76" s="894">
        <v>359</v>
      </c>
      <c r="R76" s="895"/>
      <c r="S76" s="895"/>
      <c r="T76" s="895"/>
      <c r="U76" s="848"/>
      <c r="V76" s="896">
        <v>223</v>
      </c>
      <c r="W76" s="895"/>
      <c r="X76" s="895"/>
      <c r="Y76" s="895"/>
      <c r="Z76" s="848"/>
      <c r="AA76" s="896">
        <v>136</v>
      </c>
      <c r="AB76" s="895"/>
      <c r="AC76" s="895"/>
      <c r="AD76" s="895"/>
      <c r="AE76" s="848"/>
      <c r="AF76" s="896">
        <v>136</v>
      </c>
      <c r="AG76" s="895"/>
      <c r="AH76" s="895"/>
      <c r="AI76" s="895"/>
      <c r="AJ76" s="848"/>
      <c r="AK76" s="896">
        <v>4</v>
      </c>
      <c r="AL76" s="895"/>
      <c r="AM76" s="895"/>
      <c r="AN76" s="895"/>
      <c r="AO76" s="848"/>
      <c r="AP76" s="896" t="s">
        <v>568</v>
      </c>
      <c r="AQ76" s="895"/>
      <c r="AR76" s="895"/>
      <c r="AS76" s="895"/>
      <c r="AT76" s="848"/>
      <c r="AU76" s="896" t="s">
        <v>566</v>
      </c>
      <c r="AV76" s="895"/>
      <c r="AW76" s="895"/>
      <c r="AX76" s="895"/>
      <c r="AY76" s="848"/>
      <c r="AZ76" s="898"/>
      <c r="BA76" s="898"/>
      <c r="BB76" s="898"/>
      <c r="BC76" s="898"/>
      <c r="BD76" s="899"/>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x14ac:dyDescent="0.15">
      <c r="A77" s="212">
        <v>10</v>
      </c>
      <c r="B77" s="891" t="s">
        <v>564</v>
      </c>
      <c r="C77" s="892"/>
      <c r="D77" s="892"/>
      <c r="E77" s="892"/>
      <c r="F77" s="892"/>
      <c r="G77" s="892"/>
      <c r="H77" s="892"/>
      <c r="I77" s="892"/>
      <c r="J77" s="892"/>
      <c r="K77" s="892"/>
      <c r="L77" s="892"/>
      <c r="M77" s="892"/>
      <c r="N77" s="892"/>
      <c r="O77" s="892"/>
      <c r="P77" s="893"/>
      <c r="Q77" s="894">
        <v>197</v>
      </c>
      <c r="R77" s="895"/>
      <c r="S77" s="895"/>
      <c r="T77" s="895"/>
      <c r="U77" s="848"/>
      <c r="V77" s="896">
        <v>189</v>
      </c>
      <c r="W77" s="895"/>
      <c r="X77" s="895"/>
      <c r="Y77" s="895"/>
      <c r="Z77" s="848"/>
      <c r="AA77" s="896">
        <v>8</v>
      </c>
      <c r="AB77" s="895"/>
      <c r="AC77" s="895"/>
      <c r="AD77" s="895"/>
      <c r="AE77" s="848"/>
      <c r="AF77" s="896">
        <v>8</v>
      </c>
      <c r="AG77" s="895"/>
      <c r="AH77" s="895"/>
      <c r="AI77" s="895"/>
      <c r="AJ77" s="848"/>
      <c r="AK77" s="896" t="s">
        <v>570</v>
      </c>
      <c r="AL77" s="895"/>
      <c r="AM77" s="895"/>
      <c r="AN77" s="895"/>
      <c r="AO77" s="848"/>
      <c r="AP77" s="896" t="s">
        <v>568</v>
      </c>
      <c r="AQ77" s="895"/>
      <c r="AR77" s="895"/>
      <c r="AS77" s="895"/>
      <c r="AT77" s="848"/>
      <c r="AU77" s="896" t="s">
        <v>568</v>
      </c>
      <c r="AV77" s="895"/>
      <c r="AW77" s="895"/>
      <c r="AX77" s="895"/>
      <c r="AY77" s="848"/>
      <c r="AZ77" s="898"/>
      <c r="BA77" s="898"/>
      <c r="BB77" s="898"/>
      <c r="BC77" s="898"/>
      <c r="BD77" s="899"/>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x14ac:dyDescent="0.15">
      <c r="A78" s="212">
        <v>11</v>
      </c>
      <c r="B78" s="891"/>
      <c r="C78" s="892"/>
      <c r="D78" s="892"/>
      <c r="E78" s="892"/>
      <c r="F78" s="892"/>
      <c r="G78" s="892"/>
      <c r="H78" s="892"/>
      <c r="I78" s="892"/>
      <c r="J78" s="892"/>
      <c r="K78" s="892"/>
      <c r="L78" s="892"/>
      <c r="M78" s="892"/>
      <c r="N78" s="892"/>
      <c r="O78" s="892"/>
      <c r="P78" s="893"/>
      <c r="Q78" s="897"/>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8"/>
      <c r="BA78" s="898"/>
      <c r="BB78" s="898"/>
      <c r="BC78" s="898"/>
      <c r="BD78" s="899"/>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x14ac:dyDescent="0.15">
      <c r="A79" s="212">
        <v>12</v>
      </c>
      <c r="B79" s="891"/>
      <c r="C79" s="892"/>
      <c r="D79" s="892"/>
      <c r="E79" s="892"/>
      <c r="F79" s="892"/>
      <c r="G79" s="892"/>
      <c r="H79" s="892"/>
      <c r="I79" s="892"/>
      <c r="J79" s="892"/>
      <c r="K79" s="892"/>
      <c r="L79" s="892"/>
      <c r="M79" s="892"/>
      <c r="N79" s="892"/>
      <c r="O79" s="892"/>
      <c r="P79" s="893"/>
      <c r="Q79" s="897"/>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8"/>
      <c r="BA79" s="898"/>
      <c r="BB79" s="898"/>
      <c r="BC79" s="898"/>
      <c r="BD79" s="899"/>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x14ac:dyDescent="0.15">
      <c r="A80" s="212">
        <v>13</v>
      </c>
      <c r="B80" s="891"/>
      <c r="C80" s="892"/>
      <c r="D80" s="892"/>
      <c r="E80" s="892"/>
      <c r="F80" s="892"/>
      <c r="G80" s="892"/>
      <c r="H80" s="892"/>
      <c r="I80" s="892"/>
      <c r="J80" s="892"/>
      <c r="K80" s="892"/>
      <c r="L80" s="892"/>
      <c r="M80" s="892"/>
      <c r="N80" s="892"/>
      <c r="O80" s="892"/>
      <c r="P80" s="893"/>
      <c r="Q80" s="897"/>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8"/>
      <c r="BA80" s="898"/>
      <c r="BB80" s="898"/>
      <c r="BC80" s="898"/>
      <c r="BD80" s="899"/>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x14ac:dyDescent="0.15">
      <c r="A81" s="212">
        <v>14</v>
      </c>
      <c r="B81" s="891"/>
      <c r="C81" s="892"/>
      <c r="D81" s="892"/>
      <c r="E81" s="892"/>
      <c r="F81" s="892"/>
      <c r="G81" s="892"/>
      <c r="H81" s="892"/>
      <c r="I81" s="892"/>
      <c r="J81" s="892"/>
      <c r="K81" s="892"/>
      <c r="L81" s="892"/>
      <c r="M81" s="892"/>
      <c r="N81" s="892"/>
      <c r="O81" s="892"/>
      <c r="P81" s="893"/>
      <c r="Q81" s="897"/>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8"/>
      <c r="BA81" s="898"/>
      <c r="BB81" s="898"/>
      <c r="BC81" s="898"/>
      <c r="BD81" s="899"/>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x14ac:dyDescent="0.15">
      <c r="A82" s="212">
        <v>15</v>
      </c>
      <c r="B82" s="891"/>
      <c r="C82" s="892"/>
      <c r="D82" s="892"/>
      <c r="E82" s="892"/>
      <c r="F82" s="892"/>
      <c r="G82" s="892"/>
      <c r="H82" s="892"/>
      <c r="I82" s="892"/>
      <c r="J82" s="892"/>
      <c r="K82" s="892"/>
      <c r="L82" s="892"/>
      <c r="M82" s="892"/>
      <c r="N82" s="892"/>
      <c r="O82" s="892"/>
      <c r="P82" s="893"/>
      <c r="Q82" s="897"/>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8"/>
      <c r="BA82" s="898"/>
      <c r="BB82" s="898"/>
      <c r="BC82" s="898"/>
      <c r="BD82" s="899"/>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x14ac:dyDescent="0.15">
      <c r="A83" s="212">
        <v>16</v>
      </c>
      <c r="B83" s="891"/>
      <c r="C83" s="892"/>
      <c r="D83" s="892"/>
      <c r="E83" s="892"/>
      <c r="F83" s="892"/>
      <c r="G83" s="892"/>
      <c r="H83" s="892"/>
      <c r="I83" s="892"/>
      <c r="J83" s="892"/>
      <c r="K83" s="892"/>
      <c r="L83" s="892"/>
      <c r="M83" s="892"/>
      <c r="N83" s="892"/>
      <c r="O83" s="892"/>
      <c r="P83" s="893"/>
      <c r="Q83" s="897"/>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8"/>
      <c r="BA83" s="898"/>
      <c r="BB83" s="898"/>
      <c r="BC83" s="898"/>
      <c r="BD83" s="899"/>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x14ac:dyDescent="0.15">
      <c r="A84" s="212">
        <v>17</v>
      </c>
      <c r="B84" s="891"/>
      <c r="C84" s="892"/>
      <c r="D84" s="892"/>
      <c r="E84" s="892"/>
      <c r="F84" s="892"/>
      <c r="G84" s="892"/>
      <c r="H84" s="892"/>
      <c r="I84" s="892"/>
      <c r="J84" s="892"/>
      <c r="K84" s="892"/>
      <c r="L84" s="892"/>
      <c r="M84" s="892"/>
      <c r="N84" s="892"/>
      <c r="O84" s="892"/>
      <c r="P84" s="893"/>
      <c r="Q84" s="897"/>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8"/>
      <c r="BA84" s="898"/>
      <c r="BB84" s="898"/>
      <c r="BC84" s="898"/>
      <c r="BD84" s="899"/>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x14ac:dyDescent="0.15">
      <c r="A85" s="212">
        <v>18</v>
      </c>
      <c r="B85" s="891"/>
      <c r="C85" s="892"/>
      <c r="D85" s="892"/>
      <c r="E85" s="892"/>
      <c r="F85" s="892"/>
      <c r="G85" s="892"/>
      <c r="H85" s="892"/>
      <c r="I85" s="892"/>
      <c r="J85" s="892"/>
      <c r="K85" s="892"/>
      <c r="L85" s="892"/>
      <c r="M85" s="892"/>
      <c r="N85" s="892"/>
      <c r="O85" s="892"/>
      <c r="P85" s="893"/>
      <c r="Q85" s="897"/>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8"/>
      <c r="BA85" s="898"/>
      <c r="BB85" s="898"/>
      <c r="BC85" s="898"/>
      <c r="BD85" s="899"/>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x14ac:dyDescent="0.15">
      <c r="A86" s="212">
        <v>19</v>
      </c>
      <c r="B86" s="891"/>
      <c r="C86" s="892"/>
      <c r="D86" s="892"/>
      <c r="E86" s="892"/>
      <c r="F86" s="892"/>
      <c r="G86" s="892"/>
      <c r="H86" s="892"/>
      <c r="I86" s="892"/>
      <c r="J86" s="892"/>
      <c r="K86" s="892"/>
      <c r="L86" s="892"/>
      <c r="M86" s="892"/>
      <c r="N86" s="892"/>
      <c r="O86" s="892"/>
      <c r="P86" s="893"/>
      <c r="Q86" s="897"/>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8"/>
      <c r="BA86" s="898"/>
      <c r="BB86" s="898"/>
      <c r="BC86" s="898"/>
      <c r="BD86" s="899"/>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x14ac:dyDescent="0.15">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x14ac:dyDescent="0.2">
      <c r="A88" s="215" t="s">
        <v>364</v>
      </c>
      <c r="B88" s="808" t="s">
        <v>398</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14356</v>
      </c>
      <c r="AG88" s="860"/>
      <c r="AH88" s="860"/>
      <c r="AI88" s="860"/>
      <c r="AJ88" s="860"/>
      <c r="AK88" s="857"/>
      <c r="AL88" s="857"/>
      <c r="AM88" s="857"/>
      <c r="AN88" s="857"/>
      <c r="AO88" s="857"/>
      <c r="AP88" s="860">
        <v>4763</v>
      </c>
      <c r="AQ88" s="860"/>
      <c r="AR88" s="860"/>
      <c r="AS88" s="860"/>
      <c r="AT88" s="860"/>
      <c r="AU88" s="860">
        <v>1343</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364</v>
      </c>
      <c r="BR102" s="808" t="s">
        <v>399</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89</v>
      </c>
      <c r="CS102" s="868"/>
      <c r="CT102" s="868"/>
      <c r="CU102" s="868"/>
      <c r="CV102" s="911"/>
      <c r="CW102" s="910">
        <v>275</v>
      </c>
      <c r="CX102" s="868"/>
      <c r="CY102" s="868"/>
      <c r="CZ102" s="868"/>
      <c r="DA102" s="911"/>
      <c r="DB102" s="910" t="s">
        <v>566</v>
      </c>
      <c r="DC102" s="868"/>
      <c r="DD102" s="868"/>
      <c r="DE102" s="868"/>
      <c r="DF102" s="911"/>
      <c r="DG102" s="910">
        <v>2278</v>
      </c>
      <c r="DH102" s="868"/>
      <c r="DI102" s="868"/>
      <c r="DJ102" s="868"/>
      <c r="DK102" s="911"/>
      <c r="DL102" s="910">
        <v>653</v>
      </c>
      <c r="DM102" s="868"/>
      <c r="DN102" s="868"/>
      <c r="DO102" s="868"/>
      <c r="DP102" s="911"/>
      <c r="DQ102" s="910">
        <v>1554</v>
      </c>
      <c r="DR102" s="868"/>
      <c r="DS102" s="868"/>
      <c r="DT102" s="868"/>
      <c r="DU102" s="911"/>
      <c r="DV102" s="936"/>
      <c r="DW102" s="937"/>
      <c r="DX102" s="937"/>
      <c r="DY102" s="937"/>
      <c r="DZ102" s="938"/>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402</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403</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x14ac:dyDescent="0.15">
      <c r="A109" s="934" t="s">
        <v>406</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407</v>
      </c>
      <c r="AB109" s="913"/>
      <c r="AC109" s="913"/>
      <c r="AD109" s="913"/>
      <c r="AE109" s="914"/>
      <c r="AF109" s="912" t="s">
        <v>284</v>
      </c>
      <c r="AG109" s="913"/>
      <c r="AH109" s="913"/>
      <c r="AI109" s="913"/>
      <c r="AJ109" s="914"/>
      <c r="AK109" s="912" t="s">
        <v>283</v>
      </c>
      <c r="AL109" s="913"/>
      <c r="AM109" s="913"/>
      <c r="AN109" s="913"/>
      <c r="AO109" s="914"/>
      <c r="AP109" s="912" t="s">
        <v>408</v>
      </c>
      <c r="AQ109" s="913"/>
      <c r="AR109" s="913"/>
      <c r="AS109" s="913"/>
      <c r="AT109" s="915"/>
      <c r="AU109" s="934" t="s">
        <v>406</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407</v>
      </c>
      <c r="BR109" s="913"/>
      <c r="BS109" s="913"/>
      <c r="BT109" s="913"/>
      <c r="BU109" s="914"/>
      <c r="BV109" s="912" t="s">
        <v>284</v>
      </c>
      <c r="BW109" s="913"/>
      <c r="BX109" s="913"/>
      <c r="BY109" s="913"/>
      <c r="BZ109" s="914"/>
      <c r="CA109" s="912" t="s">
        <v>283</v>
      </c>
      <c r="CB109" s="913"/>
      <c r="CC109" s="913"/>
      <c r="CD109" s="913"/>
      <c r="CE109" s="914"/>
      <c r="CF109" s="935" t="s">
        <v>408</v>
      </c>
      <c r="CG109" s="935"/>
      <c r="CH109" s="935"/>
      <c r="CI109" s="935"/>
      <c r="CJ109" s="935"/>
      <c r="CK109" s="912" t="s">
        <v>409</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407</v>
      </c>
      <c r="DH109" s="913"/>
      <c r="DI109" s="913"/>
      <c r="DJ109" s="913"/>
      <c r="DK109" s="914"/>
      <c r="DL109" s="912" t="s">
        <v>284</v>
      </c>
      <c r="DM109" s="913"/>
      <c r="DN109" s="913"/>
      <c r="DO109" s="913"/>
      <c r="DP109" s="914"/>
      <c r="DQ109" s="912" t="s">
        <v>283</v>
      </c>
      <c r="DR109" s="913"/>
      <c r="DS109" s="913"/>
      <c r="DT109" s="913"/>
      <c r="DU109" s="914"/>
      <c r="DV109" s="912" t="s">
        <v>408</v>
      </c>
      <c r="DW109" s="913"/>
      <c r="DX109" s="913"/>
      <c r="DY109" s="913"/>
      <c r="DZ109" s="915"/>
    </row>
    <row r="110" spans="1:131" s="197" customFormat="1" ht="26.25" customHeight="1" x14ac:dyDescent="0.15">
      <c r="A110" s="916" t="s">
        <v>410</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2116025</v>
      </c>
      <c r="AB110" s="920"/>
      <c r="AC110" s="920"/>
      <c r="AD110" s="920"/>
      <c r="AE110" s="921"/>
      <c r="AF110" s="922">
        <v>2138470</v>
      </c>
      <c r="AG110" s="920"/>
      <c r="AH110" s="920"/>
      <c r="AI110" s="920"/>
      <c r="AJ110" s="921"/>
      <c r="AK110" s="922">
        <v>2002447</v>
      </c>
      <c r="AL110" s="920"/>
      <c r="AM110" s="920"/>
      <c r="AN110" s="920"/>
      <c r="AO110" s="921"/>
      <c r="AP110" s="923">
        <v>27.3</v>
      </c>
      <c r="AQ110" s="924"/>
      <c r="AR110" s="924"/>
      <c r="AS110" s="924"/>
      <c r="AT110" s="925"/>
      <c r="AU110" s="926" t="s">
        <v>61</v>
      </c>
      <c r="AV110" s="927"/>
      <c r="AW110" s="927"/>
      <c r="AX110" s="927"/>
      <c r="AY110" s="928"/>
      <c r="AZ110" s="970" t="s">
        <v>411</v>
      </c>
      <c r="BA110" s="917"/>
      <c r="BB110" s="917"/>
      <c r="BC110" s="917"/>
      <c r="BD110" s="917"/>
      <c r="BE110" s="917"/>
      <c r="BF110" s="917"/>
      <c r="BG110" s="917"/>
      <c r="BH110" s="917"/>
      <c r="BI110" s="917"/>
      <c r="BJ110" s="917"/>
      <c r="BK110" s="917"/>
      <c r="BL110" s="917"/>
      <c r="BM110" s="917"/>
      <c r="BN110" s="917"/>
      <c r="BO110" s="917"/>
      <c r="BP110" s="918"/>
      <c r="BQ110" s="956">
        <v>19397934</v>
      </c>
      <c r="BR110" s="957"/>
      <c r="BS110" s="957"/>
      <c r="BT110" s="957"/>
      <c r="BU110" s="957"/>
      <c r="BV110" s="957">
        <v>18871502</v>
      </c>
      <c r="BW110" s="957"/>
      <c r="BX110" s="957"/>
      <c r="BY110" s="957"/>
      <c r="BZ110" s="957"/>
      <c r="CA110" s="957">
        <v>18633486</v>
      </c>
      <c r="CB110" s="957"/>
      <c r="CC110" s="957"/>
      <c r="CD110" s="957"/>
      <c r="CE110" s="957"/>
      <c r="CF110" s="971">
        <v>254.1</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109</v>
      </c>
      <c r="DH110" s="957"/>
      <c r="DI110" s="957"/>
      <c r="DJ110" s="957"/>
      <c r="DK110" s="957"/>
      <c r="DL110" s="957" t="s">
        <v>109</v>
      </c>
      <c r="DM110" s="957"/>
      <c r="DN110" s="957"/>
      <c r="DO110" s="957"/>
      <c r="DP110" s="957"/>
      <c r="DQ110" s="957" t="s">
        <v>109</v>
      </c>
      <c r="DR110" s="957"/>
      <c r="DS110" s="957"/>
      <c r="DT110" s="957"/>
      <c r="DU110" s="957"/>
      <c r="DV110" s="958" t="s">
        <v>109</v>
      </c>
      <c r="DW110" s="958"/>
      <c r="DX110" s="958"/>
      <c r="DY110" s="958"/>
      <c r="DZ110" s="959"/>
    </row>
    <row r="111" spans="1:131" s="197" customFormat="1" ht="26.25" customHeight="1" x14ac:dyDescent="0.15">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415</v>
      </c>
      <c r="AB111" s="964"/>
      <c r="AC111" s="964"/>
      <c r="AD111" s="964"/>
      <c r="AE111" s="965"/>
      <c r="AF111" s="966" t="s">
        <v>415</v>
      </c>
      <c r="AG111" s="964"/>
      <c r="AH111" s="964"/>
      <c r="AI111" s="964"/>
      <c r="AJ111" s="965"/>
      <c r="AK111" s="966" t="s">
        <v>415</v>
      </c>
      <c r="AL111" s="964"/>
      <c r="AM111" s="964"/>
      <c r="AN111" s="964"/>
      <c r="AO111" s="965"/>
      <c r="AP111" s="967" t="s">
        <v>415</v>
      </c>
      <c r="AQ111" s="968"/>
      <c r="AR111" s="968"/>
      <c r="AS111" s="968"/>
      <c r="AT111" s="969"/>
      <c r="AU111" s="929"/>
      <c r="AV111" s="930"/>
      <c r="AW111" s="930"/>
      <c r="AX111" s="930"/>
      <c r="AY111" s="931"/>
      <c r="AZ111" s="979" t="s">
        <v>416</v>
      </c>
      <c r="BA111" s="980"/>
      <c r="BB111" s="980"/>
      <c r="BC111" s="980"/>
      <c r="BD111" s="980"/>
      <c r="BE111" s="980"/>
      <c r="BF111" s="980"/>
      <c r="BG111" s="980"/>
      <c r="BH111" s="980"/>
      <c r="BI111" s="980"/>
      <c r="BJ111" s="980"/>
      <c r="BK111" s="980"/>
      <c r="BL111" s="980"/>
      <c r="BM111" s="980"/>
      <c r="BN111" s="980"/>
      <c r="BO111" s="980"/>
      <c r="BP111" s="981"/>
      <c r="BQ111" s="949">
        <v>220378</v>
      </c>
      <c r="BR111" s="950"/>
      <c r="BS111" s="950"/>
      <c r="BT111" s="950"/>
      <c r="BU111" s="950"/>
      <c r="BV111" s="950">
        <v>168819</v>
      </c>
      <c r="BW111" s="950"/>
      <c r="BX111" s="950"/>
      <c r="BY111" s="950"/>
      <c r="BZ111" s="950"/>
      <c r="CA111" s="950">
        <v>153396</v>
      </c>
      <c r="CB111" s="950"/>
      <c r="CC111" s="950"/>
      <c r="CD111" s="950"/>
      <c r="CE111" s="950"/>
      <c r="CF111" s="944">
        <v>2.1</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415</v>
      </c>
      <c r="DH111" s="950"/>
      <c r="DI111" s="950"/>
      <c r="DJ111" s="950"/>
      <c r="DK111" s="950"/>
      <c r="DL111" s="950" t="s">
        <v>415</v>
      </c>
      <c r="DM111" s="950"/>
      <c r="DN111" s="950"/>
      <c r="DO111" s="950"/>
      <c r="DP111" s="950"/>
      <c r="DQ111" s="950" t="s">
        <v>415</v>
      </c>
      <c r="DR111" s="950"/>
      <c r="DS111" s="950"/>
      <c r="DT111" s="950"/>
      <c r="DU111" s="950"/>
      <c r="DV111" s="951" t="s">
        <v>415</v>
      </c>
      <c r="DW111" s="951"/>
      <c r="DX111" s="951"/>
      <c r="DY111" s="951"/>
      <c r="DZ111" s="952"/>
    </row>
    <row r="112" spans="1:131" s="197"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109</v>
      </c>
      <c r="AB112" s="989"/>
      <c r="AC112" s="989"/>
      <c r="AD112" s="989"/>
      <c r="AE112" s="990"/>
      <c r="AF112" s="991" t="s">
        <v>109</v>
      </c>
      <c r="AG112" s="989"/>
      <c r="AH112" s="989"/>
      <c r="AI112" s="989"/>
      <c r="AJ112" s="990"/>
      <c r="AK112" s="991" t="s">
        <v>109</v>
      </c>
      <c r="AL112" s="989"/>
      <c r="AM112" s="989"/>
      <c r="AN112" s="989"/>
      <c r="AO112" s="990"/>
      <c r="AP112" s="992" t="s">
        <v>109</v>
      </c>
      <c r="AQ112" s="993"/>
      <c r="AR112" s="993"/>
      <c r="AS112" s="993"/>
      <c r="AT112" s="994"/>
      <c r="AU112" s="929"/>
      <c r="AV112" s="930"/>
      <c r="AW112" s="930"/>
      <c r="AX112" s="930"/>
      <c r="AY112" s="931"/>
      <c r="AZ112" s="979" t="s">
        <v>420</v>
      </c>
      <c r="BA112" s="980"/>
      <c r="BB112" s="980"/>
      <c r="BC112" s="980"/>
      <c r="BD112" s="980"/>
      <c r="BE112" s="980"/>
      <c r="BF112" s="980"/>
      <c r="BG112" s="980"/>
      <c r="BH112" s="980"/>
      <c r="BI112" s="980"/>
      <c r="BJ112" s="980"/>
      <c r="BK112" s="980"/>
      <c r="BL112" s="980"/>
      <c r="BM112" s="980"/>
      <c r="BN112" s="980"/>
      <c r="BO112" s="980"/>
      <c r="BP112" s="981"/>
      <c r="BQ112" s="949">
        <v>13013007</v>
      </c>
      <c r="BR112" s="950"/>
      <c r="BS112" s="950"/>
      <c r="BT112" s="950"/>
      <c r="BU112" s="950"/>
      <c r="BV112" s="950">
        <v>12370444</v>
      </c>
      <c r="BW112" s="950"/>
      <c r="BX112" s="950"/>
      <c r="BY112" s="950"/>
      <c r="BZ112" s="950"/>
      <c r="CA112" s="950">
        <v>10686473</v>
      </c>
      <c r="CB112" s="950"/>
      <c r="CC112" s="950"/>
      <c r="CD112" s="950"/>
      <c r="CE112" s="950"/>
      <c r="CF112" s="944">
        <v>145.69999999999999</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109</v>
      </c>
      <c r="DH112" s="950"/>
      <c r="DI112" s="950"/>
      <c r="DJ112" s="950"/>
      <c r="DK112" s="950"/>
      <c r="DL112" s="950" t="s">
        <v>109</v>
      </c>
      <c r="DM112" s="950"/>
      <c r="DN112" s="950"/>
      <c r="DO112" s="950"/>
      <c r="DP112" s="950"/>
      <c r="DQ112" s="950" t="s">
        <v>109</v>
      </c>
      <c r="DR112" s="950"/>
      <c r="DS112" s="950"/>
      <c r="DT112" s="950"/>
      <c r="DU112" s="950"/>
      <c r="DV112" s="951" t="s">
        <v>109</v>
      </c>
      <c r="DW112" s="951"/>
      <c r="DX112" s="951"/>
      <c r="DY112" s="951"/>
      <c r="DZ112" s="952"/>
    </row>
    <row r="113" spans="1:130" s="197"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592166</v>
      </c>
      <c r="AB113" s="964"/>
      <c r="AC113" s="964"/>
      <c r="AD113" s="964"/>
      <c r="AE113" s="965"/>
      <c r="AF113" s="966">
        <v>571058</v>
      </c>
      <c r="AG113" s="964"/>
      <c r="AH113" s="964"/>
      <c r="AI113" s="964"/>
      <c r="AJ113" s="965"/>
      <c r="AK113" s="966">
        <v>712445</v>
      </c>
      <c r="AL113" s="964"/>
      <c r="AM113" s="964"/>
      <c r="AN113" s="964"/>
      <c r="AO113" s="965"/>
      <c r="AP113" s="967">
        <v>9.6999999999999993</v>
      </c>
      <c r="AQ113" s="968"/>
      <c r="AR113" s="968"/>
      <c r="AS113" s="968"/>
      <c r="AT113" s="969"/>
      <c r="AU113" s="929"/>
      <c r="AV113" s="930"/>
      <c r="AW113" s="930"/>
      <c r="AX113" s="930"/>
      <c r="AY113" s="931"/>
      <c r="AZ113" s="979" t="s">
        <v>423</v>
      </c>
      <c r="BA113" s="980"/>
      <c r="BB113" s="980"/>
      <c r="BC113" s="980"/>
      <c r="BD113" s="980"/>
      <c r="BE113" s="980"/>
      <c r="BF113" s="980"/>
      <c r="BG113" s="980"/>
      <c r="BH113" s="980"/>
      <c r="BI113" s="980"/>
      <c r="BJ113" s="980"/>
      <c r="BK113" s="980"/>
      <c r="BL113" s="980"/>
      <c r="BM113" s="980"/>
      <c r="BN113" s="980"/>
      <c r="BO113" s="980"/>
      <c r="BP113" s="981"/>
      <c r="BQ113" s="949">
        <v>1625310</v>
      </c>
      <c r="BR113" s="950"/>
      <c r="BS113" s="950"/>
      <c r="BT113" s="950"/>
      <c r="BU113" s="950"/>
      <c r="BV113" s="950">
        <v>1477750</v>
      </c>
      <c r="BW113" s="950"/>
      <c r="BX113" s="950"/>
      <c r="BY113" s="950"/>
      <c r="BZ113" s="950"/>
      <c r="CA113" s="950">
        <v>1342826</v>
      </c>
      <c r="CB113" s="950"/>
      <c r="CC113" s="950"/>
      <c r="CD113" s="950"/>
      <c r="CE113" s="950"/>
      <c r="CF113" s="944">
        <v>18.3</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109</v>
      </c>
      <c r="DH113" s="989"/>
      <c r="DI113" s="989"/>
      <c r="DJ113" s="989"/>
      <c r="DK113" s="990"/>
      <c r="DL113" s="991" t="s">
        <v>109</v>
      </c>
      <c r="DM113" s="989"/>
      <c r="DN113" s="989"/>
      <c r="DO113" s="989"/>
      <c r="DP113" s="990"/>
      <c r="DQ113" s="991" t="s">
        <v>109</v>
      </c>
      <c r="DR113" s="989"/>
      <c r="DS113" s="989"/>
      <c r="DT113" s="989"/>
      <c r="DU113" s="990"/>
      <c r="DV113" s="992" t="s">
        <v>109</v>
      </c>
      <c r="DW113" s="993"/>
      <c r="DX113" s="993"/>
      <c r="DY113" s="993"/>
      <c r="DZ113" s="994"/>
    </row>
    <row r="114" spans="1:130" s="197"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335399</v>
      </c>
      <c r="AB114" s="989"/>
      <c r="AC114" s="989"/>
      <c r="AD114" s="989"/>
      <c r="AE114" s="990"/>
      <c r="AF114" s="991">
        <v>316269</v>
      </c>
      <c r="AG114" s="989"/>
      <c r="AH114" s="989"/>
      <c r="AI114" s="989"/>
      <c r="AJ114" s="990"/>
      <c r="AK114" s="991">
        <v>325182</v>
      </c>
      <c r="AL114" s="989"/>
      <c r="AM114" s="989"/>
      <c r="AN114" s="989"/>
      <c r="AO114" s="990"/>
      <c r="AP114" s="992">
        <v>4.4000000000000004</v>
      </c>
      <c r="AQ114" s="993"/>
      <c r="AR114" s="993"/>
      <c r="AS114" s="993"/>
      <c r="AT114" s="994"/>
      <c r="AU114" s="929"/>
      <c r="AV114" s="930"/>
      <c r="AW114" s="930"/>
      <c r="AX114" s="930"/>
      <c r="AY114" s="931"/>
      <c r="AZ114" s="979" t="s">
        <v>426</v>
      </c>
      <c r="BA114" s="980"/>
      <c r="BB114" s="980"/>
      <c r="BC114" s="980"/>
      <c r="BD114" s="980"/>
      <c r="BE114" s="980"/>
      <c r="BF114" s="980"/>
      <c r="BG114" s="980"/>
      <c r="BH114" s="980"/>
      <c r="BI114" s="980"/>
      <c r="BJ114" s="980"/>
      <c r="BK114" s="980"/>
      <c r="BL114" s="980"/>
      <c r="BM114" s="980"/>
      <c r="BN114" s="980"/>
      <c r="BO114" s="980"/>
      <c r="BP114" s="981"/>
      <c r="BQ114" s="949">
        <v>2388405</v>
      </c>
      <c r="BR114" s="950"/>
      <c r="BS114" s="950"/>
      <c r="BT114" s="950"/>
      <c r="BU114" s="950"/>
      <c r="BV114" s="950">
        <v>2006339</v>
      </c>
      <c r="BW114" s="950"/>
      <c r="BX114" s="950"/>
      <c r="BY114" s="950"/>
      <c r="BZ114" s="950"/>
      <c r="CA114" s="950">
        <v>2122154</v>
      </c>
      <c r="CB114" s="950"/>
      <c r="CC114" s="950"/>
      <c r="CD114" s="950"/>
      <c r="CE114" s="950"/>
      <c r="CF114" s="944">
        <v>28.9</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9803</v>
      </c>
      <c r="DH114" s="989"/>
      <c r="DI114" s="989"/>
      <c r="DJ114" s="989"/>
      <c r="DK114" s="990"/>
      <c r="DL114" s="991" t="s">
        <v>109</v>
      </c>
      <c r="DM114" s="989"/>
      <c r="DN114" s="989"/>
      <c r="DO114" s="989"/>
      <c r="DP114" s="990"/>
      <c r="DQ114" s="991" t="s">
        <v>109</v>
      </c>
      <c r="DR114" s="989"/>
      <c r="DS114" s="989"/>
      <c r="DT114" s="989"/>
      <c r="DU114" s="990"/>
      <c r="DV114" s="992" t="s">
        <v>109</v>
      </c>
      <c r="DW114" s="993"/>
      <c r="DX114" s="993"/>
      <c r="DY114" s="993"/>
      <c r="DZ114" s="994"/>
    </row>
    <row r="115" spans="1:130" s="197"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51943</v>
      </c>
      <c r="AB115" s="964"/>
      <c r="AC115" s="964"/>
      <c r="AD115" s="964"/>
      <c r="AE115" s="965"/>
      <c r="AF115" s="966">
        <v>51647</v>
      </c>
      <c r="AG115" s="964"/>
      <c r="AH115" s="964"/>
      <c r="AI115" s="964"/>
      <c r="AJ115" s="965"/>
      <c r="AK115" s="966">
        <v>44791</v>
      </c>
      <c r="AL115" s="964"/>
      <c r="AM115" s="964"/>
      <c r="AN115" s="964"/>
      <c r="AO115" s="965"/>
      <c r="AP115" s="967">
        <v>0.6</v>
      </c>
      <c r="AQ115" s="968"/>
      <c r="AR115" s="968"/>
      <c r="AS115" s="968"/>
      <c r="AT115" s="969"/>
      <c r="AU115" s="929"/>
      <c r="AV115" s="930"/>
      <c r="AW115" s="930"/>
      <c r="AX115" s="930"/>
      <c r="AY115" s="931"/>
      <c r="AZ115" s="979" t="s">
        <v>429</v>
      </c>
      <c r="BA115" s="980"/>
      <c r="BB115" s="980"/>
      <c r="BC115" s="980"/>
      <c r="BD115" s="980"/>
      <c r="BE115" s="980"/>
      <c r="BF115" s="980"/>
      <c r="BG115" s="980"/>
      <c r="BH115" s="980"/>
      <c r="BI115" s="980"/>
      <c r="BJ115" s="980"/>
      <c r="BK115" s="980"/>
      <c r="BL115" s="980"/>
      <c r="BM115" s="980"/>
      <c r="BN115" s="980"/>
      <c r="BO115" s="980"/>
      <c r="BP115" s="981"/>
      <c r="BQ115" s="949">
        <v>716277</v>
      </c>
      <c r="BR115" s="950"/>
      <c r="BS115" s="950"/>
      <c r="BT115" s="950"/>
      <c r="BU115" s="950"/>
      <c r="BV115" s="950">
        <v>770471</v>
      </c>
      <c r="BW115" s="950"/>
      <c r="BX115" s="950"/>
      <c r="BY115" s="950"/>
      <c r="BZ115" s="950"/>
      <c r="CA115" s="950">
        <v>1553944</v>
      </c>
      <c r="CB115" s="950"/>
      <c r="CC115" s="950"/>
      <c r="CD115" s="950"/>
      <c r="CE115" s="950"/>
      <c r="CF115" s="944">
        <v>21.2</v>
      </c>
      <c r="CG115" s="945"/>
      <c r="CH115" s="945"/>
      <c r="CI115" s="945"/>
      <c r="CJ115" s="945"/>
      <c r="CK115" s="975"/>
      <c r="CL115" s="976"/>
      <c r="CM115" s="979" t="s">
        <v>430</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109</v>
      </c>
      <c r="DH115" s="989"/>
      <c r="DI115" s="989"/>
      <c r="DJ115" s="989"/>
      <c r="DK115" s="990"/>
      <c r="DL115" s="991" t="s">
        <v>109</v>
      </c>
      <c r="DM115" s="989"/>
      <c r="DN115" s="989"/>
      <c r="DO115" s="989"/>
      <c r="DP115" s="990"/>
      <c r="DQ115" s="991" t="s">
        <v>109</v>
      </c>
      <c r="DR115" s="989"/>
      <c r="DS115" s="989"/>
      <c r="DT115" s="989"/>
      <c r="DU115" s="990"/>
      <c r="DV115" s="992" t="s">
        <v>109</v>
      </c>
      <c r="DW115" s="993"/>
      <c r="DX115" s="993"/>
      <c r="DY115" s="993"/>
      <c r="DZ115" s="994"/>
    </row>
    <row r="116" spans="1:130" s="197" customFormat="1" ht="26.25" customHeight="1" x14ac:dyDescent="0.15">
      <c r="A116" s="986"/>
      <c r="B116" s="987"/>
      <c r="C116" s="1001" t="s">
        <v>431</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v>72</v>
      </c>
      <c r="AB116" s="989"/>
      <c r="AC116" s="989"/>
      <c r="AD116" s="989"/>
      <c r="AE116" s="990"/>
      <c r="AF116" s="991">
        <v>77</v>
      </c>
      <c r="AG116" s="989"/>
      <c r="AH116" s="989"/>
      <c r="AI116" s="989"/>
      <c r="AJ116" s="990"/>
      <c r="AK116" s="991">
        <v>82</v>
      </c>
      <c r="AL116" s="989"/>
      <c r="AM116" s="989"/>
      <c r="AN116" s="989"/>
      <c r="AO116" s="990"/>
      <c r="AP116" s="992">
        <v>0</v>
      </c>
      <c r="AQ116" s="993"/>
      <c r="AR116" s="993"/>
      <c r="AS116" s="993"/>
      <c r="AT116" s="994"/>
      <c r="AU116" s="929"/>
      <c r="AV116" s="930"/>
      <c r="AW116" s="930"/>
      <c r="AX116" s="930"/>
      <c r="AY116" s="931"/>
      <c r="AZ116" s="979" t="s">
        <v>432</v>
      </c>
      <c r="BA116" s="980"/>
      <c r="BB116" s="980"/>
      <c r="BC116" s="980"/>
      <c r="BD116" s="980"/>
      <c r="BE116" s="980"/>
      <c r="BF116" s="980"/>
      <c r="BG116" s="980"/>
      <c r="BH116" s="980"/>
      <c r="BI116" s="980"/>
      <c r="BJ116" s="980"/>
      <c r="BK116" s="980"/>
      <c r="BL116" s="980"/>
      <c r="BM116" s="980"/>
      <c r="BN116" s="980"/>
      <c r="BO116" s="980"/>
      <c r="BP116" s="981"/>
      <c r="BQ116" s="949" t="s">
        <v>109</v>
      </c>
      <c r="BR116" s="950"/>
      <c r="BS116" s="950"/>
      <c r="BT116" s="950"/>
      <c r="BU116" s="950"/>
      <c r="BV116" s="950" t="s">
        <v>109</v>
      </c>
      <c r="BW116" s="950"/>
      <c r="BX116" s="950"/>
      <c r="BY116" s="950"/>
      <c r="BZ116" s="950"/>
      <c r="CA116" s="950" t="s">
        <v>109</v>
      </c>
      <c r="CB116" s="950"/>
      <c r="CC116" s="950"/>
      <c r="CD116" s="950"/>
      <c r="CE116" s="950"/>
      <c r="CF116" s="944" t="s">
        <v>109</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155707</v>
      </c>
      <c r="DH116" s="989"/>
      <c r="DI116" s="989"/>
      <c r="DJ116" s="989"/>
      <c r="DK116" s="990"/>
      <c r="DL116" s="991">
        <v>132290</v>
      </c>
      <c r="DM116" s="989"/>
      <c r="DN116" s="989"/>
      <c r="DO116" s="989"/>
      <c r="DP116" s="990"/>
      <c r="DQ116" s="991">
        <v>109121</v>
      </c>
      <c r="DR116" s="989"/>
      <c r="DS116" s="989"/>
      <c r="DT116" s="989"/>
      <c r="DU116" s="990"/>
      <c r="DV116" s="992">
        <v>1.5</v>
      </c>
      <c r="DW116" s="993"/>
      <c r="DX116" s="993"/>
      <c r="DY116" s="993"/>
      <c r="DZ116" s="994"/>
    </row>
    <row r="117" spans="1:130" s="197" customFormat="1" ht="26.25" customHeight="1" x14ac:dyDescent="0.15">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434</v>
      </c>
      <c r="Z117" s="914"/>
      <c r="AA117" s="1026">
        <v>3095605</v>
      </c>
      <c r="AB117" s="996"/>
      <c r="AC117" s="996"/>
      <c r="AD117" s="996"/>
      <c r="AE117" s="997"/>
      <c r="AF117" s="995">
        <v>3077521</v>
      </c>
      <c r="AG117" s="996"/>
      <c r="AH117" s="996"/>
      <c r="AI117" s="996"/>
      <c r="AJ117" s="997"/>
      <c r="AK117" s="995">
        <v>3084947</v>
      </c>
      <c r="AL117" s="996"/>
      <c r="AM117" s="996"/>
      <c r="AN117" s="996"/>
      <c r="AO117" s="997"/>
      <c r="AP117" s="998"/>
      <c r="AQ117" s="999"/>
      <c r="AR117" s="999"/>
      <c r="AS117" s="999"/>
      <c r="AT117" s="1000"/>
      <c r="AU117" s="929"/>
      <c r="AV117" s="930"/>
      <c r="AW117" s="930"/>
      <c r="AX117" s="930"/>
      <c r="AY117" s="931"/>
      <c r="AZ117" s="1025" t="s">
        <v>435</v>
      </c>
      <c r="BA117" s="1001"/>
      <c r="BB117" s="1001"/>
      <c r="BC117" s="1001"/>
      <c r="BD117" s="1001"/>
      <c r="BE117" s="1001"/>
      <c r="BF117" s="1001"/>
      <c r="BG117" s="1001"/>
      <c r="BH117" s="1001"/>
      <c r="BI117" s="1001"/>
      <c r="BJ117" s="1001"/>
      <c r="BK117" s="1001"/>
      <c r="BL117" s="1001"/>
      <c r="BM117" s="1001"/>
      <c r="BN117" s="1001"/>
      <c r="BO117" s="1001"/>
      <c r="BP117" s="1002"/>
      <c r="BQ117" s="1015" t="s">
        <v>436</v>
      </c>
      <c r="BR117" s="1016"/>
      <c r="BS117" s="1016"/>
      <c r="BT117" s="1016"/>
      <c r="BU117" s="1016"/>
      <c r="BV117" s="1016" t="s">
        <v>436</v>
      </c>
      <c r="BW117" s="1016"/>
      <c r="BX117" s="1016"/>
      <c r="BY117" s="1016"/>
      <c r="BZ117" s="1016"/>
      <c r="CA117" s="1016" t="s">
        <v>436</v>
      </c>
      <c r="CB117" s="1016"/>
      <c r="CC117" s="1016"/>
      <c r="CD117" s="1016"/>
      <c r="CE117" s="1016"/>
      <c r="CF117" s="944" t="s">
        <v>436</v>
      </c>
      <c r="CG117" s="945"/>
      <c r="CH117" s="945"/>
      <c r="CI117" s="945"/>
      <c r="CJ117" s="945"/>
      <c r="CK117" s="975"/>
      <c r="CL117" s="976"/>
      <c r="CM117" s="946" t="s">
        <v>437</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436</v>
      </c>
      <c r="DH117" s="989"/>
      <c r="DI117" s="989"/>
      <c r="DJ117" s="989"/>
      <c r="DK117" s="990"/>
      <c r="DL117" s="991" t="s">
        <v>436</v>
      </c>
      <c r="DM117" s="989"/>
      <c r="DN117" s="989"/>
      <c r="DO117" s="989"/>
      <c r="DP117" s="990"/>
      <c r="DQ117" s="991" t="s">
        <v>436</v>
      </c>
      <c r="DR117" s="989"/>
      <c r="DS117" s="989"/>
      <c r="DT117" s="989"/>
      <c r="DU117" s="990"/>
      <c r="DV117" s="992" t="s">
        <v>436</v>
      </c>
      <c r="DW117" s="993"/>
      <c r="DX117" s="993"/>
      <c r="DY117" s="993"/>
      <c r="DZ117" s="994"/>
    </row>
    <row r="118" spans="1:130" s="197" customFormat="1" ht="26.25" customHeight="1" x14ac:dyDescent="0.15">
      <c r="A118" s="934" t="s">
        <v>409</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407</v>
      </c>
      <c r="AB118" s="913"/>
      <c r="AC118" s="913"/>
      <c r="AD118" s="913"/>
      <c r="AE118" s="914"/>
      <c r="AF118" s="912" t="s">
        <v>284</v>
      </c>
      <c r="AG118" s="913"/>
      <c r="AH118" s="913"/>
      <c r="AI118" s="913"/>
      <c r="AJ118" s="914"/>
      <c r="AK118" s="912" t="s">
        <v>283</v>
      </c>
      <c r="AL118" s="913"/>
      <c r="AM118" s="913"/>
      <c r="AN118" s="913"/>
      <c r="AO118" s="914"/>
      <c r="AP118" s="1020" t="s">
        <v>408</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438</v>
      </c>
      <c r="BP118" s="1024"/>
      <c r="BQ118" s="1015">
        <v>37361311</v>
      </c>
      <c r="BR118" s="1016"/>
      <c r="BS118" s="1016"/>
      <c r="BT118" s="1016"/>
      <c r="BU118" s="1016"/>
      <c r="BV118" s="1016">
        <v>35665325</v>
      </c>
      <c r="BW118" s="1016"/>
      <c r="BX118" s="1016"/>
      <c r="BY118" s="1016"/>
      <c r="BZ118" s="1016"/>
      <c r="CA118" s="1016">
        <v>34492279</v>
      </c>
      <c r="CB118" s="1016"/>
      <c r="CC118" s="1016"/>
      <c r="CD118" s="1016"/>
      <c r="CE118" s="1016"/>
      <c r="CF118" s="1017"/>
      <c r="CG118" s="1018"/>
      <c r="CH118" s="1018"/>
      <c r="CI118" s="1018"/>
      <c r="CJ118" s="1019"/>
      <c r="CK118" s="975"/>
      <c r="CL118" s="976"/>
      <c r="CM118" s="946" t="s">
        <v>439</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436</v>
      </c>
      <c r="DH118" s="989"/>
      <c r="DI118" s="989"/>
      <c r="DJ118" s="989"/>
      <c r="DK118" s="990"/>
      <c r="DL118" s="991" t="s">
        <v>436</v>
      </c>
      <c r="DM118" s="989"/>
      <c r="DN118" s="989"/>
      <c r="DO118" s="989"/>
      <c r="DP118" s="990"/>
      <c r="DQ118" s="991" t="s">
        <v>436</v>
      </c>
      <c r="DR118" s="989"/>
      <c r="DS118" s="989"/>
      <c r="DT118" s="989"/>
      <c r="DU118" s="990"/>
      <c r="DV118" s="992" t="s">
        <v>436</v>
      </c>
      <c r="DW118" s="993"/>
      <c r="DX118" s="993"/>
      <c r="DY118" s="993"/>
      <c r="DZ118" s="994"/>
    </row>
    <row r="119" spans="1:130" s="197" customFormat="1" ht="26.25" customHeight="1" x14ac:dyDescent="0.15">
      <c r="A119" s="1004"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436</v>
      </c>
      <c r="AB119" s="920"/>
      <c r="AC119" s="920"/>
      <c r="AD119" s="920"/>
      <c r="AE119" s="921"/>
      <c r="AF119" s="922" t="s">
        <v>436</v>
      </c>
      <c r="AG119" s="920"/>
      <c r="AH119" s="920"/>
      <c r="AI119" s="920"/>
      <c r="AJ119" s="921"/>
      <c r="AK119" s="922" t="s">
        <v>436</v>
      </c>
      <c r="AL119" s="920"/>
      <c r="AM119" s="920"/>
      <c r="AN119" s="920"/>
      <c r="AO119" s="921"/>
      <c r="AP119" s="923" t="s">
        <v>436</v>
      </c>
      <c r="AQ119" s="924"/>
      <c r="AR119" s="924"/>
      <c r="AS119" s="924"/>
      <c r="AT119" s="925"/>
      <c r="AU119" s="1007" t="s">
        <v>440</v>
      </c>
      <c r="AV119" s="1008"/>
      <c r="AW119" s="1008"/>
      <c r="AX119" s="1008"/>
      <c r="AY119" s="1009"/>
      <c r="AZ119" s="970" t="s">
        <v>441</v>
      </c>
      <c r="BA119" s="917"/>
      <c r="BB119" s="917"/>
      <c r="BC119" s="917"/>
      <c r="BD119" s="917"/>
      <c r="BE119" s="917"/>
      <c r="BF119" s="917"/>
      <c r="BG119" s="917"/>
      <c r="BH119" s="917"/>
      <c r="BI119" s="917"/>
      <c r="BJ119" s="917"/>
      <c r="BK119" s="917"/>
      <c r="BL119" s="917"/>
      <c r="BM119" s="917"/>
      <c r="BN119" s="917"/>
      <c r="BO119" s="917"/>
      <c r="BP119" s="918"/>
      <c r="BQ119" s="956">
        <v>1681603</v>
      </c>
      <c r="BR119" s="957"/>
      <c r="BS119" s="957"/>
      <c r="BT119" s="957"/>
      <c r="BU119" s="957"/>
      <c r="BV119" s="957">
        <v>1641520</v>
      </c>
      <c r="BW119" s="957"/>
      <c r="BX119" s="957"/>
      <c r="BY119" s="957"/>
      <c r="BZ119" s="957"/>
      <c r="CA119" s="957">
        <v>1741323</v>
      </c>
      <c r="CB119" s="957"/>
      <c r="CC119" s="957"/>
      <c r="CD119" s="957"/>
      <c r="CE119" s="957"/>
      <c r="CF119" s="971">
        <v>23.7</v>
      </c>
      <c r="CG119" s="972"/>
      <c r="CH119" s="972"/>
      <c r="CI119" s="972"/>
      <c r="CJ119" s="972"/>
      <c r="CK119" s="977"/>
      <c r="CL119" s="978"/>
      <c r="CM119" s="1034" t="s">
        <v>442</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v>54868</v>
      </c>
      <c r="DH119" s="1028"/>
      <c r="DI119" s="1028"/>
      <c r="DJ119" s="1028"/>
      <c r="DK119" s="1029"/>
      <c r="DL119" s="1030">
        <v>36529</v>
      </c>
      <c r="DM119" s="1028"/>
      <c r="DN119" s="1028"/>
      <c r="DO119" s="1028"/>
      <c r="DP119" s="1029"/>
      <c r="DQ119" s="1030">
        <v>44275</v>
      </c>
      <c r="DR119" s="1028"/>
      <c r="DS119" s="1028"/>
      <c r="DT119" s="1028"/>
      <c r="DU119" s="1029"/>
      <c r="DV119" s="1031">
        <v>0.6</v>
      </c>
      <c r="DW119" s="1032"/>
      <c r="DX119" s="1032"/>
      <c r="DY119" s="1032"/>
      <c r="DZ119" s="1033"/>
    </row>
    <row r="120" spans="1:130" s="197" customFormat="1" ht="26.25" customHeight="1" x14ac:dyDescent="0.15">
      <c r="A120" s="1005"/>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436</v>
      </c>
      <c r="AB120" s="989"/>
      <c r="AC120" s="989"/>
      <c r="AD120" s="989"/>
      <c r="AE120" s="990"/>
      <c r="AF120" s="991" t="s">
        <v>436</v>
      </c>
      <c r="AG120" s="989"/>
      <c r="AH120" s="989"/>
      <c r="AI120" s="989"/>
      <c r="AJ120" s="990"/>
      <c r="AK120" s="991" t="s">
        <v>436</v>
      </c>
      <c r="AL120" s="989"/>
      <c r="AM120" s="989"/>
      <c r="AN120" s="989"/>
      <c r="AO120" s="990"/>
      <c r="AP120" s="992" t="s">
        <v>436</v>
      </c>
      <c r="AQ120" s="993"/>
      <c r="AR120" s="993"/>
      <c r="AS120" s="993"/>
      <c r="AT120" s="994"/>
      <c r="AU120" s="1010"/>
      <c r="AV120" s="1011"/>
      <c r="AW120" s="1011"/>
      <c r="AX120" s="1011"/>
      <c r="AY120" s="1012"/>
      <c r="AZ120" s="979" t="s">
        <v>443</v>
      </c>
      <c r="BA120" s="980"/>
      <c r="BB120" s="980"/>
      <c r="BC120" s="980"/>
      <c r="BD120" s="980"/>
      <c r="BE120" s="980"/>
      <c r="BF120" s="980"/>
      <c r="BG120" s="980"/>
      <c r="BH120" s="980"/>
      <c r="BI120" s="980"/>
      <c r="BJ120" s="980"/>
      <c r="BK120" s="980"/>
      <c r="BL120" s="980"/>
      <c r="BM120" s="980"/>
      <c r="BN120" s="980"/>
      <c r="BO120" s="980"/>
      <c r="BP120" s="981"/>
      <c r="BQ120" s="949">
        <v>1980707</v>
      </c>
      <c r="BR120" s="950"/>
      <c r="BS120" s="950"/>
      <c r="BT120" s="950"/>
      <c r="BU120" s="950"/>
      <c r="BV120" s="950">
        <v>1769728</v>
      </c>
      <c r="BW120" s="950"/>
      <c r="BX120" s="950"/>
      <c r="BY120" s="950"/>
      <c r="BZ120" s="950"/>
      <c r="CA120" s="950">
        <v>1582136</v>
      </c>
      <c r="CB120" s="950"/>
      <c r="CC120" s="950"/>
      <c r="CD120" s="950"/>
      <c r="CE120" s="950"/>
      <c r="CF120" s="944">
        <v>21.6</v>
      </c>
      <c r="CG120" s="945"/>
      <c r="CH120" s="945"/>
      <c r="CI120" s="945"/>
      <c r="CJ120" s="945"/>
      <c r="CK120" s="1043" t="s">
        <v>444</v>
      </c>
      <c r="CL120" s="1044"/>
      <c r="CM120" s="1044"/>
      <c r="CN120" s="1044"/>
      <c r="CO120" s="1045"/>
      <c r="CP120" s="1051" t="s">
        <v>445</v>
      </c>
      <c r="CQ120" s="1052"/>
      <c r="CR120" s="1052"/>
      <c r="CS120" s="1052"/>
      <c r="CT120" s="1052"/>
      <c r="CU120" s="1052"/>
      <c r="CV120" s="1052"/>
      <c r="CW120" s="1052"/>
      <c r="CX120" s="1052"/>
      <c r="CY120" s="1052"/>
      <c r="CZ120" s="1052"/>
      <c r="DA120" s="1052"/>
      <c r="DB120" s="1052"/>
      <c r="DC120" s="1052"/>
      <c r="DD120" s="1052"/>
      <c r="DE120" s="1052"/>
      <c r="DF120" s="1053"/>
      <c r="DG120" s="956">
        <v>5833052</v>
      </c>
      <c r="DH120" s="957"/>
      <c r="DI120" s="957"/>
      <c r="DJ120" s="957"/>
      <c r="DK120" s="957"/>
      <c r="DL120" s="957">
        <v>5635062</v>
      </c>
      <c r="DM120" s="957"/>
      <c r="DN120" s="957"/>
      <c r="DO120" s="957"/>
      <c r="DP120" s="957"/>
      <c r="DQ120" s="957">
        <v>5443411</v>
      </c>
      <c r="DR120" s="957"/>
      <c r="DS120" s="957"/>
      <c r="DT120" s="957"/>
      <c r="DU120" s="957"/>
      <c r="DV120" s="958">
        <v>74.2</v>
      </c>
      <c r="DW120" s="958"/>
      <c r="DX120" s="958"/>
      <c r="DY120" s="958"/>
      <c r="DZ120" s="959"/>
    </row>
    <row r="121" spans="1:130" s="197" customFormat="1" ht="26.25" customHeight="1" x14ac:dyDescent="0.15">
      <c r="A121" s="1005"/>
      <c r="B121" s="976"/>
      <c r="C121" s="1040" t="s">
        <v>446</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436</v>
      </c>
      <c r="AB121" s="989"/>
      <c r="AC121" s="989"/>
      <c r="AD121" s="989"/>
      <c r="AE121" s="990"/>
      <c r="AF121" s="991" t="s">
        <v>436</v>
      </c>
      <c r="AG121" s="989"/>
      <c r="AH121" s="989"/>
      <c r="AI121" s="989"/>
      <c r="AJ121" s="990"/>
      <c r="AK121" s="991" t="s">
        <v>436</v>
      </c>
      <c r="AL121" s="989"/>
      <c r="AM121" s="989"/>
      <c r="AN121" s="989"/>
      <c r="AO121" s="990"/>
      <c r="AP121" s="992" t="s">
        <v>436</v>
      </c>
      <c r="AQ121" s="993"/>
      <c r="AR121" s="993"/>
      <c r="AS121" s="993"/>
      <c r="AT121" s="994"/>
      <c r="AU121" s="1010"/>
      <c r="AV121" s="1011"/>
      <c r="AW121" s="1011"/>
      <c r="AX121" s="1011"/>
      <c r="AY121" s="1012"/>
      <c r="AZ121" s="1025" t="s">
        <v>447</v>
      </c>
      <c r="BA121" s="1001"/>
      <c r="BB121" s="1001"/>
      <c r="BC121" s="1001"/>
      <c r="BD121" s="1001"/>
      <c r="BE121" s="1001"/>
      <c r="BF121" s="1001"/>
      <c r="BG121" s="1001"/>
      <c r="BH121" s="1001"/>
      <c r="BI121" s="1001"/>
      <c r="BJ121" s="1001"/>
      <c r="BK121" s="1001"/>
      <c r="BL121" s="1001"/>
      <c r="BM121" s="1001"/>
      <c r="BN121" s="1001"/>
      <c r="BO121" s="1001"/>
      <c r="BP121" s="1002"/>
      <c r="BQ121" s="1015">
        <v>20065154</v>
      </c>
      <c r="BR121" s="1016"/>
      <c r="BS121" s="1016"/>
      <c r="BT121" s="1016"/>
      <c r="BU121" s="1016"/>
      <c r="BV121" s="1016">
        <v>19417143</v>
      </c>
      <c r="BW121" s="1016"/>
      <c r="BX121" s="1016"/>
      <c r="BY121" s="1016"/>
      <c r="BZ121" s="1016"/>
      <c r="CA121" s="1016">
        <v>18791021</v>
      </c>
      <c r="CB121" s="1016"/>
      <c r="CC121" s="1016"/>
      <c r="CD121" s="1016"/>
      <c r="CE121" s="1016"/>
      <c r="CF121" s="1054">
        <v>256.3</v>
      </c>
      <c r="CG121" s="1055"/>
      <c r="CH121" s="1055"/>
      <c r="CI121" s="1055"/>
      <c r="CJ121" s="1055"/>
      <c r="CK121" s="1046"/>
      <c r="CL121" s="1047"/>
      <c r="CM121" s="1047"/>
      <c r="CN121" s="1047"/>
      <c r="CO121" s="1048"/>
      <c r="CP121" s="1037" t="s">
        <v>448</v>
      </c>
      <c r="CQ121" s="1038"/>
      <c r="CR121" s="1038"/>
      <c r="CS121" s="1038"/>
      <c r="CT121" s="1038"/>
      <c r="CU121" s="1038"/>
      <c r="CV121" s="1038"/>
      <c r="CW121" s="1038"/>
      <c r="CX121" s="1038"/>
      <c r="CY121" s="1038"/>
      <c r="CZ121" s="1038"/>
      <c r="DA121" s="1038"/>
      <c r="DB121" s="1038"/>
      <c r="DC121" s="1038"/>
      <c r="DD121" s="1038"/>
      <c r="DE121" s="1038"/>
      <c r="DF121" s="1039"/>
      <c r="DG121" s="949">
        <v>7088568</v>
      </c>
      <c r="DH121" s="950"/>
      <c r="DI121" s="950"/>
      <c r="DJ121" s="950"/>
      <c r="DK121" s="950"/>
      <c r="DL121" s="950">
        <v>6614434</v>
      </c>
      <c r="DM121" s="950"/>
      <c r="DN121" s="950"/>
      <c r="DO121" s="950"/>
      <c r="DP121" s="950"/>
      <c r="DQ121" s="950">
        <v>5133315</v>
      </c>
      <c r="DR121" s="950"/>
      <c r="DS121" s="950"/>
      <c r="DT121" s="950"/>
      <c r="DU121" s="950"/>
      <c r="DV121" s="951">
        <v>70</v>
      </c>
      <c r="DW121" s="951"/>
      <c r="DX121" s="951"/>
      <c r="DY121" s="951"/>
      <c r="DZ121" s="952"/>
    </row>
    <row r="122" spans="1:130" s="197" customFormat="1" ht="26.25" customHeight="1" x14ac:dyDescent="0.15">
      <c r="A122" s="1005"/>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436</v>
      </c>
      <c r="AB122" s="989"/>
      <c r="AC122" s="989"/>
      <c r="AD122" s="989"/>
      <c r="AE122" s="990"/>
      <c r="AF122" s="991" t="s">
        <v>436</v>
      </c>
      <c r="AG122" s="989"/>
      <c r="AH122" s="989"/>
      <c r="AI122" s="989"/>
      <c r="AJ122" s="990"/>
      <c r="AK122" s="991" t="s">
        <v>436</v>
      </c>
      <c r="AL122" s="989"/>
      <c r="AM122" s="989"/>
      <c r="AN122" s="989"/>
      <c r="AO122" s="990"/>
      <c r="AP122" s="992" t="s">
        <v>436</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449</v>
      </c>
      <c r="BP122" s="1024"/>
      <c r="BQ122" s="1064">
        <v>23727464</v>
      </c>
      <c r="BR122" s="1065"/>
      <c r="BS122" s="1065"/>
      <c r="BT122" s="1065"/>
      <c r="BU122" s="1065"/>
      <c r="BV122" s="1065">
        <v>22828391</v>
      </c>
      <c r="BW122" s="1065"/>
      <c r="BX122" s="1065"/>
      <c r="BY122" s="1065"/>
      <c r="BZ122" s="1065"/>
      <c r="CA122" s="1065">
        <v>22114480</v>
      </c>
      <c r="CB122" s="1065"/>
      <c r="CC122" s="1065"/>
      <c r="CD122" s="1065"/>
      <c r="CE122" s="1065"/>
      <c r="CF122" s="1017"/>
      <c r="CG122" s="1018"/>
      <c r="CH122" s="1018"/>
      <c r="CI122" s="1018"/>
      <c r="CJ122" s="1019"/>
      <c r="CK122" s="1046"/>
      <c r="CL122" s="1047"/>
      <c r="CM122" s="1047"/>
      <c r="CN122" s="1047"/>
      <c r="CO122" s="1048"/>
      <c r="CP122" s="1037" t="s">
        <v>380</v>
      </c>
      <c r="CQ122" s="1038"/>
      <c r="CR122" s="1038"/>
      <c r="CS122" s="1038"/>
      <c r="CT122" s="1038"/>
      <c r="CU122" s="1038"/>
      <c r="CV122" s="1038"/>
      <c r="CW122" s="1038"/>
      <c r="CX122" s="1038"/>
      <c r="CY122" s="1038"/>
      <c r="CZ122" s="1038"/>
      <c r="DA122" s="1038"/>
      <c r="DB122" s="1038"/>
      <c r="DC122" s="1038"/>
      <c r="DD122" s="1038"/>
      <c r="DE122" s="1038"/>
      <c r="DF122" s="1039"/>
      <c r="DG122" s="949">
        <v>91387</v>
      </c>
      <c r="DH122" s="950"/>
      <c r="DI122" s="950"/>
      <c r="DJ122" s="950"/>
      <c r="DK122" s="950"/>
      <c r="DL122" s="950">
        <v>120948</v>
      </c>
      <c r="DM122" s="950"/>
      <c r="DN122" s="950"/>
      <c r="DO122" s="950"/>
      <c r="DP122" s="950"/>
      <c r="DQ122" s="950">
        <v>109747</v>
      </c>
      <c r="DR122" s="950"/>
      <c r="DS122" s="950"/>
      <c r="DT122" s="950"/>
      <c r="DU122" s="950"/>
      <c r="DV122" s="951">
        <v>1.5</v>
      </c>
      <c r="DW122" s="951"/>
      <c r="DX122" s="951"/>
      <c r="DY122" s="951"/>
      <c r="DZ122" s="952"/>
    </row>
    <row r="123" spans="1:130" s="197" customFormat="1" ht="26.25" customHeight="1" thickBot="1" x14ac:dyDescent="0.2">
      <c r="A123" s="1005"/>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20908</v>
      </c>
      <c r="AB123" s="989"/>
      <c r="AC123" s="989"/>
      <c r="AD123" s="989"/>
      <c r="AE123" s="990"/>
      <c r="AF123" s="991">
        <v>23505</v>
      </c>
      <c r="AG123" s="989"/>
      <c r="AH123" s="989"/>
      <c r="AI123" s="989"/>
      <c r="AJ123" s="990"/>
      <c r="AK123" s="991">
        <v>20144</v>
      </c>
      <c r="AL123" s="989"/>
      <c r="AM123" s="989"/>
      <c r="AN123" s="989"/>
      <c r="AO123" s="990"/>
      <c r="AP123" s="992">
        <v>0.3</v>
      </c>
      <c r="AQ123" s="993"/>
      <c r="AR123" s="993"/>
      <c r="AS123" s="993"/>
      <c r="AT123" s="994"/>
      <c r="AU123" s="1061" t="s">
        <v>450</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v>186.4</v>
      </c>
      <c r="BR123" s="1057"/>
      <c r="BS123" s="1057"/>
      <c r="BT123" s="1057"/>
      <c r="BU123" s="1057"/>
      <c r="BV123" s="1057">
        <v>179.2</v>
      </c>
      <c r="BW123" s="1057"/>
      <c r="BX123" s="1057"/>
      <c r="BY123" s="1057"/>
      <c r="BZ123" s="1057"/>
      <c r="CA123" s="1057">
        <v>168.7</v>
      </c>
      <c r="CB123" s="1057"/>
      <c r="CC123" s="1057"/>
      <c r="CD123" s="1057"/>
      <c r="CE123" s="1057"/>
      <c r="CF123" s="1058"/>
      <c r="CG123" s="1059"/>
      <c r="CH123" s="1059"/>
      <c r="CI123" s="1059"/>
      <c r="CJ123" s="1060"/>
      <c r="CK123" s="1046"/>
      <c r="CL123" s="1047"/>
      <c r="CM123" s="1047"/>
      <c r="CN123" s="1047"/>
      <c r="CO123" s="1048"/>
      <c r="CP123" s="1037" t="s">
        <v>378</v>
      </c>
      <c r="CQ123" s="1038"/>
      <c r="CR123" s="1038"/>
      <c r="CS123" s="1038"/>
      <c r="CT123" s="1038"/>
      <c r="CU123" s="1038"/>
      <c r="CV123" s="1038"/>
      <c r="CW123" s="1038"/>
      <c r="CX123" s="1038"/>
      <c r="CY123" s="1038"/>
      <c r="CZ123" s="1038"/>
      <c r="DA123" s="1038"/>
      <c r="DB123" s="1038"/>
      <c r="DC123" s="1038"/>
      <c r="DD123" s="1038"/>
      <c r="DE123" s="1038"/>
      <c r="DF123" s="1039"/>
      <c r="DG123" s="988" t="s">
        <v>109</v>
      </c>
      <c r="DH123" s="989"/>
      <c r="DI123" s="989"/>
      <c r="DJ123" s="989"/>
      <c r="DK123" s="990"/>
      <c r="DL123" s="991" t="s">
        <v>109</v>
      </c>
      <c r="DM123" s="989"/>
      <c r="DN123" s="989"/>
      <c r="DO123" s="989"/>
      <c r="DP123" s="990"/>
      <c r="DQ123" s="991" t="s">
        <v>109</v>
      </c>
      <c r="DR123" s="989"/>
      <c r="DS123" s="989"/>
      <c r="DT123" s="989"/>
      <c r="DU123" s="990"/>
      <c r="DV123" s="992" t="s">
        <v>109</v>
      </c>
      <c r="DW123" s="993"/>
      <c r="DX123" s="993"/>
      <c r="DY123" s="993"/>
      <c r="DZ123" s="994"/>
    </row>
    <row r="124" spans="1:130" s="197" customFormat="1" ht="26.25" customHeight="1" x14ac:dyDescent="0.15">
      <c r="A124" s="1005"/>
      <c r="B124" s="976"/>
      <c r="C124" s="946" t="s">
        <v>437</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109</v>
      </c>
      <c r="AB124" s="989"/>
      <c r="AC124" s="989"/>
      <c r="AD124" s="989"/>
      <c r="AE124" s="990"/>
      <c r="AF124" s="991" t="s">
        <v>109</v>
      </c>
      <c r="AG124" s="989"/>
      <c r="AH124" s="989"/>
      <c r="AI124" s="989"/>
      <c r="AJ124" s="990"/>
      <c r="AK124" s="991" t="s">
        <v>109</v>
      </c>
      <c r="AL124" s="989"/>
      <c r="AM124" s="989"/>
      <c r="AN124" s="989"/>
      <c r="AO124" s="990"/>
      <c r="AP124" s="992" t="s">
        <v>109</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451</v>
      </c>
      <c r="CQ124" s="1038"/>
      <c r="CR124" s="1038"/>
      <c r="CS124" s="1038"/>
      <c r="CT124" s="1038"/>
      <c r="CU124" s="1038"/>
      <c r="CV124" s="1038"/>
      <c r="CW124" s="1038"/>
      <c r="CX124" s="1038"/>
      <c r="CY124" s="1038"/>
      <c r="CZ124" s="1038"/>
      <c r="DA124" s="1038"/>
      <c r="DB124" s="1038"/>
      <c r="DC124" s="1038"/>
      <c r="DD124" s="1038"/>
      <c r="DE124" s="1038"/>
      <c r="DF124" s="1039"/>
      <c r="DG124" s="1027" t="s">
        <v>109</v>
      </c>
      <c r="DH124" s="1028"/>
      <c r="DI124" s="1028"/>
      <c r="DJ124" s="1028"/>
      <c r="DK124" s="1029"/>
      <c r="DL124" s="1030" t="s">
        <v>109</v>
      </c>
      <c r="DM124" s="1028"/>
      <c r="DN124" s="1028"/>
      <c r="DO124" s="1028"/>
      <c r="DP124" s="1029"/>
      <c r="DQ124" s="1030" t="s">
        <v>109</v>
      </c>
      <c r="DR124" s="1028"/>
      <c r="DS124" s="1028"/>
      <c r="DT124" s="1028"/>
      <c r="DU124" s="1029"/>
      <c r="DV124" s="1031" t="s">
        <v>109</v>
      </c>
      <c r="DW124" s="1032"/>
      <c r="DX124" s="1032"/>
      <c r="DY124" s="1032"/>
      <c r="DZ124" s="1033"/>
    </row>
    <row r="125" spans="1:130" s="197" customFormat="1" ht="26.25" customHeight="1" thickBot="1" x14ac:dyDescent="0.2">
      <c r="A125" s="1005"/>
      <c r="B125" s="976"/>
      <c r="C125" s="946" t="s">
        <v>439</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109</v>
      </c>
      <c r="AB125" s="989"/>
      <c r="AC125" s="989"/>
      <c r="AD125" s="989"/>
      <c r="AE125" s="990"/>
      <c r="AF125" s="991" t="s">
        <v>109</v>
      </c>
      <c r="AG125" s="989"/>
      <c r="AH125" s="989"/>
      <c r="AI125" s="989"/>
      <c r="AJ125" s="990"/>
      <c r="AK125" s="991" t="s">
        <v>109</v>
      </c>
      <c r="AL125" s="989"/>
      <c r="AM125" s="989"/>
      <c r="AN125" s="989"/>
      <c r="AO125" s="990"/>
      <c r="AP125" s="992" t="s">
        <v>109</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452</v>
      </c>
      <c r="CL125" s="1044"/>
      <c r="CM125" s="1044"/>
      <c r="CN125" s="1044"/>
      <c r="CO125" s="1045"/>
      <c r="CP125" s="970" t="s">
        <v>453</v>
      </c>
      <c r="CQ125" s="917"/>
      <c r="CR125" s="917"/>
      <c r="CS125" s="917"/>
      <c r="CT125" s="917"/>
      <c r="CU125" s="917"/>
      <c r="CV125" s="917"/>
      <c r="CW125" s="917"/>
      <c r="CX125" s="917"/>
      <c r="CY125" s="917"/>
      <c r="CZ125" s="917"/>
      <c r="DA125" s="917"/>
      <c r="DB125" s="917"/>
      <c r="DC125" s="917"/>
      <c r="DD125" s="917"/>
      <c r="DE125" s="917"/>
      <c r="DF125" s="918"/>
      <c r="DG125" s="956" t="s">
        <v>109</v>
      </c>
      <c r="DH125" s="957"/>
      <c r="DI125" s="957"/>
      <c r="DJ125" s="957"/>
      <c r="DK125" s="957"/>
      <c r="DL125" s="957" t="s">
        <v>109</v>
      </c>
      <c r="DM125" s="957"/>
      <c r="DN125" s="957"/>
      <c r="DO125" s="957"/>
      <c r="DP125" s="957"/>
      <c r="DQ125" s="957" t="s">
        <v>109</v>
      </c>
      <c r="DR125" s="957"/>
      <c r="DS125" s="957"/>
      <c r="DT125" s="957"/>
      <c r="DU125" s="957"/>
      <c r="DV125" s="958" t="s">
        <v>109</v>
      </c>
      <c r="DW125" s="958"/>
      <c r="DX125" s="958"/>
      <c r="DY125" s="958"/>
      <c r="DZ125" s="959"/>
    </row>
    <row r="126" spans="1:130" s="197" customFormat="1" ht="26.25" customHeight="1" x14ac:dyDescent="0.15">
      <c r="A126" s="1005"/>
      <c r="B126" s="976"/>
      <c r="C126" s="946" t="s">
        <v>442</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31035</v>
      </c>
      <c r="AB126" s="989"/>
      <c r="AC126" s="989"/>
      <c r="AD126" s="989"/>
      <c r="AE126" s="990"/>
      <c r="AF126" s="991">
        <v>28142</v>
      </c>
      <c r="AG126" s="989"/>
      <c r="AH126" s="989"/>
      <c r="AI126" s="989"/>
      <c r="AJ126" s="990"/>
      <c r="AK126" s="991">
        <v>24647</v>
      </c>
      <c r="AL126" s="989"/>
      <c r="AM126" s="989"/>
      <c r="AN126" s="989"/>
      <c r="AO126" s="990"/>
      <c r="AP126" s="992">
        <v>0.3</v>
      </c>
      <c r="AQ126" s="993"/>
      <c r="AR126" s="993"/>
      <c r="AS126" s="993"/>
      <c r="AT126" s="994"/>
      <c r="AU126" s="233"/>
      <c r="AV126" s="233"/>
      <c r="AW126" s="233"/>
      <c r="AX126" s="1066" t="s">
        <v>454</v>
      </c>
      <c r="AY126" s="1067"/>
      <c r="AZ126" s="1067"/>
      <c r="BA126" s="1067"/>
      <c r="BB126" s="1067"/>
      <c r="BC126" s="1067"/>
      <c r="BD126" s="1067"/>
      <c r="BE126" s="1068"/>
      <c r="BF126" s="1082" t="s">
        <v>455</v>
      </c>
      <c r="BG126" s="1067"/>
      <c r="BH126" s="1067"/>
      <c r="BI126" s="1067"/>
      <c r="BJ126" s="1067"/>
      <c r="BK126" s="1067"/>
      <c r="BL126" s="1068"/>
      <c r="BM126" s="1082" t="s">
        <v>456</v>
      </c>
      <c r="BN126" s="1067"/>
      <c r="BO126" s="1067"/>
      <c r="BP126" s="1067"/>
      <c r="BQ126" s="1067"/>
      <c r="BR126" s="1067"/>
      <c r="BS126" s="1068"/>
      <c r="BT126" s="1082" t="s">
        <v>457</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458</v>
      </c>
      <c r="CQ126" s="980"/>
      <c r="CR126" s="980"/>
      <c r="CS126" s="980"/>
      <c r="CT126" s="980"/>
      <c r="CU126" s="980"/>
      <c r="CV126" s="980"/>
      <c r="CW126" s="980"/>
      <c r="CX126" s="980"/>
      <c r="CY126" s="980"/>
      <c r="CZ126" s="980"/>
      <c r="DA126" s="980"/>
      <c r="DB126" s="980"/>
      <c r="DC126" s="980"/>
      <c r="DD126" s="980"/>
      <c r="DE126" s="980"/>
      <c r="DF126" s="981"/>
      <c r="DG126" s="949">
        <v>287745</v>
      </c>
      <c r="DH126" s="950"/>
      <c r="DI126" s="950"/>
      <c r="DJ126" s="950"/>
      <c r="DK126" s="950"/>
      <c r="DL126" s="950">
        <v>383366</v>
      </c>
      <c r="DM126" s="950"/>
      <c r="DN126" s="950"/>
      <c r="DO126" s="950"/>
      <c r="DP126" s="950"/>
      <c r="DQ126" s="950">
        <v>1192613</v>
      </c>
      <c r="DR126" s="950"/>
      <c r="DS126" s="950"/>
      <c r="DT126" s="950"/>
      <c r="DU126" s="950"/>
      <c r="DV126" s="951">
        <v>16.3</v>
      </c>
      <c r="DW126" s="951"/>
      <c r="DX126" s="951"/>
      <c r="DY126" s="951"/>
      <c r="DZ126" s="952"/>
    </row>
    <row r="127" spans="1:130" s="197" customFormat="1" ht="26.25" customHeight="1" thickBot="1" x14ac:dyDescent="0.2">
      <c r="A127" s="1006"/>
      <c r="B127" s="978"/>
      <c r="C127" s="1034" t="s">
        <v>459</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109</v>
      </c>
      <c r="AB127" s="989"/>
      <c r="AC127" s="989"/>
      <c r="AD127" s="989"/>
      <c r="AE127" s="990"/>
      <c r="AF127" s="991" t="s">
        <v>109</v>
      </c>
      <c r="AG127" s="989"/>
      <c r="AH127" s="989"/>
      <c r="AI127" s="989"/>
      <c r="AJ127" s="990"/>
      <c r="AK127" s="991" t="s">
        <v>109</v>
      </c>
      <c r="AL127" s="989"/>
      <c r="AM127" s="989"/>
      <c r="AN127" s="989"/>
      <c r="AO127" s="990"/>
      <c r="AP127" s="992" t="s">
        <v>109</v>
      </c>
      <c r="AQ127" s="993"/>
      <c r="AR127" s="993"/>
      <c r="AS127" s="993"/>
      <c r="AT127" s="994"/>
      <c r="AU127" s="233"/>
      <c r="AV127" s="233"/>
      <c r="AW127" s="233"/>
      <c r="AX127" s="916" t="s">
        <v>460</v>
      </c>
      <c r="AY127" s="917"/>
      <c r="AZ127" s="917"/>
      <c r="BA127" s="917"/>
      <c r="BB127" s="917"/>
      <c r="BC127" s="917"/>
      <c r="BD127" s="917"/>
      <c r="BE127" s="918"/>
      <c r="BF127" s="1071" t="s">
        <v>109</v>
      </c>
      <c r="BG127" s="1072"/>
      <c r="BH127" s="1072"/>
      <c r="BI127" s="1072"/>
      <c r="BJ127" s="1072"/>
      <c r="BK127" s="1072"/>
      <c r="BL127" s="1081"/>
      <c r="BM127" s="1071">
        <v>13.49</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461</v>
      </c>
      <c r="CQ127" s="1075"/>
      <c r="CR127" s="1075"/>
      <c r="CS127" s="1075"/>
      <c r="CT127" s="1075"/>
      <c r="CU127" s="1075"/>
      <c r="CV127" s="1075"/>
      <c r="CW127" s="1075"/>
      <c r="CX127" s="1075"/>
      <c r="CY127" s="1075"/>
      <c r="CZ127" s="1075"/>
      <c r="DA127" s="1075"/>
      <c r="DB127" s="1075"/>
      <c r="DC127" s="1075"/>
      <c r="DD127" s="1075"/>
      <c r="DE127" s="1075"/>
      <c r="DF127" s="1076"/>
      <c r="DG127" s="1077">
        <v>428532</v>
      </c>
      <c r="DH127" s="1078"/>
      <c r="DI127" s="1078"/>
      <c r="DJ127" s="1078"/>
      <c r="DK127" s="1078"/>
      <c r="DL127" s="1078">
        <v>387105</v>
      </c>
      <c r="DM127" s="1078"/>
      <c r="DN127" s="1078"/>
      <c r="DO127" s="1078"/>
      <c r="DP127" s="1078"/>
      <c r="DQ127" s="1078">
        <v>361331</v>
      </c>
      <c r="DR127" s="1078"/>
      <c r="DS127" s="1078"/>
      <c r="DT127" s="1078"/>
      <c r="DU127" s="1078"/>
      <c r="DV127" s="1079">
        <v>4.9000000000000004</v>
      </c>
      <c r="DW127" s="1079"/>
      <c r="DX127" s="1079"/>
      <c r="DY127" s="1079"/>
      <c r="DZ127" s="1080"/>
    </row>
    <row r="128" spans="1:130" s="197" customFormat="1" ht="26.25" customHeight="1" x14ac:dyDescent="0.15">
      <c r="A128" s="1101" t="s">
        <v>462</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463</v>
      </c>
      <c r="X128" s="1103"/>
      <c r="Y128" s="1103"/>
      <c r="Z128" s="1104"/>
      <c r="AA128" s="1119">
        <v>172476</v>
      </c>
      <c r="AB128" s="1120"/>
      <c r="AC128" s="1120"/>
      <c r="AD128" s="1120"/>
      <c r="AE128" s="1121"/>
      <c r="AF128" s="1122">
        <v>166156</v>
      </c>
      <c r="AG128" s="1120"/>
      <c r="AH128" s="1120"/>
      <c r="AI128" s="1120"/>
      <c r="AJ128" s="1121"/>
      <c r="AK128" s="1122">
        <v>158386</v>
      </c>
      <c r="AL128" s="1120"/>
      <c r="AM128" s="1120"/>
      <c r="AN128" s="1120"/>
      <c r="AO128" s="1121"/>
      <c r="AP128" s="1123"/>
      <c r="AQ128" s="1124"/>
      <c r="AR128" s="1124"/>
      <c r="AS128" s="1124"/>
      <c r="AT128" s="1125"/>
      <c r="AU128" s="235"/>
      <c r="AV128" s="235"/>
      <c r="AW128" s="235"/>
      <c r="AX128" s="1084" t="s">
        <v>464</v>
      </c>
      <c r="AY128" s="980"/>
      <c r="AZ128" s="980"/>
      <c r="BA128" s="980"/>
      <c r="BB128" s="980"/>
      <c r="BC128" s="980"/>
      <c r="BD128" s="980"/>
      <c r="BE128" s="981"/>
      <c r="BF128" s="1096" t="s">
        <v>465</v>
      </c>
      <c r="BG128" s="1097"/>
      <c r="BH128" s="1097"/>
      <c r="BI128" s="1097"/>
      <c r="BJ128" s="1097"/>
      <c r="BK128" s="1097"/>
      <c r="BL128" s="1098"/>
      <c r="BM128" s="1096">
        <v>18.489999999999998</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960" t="s">
        <v>90</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466</v>
      </c>
      <c r="X129" s="1091"/>
      <c r="Y129" s="1091"/>
      <c r="Z129" s="1092"/>
      <c r="AA129" s="988">
        <v>9150020</v>
      </c>
      <c r="AB129" s="989"/>
      <c r="AC129" s="989"/>
      <c r="AD129" s="989"/>
      <c r="AE129" s="990"/>
      <c r="AF129" s="991">
        <v>9079870</v>
      </c>
      <c r="AG129" s="989"/>
      <c r="AH129" s="989"/>
      <c r="AI129" s="989"/>
      <c r="AJ129" s="990"/>
      <c r="AK129" s="991">
        <v>9133111</v>
      </c>
      <c r="AL129" s="989"/>
      <c r="AM129" s="989"/>
      <c r="AN129" s="989"/>
      <c r="AO129" s="990"/>
      <c r="AP129" s="1093"/>
      <c r="AQ129" s="1094"/>
      <c r="AR129" s="1094"/>
      <c r="AS129" s="1094"/>
      <c r="AT129" s="1095"/>
      <c r="AU129" s="235"/>
      <c r="AV129" s="235"/>
      <c r="AW129" s="235"/>
      <c r="AX129" s="1084" t="s">
        <v>467</v>
      </c>
      <c r="AY129" s="980"/>
      <c r="AZ129" s="980"/>
      <c r="BA129" s="980"/>
      <c r="BB129" s="980"/>
      <c r="BC129" s="980"/>
      <c r="BD129" s="980"/>
      <c r="BE129" s="981"/>
      <c r="BF129" s="1085">
        <v>14.6</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960" t="s">
        <v>468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469</v>
      </c>
      <c r="X130" s="1091"/>
      <c r="Y130" s="1091"/>
      <c r="Z130" s="1092"/>
      <c r="AA130" s="988">
        <v>1836994</v>
      </c>
      <c r="AB130" s="989"/>
      <c r="AC130" s="989"/>
      <c r="AD130" s="989"/>
      <c r="AE130" s="990"/>
      <c r="AF130" s="991">
        <v>1918505</v>
      </c>
      <c r="AG130" s="989"/>
      <c r="AH130" s="989"/>
      <c r="AI130" s="989"/>
      <c r="AJ130" s="990"/>
      <c r="AK130" s="991">
        <v>1800204</v>
      </c>
      <c r="AL130" s="989"/>
      <c r="AM130" s="989"/>
      <c r="AN130" s="989"/>
      <c r="AO130" s="990"/>
      <c r="AP130" s="1093"/>
      <c r="AQ130" s="1094"/>
      <c r="AR130" s="1094"/>
      <c r="AS130" s="1094"/>
      <c r="AT130" s="1095"/>
      <c r="AU130" s="235"/>
      <c r="AV130" s="235"/>
      <c r="AW130" s="235"/>
      <c r="AX130" s="1143" t="s">
        <v>470</v>
      </c>
      <c r="AY130" s="1075"/>
      <c r="AZ130" s="1075"/>
      <c r="BA130" s="1075"/>
      <c r="BB130" s="1075"/>
      <c r="BC130" s="1075"/>
      <c r="BD130" s="1075"/>
      <c r="BE130" s="1076"/>
      <c r="BF130" s="1105">
        <v>168.7</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471</v>
      </c>
      <c r="X131" s="1114"/>
      <c r="Y131" s="1114"/>
      <c r="Z131" s="1115"/>
      <c r="AA131" s="1027">
        <v>7313026</v>
      </c>
      <c r="AB131" s="1028"/>
      <c r="AC131" s="1028"/>
      <c r="AD131" s="1028"/>
      <c r="AE131" s="1029"/>
      <c r="AF131" s="1030">
        <v>7161365</v>
      </c>
      <c r="AG131" s="1028"/>
      <c r="AH131" s="1028"/>
      <c r="AI131" s="1028"/>
      <c r="AJ131" s="1029"/>
      <c r="AK131" s="1030">
        <v>7332907</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1127" t="s">
        <v>472</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473</v>
      </c>
      <c r="W132" s="1131"/>
      <c r="X132" s="1131"/>
      <c r="Y132" s="1131"/>
      <c r="Z132" s="1132"/>
      <c r="AA132" s="1133">
        <v>14.85205987</v>
      </c>
      <c r="AB132" s="1134"/>
      <c r="AC132" s="1134"/>
      <c r="AD132" s="1134"/>
      <c r="AE132" s="1135"/>
      <c r="AF132" s="1136">
        <v>13.864116689999999</v>
      </c>
      <c r="AG132" s="1134"/>
      <c r="AH132" s="1134"/>
      <c r="AI132" s="1134"/>
      <c r="AJ132" s="1135"/>
      <c r="AK132" s="1136">
        <v>15.36030663</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474</v>
      </c>
      <c r="W133" s="1138"/>
      <c r="X133" s="1138"/>
      <c r="Y133" s="1138"/>
      <c r="Z133" s="1139"/>
      <c r="AA133" s="1140">
        <v>16.600000000000001</v>
      </c>
      <c r="AB133" s="1141"/>
      <c r="AC133" s="1141"/>
      <c r="AD133" s="1141"/>
      <c r="AE133" s="1142"/>
      <c r="AF133" s="1140">
        <v>15.2</v>
      </c>
      <c r="AG133" s="1141"/>
      <c r="AH133" s="1141"/>
      <c r="AI133" s="1141"/>
      <c r="AJ133" s="1142"/>
      <c r="AK133" s="1140">
        <v>14.6</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J110"/>
  <sheetViews>
    <sheetView showGridLines="0" view="pageBreakPreview" zoomScale="70" zoomScaleNormal="85" zoomScaleSheetLayoutView="70"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74"/>
  <sheetViews>
    <sheetView showGridLines="0" view="pageBreakPreview" zoomScale="85" zoomScaleSheetLayoutView="8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7" t="s">
        <v>477</v>
      </c>
      <c r="L7" s="254"/>
      <c r="M7" s="255" t="s">
        <v>478</v>
      </c>
      <c r="N7" s="256"/>
    </row>
    <row r="8" spans="1:16" x14ac:dyDescent="0.15">
      <c r="A8" s="248"/>
      <c r="B8" s="244"/>
      <c r="C8" s="244"/>
      <c r="D8" s="244"/>
      <c r="E8" s="244"/>
      <c r="F8" s="244"/>
      <c r="G8" s="257"/>
      <c r="H8" s="258"/>
      <c r="I8" s="258"/>
      <c r="J8" s="259"/>
      <c r="K8" s="1148"/>
      <c r="L8" s="260" t="s">
        <v>479</v>
      </c>
      <c r="M8" s="261" t="s">
        <v>480</v>
      </c>
      <c r="N8" s="262" t="s">
        <v>481</v>
      </c>
    </row>
    <row r="9" spans="1:16" x14ac:dyDescent="0.15">
      <c r="A9" s="248"/>
      <c r="B9" s="244"/>
      <c r="C9" s="244"/>
      <c r="D9" s="244"/>
      <c r="E9" s="244"/>
      <c r="F9" s="244"/>
      <c r="G9" s="1149" t="s">
        <v>482</v>
      </c>
      <c r="H9" s="1150"/>
      <c r="I9" s="1150"/>
      <c r="J9" s="1151"/>
      <c r="K9" s="263">
        <v>2402819</v>
      </c>
      <c r="L9" s="264">
        <v>71973</v>
      </c>
      <c r="M9" s="265">
        <v>71916</v>
      </c>
      <c r="N9" s="266">
        <v>0.1</v>
      </c>
    </row>
    <row r="10" spans="1:16" x14ac:dyDescent="0.15">
      <c r="A10" s="248"/>
      <c r="B10" s="244"/>
      <c r="C10" s="244"/>
      <c r="D10" s="244"/>
      <c r="E10" s="244"/>
      <c r="F10" s="244"/>
      <c r="G10" s="1149" t="s">
        <v>483</v>
      </c>
      <c r="H10" s="1150"/>
      <c r="I10" s="1150"/>
      <c r="J10" s="1151"/>
      <c r="K10" s="267">
        <v>124099</v>
      </c>
      <c r="L10" s="268">
        <v>3717</v>
      </c>
      <c r="M10" s="269">
        <v>7911</v>
      </c>
      <c r="N10" s="270">
        <v>-53</v>
      </c>
    </row>
    <row r="11" spans="1:16" ht="13.5" customHeight="1" x14ac:dyDescent="0.15">
      <c r="A11" s="248"/>
      <c r="B11" s="244"/>
      <c r="C11" s="244"/>
      <c r="D11" s="244"/>
      <c r="E11" s="244"/>
      <c r="F11" s="244"/>
      <c r="G11" s="1149" t="s">
        <v>484</v>
      </c>
      <c r="H11" s="1150"/>
      <c r="I11" s="1150"/>
      <c r="J11" s="1151"/>
      <c r="K11" s="267">
        <v>294355</v>
      </c>
      <c r="L11" s="268">
        <v>8817</v>
      </c>
      <c r="M11" s="269">
        <v>7787</v>
      </c>
      <c r="N11" s="270">
        <v>13.2</v>
      </c>
    </row>
    <row r="12" spans="1:16" ht="13.5" customHeight="1" x14ac:dyDescent="0.15">
      <c r="A12" s="248"/>
      <c r="B12" s="244"/>
      <c r="C12" s="244"/>
      <c r="D12" s="244"/>
      <c r="E12" s="244"/>
      <c r="F12" s="244"/>
      <c r="G12" s="1149" t="s">
        <v>485</v>
      </c>
      <c r="H12" s="1150"/>
      <c r="I12" s="1150"/>
      <c r="J12" s="1151"/>
      <c r="K12" s="267">
        <v>1785</v>
      </c>
      <c r="L12" s="268">
        <v>53</v>
      </c>
      <c r="M12" s="269">
        <v>906</v>
      </c>
      <c r="N12" s="270">
        <v>-94.2</v>
      </c>
    </row>
    <row r="13" spans="1:16" ht="13.5" customHeight="1" x14ac:dyDescent="0.15">
      <c r="A13" s="248"/>
      <c r="B13" s="244"/>
      <c r="C13" s="244"/>
      <c r="D13" s="244"/>
      <c r="E13" s="244"/>
      <c r="F13" s="244"/>
      <c r="G13" s="1149" t="s">
        <v>486</v>
      </c>
      <c r="H13" s="1150"/>
      <c r="I13" s="1150"/>
      <c r="J13" s="1151"/>
      <c r="K13" s="267" t="s">
        <v>487</v>
      </c>
      <c r="L13" s="268" t="s">
        <v>487</v>
      </c>
      <c r="M13" s="269">
        <v>13</v>
      </c>
      <c r="N13" s="270" t="s">
        <v>487</v>
      </c>
    </row>
    <row r="14" spans="1:16" ht="13.5" customHeight="1" x14ac:dyDescent="0.15">
      <c r="A14" s="248"/>
      <c r="B14" s="244"/>
      <c r="C14" s="244"/>
      <c r="D14" s="244"/>
      <c r="E14" s="244"/>
      <c r="F14" s="244"/>
      <c r="G14" s="1149" t="s">
        <v>488</v>
      </c>
      <c r="H14" s="1150"/>
      <c r="I14" s="1150"/>
      <c r="J14" s="1151"/>
      <c r="K14" s="267">
        <v>83095</v>
      </c>
      <c r="L14" s="268">
        <v>2489</v>
      </c>
      <c r="M14" s="269">
        <v>3077</v>
      </c>
      <c r="N14" s="270">
        <v>-19.100000000000001</v>
      </c>
    </row>
    <row r="15" spans="1:16" ht="13.5" customHeight="1" x14ac:dyDescent="0.15">
      <c r="A15" s="248"/>
      <c r="B15" s="244"/>
      <c r="C15" s="244"/>
      <c r="D15" s="244"/>
      <c r="E15" s="244"/>
      <c r="F15" s="244"/>
      <c r="G15" s="1149" t="s">
        <v>489</v>
      </c>
      <c r="H15" s="1150"/>
      <c r="I15" s="1150"/>
      <c r="J15" s="1151"/>
      <c r="K15" s="267">
        <v>53428</v>
      </c>
      <c r="L15" s="268">
        <v>1600</v>
      </c>
      <c r="M15" s="269">
        <v>1653</v>
      </c>
      <c r="N15" s="270">
        <v>-3.2</v>
      </c>
    </row>
    <row r="16" spans="1:16" x14ac:dyDescent="0.15">
      <c r="A16" s="248"/>
      <c r="B16" s="244"/>
      <c r="C16" s="244"/>
      <c r="D16" s="244"/>
      <c r="E16" s="244"/>
      <c r="F16" s="244"/>
      <c r="G16" s="1152" t="s">
        <v>490</v>
      </c>
      <c r="H16" s="1153"/>
      <c r="I16" s="1153"/>
      <c r="J16" s="1154"/>
      <c r="K16" s="268">
        <v>-272240</v>
      </c>
      <c r="L16" s="268">
        <v>-8155</v>
      </c>
      <c r="M16" s="269">
        <v>-7483</v>
      </c>
      <c r="N16" s="270">
        <v>9</v>
      </c>
    </row>
    <row r="17" spans="1:16" x14ac:dyDescent="0.15">
      <c r="A17" s="248"/>
      <c r="B17" s="244"/>
      <c r="C17" s="244"/>
      <c r="D17" s="244"/>
      <c r="E17" s="244"/>
      <c r="F17" s="244"/>
      <c r="G17" s="1152" t="s">
        <v>167</v>
      </c>
      <c r="H17" s="1153"/>
      <c r="I17" s="1153"/>
      <c r="J17" s="1154"/>
      <c r="K17" s="268">
        <v>2687341</v>
      </c>
      <c r="L17" s="268">
        <v>80495</v>
      </c>
      <c r="M17" s="269">
        <v>85779</v>
      </c>
      <c r="N17" s="270">
        <v>-6.2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44" t="s">
        <v>495</v>
      </c>
      <c r="H21" s="1145"/>
      <c r="I21" s="1145"/>
      <c r="J21" s="1146"/>
      <c r="K21" s="280">
        <v>7.31</v>
      </c>
      <c r="L21" s="281">
        <v>8.2100000000000009</v>
      </c>
      <c r="M21" s="282">
        <v>-0.9</v>
      </c>
      <c r="N21" s="249"/>
      <c r="O21" s="283"/>
      <c r="P21" s="279"/>
    </row>
    <row r="22" spans="1:16" s="284" customFormat="1" x14ac:dyDescent="0.15">
      <c r="A22" s="279"/>
      <c r="B22" s="249"/>
      <c r="C22" s="249"/>
      <c r="D22" s="249"/>
      <c r="E22" s="249"/>
      <c r="F22" s="249"/>
      <c r="G22" s="1144" t="s">
        <v>496</v>
      </c>
      <c r="H22" s="1145"/>
      <c r="I22" s="1145"/>
      <c r="J22" s="1146"/>
      <c r="K22" s="285">
        <v>97.9</v>
      </c>
      <c r="L22" s="286">
        <v>97</v>
      </c>
      <c r="M22" s="287">
        <v>0.9</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7" t="s">
        <v>477</v>
      </c>
      <c r="L30" s="254"/>
      <c r="M30" s="255" t="s">
        <v>478</v>
      </c>
      <c r="N30" s="256"/>
    </row>
    <row r="31" spans="1:16" x14ac:dyDescent="0.15">
      <c r="A31" s="248"/>
      <c r="B31" s="244"/>
      <c r="C31" s="244"/>
      <c r="D31" s="244"/>
      <c r="E31" s="244"/>
      <c r="F31" s="244"/>
      <c r="G31" s="257"/>
      <c r="H31" s="258"/>
      <c r="I31" s="258"/>
      <c r="J31" s="259"/>
      <c r="K31" s="1148"/>
      <c r="L31" s="260" t="s">
        <v>479</v>
      </c>
      <c r="M31" s="261" t="s">
        <v>480</v>
      </c>
      <c r="N31" s="262" t="s">
        <v>481</v>
      </c>
    </row>
    <row r="32" spans="1:16" ht="27" customHeight="1" x14ac:dyDescent="0.15">
      <c r="A32" s="248"/>
      <c r="B32" s="244"/>
      <c r="C32" s="244"/>
      <c r="D32" s="244"/>
      <c r="E32" s="244"/>
      <c r="F32" s="244"/>
      <c r="G32" s="1160" t="s">
        <v>500</v>
      </c>
      <c r="H32" s="1161"/>
      <c r="I32" s="1161"/>
      <c r="J32" s="1162"/>
      <c r="K32" s="294">
        <v>2002447</v>
      </c>
      <c r="L32" s="294">
        <v>59980</v>
      </c>
      <c r="M32" s="295">
        <v>51963</v>
      </c>
      <c r="N32" s="296">
        <v>15.4</v>
      </c>
    </row>
    <row r="33" spans="1:16" ht="13.5" customHeight="1" x14ac:dyDescent="0.15">
      <c r="A33" s="248"/>
      <c r="B33" s="244"/>
      <c r="C33" s="244"/>
      <c r="D33" s="244"/>
      <c r="E33" s="244"/>
      <c r="F33" s="244"/>
      <c r="G33" s="1160" t="s">
        <v>501</v>
      </c>
      <c r="H33" s="1161"/>
      <c r="I33" s="1161"/>
      <c r="J33" s="1162"/>
      <c r="K33" s="294" t="s">
        <v>487</v>
      </c>
      <c r="L33" s="294" t="s">
        <v>487</v>
      </c>
      <c r="M33" s="295" t="s">
        <v>487</v>
      </c>
      <c r="N33" s="296" t="s">
        <v>487</v>
      </c>
    </row>
    <row r="34" spans="1:16" ht="27" customHeight="1" x14ac:dyDescent="0.15">
      <c r="A34" s="248"/>
      <c r="B34" s="244"/>
      <c r="C34" s="244"/>
      <c r="D34" s="244"/>
      <c r="E34" s="244"/>
      <c r="F34" s="244"/>
      <c r="G34" s="1160" t="s">
        <v>502</v>
      </c>
      <c r="H34" s="1161"/>
      <c r="I34" s="1161"/>
      <c r="J34" s="1162"/>
      <c r="K34" s="294" t="s">
        <v>487</v>
      </c>
      <c r="L34" s="294" t="s">
        <v>487</v>
      </c>
      <c r="M34" s="295">
        <v>71</v>
      </c>
      <c r="N34" s="296" t="s">
        <v>487</v>
      </c>
    </row>
    <row r="35" spans="1:16" ht="27" customHeight="1" x14ac:dyDescent="0.15">
      <c r="A35" s="248"/>
      <c r="B35" s="244"/>
      <c r="C35" s="244"/>
      <c r="D35" s="244"/>
      <c r="E35" s="244"/>
      <c r="F35" s="244"/>
      <c r="G35" s="1160" t="s">
        <v>503</v>
      </c>
      <c r="H35" s="1161"/>
      <c r="I35" s="1161"/>
      <c r="J35" s="1162"/>
      <c r="K35" s="294">
        <v>712445</v>
      </c>
      <c r="L35" s="294">
        <v>21340</v>
      </c>
      <c r="M35" s="295">
        <v>20847</v>
      </c>
      <c r="N35" s="296">
        <v>2.4</v>
      </c>
    </row>
    <row r="36" spans="1:16" ht="27" customHeight="1" x14ac:dyDescent="0.15">
      <c r="A36" s="248"/>
      <c r="B36" s="244"/>
      <c r="C36" s="244"/>
      <c r="D36" s="244"/>
      <c r="E36" s="244"/>
      <c r="F36" s="244"/>
      <c r="G36" s="1160" t="s">
        <v>504</v>
      </c>
      <c r="H36" s="1161"/>
      <c r="I36" s="1161"/>
      <c r="J36" s="1162"/>
      <c r="K36" s="294">
        <v>325182</v>
      </c>
      <c r="L36" s="294">
        <v>9740</v>
      </c>
      <c r="M36" s="295">
        <v>3529</v>
      </c>
      <c r="N36" s="296">
        <v>176</v>
      </c>
    </row>
    <row r="37" spans="1:16" ht="13.5" customHeight="1" x14ac:dyDescent="0.15">
      <c r="A37" s="248"/>
      <c r="B37" s="244"/>
      <c r="C37" s="244"/>
      <c r="D37" s="244"/>
      <c r="E37" s="244"/>
      <c r="F37" s="244"/>
      <c r="G37" s="1160" t="s">
        <v>505</v>
      </c>
      <c r="H37" s="1161"/>
      <c r="I37" s="1161"/>
      <c r="J37" s="1162"/>
      <c r="K37" s="294">
        <v>44791</v>
      </c>
      <c r="L37" s="294">
        <v>1342</v>
      </c>
      <c r="M37" s="295">
        <v>828</v>
      </c>
      <c r="N37" s="296">
        <v>62.1</v>
      </c>
    </row>
    <row r="38" spans="1:16" ht="27" customHeight="1" x14ac:dyDescent="0.15">
      <c r="A38" s="248"/>
      <c r="B38" s="244"/>
      <c r="C38" s="244"/>
      <c r="D38" s="244"/>
      <c r="E38" s="244"/>
      <c r="F38" s="244"/>
      <c r="G38" s="1163" t="s">
        <v>506</v>
      </c>
      <c r="H38" s="1164"/>
      <c r="I38" s="1164"/>
      <c r="J38" s="1165"/>
      <c r="K38" s="297">
        <v>82</v>
      </c>
      <c r="L38" s="297">
        <v>2</v>
      </c>
      <c r="M38" s="298">
        <v>6</v>
      </c>
      <c r="N38" s="299">
        <v>-66.7</v>
      </c>
      <c r="O38" s="293"/>
    </row>
    <row r="39" spans="1:16" x14ac:dyDescent="0.15">
      <c r="A39" s="248"/>
      <c r="B39" s="244"/>
      <c r="C39" s="244"/>
      <c r="D39" s="244"/>
      <c r="E39" s="244"/>
      <c r="F39" s="244"/>
      <c r="G39" s="1163" t="s">
        <v>507</v>
      </c>
      <c r="H39" s="1164"/>
      <c r="I39" s="1164"/>
      <c r="J39" s="1165"/>
      <c r="K39" s="300">
        <v>-158386</v>
      </c>
      <c r="L39" s="300">
        <v>-4744</v>
      </c>
      <c r="M39" s="301">
        <v>-4386</v>
      </c>
      <c r="N39" s="302">
        <v>8.1999999999999993</v>
      </c>
      <c r="O39" s="293"/>
    </row>
    <row r="40" spans="1:16" ht="27" customHeight="1" x14ac:dyDescent="0.15">
      <c r="A40" s="248"/>
      <c r="B40" s="244"/>
      <c r="C40" s="244"/>
      <c r="D40" s="244"/>
      <c r="E40" s="244"/>
      <c r="F40" s="244"/>
      <c r="G40" s="1160" t="s">
        <v>508</v>
      </c>
      <c r="H40" s="1161"/>
      <c r="I40" s="1161"/>
      <c r="J40" s="1162"/>
      <c r="K40" s="300">
        <v>-1800204</v>
      </c>
      <c r="L40" s="300">
        <v>-53923</v>
      </c>
      <c r="M40" s="301">
        <v>-50220</v>
      </c>
      <c r="N40" s="302">
        <v>7.4</v>
      </c>
      <c r="O40" s="293"/>
    </row>
    <row r="41" spans="1:16" x14ac:dyDescent="0.15">
      <c r="A41" s="248"/>
      <c r="B41" s="244"/>
      <c r="C41" s="244"/>
      <c r="D41" s="244"/>
      <c r="E41" s="244"/>
      <c r="F41" s="244"/>
      <c r="G41" s="1166" t="s">
        <v>278</v>
      </c>
      <c r="H41" s="1167"/>
      <c r="I41" s="1167"/>
      <c r="J41" s="1168"/>
      <c r="K41" s="294">
        <v>1126357</v>
      </c>
      <c r="L41" s="300">
        <v>33738</v>
      </c>
      <c r="M41" s="301">
        <v>22638</v>
      </c>
      <c r="N41" s="302">
        <v>49</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55" t="s">
        <v>477</v>
      </c>
      <c r="J49" s="1157" t="s">
        <v>512</v>
      </c>
      <c r="K49" s="1158"/>
      <c r="L49" s="1158"/>
      <c r="M49" s="1158"/>
      <c r="N49" s="1159"/>
    </row>
    <row r="50" spans="1:14" x14ac:dyDescent="0.15">
      <c r="A50" s="248"/>
      <c r="B50" s="244"/>
      <c r="C50" s="244"/>
      <c r="D50" s="244"/>
      <c r="E50" s="244"/>
      <c r="F50" s="244"/>
      <c r="G50" s="312"/>
      <c r="H50" s="313"/>
      <c r="I50" s="1156"/>
      <c r="J50" s="314" t="s">
        <v>513</v>
      </c>
      <c r="K50" s="315" t="s">
        <v>514</v>
      </c>
      <c r="L50" s="316" t="s">
        <v>515</v>
      </c>
      <c r="M50" s="317" t="s">
        <v>516</v>
      </c>
      <c r="N50" s="318" t="s">
        <v>517</v>
      </c>
    </row>
    <row r="51" spans="1:14" x14ac:dyDescent="0.15">
      <c r="A51" s="248"/>
      <c r="B51" s="244"/>
      <c r="C51" s="244"/>
      <c r="D51" s="244"/>
      <c r="E51" s="244"/>
      <c r="F51" s="244"/>
      <c r="G51" s="310" t="s">
        <v>518</v>
      </c>
      <c r="H51" s="311"/>
      <c r="I51" s="319">
        <v>2427375</v>
      </c>
      <c r="J51" s="320">
        <v>72375</v>
      </c>
      <c r="K51" s="321">
        <v>1.9</v>
      </c>
      <c r="L51" s="322">
        <v>67088</v>
      </c>
      <c r="M51" s="323">
        <v>-22.3</v>
      </c>
      <c r="N51" s="324">
        <v>24.2</v>
      </c>
    </row>
    <row r="52" spans="1:14" x14ac:dyDescent="0.15">
      <c r="A52" s="248"/>
      <c r="B52" s="244"/>
      <c r="C52" s="244"/>
      <c r="D52" s="244"/>
      <c r="E52" s="244"/>
      <c r="F52" s="244"/>
      <c r="G52" s="325"/>
      <c r="H52" s="326" t="s">
        <v>519</v>
      </c>
      <c r="I52" s="327">
        <v>644152</v>
      </c>
      <c r="J52" s="328">
        <v>19206</v>
      </c>
      <c r="K52" s="329">
        <v>-35.9</v>
      </c>
      <c r="L52" s="330">
        <v>37146</v>
      </c>
      <c r="M52" s="331">
        <v>-9.9</v>
      </c>
      <c r="N52" s="332">
        <v>-26</v>
      </c>
    </row>
    <row r="53" spans="1:14" x14ac:dyDescent="0.15">
      <c r="A53" s="248"/>
      <c r="B53" s="244"/>
      <c r="C53" s="244"/>
      <c r="D53" s="244"/>
      <c r="E53" s="244"/>
      <c r="F53" s="244"/>
      <c r="G53" s="310" t="s">
        <v>520</v>
      </c>
      <c r="H53" s="311"/>
      <c r="I53" s="319">
        <v>2639069</v>
      </c>
      <c r="J53" s="320">
        <v>77934</v>
      </c>
      <c r="K53" s="321">
        <v>7.7</v>
      </c>
      <c r="L53" s="322">
        <v>70489</v>
      </c>
      <c r="M53" s="323">
        <v>5.0999999999999996</v>
      </c>
      <c r="N53" s="324">
        <v>2.6</v>
      </c>
    </row>
    <row r="54" spans="1:14" x14ac:dyDescent="0.15">
      <c r="A54" s="248"/>
      <c r="B54" s="244"/>
      <c r="C54" s="244"/>
      <c r="D54" s="244"/>
      <c r="E54" s="244"/>
      <c r="F54" s="244"/>
      <c r="G54" s="325"/>
      <c r="H54" s="326" t="s">
        <v>519</v>
      </c>
      <c r="I54" s="327">
        <v>698163</v>
      </c>
      <c r="J54" s="328">
        <v>20617</v>
      </c>
      <c r="K54" s="329">
        <v>7.3</v>
      </c>
      <c r="L54" s="330">
        <v>37817</v>
      </c>
      <c r="M54" s="331">
        <v>1.8</v>
      </c>
      <c r="N54" s="332">
        <v>5.5</v>
      </c>
    </row>
    <row r="55" spans="1:14" x14ac:dyDescent="0.15">
      <c r="A55" s="248"/>
      <c r="B55" s="244"/>
      <c r="C55" s="244"/>
      <c r="D55" s="244"/>
      <c r="E55" s="244"/>
      <c r="F55" s="244"/>
      <c r="G55" s="310" t="s">
        <v>521</v>
      </c>
      <c r="H55" s="311"/>
      <c r="I55" s="319">
        <v>1613971</v>
      </c>
      <c r="J55" s="320">
        <v>47952</v>
      </c>
      <c r="K55" s="321">
        <v>-38.5</v>
      </c>
      <c r="L55" s="322">
        <v>84389</v>
      </c>
      <c r="M55" s="323">
        <v>19.7</v>
      </c>
      <c r="N55" s="324">
        <v>-58.2</v>
      </c>
    </row>
    <row r="56" spans="1:14" x14ac:dyDescent="0.15">
      <c r="A56" s="248"/>
      <c r="B56" s="244"/>
      <c r="C56" s="244"/>
      <c r="D56" s="244"/>
      <c r="E56" s="244"/>
      <c r="F56" s="244"/>
      <c r="G56" s="325"/>
      <c r="H56" s="326" t="s">
        <v>519</v>
      </c>
      <c r="I56" s="327">
        <v>678290</v>
      </c>
      <c r="J56" s="328">
        <v>20152</v>
      </c>
      <c r="K56" s="329">
        <v>-2.2999999999999998</v>
      </c>
      <c r="L56" s="330">
        <v>44339</v>
      </c>
      <c r="M56" s="331">
        <v>17.2</v>
      </c>
      <c r="N56" s="332">
        <v>-19.5</v>
      </c>
    </row>
    <row r="57" spans="1:14" x14ac:dyDescent="0.15">
      <c r="A57" s="248"/>
      <c r="B57" s="244"/>
      <c r="C57" s="244"/>
      <c r="D57" s="244"/>
      <c r="E57" s="244"/>
      <c r="F57" s="244"/>
      <c r="G57" s="310" t="s">
        <v>522</v>
      </c>
      <c r="H57" s="311"/>
      <c r="I57" s="319">
        <v>1108624</v>
      </c>
      <c r="J57" s="320">
        <v>33041</v>
      </c>
      <c r="K57" s="321">
        <v>-31.1</v>
      </c>
      <c r="L57" s="322">
        <v>83623</v>
      </c>
      <c r="M57" s="323">
        <v>-0.9</v>
      </c>
      <c r="N57" s="324">
        <v>-30.2</v>
      </c>
    </row>
    <row r="58" spans="1:14" x14ac:dyDescent="0.15">
      <c r="A58" s="248"/>
      <c r="B58" s="244"/>
      <c r="C58" s="244"/>
      <c r="D58" s="244"/>
      <c r="E58" s="244"/>
      <c r="F58" s="244"/>
      <c r="G58" s="325"/>
      <c r="H58" s="326" t="s">
        <v>519</v>
      </c>
      <c r="I58" s="327">
        <v>436901</v>
      </c>
      <c r="J58" s="328">
        <v>13021</v>
      </c>
      <c r="K58" s="329">
        <v>-35.4</v>
      </c>
      <c r="L58" s="330">
        <v>48787</v>
      </c>
      <c r="M58" s="331">
        <v>10</v>
      </c>
      <c r="N58" s="332">
        <v>-45.4</v>
      </c>
    </row>
    <row r="59" spans="1:14" x14ac:dyDescent="0.15">
      <c r="A59" s="248"/>
      <c r="B59" s="244"/>
      <c r="C59" s="244"/>
      <c r="D59" s="244"/>
      <c r="E59" s="244"/>
      <c r="F59" s="244"/>
      <c r="G59" s="310" t="s">
        <v>523</v>
      </c>
      <c r="H59" s="311"/>
      <c r="I59" s="319">
        <v>2020525</v>
      </c>
      <c r="J59" s="320">
        <v>60522</v>
      </c>
      <c r="K59" s="321">
        <v>83.2</v>
      </c>
      <c r="L59" s="322">
        <v>81768</v>
      </c>
      <c r="M59" s="323">
        <v>-2.2000000000000002</v>
      </c>
      <c r="N59" s="324">
        <v>85.4</v>
      </c>
    </row>
    <row r="60" spans="1:14" x14ac:dyDescent="0.15">
      <c r="A60" s="248"/>
      <c r="B60" s="244"/>
      <c r="C60" s="244"/>
      <c r="D60" s="244"/>
      <c r="E60" s="244"/>
      <c r="F60" s="244"/>
      <c r="G60" s="325"/>
      <c r="H60" s="326" t="s">
        <v>519</v>
      </c>
      <c r="I60" s="333">
        <v>498101</v>
      </c>
      <c r="J60" s="328">
        <v>14920</v>
      </c>
      <c r="K60" s="329">
        <v>14.6</v>
      </c>
      <c r="L60" s="330">
        <v>37917</v>
      </c>
      <c r="M60" s="331">
        <v>-22.3</v>
      </c>
      <c r="N60" s="332">
        <v>36.9</v>
      </c>
    </row>
    <row r="61" spans="1:14" x14ac:dyDescent="0.15">
      <c r="A61" s="248"/>
      <c r="B61" s="244"/>
      <c r="C61" s="244"/>
      <c r="D61" s="244"/>
      <c r="E61" s="244"/>
      <c r="F61" s="244"/>
      <c r="G61" s="310" t="s">
        <v>524</v>
      </c>
      <c r="H61" s="334"/>
      <c r="I61" s="335">
        <v>1961913</v>
      </c>
      <c r="J61" s="336">
        <v>58365</v>
      </c>
      <c r="K61" s="337">
        <v>4.5999999999999996</v>
      </c>
      <c r="L61" s="338">
        <v>77471</v>
      </c>
      <c r="M61" s="339">
        <v>-0.1</v>
      </c>
      <c r="N61" s="324">
        <v>4.7</v>
      </c>
    </row>
    <row r="62" spans="1:14" x14ac:dyDescent="0.15">
      <c r="A62" s="248"/>
      <c r="B62" s="244"/>
      <c r="C62" s="244"/>
      <c r="D62" s="244"/>
      <c r="E62" s="244"/>
      <c r="F62" s="244"/>
      <c r="G62" s="325"/>
      <c r="H62" s="326" t="s">
        <v>519</v>
      </c>
      <c r="I62" s="327">
        <v>591121</v>
      </c>
      <c r="J62" s="328">
        <v>17583</v>
      </c>
      <c r="K62" s="329">
        <v>-10.3</v>
      </c>
      <c r="L62" s="330">
        <v>41201</v>
      </c>
      <c r="M62" s="331">
        <v>-0.6</v>
      </c>
      <c r="N62" s="332">
        <v>-9.6999999999999993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7.69</v>
      </c>
      <c r="G47" s="12">
        <v>7.62</v>
      </c>
      <c r="H47" s="12">
        <v>7.65</v>
      </c>
      <c r="I47" s="12">
        <v>7.72</v>
      </c>
      <c r="J47" s="13">
        <v>7.46</v>
      </c>
    </row>
    <row r="48" spans="2:10" ht="57.75" customHeight="1" x14ac:dyDescent="0.15">
      <c r="B48" s="14"/>
      <c r="C48" s="1171" t="s">
        <v>4</v>
      </c>
      <c r="D48" s="1171"/>
      <c r="E48" s="1172"/>
      <c r="F48" s="15">
        <v>3.8</v>
      </c>
      <c r="G48" s="16">
        <v>3.39</v>
      </c>
      <c r="H48" s="16">
        <v>3.3</v>
      </c>
      <c r="I48" s="16">
        <v>2.02</v>
      </c>
      <c r="J48" s="17">
        <v>3.15</v>
      </c>
    </row>
    <row r="49" spans="2:10" ht="57.75" customHeight="1" thickBot="1" x14ac:dyDescent="0.2">
      <c r="B49" s="18"/>
      <c r="C49" s="1173" t="s">
        <v>5</v>
      </c>
      <c r="D49" s="1173"/>
      <c r="E49" s="1174"/>
      <c r="F49" s="19">
        <v>0.12</v>
      </c>
      <c r="G49" s="20" t="s">
        <v>531</v>
      </c>
      <c r="H49" s="20" t="s">
        <v>532</v>
      </c>
      <c r="I49" s="20" t="s">
        <v>533</v>
      </c>
      <c r="J49" s="21">
        <v>0.92</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長野県</cp:lastModifiedBy>
  <cp:lastPrinted>2017-04-05T01:52:26Z</cp:lastPrinted>
  <dcterms:created xsi:type="dcterms:W3CDTF">2017-02-15T18:50:37Z</dcterms:created>
  <dcterms:modified xsi:type="dcterms:W3CDTF">2017-05-17T01:40:04Z</dcterms:modified>
  <cp:category/>
</cp:coreProperties>
</file>