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U38" i="9"/>
  <c r="C38" i="9"/>
  <c r="BE37" i="9"/>
  <c r="BE36" i="9"/>
  <c r="C34" i="9"/>
  <c r="C35" i="9" s="1"/>
  <c r="C36" i="9" s="1"/>
  <c r="C37"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W34" i="9" l="1"/>
  <c r="BW35" i="9" s="1"/>
  <c r="BW36" i="9" s="1"/>
  <c r="BW37" i="9" s="1"/>
  <c r="BW38" i="9" s="1"/>
  <c r="BW39" i="9" s="1"/>
  <c r="BW40" i="9" s="1"/>
  <c r="BW41" i="9" s="1"/>
  <c r="BW42" i="9" s="1"/>
  <c r="BW43" i="9" s="1"/>
  <c r="BE35" i="9"/>
  <c r="CO34" i="9" l="1"/>
  <c r="CO35" i="9" s="1"/>
  <c r="CO36" i="9" s="1"/>
  <c r="CO37" i="9" s="1"/>
  <c r="CO38" i="9" s="1"/>
  <c r="CO39" i="9" s="1"/>
  <c r="CO40" i="9" s="1"/>
  <c r="CO41" i="9" s="1"/>
  <c r="CO42" i="9" s="1"/>
</calcChain>
</file>

<file path=xl/sharedStrings.xml><?xml version="1.0" encoding="utf-8"?>
<sst xmlns="http://schemas.openxmlformats.org/spreadsheetml/2006/main" count="1066" uniqueCount="588">
  <si>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</si>
  <si>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</si>
  <si>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</si>
  <si>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</si>
  <si>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</si>
  <si>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</si>
  <si>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</si>
  <si>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</si>
  <si>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</si>
  <si>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</si>
  <si>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</si>
  <si>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</si>
  <si>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</si>
  <si>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</si>
  <si>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</si>
  <si>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</si>
  <si>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</si>
  <si>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</si>
  <si>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</si>
  <si>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</si>
  <si>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</si>
  <si>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</si>
  <si>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</si>
  <si>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</si>
  <si>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</si>
  <si>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</si>
  <si>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</si>
  <si>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</si>
  <si>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</si>
  <si>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</si>
  <si>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</si>
  <si>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</si>
  <si>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</si>
  <si>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</si>
  <si>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</si>
  <si>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</si>
  <si>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</si>
  <si>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</si>
  <si>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</si>
  <si>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</si>
  <si>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</si>
  <si>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</si>
  <si>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</si>
  <si>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</si>
  <si>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</si>
  <si>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</si>
  <si>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</si>
  <si>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</si>
  <si>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</si>
  <si>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</si>
  <si>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</si>
  <si>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</si>
  <si>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</si>
  <si>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</si>
  <si>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</si>
  <si>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</si>
  <si>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</si>
  <si>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</si>
  <si>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</si>
  <si>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</si>
  <si>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</si>
  <si>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</si>
  <si>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</si>
  <si>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</si>
  <si>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</si>
  <si>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</si>
  <si>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</si>
  <si>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</si>
  <si>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</si>
  <si>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</si>
  <si>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</si>
  <si>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</si>
  <si>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</si>
  <si>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</si>
  <si>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</si>
  <si>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</si>
  <si>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</si>
  <si>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</si>
  <si>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</si>
  <si>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</si>
  <si>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</si>
  <si>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</si>
  <si>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</si>
  <si>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</si>
  <si>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</si>
  <si>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</si>
  <si>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</si>
  <si>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</si>
  <si>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</si>
  <si>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</si>
  <si>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</si>
  <si>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</si>
  <si>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</si>
  <si>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</si>
  <si>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</si>
  <si>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</si>
  <si>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</si>
  <si>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</si>
  <si>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</si>
  <si>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</si>
  <si>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</si>
  <si>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</si>
  <si>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</si>
  <si>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</si>
  <si>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</si>
  <si>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</si>
  <si>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</si>
  <si>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</si>
  <si>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</si>
  <si>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</si>
  <si>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</si>
  <si>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</si>
  <si>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</si>
  <si>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</si>
  <si>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</si>
  <si>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</si>
  <si>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</si>
  <si>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</si>
  <si>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</si>
  <si>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</si>
  <si>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</si>
  <si>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</si>
  <si>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</si>
  <si>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</si>
  <si>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</si>
  <si>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</si>
  <si>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</si>
  <si>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</si>
  <si>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</si>
  <si>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</si>
  <si>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</si>
  <si>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</si>
  <si>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</si>
  <si>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</si>
  <si>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</si>
  <si>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</si>
  <si>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</si>
  <si>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</si>
  <si>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</si>
  <si>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</si>
  <si>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</si>
  <si>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</si>
  <si>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</si>
  <si>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</si>
  <si>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</si>
  <si>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</si>
  <si>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</si>
  <si>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</si>
  <si>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</si>
  <si>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</si>
  <si>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</si>
  <si>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</si>
  <si>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</si>
  <si>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</si>
  <si>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</si>
  <si>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</si>
  <si>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</si>
  <si>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</si>
  <si>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</si>
  <si>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</si>
  <si>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</si>
  <si>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</si>
  <si>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</si>
  <si>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</si>
  <si>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</si>
  <si>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</si>
  <si>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</si>
  <si>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</si>
  <si>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</si>
  <si>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</si>
  <si>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</si>
  <si>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</si>
  <si>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</si>
  <si>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</si>
  <si>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</si>
  <si>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</si>
  <si>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</si>
  <si>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</si>
  <si>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</si>
  <si>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</si>
  <si>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</si>
  <si>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</si>
  <si>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</si>
  <si>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</si>
  <si>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</si>
  <si>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</si>
  <si>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</si>
  <si>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</si>
  <si>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</si>
  <si>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</si>
  <si>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</si>
  <si>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</si>
  <si>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</si>
  <si>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</si>
  <si>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</si>
  <si>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</si>
  <si>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</si>
  <si>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</si>
  <si>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</si>
  <si>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</si>
  <si>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</si>
  <si>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</si>
  <si>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</si>
  <si>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</si>
  <si>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</si>
  <si>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</si>
  <si>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</si>
  <si>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</si>
  <si>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</si>
  <si>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</si>
  <si>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</si>
  <si>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</si>
  <si>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</si>
  <si>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</si>
  <si>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</si>
  <si>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</si>
  <si>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</si>
  <si>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</si>
  <si>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</si>
  <si>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</si>
  <si>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</si>
  <si>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</si>
  <si>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</si>
  <si>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</si>
  <si>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</si>
  <si>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</si>
  <si>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</si>
  <si>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</si>
  <si>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</si>
  <si>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</si>
  <si>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</si>
  <si>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</si>
  <si>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</si>
  <si>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</si>
  <si>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</si>
  <si>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</si>
  <si>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</si>
  <si>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</si>
  <si>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</si>
  <si>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</si>
  <si>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</si>
  <si>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</si>
  <si>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</si>
  <si>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</si>
  <si>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</si>
  <si>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</si>
  <si>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</si>
  <si>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</si>
  <si>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</si>
  <si>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</si>
  <si>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</si>
  <si>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</si>
  <si>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</si>
  <si>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</si>
  <si>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</si>
  <si>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</si>
  <si>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</si>
  <si>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</si>
  <si>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</si>
  <si>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</si>
  <si>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</si>
  <si>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</si>
  <si>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</si>
  <si>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</si>
  <si>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</si>
  <si>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</si>
  <si>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</si>
  <si>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</si>
  <si>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</si>
  <si>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</si>
  <si>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</si>
  <si>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</si>
  <si>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</si>
  <si>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</si>
  <si>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</si>
  <si>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</si>
  <si>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</si>
  <si>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</si>
  <si>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</si>
  <si>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</si>
  <si>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</si>
  <si>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</si>
  <si>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</si>
  <si>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</si>
  <si>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</si>
  <si>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</si>
  <si>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</si>
  <si>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</si>
  <si>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</si>
  <si>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</si>
  <si>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</si>
  <si>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</si>
  <si>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</si>
  <si>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</si>
  <si>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</si>
  <si>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</si>
  <si>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</si>
  <si>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</si>
  <si>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</si>
  <si>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</si>
  <si>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</si>
  <si>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</si>
  <si>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</si>
  <si>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</si>
  <si>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</si>
  <si>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</si>
  <si>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</si>
  <si>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</si>
  <si>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</si>
  <si>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</si>
  <si>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</si>
  <si>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</si>
  <si>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</si>
  <si>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</si>
  <si>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</si>
  <si>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</si>
  <si>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</si>
  <si>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</si>
  <si>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</si>
  <si>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</si>
  <si>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</si>
  <si>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</si>
  <si>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</si>
  <si>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</si>
  <si>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</si>
  <si>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</si>
  <si>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</si>
  <si>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</si>
  <si>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</si>
  <si>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</si>
  <si>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</si>
  <si>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</si>
  <si>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</si>
  <si>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</si>
  <si>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</si>
  <si>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</si>
  <si>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</si>
  <si>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</si>
  <si>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</si>
  <si>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</si>
  <si>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</si>
  <si>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</si>
  <si>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</si>
  <si>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</si>
  <si>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</si>
  <si>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</si>
  <si>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</si>
  <si>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</si>
  <si>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</si>
  <si>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</si>
  <si>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</si>
  <si>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</si>
  <si>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</si>
  <si>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</si>
  <si>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</si>
  <si>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</si>
  <si>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</si>
  <si>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</si>
  <si>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</si>
  <si>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</si>
  <si>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</si>
  <si>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授産施設特別会計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</si>
  <si>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</si>
  <si>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</si>
  <si>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</si>
  <si>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</si>
  <si>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</si>
  <si>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</si>
  <si>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</si>
  <si>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</si>
  <si>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</si>
  <si>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</si>
  <si>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</si>
  <si>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</si>
  <si>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</si>
  <si>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</si>
  <si>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</si>
  <si>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</si>
  <si>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</si>
  <si>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</si>
  <si>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</si>
  <si>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</si>
  <si>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病院事業会計</t>
    <phoneticPr fontId="5"/>
  </si>
  <si>
    <t>戸隠観光施設事業会計</t>
    <phoneticPr fontId="5"/>
  </si>
  <si>
    <t>産業団地事業会計</t>
    <phoneticPr fontId="5"/>
  </si>
  <si>
    <t>飯綱高原スキー場事業特別会計</t>
    <phoneticPr fontId="5"/>
  </si>
  <si>
    <t>法非適用企業</t>
    <phoneticPr fontId="5"/>
  </si>
  <si>
    <t>鬼無里大岡観光施設事業特別会計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</si>
  <si>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</si>
  <si>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</si>
  <si>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</si>
  <si>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</si>
  <si>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</si>
  <si>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</si>
  <si>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</si>
  <si>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</si>
  <si>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</si>
  <si>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</si>
  <si>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</si>
  <si>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</si>
  <si>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</si>
  <si>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</si>
  <si>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</si>
  <si>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</si>
  <si>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</si>
  <si>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</si>
  <si>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</si>
  <si>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</si>
  <si>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</si>
  <si>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</si>
  <si>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</si>
  <si>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</si>
  <si>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</si>
  <si>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</si>
  <si>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</si>
  <si>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</si>
  <si>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</si>
  <si>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</si>
  <si>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</si>
  <si>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</si>
  <si>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</si>
  <si>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</si>
  <si>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</si>
  <si>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</si>
  <si>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</si>
  <si>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</si>
  <si>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</si>
  <si>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</si>
  <si>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</si>
  <si>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</si>
  <si>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</si>
  <si>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</si>
  <si>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</si>
  <si>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</si>
  <si>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</si>
  <si>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</si>
  <si>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</si>
  <si>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</si>
  <si>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</si>
  <si>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</si>
  <si>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</si>
  <si>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</si>
  <si>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</si>
  <si>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</si>
  <si>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</si>
  <si>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</si>
  <si>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</si>
  <si>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戸隠観光施設事業会計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</si>
  <si>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</si>
  <si>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</si>
  <si>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</si>
  <si>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</si>
  <si>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</si>
  <si>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</si>
  <si>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</si>
  <si>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</si>
  <si>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</si>
  <si>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</si>
  <si>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</si>
  <si>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</si>
  <si>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</si>
  <si>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</si>
  <si>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</si>
  <si>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</si>
  <si>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</si>
  <si>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</si>
  <si>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</si>
  <si>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</si>
  <si>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</si>
  <si>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</si>
  <si>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</si>
  <si>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</si>
  <si>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</si>
  <si>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</si>
  <si>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</si>
  <si>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</si>
  <si>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</si>
  <si>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</si>
  <si>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</si>
  <si>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</si>
  <si>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</si>
  <si>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</si>
  <si>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</si>
  <si>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</si>
  <si>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</si>
  <si>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</si>
  <si>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</si>
  <si>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</si>
  <si>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</si>
  <si>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</si>
  <si>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</si>
  <si>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</si>
  <si>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</si>
  <si>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</si>
  <si>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</si>
  <si>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</si>
  <si>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</si>
  <si>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</si>
  <si>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</si>
  <si>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</si>
  <si>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</si>
  <si>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</si>
  <si>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</si>
  <si>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</si>
  <si>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</si>
  <si>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</si>
  <si>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</si>
  <si>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</si>
  <si>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</si>
  <si>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</si>
  <si>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</si>
  <si>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</si>
  <si>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</si>
  <si>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</si>
  <si>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</si>
  <si>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</si>
  <si>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</si>
  <si>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</si>
  <si>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</si>
  <si>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</si>
  <si>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</si>
  <si>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</si>
  <si>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</si>
  <si>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</si>
  <si>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</si>
  <si>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</si>
  <si>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</si>
  <si>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</si>
  <si>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</si>
  <si>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</si>
  <si>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</si>
  <si>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 1.79</t>
  </si>
  <si>
    <t>▲ 0.76</t>
  </si>
  <si>
    <t>▲ 0.52</t>
  </si>
  <si>
    <t>水道事業会計</t>
  </si>
  <si>
    <t>下水道事業会計</t>
  </si>
  <si>
    <t>病院事業会計</t>
  </si>
  <si>
    <t>一般会計</t>
  </si>
  <si>
    <t>産業団地事業会計</t>
  </si>
  <si>
    <t>介護保険特別会計</t>
  </si>
  <si>
    <t>国民健康保険特別会計</t>
  </si>
  <si>
    <t>後期高齢者医療特別会計</t>
  </si>
  <si>
    <t>その他会計（赤字）</t>
  </si>
  <si>
    <t>その他会計（黒字）</t>
  </si>
  <si>
    <t>-</t>
    <phoneticPr fontId="2"/>
  </si>
  <si>
    <t>-</t>
    <phoneticPr fontId="2"/>
  </si>
  <si>
    <t>長野広域連合</t>
    <rPh sb="0" eb="2">
      <t>ナガノ</t>
    </rPh>
    <rPh sb="2" eb="4">
      <t>コウイキ</t>
    </rPh>
    <rPh sb="4" eb="6">
      <t>レンゴウ</t>
    </rPh>
    <phoneticPr fontId="2"/>
  </si>
  <si>
    <t>須高行政事務組合</t>
    <rPh sb="0" eb="1">
      <t>ス</t>
    </rPh>
    <rPh sb="1" eb="2">
      <t>コウ</t>
    </rPh>
    <rPh sb="2" eb="4">
      <t>ギョウセイ</t>
    </rPh>
    <rPh sb="4" eb="6">
      <t>ジム</t>
    </rPh>
    <rPh sb="6" eb="8">
      <t>クミアイ</t>
    </rPh>
    <phoneticPr fontId="2"/>
  </si>
  <si>
    <t>　（一般会計）</t>
    <rPh sb="2" eb="4">
      <t>イッパン</t>
    </rPh>
    <rPh sb="4" eb="6">
      <t>カイケイ</t>
    </rPh>
    <phoneticPr fontId="2"/>
  </si>
  <si>
    <t>　（老人福祉施設等運営事業特別会計）</t>
    <phoneticPr fontId="2"/>
  </si>
  <si>
    <t>　（長野地域ふるさと事業特別会計）</t>
    <phoneticPr fontId="2"/>
  </si>
  <si>
    <t>　（ごみ処理施設事業特別会計）</t>
    <phoneticPr fontId="2"/>
  </si>
  <si>
    <t>千曲衛生施設組合</t>
    <rPh sb="0" eb="2">
      <t>チクマ</t>
    </rPh>
    <rPh sb="2" eb="4">
      <t>エイセイ</t>
    </rPh>
    <rPh sb="4" eb="6">
      <t>シセツ</t>
    </rPh>
    <rPh sb="6" eb="8">
      <t>クミアイ</t>
    </rPh>
    <phoneticPr fontId="2"/>
  </si>
  <si>
    <t>長野県後期高齢者医療広域連合</t>
    <phoneticPr fontId="2"/>
  </si>
  <si>
    <t>　（一般会計）</t>
    <phoneticPr fontId="2"/>
  </si>
  <si>
    <t>　（後期高齢者医療等別会計）</t>
    <phoneticPr fontId="2"/>
  </si>
  <si>
    <t>長水部分林組合</t>
    <rPh sb="0" eb="1">
      <t>ナガ</t>
    </rPh>
    <rPh sb="1" eb="2">
      <t>ミズ</t>
    </rPh>
    <rPh sb="2" eb="4">
      <t>ブブン</t>
    </rPh>
    <rPh sb="4" eb="5">
      <t>ハヤシ</t>
    </rPh>
    <rPh sb="5" eb="7">
      <t>クミアイ</t>
    </rPh>
    <phoneticPr fontId="2"/>
  </si>
  <si>
    <t>長野県地方税滞納整理機構</t>
    <phoneticPr fontId="2"/>
  </si>
  <si>
    <t>北信保健衛生施設組合</t>
    <phoneticPr fontId="2"/>
  </si>
  <si>
    <t>　（斎場事業特別会計）</t>
    <phoneticPr fontId="2"/>
  </si>
  <si>
    <t>長野県市町村自治振興組合</t>
    <phoneticPr fontId="2"/>
  </si>
  <si>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</si>
  <si>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</si>
  <si>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</si>
  <si>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</si>
  <si>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</si>
  <si>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長野市勤労者共済会</t>
  </si>
  <si>
    <t>長野市保健医療公社</t>
  </si>
  <si>
    <t>長野市文化芸術振興財団</t>
    <rPh sb="0" eb="2">
      <t>ナガノ</t>
    </rPh>
    <rPh sb="2" eb="3">
      <t>シ</t>
    </rPh>
    <rPh sb="3" eb="5">
      <t>ブンカ</t>
    </rPh>
    <rPh sb="5" eb="7">
      <t>ゲイジュツ</t>
    </rPh>
    <rPh sb="7" eb="9">
      <t>シンコウ</t>
    </rPh>
    <rPh sb="9" eb="11">
      <t>ザイダン</t>
    </rPh>
    <phoneticPr fontId="2"/>
  </si>
  <si>
    <t>○</t>
    <phoneticPr fontId="2"/>
  </si>
  <si>
    <t>長野市スポーツ協会</t>
    <phoneticPr fontId="2"/>
  </si>
  <si>
    <t>-</t>
    <phoneticPr fontId="2"/>
  </si>
  <si>
    <t>-</t>
    <phoneticPr fontId="2"/>
  </si>
  <si>
    <t>-</t>
    <phoneticPr fontId="2"/>
  </si>
  <si>
    <t>　（じん芥処理事業特別会計他）</t>
    <rPh sb="13" eb="14">
      <t>ホカ</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</si>
  <si>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</si>
  <si>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</si>
  <si>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</si>
  <si>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</si>
  <si>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</si>
  <si>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</si>
  <si>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</si>
  <si>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</si>
  <si>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</si>
  <si>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</si>
  <si>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</si>
  <si>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t>
    <rPh sb="0" eb="2">
      <t>ルイジ</t>
    </rPh>
    <rPh sb="2" eb="4">
      <t>ダンタイ</t>
    </rPh>
    <rPh sb="4" eb="5">
      <t>ナイ</t>
    </rPh>
    <rPh sb="5" eb="8">
      <t>ヘイキンチ</t>
    </rPh>
    <phoneticPr fontId="5"/>
  </si>
  <si>
    <t>行財政改革の推進や効率的な財政運営等により市債発行を抑制してきた結果、実質公債比率は減少傾向にあったが、平成25年度以降のプロジェクト事業の本格化に伴い、
建設事業債の発行が大幅に増加したため、将来負担比率は増加しており、平成28年度以降にはその償還が始まることから、今後は実質公債比率も増加に転ずると見込まれるため、
事業の緊急度や優先性、必要性を十分に検討した上で、「選択と集中」を徹底することにより、公債費等の圧縮を図っていく。</t>
    <rPh sb="35" eb="37">
      <t>ジッシツ</t>
    </rPh>
    <rPh sb="37" eb="39">
      <t>コウサイ</t>
    </rPh>
    <rPh sb="39" eb="41">
      <t>ヒリツ</t>
    </rPh>
    <rPh sb="74" eb="75">
      <t>トモナ</t>
    </rPh>
    <rPh sb="97" eb="99">
      <t>ショウライ</t>
    </rPh>
    <rPh sb="99" eb="101">
      <t>フタン</t>
    </rPh>
    <rPh sb="101" eb="103">
      <t>ヒリツ</t>
    </rPh>
    <rPh sb="104" eb="106">
      <t>ゾウカ</t>
    </rPh>
    <rPh sb="137" eb="139">
      <t>ジッシツ</t>
    </rPh>
    <rPh sb="139" eb="141">
      <t>コウサイ</t>
    </rPh>
    <rPh sb="141" eb="143">
      <t>ヒリツ</t>
    </rPh>
    <rPh sb="144" eb="14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</si>
</sst>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Protection="1">
      <protection hidden="1"/>
    </xf>
    <xf numFmtId="0" fontId="26" fillId="0" borderId="0" xfId="34" applyFont="1" applyFill="1">
      <alignment vertical="center"/>
    </xf>
    <xf numFmtId="0" fontId="26" fillId="0" borderId="0" xfId="34" applyFont="1" applyFill="1" applyAlignment="1">
      <alignment vertical="center"/>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0" fontId="31" fillId="0" borderId="0" xfId="38" applyFont="1" applyAlignment="1">
      <alignment vertical="center"/>
    </xf>
    <xf numFmtId="180" fontId="1" fillId="0" borderId="0" xfId="34" applyNumberFormat="1" applyFont="1" applyFill="1" applyBorder="1">
      <alignment vertical="center"/>
    </xf>
    <xf numFmtId="0" fontId="8" fillId="5" borderId="0" xfId="5" applyFont="1" applyFill="1" applyAlignment="1" applyProtection="1">
      <protection hidden="1"/>
    </xf>
    <xf numFmtId="0" fontId="32" fillId="5" borderId="0" xfId="5" applyFont="1" applyFill="1"/>
    <xf numFmtId="0" fontId="1" fillId="0" borderId="41" xfId="34" applyFont="1" applyFill="1" applyBorder="1">
      <alignment vertical="center"/>
    </xf>
    <xf numFmtId="190" fontId="1" fillId="0" borderId="12" xfId="34" applyNumberFormat="1" applyFont="1" applyFill="1" applyBorder="1">
      <alignment vertical="center"/>
    </xf>
    <xf numFmtId="179" fontId="1" fillId="5" borderId="0" xfId="35" applyNumberFormat="1" applyFont="1" applyFill="1" applyBorder="1" applyAlignment="1">
      <alignment vertical="center" wrapText="1"/>
    </xf>
    <xf numFmtId="188"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61333</c:v>
                </c:pt>
                <c:pt idx="1">
                  <c:v>61344</c:v>
                </c:pt>
                <c:pt idx="2">
                  <c:v>86241</c:v>
                </c:pt>
                <c:pt idx="3">
                  <c:v>115635</c:v>
                </c:pt>
                <c:pt idx="4">
                  <c:v>90572</c:v>
                </c:pt>
              </c:numCache>
            </c:numRef>
          </c:val>
          <c:smooth val="0"/>
        </c:ser>
        <c:dLbls>
          <c:showLegendKey val="0"/>
          <c:showVal val="0"/>
          <c:showCatName val="0"/>
          <c:showSerName val="0"/>
          <c:showPercent val="0"/>
          <c:showBubbleSize val="0"/>
        </c:dLbls>
        <c:marker val="1"/>
        <c:smooth val="0"/>
        <c:axId val="85631744"/>
        <c:axId val="85633664"/>
      </c:lineChart>
      <c:catAx>
        <c:axId val="85631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33664"/>
        <c:crosses val="autoZero"/>
        <c:auto val="1"/>
        <c:lblAlgn val="ctr"/>
        <c:lblOffset val="100"/>
        <c:tickLblSkip val="1"/>
        <c:tickMarkSkip val="1"/>
        <c:noMultiLvlLbl val="0"/>
      </c:catAx>
      <c:valAx>
        <c:axId val="85633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3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2.2599999999999998</c:v>
                </c:pt>
                <c:pt idx="1">
                  <c:v>1.0900000000000001</c:v>
                </c:pt>
                <c:pt idx="2">
                  <c:v>2.12</c:v>
                </c:pt>
                <c:pt idx="3">
                  <c:v>2.0299999999999998</c:v>
                </c:pt>
                <c:pt idx="4">
                  <c:v>2.4700000000000002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18.05</c:v>
                </c:pt>
                <c:pt idx="1">
                  <c:v>17.54</c:v>
                </c:pt>
                <c:pt idx="2">
                  <c:v>17.489999999999998</c:v>
                </c:pt>
                <c:pt idx="3">
                  <c:v>17.75</c:v>
                </c:pt>
                <c:pt idx="4">
                  <c:v>18.37</c:v>
                </c:pt>
              </c:numCache>
            </c:numRef>
          </c:val>
        </c:ser>
        <c:dLbls>
          <c:showLegendKey val="0"/>
          <c:showVal val="0"/>
          <c:showCatName val="0"/>
          <c:showSerName val="0"/>
          <c:showPercent val="0"/>
          <c:showBubbleSize val="0"/>
        </c:dLbls>
        <c:gapWidth val="250"/>
        <c:overlap val="100"/>
        <c:axId val="110097152"/>
        <c:axId val="11009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-1.79</c:v>
                </c:pt>
                <c:pt idx="2">
                  <c:v>0.79</c:v>
                </c:pt>
                <c:pt idx="3">
                  <c:v>-0.76</c:v>
                </c:pt>
                <c:pt idx="4">
                  <c:v>-0.52</c:v>
                </c:pt>
              </c:numCache>
            </c:numRef>
          </c:val>
          <c:smooth val="0"/>
        </c:ser>
        <c:dLbls>
          <c:showLegendKey val="0"/>
          <c:showVal val="0"/>
          <c:showCatName val="0"/>
          <c:showSerName val="0"/>
          <c:showPercent val="0"/>
          <c:showBubbleSize val="0"/>
        </c:dLbls>
        <c:marker val="1"/>
        <c:smooth val="0"/>
        <c:axId val="110097152"/>
        <c:axId val="110099072"/>
      </c:lineChart>
      <c:catAx>
        <c:axId val="11009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99072"/>
        <c:crosses val="autoZero"/>
        <c:auto val="1"/>
        <c:lblAlgn val="ctr"/>
        <c:lblOffset val="100"/>
        <c:tickLblSkip val="1"/>
        <c:tickMarkSkip val="1"/>
        <c:noMultiLvlLbl val="0"/>
      </c:catAx>
      <c:valAx>
        <c:axId val="11009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9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1.3</c:v>
                </c:pt>
                <c:pt idx="2">
                  <c:v>#N/A</c:v>
                </c:pt>
                <c:pt idx="3">
                  <c:v>1.32</c:v>
                </c:pt>
                <c:pt idx="4">
                  <c:v>#N/A</c:v>
                </c:pt>
                <c:pt idx="5">
                  <c:v>1.34</c:v>
                </c:pt>
                <c:pt idx="6">
                  <c:v>#N/A</c:v>
                </c:pt>
                <c:pt idx="7">
                  <c:v>1.0900000000000001</c:v>
                </c:pt>
                <c:pt idx="8">
                  <c:v>#N/A</c:v>
                </c:pt>
                <c:pt idx="9">
                  <c:v>0.21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0.11</c:v>
                </c:pt>
                <c:pt idx="4">
                  <c:v>#N/A</c:v>
                </c:pt>
                <c:pt idx="5">
                  <c:v>0.18</c:v>
                </c:pt>
                <c:pt idx="6">
                  <c:v>#N/A</c:v>
                </c:pt>
                <c:pt idx="7">
                  <c:v>0.17</c:v>
                </c:pt>
                <c:pt idx="8">
                  <c:v>#N/A</c:v>
                </c:pt>
                <c:pt idx="9">
                  <c:v>0.4</c:v>
                </c:pt>
              </c:numCache>
            </c:numRef>
          </c:val>
        </c:ser>
        <c:ser>
          <c:idx val="5"/>
          <c:order val="5"/>
          <c:tx>
            <c:strRef>
              <c:f>データシート!$A$32</c:f>
              <c:strCache>
                <c:ptCount val="1"/>
                <c:pt idx="0">
                  <c:v>産業団地事業会計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1.18</c:v>
                </c:pt>
                <c:pt idx="8">
                  <c:v>#N/A</c:v>
                </c:pt>
                <c:pt idx="9">
                  <c:v>1.66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c:v>
                </c:pt>
                <c:pt idx="2">
                  <c:v>#N/A</c:v>
                </c:pt>
                <c:pt idx="3">
                  <c:v>1.0900000000000001</c:v>
                </c:pt>
                <c:pt idx="4">
                  <c:v>#N/A</c:v>
                </c:pt>
                <c:pt idx="5">
                  <c:v>2.11</c:v>
                </c:pt>
                <c:pt idx="6">
                  <c:v>#N/A</c:v>
                </c:pt>
                <c:pt idx="7">
                  <c:v>2.0299999999999998</c:v>
                </c:pt>
                <c:pt idx="8">
                  <c:v>#N/A</c:v>
                </c:pt>
                <c:pt idx="9">
                  <c:v>2.46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3.51</c:v>
                </c:pt>
                <c:pt idx="2">
                  <c:v>#N/A</c:v>
                </c:pt>
                <c:pt idx="3">
                  <c:v>4.3</c:v>
                </c:pt>
                <c:pt idx="4">
                  <c:v>#N/A</c:v>
                </c:pt>
                <c:pt idx="5">
                  <c:v>4.88</c:v>
                </c:pt>
                <c:pt idx="6">
                  <c:v>#N/A</c:v>
                </c:pt>
                <c:pt idx="7">
                  <c:v>5.58</c:v>
                </c:pt>
                <c:pt idx="8">
                  <c:v>#N/A</c:v>
                </c:pt>
                <c:pt idx="9">
                  <c:v>5.75</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7.81</c:v>
                </c:pt>
                <c:pt idx="2">
                  <c:v>#N/A</c:v>
                </c:pt>
                <c:pt idx="3">
                  <c:v>7.81</c:v>
                </c:pt>
                <c:pt idx="4">
                  <c:v>#N/A</c:v>
                </c:pt>
                <c:pt idx="5">
                  <c:v>7.47</c:v>
                </c:pt>
                <c:pt idx="6">
                  <c:v>#N/A</c:v>
                </c:pt>
                <c:pt idx="7">
                  <c:v>7.26</c:v>
                </c:pt>
                <c:pt idx="8">
                  <c:v>#N/A</c:v>
                </c:pt>
                <c:pt idx="9">
                  <c:v>7.33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5.89</c:v>
                </c:pt>
                <c:pt idx="2">
                  <c:v>#N/A</c:v>
                </c:pt>
                <c:pt idx="3">
                  <c:v>6.99</c:v>
                </c:pt>
                <c:pt idx="4">
                  <c:v>#N/A</c:v>
                </c:pt>
                <c:pt idx="5">
                  <c:v>8.43</c:v>
                </c:pt>
                <c:pt idx="6">
                  <c:v>#N/A</c:v>
                </c:pt>
                <c:pt idx="7">
                  <c:v>9.19</c:v>
                </c:pt>
                <c:pt idx="8">
                  <c:v>#N/A</c:v>
                </c:pt>
                <c:pt idx="9">
                  <c:v>10.66</c:v>
                </c:pt>
              </c:numCache>
            </c:numRef>
          </c:val>
        </c:ser>
        <c:dLbls>
          <c:showLegendKey val="0"/>
          <c:showVal val="0"/>
          <c:showCatName val="0"/>
          <c:showSerName val="0"/>
          <c:showPercent val="0"/>
          <c:showBubbleSize val="0"/>
        </c:dLbls>
        <c:gapWidth val="150"/>
        <c:overlap val="100"/>
        <c:axId val="105044224"/>
        <c:axId val="39063552"/>
      </c:barChart>
      <c:catAx>
        <c:axId val="1050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63552"/>
        <c:crosses val="autoZero"/>
        <c:auto val="1"/>
        <c:lblAlgn val="ctr"/>
        <c:lblOffset val="100"/>
        <c:tickLblSkip val="1"/>
        <c:tickMarkSkip val="1"/>
        <c:noMultiLvlLbl val="0"/>
      </c:catAx>
      <c:valAx>
        <c:axId val="3906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4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19099</c:v>
                </c:pt>
                <c:pt idx="5">
                  <c:v>18997</c:v>
                </c:pt>
                <c:pt idx="8">
                  <c:v>20304</c:v>
                </c:pt>
                <c:pt idx="11">
                  <c:v>20493</c:v>
                </c:pt>
                <c:pt idx="14">
                  <c:v>18822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617</c:v>
                </c:pt>
                <c:pt idx="3">
                  <c:v>503</c:v>
                </c:pt>
                <c:pt idx="6">
                  <c:v>396</c:v>
                </c:pt>
                <c:pt idx="9">
                  <c:v>285</c:v>
                </c:pt>
                <c:pt idx="12">
                  <c:v>294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75</c:v>
                </c:pt>
                <c:pt idx="3">
                  <c:v>63</c:v>
                </c:pt>
                <c:pt idx="6">
                  <c:v>49</c:v>
                </c:pt>
                <c:pt idx="9">
                  <c:v>50</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5946</c:v>
                </c:pt>
                <c:pt idx="3">
                  <c:v>5601</c:v>
                </c:pt>
                <c:pt idx="6">
                  <c:v>5797</c:v>
                </c:pt>
                <c:pt idx="9">
                  <c:v>5754</c:v>
                </c:pt>
                <c:pt idx="12">
                  <c:v>5839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19883</c:v>
                </c:pt>
                <c:pt idx="3">
                  <c:v>19544</c:v>
                </c:pt>
                <c:pt idx="6">
                  <c:v>18150</c:v>
                </c:pt>
                <c:pt idx="9">
                  <c:v>16370</c:v>
                </c:pt>
                <c:pt idx="12">
                  <c:v>14313</c:v>
                </c:pt>
              </c:numCache>
            </c:numRef>
          </c:val>
        </c:ser>
        <c:dLbls>
          <c:showLegendKey val="0"/>
          <c:showVal val="0"/>
          <c:showCatName val="0"/>
          <c:showSerName val="0"/>
          <c:showPercent val="0"/>
          <c:showBubbleSize val="0"/>
        </c:dLbls>
        <c:gapWidth val="100"/>
        <c:overlap val="100"/>
        <c:axId val="39479168"/>
        <c:axId val="39485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7429</c:v>
                </c:pt>
                <c:pt idx="2">
                  <c:v>#N/A</c:v>
                </c:pt>
                <c:pt idx="3">
                  <c:v>#N/A</c:v>
                </c:pt>
                <c:pt idx="4">
                  <c:v>6714</c:v>
                </c:pt>
                <c:pt idx="5">
                  <c:v>#N/A</c:v>
                </c:pt>
                <c:pt idx="6">
                  <c:v>#N/A</c:v>
                </c:pt>
                <c:pt idx="7">
                  <c:v>4088</c:v>
                </c:pt>
                <c:pt idx="8">
                  <c:v>#N/A</c:v>
                </c:pt>
                <c:pt idx="9">
                  <c:v>#N/A</c:v>
                </c:pt>
                <c:pt idx="10">
                  <c:v>1966</c:v>
                </c:pt>
                <c:pt idx="11">
                  <c:v>#N/A</c:v>
                </c:pt>
                <c:pt idx="12">
                  <c:v>#N/A</c:v>
                </c:pt>
                <c:pt idx="13">
                  <c:v>1675</c:v>
                </c:pt>
                <c:pt idx="14">
                  <c:v>#N/A</c:v>
                </c:pt>
              </c:numCache>
            </c:numRef>
          </c:val>
          <c:smooth val="0"/>
        </c:ser>
        <c:dLbls>
          <c:showLegendKey val="0"/>
          <c:showVal val="0"/>
          <c:showCatName val="0"/>
          <c:showSerName val="0"/>
          <c:showPercent val="0"/>
          <c:showBubbleSize val="0"/>
        </c:dLbls>
        <c:marker val="1"/>
        <c:smooth val="0"/>
        <c:axId val="39479168"/>
        <c:axId val="39485440"/>
      </c:lineChart>
      <c:catAx>
        <c:axId val="394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85440"/>
        <c:crosses val="autoZero"/>
        <c:auto val="1"/>
        <c:lblAlgn val="ctr"/>
        <c:lblOffset val="100"/>
        <c:tickLblSkip val="1"/>
        <c:tickMarkSkip val="1"/>
        <c:noMultiLvlLbl val="0"/>
      </c:catAx>
      <c:valAx>
        <c:axId val="3948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160351</c:v>
                </c:pt>
                <c:pt idx="5">
                  <c:v>157617</c:v>
                </c:pt>
                <c:pt idx="8">
                  <c:v>160126</c:v>
                </c:pt>
                <c:pt idx="11">
                  <c:v>160523</c:v>
                </c:pt>
                <c:pt idx="14">
                  <c:v>161840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30172</c:v>
                </c:pt>
                <c:pt idx="5">
                  <c:v>26882</c:v>
                </c:pt>
                <c:pt idx="8">
                  <c:v>24474</c:v>
                </c:pt>
                <c:pt idx="11">
                  <c:v>23548</c:v>
                </c:pt>
                <c:pt idx="14">
                  <c:v>23209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33024</c:v>
                </c:pt>
                <c:pt idx="5">
                  <c:v>32867</c:v>
                </c:pt>
                <c:pt idx="8">
                  <c:v>32952</c:v>
                </c:pt>
                <c:pt idx="11">
                  <c:v>32928</c:v>
                </c:pt>
                <c:pt idx="14">
                  <c:v>31961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2771</c:v>
                </c:pt>
                <c:pt idx="3">
                  <c:v>3364</c:v>
                </c:pt>
                <c:pt idx="6">
                  <c:v>1310</c:v>
                </c:pt>
                <c:pt idx="9">
                  <c:v>2160</c:v>
                </c:pt>
                <c:pt idx="12">
                  <c:v>2053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23454</c:v>
                </c:pt>
                <c:pt idx="3">
                  <c:v>24220</c:v>
                </c:pt>
                <c:pt idx="6">
                  <c:v>23444</c:v>
                </c:pt>
                <c:pt idx="9">
                  <c:v>22278</c:v>
                </c:pt>
                <c:pt idx="12">
                  <c:v>21584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510</c:v>
                </c:pt>
                <c:pt idx="3">
                  <c:v>424</c:v>
                </c:pt>
                <c:pt idx="6">
                  <c:v>361</c:v>
                </c:pt>
                <c:pt idx="9">
                  <c:v>301</c:v>
                </c:pt>
                <c:pt idx="12">
                  <c:v>282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76782</c:v>
                </c:pt>
                <c:pt idx="3">
                  <c:v>72799</c:v>
                </c:pt>
                <c:pt idx="6">
                  <c:v>70454</c:v>
                </c:pt>
                <c:pt idx="9">
                  <c:v>68361</c:v>
                </c:pt>
                <c:pt idx="12">
                  <c:v>66500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4103</c:v>
                </c:pt>
                <c:pt idx="3">
                  <c:v>3872</c:v>
                </c:pt>
                <c:pt idx="6">
                  <c:v>3513</c:v>
                </c:pt>
                <c:pt idx="9">
                  <c:v>3988</c:v>
                </c:pt>
                <c:pt idx="12">
                  <c:v>3815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134002</c:v>
                </c:pt>
                <c:pt idx="3">
                  <c:v>131096</c:v>
                </c:pt>
                <c:pt idx="6">
                  <c:v>133331</c:v>
                </c:pt>
                <c:pt idx="9">
                  <c:v>140882</c:v>
                </c:pt>
                <c:pt idx="12">
                  <c:v>150598</c:v>
                </c:pt>
              </c:numCache>
            </c:numRef>
          </c:val>
        </c:ser>
        <c:dLbls>
          <c:showLegendKey val="0"/>
          <c:showVal val="0"/>
          <c:showCatName val="0"/>
          <c:showSerName val="0"/>
          <c:showPercent val="0"/>
          <c:showBubbleSize val="0"/>
        </c:dLbls>
        <c:gapWidth val="100"/>
        <c:overlap val="100"/>
        <c:axId val="38987264"/>
        <c:axId val="3898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18076</c:v>
                </c:pt>
                <c:pt idx="2">
                  <c:v>#N/A</c:v>
                </c:pt>
                <c:pt idx="3">
                  <c:v>#N/A</c:v>
                </c:pt>
                <c:pt idx="4">
                  <c:v>18408</c:v>
                </c:pt>
                <c:pt idx="5">
                  <c:v>#N/A</c:v>
                </c:pt>
                <c:pt idx="6">
                  <c:v>#N/A</c:v>
                </c:pt>
                <c:pt idx="7">
                  <c:v>14862</c:v>
                </c:pt>
                <c:pt idx="8">
                  <c:v>#N/A</c:v>
                </c:pt>
                <c:pt idx="9">
                  <c:v>#N/A</c:v>
                </c:pt>
                <c:pt idx="10">
                  <c:v>20971</c:v>
                </c:pt>
                <c:pt idx="11">
                  <c:v>#N/A</c:v>
                </c:pt>
                <c:pt idx="12">
                  <c:v>#N/A</c:v>
                </c:pt>
                <c:pt idx="13">
                  <c:v>27822</c:v>
                </c:pt>
                <c:pt idx="14">
                  <c:v>#N/A</c:v>
                </c:pt>
              </c:numCache>
            </c:numRef>
          </c:val>
          <c:smooth val="0"/>
        </c:ser>
        <c:dLbls>
          <c:showLegendKey val="0"/>
          <c:showVal val="0"/>
          <c:showCatName val="0"/>
          <c:showSerName val="0"/>
          <c:showPercent val="0"/>
          <c:showBubbleSize val="0"/>
        </c:dLbls>
        <c:marker val="1"/>
        <c:smooth val="0"/>
        <c:axId val="38987264"/>
        <c:axId val="38989184"/>
      </c:lineChart>
      <c:catAx>
        <c:axId val="3898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89184"/>
        <c:crosses val="autoZero"/>
        <c:auto val="1"/>
        <c:lblAlgn val="ctr"/>
        <c:lblOffset val="100"/>
        <c:tickLblSkip val="1"/>
        <c:tickMarkSkip val="1"/>
        <c:noMultiLvlLbl val="0"/>
      </c:catAx>
      <c:valAx>
        <c:axId val="3898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8729600"/>
        <c:axId val="39989248"/>
      </c:scatterChart>
      <c:valAx>
        <c:axId val="38729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89248"/>
        <c:crosses val="autoZero"/>
        <c:crossBetween val="midCat"/>
      </c:valAx>
      <c:valAx>
        <c:axId val="39989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29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c:v>
                </c:pt>
                <c:pt idx="1">
                  <c:v>10.1</c:v>
                </c:pt>
                <c:pt idx="2">
                  <c:v>8.1</c:v>
                </c:pt>
                <c:pt idx="3">
                  <c:v>5.7</c:v>
                </c:pt>
                <c:pt idx="4">
                  <c:v>3.4</c:v>
                </c:pt>
              </c:numCache>
            </c:numRef>
          </c:xVal>
          <c:yVal>
            <c:numRef>
              <c:f>公会計指標分析・財政指標組合せ分析表!$K$73:$O$73</c:f>
              <c:numCache>
                <c:formatCode>#,##0.0;"▲ "#,##0.0</c:formatCode>
                <c:ptCount val="5"/>
                <c:pt idx="0">
                  <c:v>24.2</c:v>
                </c:pt>
                <c:pt idx="1">
                  <c:v>24.9</c:v>
                </c:pt>
                <c:pt idx="2">
                  <c:v>19.899999999999999</c:v>
                </c:pt>
                <c:pt idx="3">
                  <c:v>28.2</c:v>
                </c:pt>
                <c:pt idx="4">
                  <c:v>37.700000000000003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40004992"/>
        <c:axId val="40019456"/>
      </c:scatterChart>
      <c:valAx>
        <c:axId val="40004992"/>
        <c:scaling>
          <c:orientation val="minMax"/>
          <c:max val="11.7"/>
          <c:min val="2.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19456"/>
        <c:crosses val="autoZero"/>
        <c:crossBetween val="midCat"/>
      </c:valAx>
      <c:valAx>
        <c:axId val="40019456"/>
        <c:scaling>
          <c:orientation val="minMax"/>
          <c:max val="8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04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mn-lt"/>
              <a:ea typeface="+mn-ea"/>
              <a:cs typeface="+mn-cs"/>
            </a:rPr>
            <a:t>公債費（元利償還金）については、行財政改革の推進や効率的な財政運営等により市債発行を抑制してきた結果、</a:t>
          </a:r>
          <a:r>
            <a:rPr lang="ja-JP" altLang="en-US" sz="1400" b="0" i="0" baseline="0">
              <a:solidFill>
                <a:schemeClr val="dk1"/>
              </a:solidFill>
              <a:latin typeface="+mn-lt"/>
              <a:ea typeface="+mn-ea"/>
              <a:cs typeface="+mn-cs"/>
            </a:rPr>
            <a:t>現時点では</a:t>
          </a:r>
          <a:r>
            <a:rPr lang="ja-JP" altLang="ja-JP" sz="1400" b="0" i="0" baseline="0">
              <a:solidFill>
                <a:schemeClr val="dk1"/>
              </a:solidFill>
              <a:latin typeface="+mn-lt"/>
              <a:ea typeface="+mn-ea"/>
              <a:cs typeface="+mn-cs"/>
            </a:rPr>
            <a:t>減少傾向にあ</a:t>
          </a:r>
          <a:r>
            <a:rPr lang="ja-JP" altLang="en-US" sz="1400" b="0" i="0" baseline="0">
              <a:solidFill>
                <a:schemeClr val="dk1"/>
              </a:solidFill>
              <a:latin typeface="+mn-lt"/>
              <a:ea typeface="+mn-ea"/>
              <a:cs typeface="+mn-cs"/>
            </a:rPr>
            <a:t>るが、</a:t>
          </a:r>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年度以降のプロジェクト事業の本格化に伴い、</a:t>
          </a:r>
          <a:r>
            <a:rPr lang="ja-JP" altLang="en-US" sz="1400" b="0" i="0" baseline="0">
              <a:solidFill>
                <a:schemeClr val="dk1"/>
              </a:solidFill>
              <a:latin typeface="+mn-lt"/>
              <a:ea typeface="+mn-ea"/>
              <a:cs typeface="+mn-cs"/>
            </a:rPr>
            <a:t>建設事業債の発行が大幅に増加し、平成</a:t>
          </a:r>
          <a:r>
            <a:rPr lang="en-US" altLang="ja-JP" sz="1400" b="0" i="0" baseline="0">
              <a:solidFill>
                <a:schemeClr val="dk1"/>
              </a:solidFill>
              <a:latin typeface="+mn-lt"/>
              <a:ea typeface="+mn-ea"/>
              <a:cs typeface="+mn-cs"/>
            </a:rPr>
            <a:t>28</a:t>
          </a:r>
          <a:r>
            <a:rPr lang="ja-JP" altLang="en-US" sz="1400" b="0" i="0" baseline="0">
              <a:solidFill>
                <a:schemeClr val="dk1"/>
              </a:solidFill>
              <a:latin typeface="+mn-lt"/>
              <a:ea typeface="+mn-ea"/>
              <a:cs typeface="+mn-cs"/>
            </a:rPr>
            <a:t>年度以降、その償還が始まることから、今後は</a:t>
          </a:r>
          <a:r>
            <a:rPr lang="ja-JP" altLang="ja-JP" sz="1400" b="0" i="0" baseline="0">
              <a:solidFill>
                <a:schemeClr val="dk1"/>
              </a:solidFill>
              <a:latin typeface="+mn-lt"/>
              <a:ea typeface="+mn-ea"/>
              <a:cs typeface="+mn-cs"/>
            </a:rPr>
            <a:t>上昇に転ずる見込である。</a:t>
          </a:r>
          <a:endParaRPr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地方債の現在高は、平成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度以降のプロジェクト事業の本格化に伴い増加しており、また、今後は、長野広域連合で実施するごみ処理施設建設に伴う負担金が大幅に増加する見込である。さらには、プロジェクト事業実施に備え蓄えてきた基金の減少のほか、財政調整基金も少子高齢社会到来に伴う経常的経費増加により減少する見込であることから、将来負担比率の分子全体としては</a:t>
          </a:r>
          <a:r>
            <a:rPr lang="ja-JP" altLang="en-US" sz="1400" b="0" i="0" baseline="0">
              <a:solidFill>
                <a:schemeClr val="dk1"/>
              </a:solidFill>
              <a:latin typeface="+mn-lt"/>
              <a:ea typeface="+mn-ea"/>
              <a:cs typeface="+mn-cs"/>
            </a:rPr>
            <a:t>今後も</a:t>
          </a:r>
          <a:r>
            <a:rPr lang="ja-JP" altLang="ja-JP" sz="1400" b="0" i="0" baseline="0">
              <a:solidFill>
                <a:schemeClr val="dk1"/>
              </a:solidFill>
              <a:latin typeface="+mn-lt"/>
              <a:ea typeface="+mn-ea"/>
              <a:cs typeface="+mn-cs"/>
            </a:rPr>
            <a:t>増加</a:t>
          </a:r>
          <a:r>
            <a:rPr lang="ja-JP" altLang="en-US" sz="1400" b="0" i="0" baseline="0">
              <a:solidFill>
                <a:schemeClr val="dk1"/>
              </a:solidFill>
              <a:latin typeface="+mn-lt"/>
              <a:ea typeface="+mn-ea"/>
              <a:cs typeface="+mn-cs"/>
            </a:rPr>
            <a:t>す</a:t>
          </a:r>
          <a:r>
            <a:rPr lang="ja-JP" altLang="ja-JP" sz="1400" b="0" i="0" baseline="0">
              <a:solidFill>
                <a:schemeClr val="dk1"/>
              </a:solidFill>
              <a:latin typeface="+mn-lt"/>
              <a:ea typeface="+mn-ea"/>
              <a:cs typeface="+mn-cs"/>
            </a:rPr>
            <a:t>る見込みである</a:t>
          </a:r>
          <a:r>
            <a:rPr lang="ja-JP" altLang="en-US" sz="1400" b="0" i="0" baseline="0">
              <a:solidFill>
                <a:schemeClr val="dk1"/>
              </a:solidFill>
              <a:latin typeface="+mn-lt"/>
              <a:ea typeface="+mn-ea"/>
              <a:cs typeface="+mn-cs"/>
            </a:rPr>
            <a:t>。</a:t>
          </a:r>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15</a:t>
          </a:r>
          <a:r>
            <a:rPr lang="ja-JP" altLang="ja-JP" sz="1200" b="0" i="0" baseline="0">
              <a:solidFill>
                <a:schemeClr val="dk1"/>
              </a:solidFill>
              <a:latin typeface="+mn-lt"/>
              <a:ea typeface="+mn-ea"/>
              <a:cs typeface="+mn-cs"/>
            </a:rPr>
            <a:t>年度までは類似団体とほぼ同程度の数値であったが、</a:t>
          </a:r>
          <a:r>
            <a:rPr lang="en-US" altLang="ja-JP" sz="1200" b="0" i="0" baseline="0">
              <a:solidFill>
                <a:schemeClr val="dk1"/>
              </a:solidFill>
              <a:latin typeface="+mn-lt"/>
              <a:ea typeface="+mn-ea"/>
              <a:cs typeface="+mn-cs"/>
            </a:rPr>
            <a:t>17</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月及び</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月の市町村合併を経て市域、人口が増加する一方、市税収入が伸び悩み、数値が悪化した。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年度においては、地方法人税創設による法人市民税の減や地価下落に伴う固定資産税の減により前年度を下回ったものの、オリンピック競技施設整備等に係る公債費が減少したことから、前年度から</a:t>
          </a:r>
          <a:r>
            <a:rPr lang="en-US" altLang="ja-JP" sz="1200" b="0" i="0" baseline="0">
              <a:solidFill>
                <a:schemeClr val="dk1"/>
              </a:solidFill>
              <a:latin typeface="+mn-lt"/>
              <a:ea typeface="+mn-ea"/>
              <a:cs typeface="+mn-cs"/>
            </a:rPr>
            <a:t>0,02</a:t>
          </a:r>
          <a:r>
            <a:rPr lang="ja-JP" altLang="ja-JP" sz="1200" b="0" i="0" baseline="0">
              <a:solidFill>
                <a:schemeClr val="dk1"/>
              </a:solidFill>
              <a:latin typeface="+mn-lt"/>
              <a:ea typeface="+mn-ea"/>
              <a:cs typeface="+mn-cs"/>
            </a:rPr>
            <a:t>ポイント改善したものの、類似団体平均値を</a:t>
          </a:r>
          <a:r>
            <a:rPr lang="en-US" altLang="ja-JP" sz="1200" b="0" i="0" baseline="0">
              <a:solidFill>
                <a:schemeClr val="dk1"/>
              </a:solidFill>
              <a:latin typeface="+mn-lt"/>
              <a:ea typeface="+mn-ea"/>
              <a:cs typeface="+mn-cs"/>
            </a:rPr>
            <a:t>0.07</a:t>
          </a:r>
          <a:r>
            <a:rPr lang="ja-JP" altLang="ja-JP" sz="1200" b="0" i="0" baseline="0">
              <a:solidFill>
                <a:schemeClr val="dk1"/>
              </a:solidFill>
              <a:latin typeface="+mn-lt"/>
              <a:ea typeface="+mn-ea"/>
              <a:cs typeface="+mn-cs"/>
            </a:rPr>
            <a:t>ポイント下回った状態にある。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今後も、長野県地方税滞納整理機構の活用などによる市税の収納向上や公共施設の統廃合や長寿命化、事務事業の見直しを計画的に進め、財政基盤の強化に努める。</a:t>
          </a:r>
          <a:endParaRPr lang="ja-JP" altLang="ja-JP" sz="12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42</xdr:row>
      <xdr:rowOff>5292</xdr:rowOff>
    </xdr:to>
    <xdr:cxnSp macro="">
      <xdr:nvCxnSpPr>
        <xdr:cNvPr id="68" name="直線コネクタ 67"/>
        <xdr:cNvCxnSpPr/>
      </xdr:nvCxnSpPr>
      <xdr:spPr>
        <a:xfrm flipV="1">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5292</xdr:rowOff>
    </xdr:to>
    <xdr:cxnSp macro="">
      <xdr:nvCxnSpPr>
        <xdr:cNvPr id="71" name="直線コネクタ 70"/>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90" name="テキスト ボックス 89"/>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40869</xdr:rowOff>
    </xdr:from>
    <xdr:ext cx="762000" cy="259045"/>
    <xdr:sp macro="" textlink="">
      <xdr:nvSpPr>
        <xdr:cNvPr id="92" name="テキスト ボックス 91"/>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年度は、人件費や扶助費などの経常的経費充当一般財源は、前年度とほぼ同額でしたが、地方交付税、臨時財政対策債などの経常一般財源が減少したことから、経常収支比率は</a:t>
          </a:r>
          <a:r>
            <a:rPr lang="en-US" altLang="ja-JP" sz="1200" b="0" i="0" baseline="0">
              <a:solidFill>
                <a:schemeClr val="dk1"/>
              </a:solidFill>
              <a:latin typeface="+mn-lt"/>
              <a:ea typeface="+mn-ea"/>
              <a:cs typeface="+mn-cs"/>
            </a:rPr>
            <a:t>86.6</a:t>
          </a:r>
          <a:r>
            <a:rPr lang="ja-JP" altLang="ja-JP" sz="1200" b="0" i="0" baseline="0">
              <a:solidFill>
                <a:schemeClr val="dk1"/>
              </a:solidFill>
              <a:latin typeface="+mn-lt"/>
              <a:ea typeface="+mn-ea"/>
              <a:cs typeface="+mn-cs"/>
            </a:rPr>
            <a:t>％と、前年度に比べ</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ポイント改善した。</a:t>
          </a:r>
          <a:endParaRPr lang="ja-JP" altLang="ja-JP" sz="1200">
            <a:solidFill>
              <a:schemeClr val="dk1"/>
            </a:solidFill>
            <a:latin typeface="+mn-lt"/>
            <a:ea typeface="+mn-ea"/>
            <a:cs typeface="+mn-cs"/>
          </a:endParaRPr>
        </a:p>
        <a:p>
          <a:r>
            <a:rPr lang="ja-JP" altLang="ja-JP" sz="1200" b="0" i="0" baseline="0">
              <a:solidFill>
                <a:schemeClr val="dk1"/>
              </a:solidFill>
              <a:latin typeface="+mn-lt"/>
              <a:ea typeface="+mn-ea"/>
              <a:cs typeface="+mn-cs"/>
            </a:rPr>
            <a:t>　類似団体平均値は</a:t>
          </a:r>
          <a:r>
            <a:rPr lang="en-US" altLang="ja-JP" sz="1200" b="0" i="0" baseline="0">
              <a:solidFill>
                <a:schemeClr val="dk1"/>
              </a:solidFill>
              <a:latin typeface="+mn-lt"/>
              <a:ea typeface="+mn-ea"/>
              <a:cs typeface="+mn-cs"/>
            </a:rPr>
            <a:t>2.9</a:t>
          </a:r>
          <a:r>
            <a:rPr lang="ja-JP" altLang="ja-JP" sz="1200" b="0" i="0" baseline="0">
              <a:solidFill>
                <a:schemeClr val="dk1"/>
              </a:solidFill>
              <a:latin typeface="+mn-lt"/>
              <a:ea typeface="+mn-ea"/>
              <a:cs typeface="+mn-cs"/>
            </a:rPr>
            <a:t>ポイント下回った状態にあるが、数値の上昇は財政の硬直化を招くこととなるため、引き続き人件費、公債費、物件費など、経常経費の抑制に努めるとともに、市税の収納向上のほか、未利用財産の貸付・売却、有料広告収入の促進、使用料など利用者負担の適正化を図り、経常収入の増加に努める。</a:t>
          </a:r>
          <a:endParaRPr lang="ja-JP" altLang="ja-JP" sz="12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87630</xdr:rowOff>
    </xdr:to>
    <xdr:cxnSp macro="">
      <xdr:nvCxnSpPr>
        <xdr:cNvPr id="131" name="直線コネクタ 130"/>
        <xdr:cNvCxnSpPr/>
      </xdr:nvCxnSpPr>
      <xdr:spPr>
        <a:xfrm>
          <a:off x="4114800" y="1097597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19262</xdr:rowOff>
    </xdr:to>
    <xdr:cxnSp macro="">
      <xdr:nvCxnSpPr>
        <xdr:cNvPr id="134" name="直線コネクタ 133"/>
        <xdr:cNvCxnSpPr/>
      </xdr:nvCxnSpPr>
      <xdr:spPr>
        <a:xfrm flipV="1">
          <a:off x="3225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64</xdr:row>
      <xdr:rowOff>143933</xdr:rowOff>
    </xdr:to>
    <xdr:cxnSp macro="">
      <xdr:nvCxnSpPr>
        <xdr:cNvPr id="137" name="直線コネクタ 136"/>
        <xdr:cNvCxnSpPr/>
      </xdr:nvCxnSpPr>
      <xdr:spPr>
        <a:xfrm flipV="1">
          <a:off x="2336800" y="1099206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143933</xdr:rowOff>
    </xdr:to>
    <xdr:cxnSp macro="">
      <xdr:nvCxnSpPr>
        <xdr:cNvPr id="140" name="直線コネクタ 139"/>
        <xdr:cNvCxnSpPr/>
      </xdr:nvCxnSpPr>
      <xdr:spPr>
        <a:xfrm>
          <a:off x="1447800" y="1103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0" name="円/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53357</xdr:rowOff>
    </xdr:from>
    <xdr:ext cx="762000" cy="259045"/>
    <xdr:sp macro="" textlink="">
      <xdr:nvSpPr>
        <xdr:cNvPr id="151"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2" name="円/楕円 151"/>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53" name="テキスト ボックス 15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4" name="円/楕円 153"/>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80239</xdr:rowOff>
    </xdr:from>
    <xdr:ext cx="762000" cy="259045"/>
    <xdr:sp macro="" textlink="">
      <xdr:nvSpPr>
        <xdr:cNvPr id="155" name="テキスト ボックス 154"/>
        <xdr:cNvSpPr txBox="1"/>
      </xdr:nvSpPr>
      <xdr:spPr>
        <a:xfrm>
          <a:off x="2844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57" name="テキスト ボックス 156"/>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8" name="円/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59" name="テキスト ボックス 158"/>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人件費は、長野市定員適正化計画に基づく職員数の削減、外部委託の推進など総人件費の抑制への取組んできたが、制度改正による共済費負担金の増や選挙等に伴う委員報酬の増により、前年度と比較して</a:t>
          </a:r>
          <a:r>
            <a:rPr lang="en-US" altLang="ja-JP" sz="1200" b="0" i="0" baseline="0">
              <a:solidFill>
                <a:schemeClr val="dk1"/>
              </a:solidFill>
              <a:latin typeface="+mn-lt"/>
              <a:ea typeface="+mn-ea"/>
              <a:cs typeface="+mn-cs"/>
            </a:rPr>
            <a:t>0.8</a:t>
          </a:r>
          <a:r>
            <a:rPr lang="ja-JP" altLang="ja-JP" sz="1200" b="0" i="0" baseline="0">
              <a:solidFill>
                <a:schemeClr val="dk1"/>
              </a:solidFill>
              <a:latin typeface="+mn-lt"/>
              <a:ea typeface="+mn-ea"/>
              <a:cs typeface="+mn-cs"/>
            </a:rPr>
            <a:t>％増加、物件費は、第一庁舎建設に伴う情報システム移転事業費や指定管理料の増などにより、前年度と比較して</a:t>
          </a:r>
          <a:r>
            <a:rPr lang="en-US" altLang="ja-JP" sz="1200" b="0" i="0" baseline="0">
              <a:solidFill>
                <a:schemeClr val="dk1"/>
              </a:solidFill>
              <a:latin typeface="+mn-lt"/>
              <a:ea typeface="+mn-ea"/>
              <a:cs typeface="+mn-cs"/>
            </a:rPr>
            <a:t>9.7</a:t>
          </a:r>
          <a:r>
            <a:rPr lang="ja-JP" altLang="ja-JP" sz="1200" b="0" i="0" baseline="0">
              <a:solidFill>
                <a:schemeClr val="dk1"/>
              </a:solidFill>
              <a:latin typeface="+mn-lt"/>
              <a:ea typeface="+mn-ea"/>
              <a:cs typeface="+mn-cs"/>
            </a:rPr>
            <a:t>％増加した。　</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一方、人口は前年度比</a:t>
          </a:r>
          <a:r>
            <a:rPr lang="en-US" altLang="ja-JP" sz="1200" b="0" i="0" baseline="0">
              <a:solidFill>
                <a:schemeClr val="dk1"/>
              </a:solidFill>
              <a:latin typeface="+mn-lt"/>
              <a:ea typeface="+mn-ea"/>
              <a:cs typeface="+mn-cs"/>
            </a:rPr>
            <a:t>916</a:t>
          </a:r>
          <a:r>
            <a:rPr lang="ja-JP" altLang="ja-JP" sz="1200" b="0" i="0" baseline="0">
              <a:solidFill>
                <a:schemeClr val="dk1"/>
              </a:solidFill>
              <a:latin typeface="+mn-lt"/>
              <a:ea typeface="+mn-ea"/>
              <a:cs typeface="+mn-cs"/>
            </a:rPr>
            <a:t>人減となる</a:t>
          </a:r>
          <a:r>
            <a:rPr lang="en-US" altLang="ja-JP" sz="1200" b="0" i="0" baseline="0">
              <a:solidFill>
                <a:schemeClr val="dk1"/>
              </a:solidFill>
              <a:latin typeface="+mn-lt"/>
              <a:ea typeface="+mn-ea"/>
              <a:cs typeface="+mn-cs"/>
            </a:rPr>
            <a:t>383,521</a:t>
          </a:r>
          <a:r>
            <a:rPr lang="ja-JP" altLang="ja-JP" sz="1200" b="0" i="0" baseline="0">
              <a:solidFill>
                <a:schemeClr val="dk1"/>
              </a:solidFill>
              <a:latin typeface="+mn-lt"/>
              <a:ea typeface="+mn-ea"/>
              <a:cs typeface="+mn-cs"/>
            </a:rPr>
            <a:t>人で、人口の減少傾向が顕著になりつつあり、</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年度の人口一人当たりの人件費・物件費等は、前年度より</a:t>
          </a:r>
          <a:r>
            <a:rPr lang="en-US" altLang="ja-JP" sz="1200" b="0" i="0" baseline="0">
              <a:solidFill>
                <a:schemeClr val="dk1"/>
              </a:solidFill>
              <a:latin typeface="+mn-lt"/>
              <a:ea typeface="+mn-ea"/>
              <a:cs typeface="+mn-cs"/>
            </a:rPr>
            <a:t>2,723</a:t>
          </a:r>
          <a:r>
            <a:rPr lang="ja-JP" altLang="ja-JP" sz="1200" b="0" i="0" baseline="0">
              <a:solidFill>
                <a:schemeClr val="dk1"/>
              </a:solidFill>
              <a:latin typeface="+mn-lt"/>
              <a:ea typeface="+mn-ea"/>
              <a:cs typeface="+mn-cs"/>
            </a:rPr>
            <a:t>円増加した。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引き続き、人件費の抑制を図るとともに、今後、公共施設再配置計画・長寿命化計画作成し施設維持管理経費の削減に努めていく。</a:t>
          </a:r>
          <a:endParaRPr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10427</xdr:rowOff>
    </xdr:from>
    <xdr:to>
      <xdr:col>7</xdr:col>
      <xdr:colOff>152400</xdr:colOff>
      <xdr:row>82</xdr:row>
      <xdr:rowOff>46930</xdr:rowOff>
    </xdr:to>
    <xdr:cxnSp macro="">
      <xdr:nvCxnSpPr>
        <xdr:cNvPr id="194" name="直線コネクタ 193"/>
        <xdr:cNvCxnSpPr/>
      </xdr:nvCxnSpPr>
      <xdr:spPr>
        <a:xfrm>
          <a:off x="4114800" y="14069327"/>
          <a:ext cx="838200" cy="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119649</xdr:rowOff>
    </xdr:from>
    <xdr:to>
      <xdr:col>6</xdr:col>
      <xdr:colOff>0</xdr:colOff>
      <xdr:row>82</xdr:row>
      <xdr:rowOff>10427</xdr:rowOff>
    </xdr:to>
    <xdr:cxnSp macro="">
      <xdr:nvCxnSpPr>
        <xdr:cNvPr id="197" name="直線コネクタ 196"/>
        <xdr:cNvCxnSpPr/>
      </xdr:nvCxnSpPr>
      <xdr:spPr>
        <a:xfrm>
          <a:off x="3225800" y="14007099"/>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119649</xdr:rowOff>
    </xdr:from>
    <xdr:to>
      <xdr:col>4</xdr:col>
      <xdr:colOff>482600</xdr:colOff>
      <xdr:row>81</xdr:row>
      <xdr:rowOff>120520</xdr:rowOff>
    </xdr:to>
    <xdr:cxnSp macro="">
      <xdr:nvCxnSpPr>
        <xdr:cNvPr id="200" name="直線コネクタ 199"/>
        <xdr:cNvCxnSpPr/>
      </xdr:nvCxnSpPr>
      <xdr:spPr>
        <a:xfrm flipV="1">
          <a:off x="2336800" y="1400709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120520</xdr:rowOff>
    </xdr:from>
    <xdr:to>
      <xdr:col>3</xdr:col>
      <xdr:colOff>279400</xdr:colOff>
      <xdr:row>81</xdr:row>
      <xdr:rowOff>154986</xdr:rowOff>
    </xdr:to>
    <xdr:cxnSp macro="">
      <xdr:nvCxnSpPr>
        <xdr:cNvPr id="203" name="直線コネクタ 202"/>
        <xdr:cNvCxnSpPr/>
      </xdr:nvCxnSpPr>
      <xdr:spPr>
        <a:xfrm flipV="1">
          <a:off x="1447800" y="14007970"/>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167580</xdr:rowOff>
    </xdr:from>
    <xdr:to>
      <xdr:col>7</xdr:col>
      <xdr:colOff>203200</xdr:colOff>
      <xdr:row>82</xdr:row>
      <xdr:rowOff>97730</xdr:rowOff>
    </xdr:to>
    <xdr:sp macro="" textlink="">
      <xdr:nvSpPr>
        <xdr:cNvPr id="213" name="円/楕円 212"/>
        <xdr:cNvSpPr/>
      </xdr:nvSpPr>
      <xdr:spPr>
        <a:xfrm>
          <a:off x="4902200" y="140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139657</xdr:rowOff>
    </xdr:from>
    <xdr:ext cx="762000" cy="259045"/>
    <xdr:sp macro="" textlink="">
      <xdr:nvSpPr>
        <xdr:cNvPr id="214" name="人件費・物件費等の状況該当値テキスト"/>
        <xdr:cNvSpPr txBox="1"/>
      </xdr:nvSpPr>
      <xdr:spPr>
        <a:xfrm>
          <a:off x="5041900" y="140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131077</xdr:rowOff>
    </xdr:from>
    <xdr:to>
      <xdr:col>6</xdr:col>
      <xdr:colOff>50800</xdr:colOff>
      <xdr:row>82</xdr:row>
      <xdr:rowOff>61227</xdr:rowOff>
    </xdr:to>
    <xdr:sp macro="" textlink="">
      <xdr:nvSpPr>
        <xdr:cNvPr id="215" name="円/楕円 214"/>
        <xdr:cNvSpPr/>
      </xdr:nvSpPr>
      <xdr:spPr>
        <a:xfrm>
          <a:off x="4064000" y="140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46004</xdr:rowOff>
    </xdr:from>
    <xdr:ext cx="736600" cy="259045"/>
    <xdr:sp macro="" textlink="">
      <xdr:nvSpPr>
        <xdr:cNvPr id="216" name="テキスト ボックス 215"/>
        <xdr:cNvSpPr txBox="1"/>
      </xdr:nvSpPr>
      <xdr:spPr>
        <a:xfrm>
          <a:off x="3733800" y="1410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68849</xdr:rowOff>
    </xdr:from>
    <xdr:to>
      <xdr:col>4</xdr:col>
      <xdr:colOff>533400</xdr:colOff>
      <xdr:row>81</xdr:row>
      <xdr:rowOff>170449</xdr:rowOff>
    </xdr:to>
    <xdr:sp macro="" textlink="">
      <xdr:nvSpPr>
        <xdr:cNvPr id="217" name="円/楕円 216"/>
        <xdr:cNvSpPr/>
      </xdr:nvSpPr>
      <xdr:spPr>
        <a:xfrm>
          <a:off x="3175000" y="139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155226</xdr:rowOff>
    </xdr:from>
    <xdr:ext cx="762000" cy="259045"/>
    <xdr:sp macro="" textlink="">
      <xdr:nvSpPr>
        <xdr:cNvPr id="218" name="テキスト ボックス 217"/>
        <xdr:cNvSpPr txBox="1"/>
      </xdr:nvSpPr>
      <xdr:spPr>
        <a:xfrm>
          <a:off x="2844800" y="140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69720</xdr:rowOff>
    </xdr:from>
    <xdr:to>
      <xdr:col>3</xdr:col>
      <xdr:colOff>330200</xdr:colOff>
      <xdr:row>81</xdr:row>
      <xdr:rowOff>171320</xdr:rowOff>
    </xdr:to>
    <xdr:sp macro="" textlink="">
      <xdr:nvSpPr>
        <xdr:cNvPr id="219" name="円/楕円 218"/>
        <xdr:cNvSpPr/>
      </xdr:nvSpPr>
      <xdr:spPr>
        <a:xfrm>
          <a:off x="2286000" y="139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156097</xdr:rowOff>
    </xdr:from>
    <xdr:ext cx="762000" cy="259045"/>
    <xdr:sp macro="" textlink="">
      <xdr:nvSpPr>
        <xdr:cNvPr id="220" name="テキスト ボックス 219"/>
        <xdr:cNvSpPr txBox="1"/>
      </xdr:nvSpPr>
      <xdr:spPr>
        <a:xfrm>
          <a:off x="1955800" y="1404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104186</xdr:rowOff>
    </xdr:from>
    <xdr:to>
      <xdr:col>2</xdr:col>
      <xdr:colOff>127000</xdr:colOff>
      <xdr:row>82</xdr:row>
      <xdr:rowOff>34336</xdr:rowOff>
    </xdr:to>
    <xdr:sp macro="" textlink="">
      <xdr:nvSpPr>
        <xdr:cNvPr id="221" name="円/楕円 220"/>
        <xdr:cNvSpPr/>
      </xdr:nvSpPr>
      <xdr:spPr>
        <a:xfrm>
          <a:off x="1397000" y="139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19113</xdr:rowOff>
    </xdr:from>
    <xdr:ext cx="762000" cy="259045"/>
    <xdr:sp macro="" textlink="">
      <xdr:nvSpPr>
        <xdr:cNvPr id="222" name="テキスト ボックス 221"/>
        <xdr:cNvSpPr txBox="1"/>
      </xdr:nvSpPr>
      <xdr:spPr>
        <a:xfrm>
          <a:off x="1066800" y="1407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　職務給の原則に適合しない不適正な給与制度の運用（いわゆる「わたり」）を廃止し、平成</a:t>
          </a:r>
          <a:r>
            <a:rPr lang="en-US" altLang="ja-JP" sz="1200">
              <a:solidFill>
                <a:schemeClr val="dk1"/>
              </a:solidFill>
              <a:latin typeface="+mn-lt"/>
              <a:ea typeface="+mn-ea"/>
              <a:cs typeface="+mn-cs"/>
            </a:rPr>
            <a:t>28</a:t>
          </a:r>
          <a:r>
            <a:rPr lang="ja-JP" altLang="ja-JP" sz="1200">
              <a:solidFill>
                <a:schemeClr val="dk1"/>
              </a:solidFill>
              <a:latin typeface="+mn-lt"/>
              <a:ea typeface="+mn-ea"/>
              <a:cs typeface="+mn-cs"/>
            </a:rPr>
            <a:t>年度から職員の職責に応じた職務の級を決定し格付することとした職務給の徹底を図ったが、わたりの廃止に伴い降格した職員に対する経過措置（制度移行前の給料保障）を実施していること、また、国が平成</a:t>
          </a:r>
          <a:r>
            <a:rPr lang="en-US" altLang="ja-JP" sz="1200">
              <a:solidFill>
                <a:schemeClr val="dk1"/>
              </a:solidFill>
              <a:latin typeface="+mn-lt"/>
              <a:ea typeface="+mn-ea"/>
              <a:cs typeface="+mn-cs"/>
            </a:rPr>
            <a:t>27</a:t>
          </a:r>
          <a:r>
            <a:rPr lang="ja-JP" altLang="ja-JP" sz="1200">
              <a:solidFill>
                <a:schemeClr val="dk1"/>
              </a:solidFill>
              <a:latin typeface="+mn-lt"/>
              <a:ea typeface="+mn-ea"/>
              <a:cs typeface="+mn-cs"/>
            </a:rPr>
            <a:t>年度から実施している「給与制度の総合的見直し」を</a:t>
          </a:r>
          <a:r>
            <a:rPr lang="en-US" altLang="ja-JP" sz="1200">
              <a:solidFill>
                <a:schemeClr val="dk1"/>
              </a:solidFill>
              <a:latin typeface="+mn-lt"/>
              <a:ea typeface="+mn-ea"/>
              <a:cs typeface="+mn-cs"/>
            </a:rPr>
            <a:t>1</a:t>
          </a:r>
          <a:r>
            <a:rPr lang="ja-JP" altLang="ja-JP" sz="1200">
              <a:solidFill>
                <a:schemeClr val="dk1"/>
              </a:solidFill>
              <a:latin typeface="+mn-lt"/>
              <a:ea typeface="+mn-ea"/>
              <a:cs typeface="+mn-cs"/>
            </a:rPr>
            <a:t>年見送り実施したことにより、ラスパイレス指数が</a:t>
          </a:r>
          <a:r>
            <a:rPr lang="en-US" altLang="ja-JP" sz="1200">
              <a:solidFill>
                <a:schemeClr val="dk1"/>
              </a:solidFill>
              <a:latin typeface="+mn-lt"/>
              <a:ea typeface="+mn-ea"/>
              <a:cs typeface="+mn-cs"/>
            </a:rPr>
            <a:t>0.7</a:t>
          </a:r>
          <a:r>
            <a:rPr lang="ja-JP" altLang="ja-JP" sz="1200">
              <a:solidFill>
                <a:schemeClr val="dk1"/>
              </a:solidFill>
              <a:latin typeface="+mn-lt"/>
              <a:ea typeface="+mn-ea"/>
              <a:cs typeface="+mn-cs"/>
            </a:rPr>
            <a:t>ポイント上昇した。</a:t>
          </a:r>
          <a:endParaRPr lang="ja-JP" altLang="ja-JP" sz="1200"/>
        </a:p>
        <a:p>
          <a:r>
            <a:rPr lang="ja-JP" altLang="ja-JP" sz="1200">
              <a:solidFill>
                <a:schemeClr val="dk1"/>
              </a:solidFill>
              <a:latin typeface="+mn-lt"/>
              <a:ea typeface="+mn-ea"/>
              <a:cs typeface="+mn-cs"/>
            </a:rPr>
            <a:t>　上記制度移行後の職員の格付け状況等を引き続き検証し必要な見直しを行うことにより、一層の給与水準の適正化に努める。</a:t>
          </a:r>
          <a:endParaRPr lang="ja-JP" altLang="ja-JP" sz="12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133350</xdr:rowOff>
    </xdr:to>
    <xdr:cxnSp macro="">
      <xdr:nvCxnSpPr>
        <xdr:cNvPr id="256" name="直線コネクタ 255"/>
        <xdr:cNvCxnSpPr/>
      </xdr:nvCxnSpPr>
      <xdr:spPr>
        <a:xfrm>
          <a:off x="16179800" y="142698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39511</xdr:rowOff>
    </xdr:to>
    <xdr:cxnSp macro="">
      <xdr:nvCxnSpPr>
        <xdr:cNvPr id="259" name="直線コネクタ 258"/>
        <xdr:cNvCxnSpPr/>
      </xdr:nvCxnSpPr>
      <xdr:spPr>
        <a:xfrm>
          <a:off x="15290800" y="142430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89</xdr:row>
      <xdr:rowOff>69850</xdr:rowOff>
    </xdr:to>
    <xdr:cxnSp macro="">
      <xdr:nvCxnSpPr>
        <xdr:cNvPr id="262" name="直線コネクタ 261"/>
        <xdr:cNvCxnSpPr/>
      </xdr:nvCxnSpPr>
      <xdr:spPr>
        <a:xfrm flipV="1">
          <a:off x="14401800" y="1424305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136878</xdr:rowOff>
    </xdr:to>
    <xdr:cxnSp macro="">
      <xdr:nvCxnSpPr>
        <xdr:cNvPr id="265" name="直線コネクタ 264"/>
        <xdr:cNvCxnSpPr/>
      </xdr:nvCxnSpPr>
      <xdr:spPr>
        <a:xfrm flipV="1">
          <a:off x="13512800" y="153289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9" name="円/楕円 278"/>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80" name="テキスト ボックス 279"/>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2" name="テキスト ボックス 281"/>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3" name="円/楕円 282"/>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4" name="テキスト ボックス 283"/>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年１月の市町村合併により職員数が増加し、類似団体の平均を上回っているが、平成</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年度に独自に策定した第四次長野市定員適正化計画（</a:t>
          </a:r>
          <a:r>
            <a:rPr lang="en-US" altLang="ja-JP" sz="1200" b="0" i="0" baseline="0">
              <a:solidFill>
                <a:schemeClr val="dk1"/>
              </a:solidFill>
              <a:latin typeface="+mn-lt"/>
              <a:ea typeface="+mn-ea"/>
              <a:cs typeface="+mn-cs"/>
            </a:rPr>
            <a:t>H22</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H26</a:t>
          </a:r>
          <a:r>
            <a:rPr lang="ja-JP" altLang="ja-JP" sz="1200" b="0" i="0" baseline="0">
              <a:solidFill>
                <a:schemeClr val="dk1"/>
              </a:solidFill>
              <a:latin typeface="+mn-lt"/>
              <a:ea typeface="+mn-ea"/>
              <a:cs typeface="+mn-cs"/>
            </a:rPr>
            <a:t>年度）の計画期間の削減目標</a:t>
          </a:r>
          <a:r>
            <a:rPr lang="en-US" altLang="ja-JP" sz="1200" b="0" i="0" baseline="0">
              <a:solidFill>
                <a:schemeClr val="dk1"/>
              </a:solidFill>
              <a:latin typeface="+mn-lt"/>
              <a:ea typeface="+mn-ea"/>
              <a:cs typeface="+mn-cs"/>
            </a:rPr>
            <a:t>30</a:t>
          </a:r>
          <a:r>
            <a:rPr lang="ja-JP" altLang="ja-JP" sz="1200" b="0" i="0" baseline="0">
              <a:solidFill>
                <a:schemeClr val="dk1"/>
              </a:solidFill>
              <a:latin typeface="+mn-lt"/>
              <a:ea typeface="+mn-ea"/>
              <a:cs typeface="+mn-cs"/>
            </a:rPr>
            <a:t>人に対し、</a:t>
          </a:r>
          <a:r>
            <a:rPr lang="en-US" altLang="ja-JP" sz="1200" b="0" i="0" baseline="0">
              <a:solidFill>
                <a:schemeClr val="dk1"/>
              </a:solidFill>
              <a:latin typeface="+mn-lt"/>
              <a:ea typeface="+mn-ea"/>
              <a:cs typeface="+mn-cs"/>
            </a:rPr>
            <a:t>38</a:t>
          </a:r>
          <a:r>
            <a:rPr lang="ja-JP" altLang="ja-JP" sz="1200" b="0" i="0" baseline="0">
              <a:solidFill>
                <a:schemeClr val="dk1"/>
              </a:solidFill>
              <a:latin typeface="+mn-lt"/>
              <a:ea typeface="+mn-ea"/>
              <a:cs typeface="+mn-cs"/>
            </a:rPr>
            <a:t>人の削減を達成した。</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今後も事務事業等の見直しを継続的に行い、本市の実情を考慮しつつ、市民サービスの低下を招くことのないよう、適正な定員管理に努める。</a:t>
          </a:r>
          <a:endParaRPr kumimoji="1" lang="ja-JP" altLang="ja-JP" sz="12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12277</xdr:rowOff>
    </xdr:from>
    <xdr:to>
      <xdr:col>24</xdr:col>
      <xdr:colOff>558800</xdr:colOff>
      <xdr:row>62</xdr:row>
      <xdr:rowOff>12277</xdr:rowOff>
    </xdr:to>
    <xdr:cxnSp macro="">
      <xdr:nvCxnSpPr>
        <xdr:cNvPr id="319" name="直線コネクタ 318"/>
        <xdr:cNvCxnSpPr/>
      </xdr:nvCxnSpPr>
      <xdr:spPr>
        <a:xfrm>
          <a:off x="16179800" y="1064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4233</xdr:rowOff>
    </xdr:from>
    <xdr:to>
      <xdr:col>23</xdr:col>
      <xdr:colOff>406400</xdr:colOff>
      <xdr:row>62</xdr:row>
      <xdr:rowOff>12277</xdr:rowOff>
    </xdr:to>
    <xdr:cxnSp macro="">
      <xdr:nvCxnSpPr>
        <xdr:cNvPr id="322" name="直線コネクタ 321"/>
        <xdr:cNvCxnSpPr/>
      </xdr:nvCxnSpPr>
      <xdr:spPr>
        <a:xfrm>
          <a:off x="15290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4233</xdr:rowOff>
    </xdr:from>
    <xdr:to>
      <xdr:col>22</xdr:col>
      <xdr:colOff>203200</xdr:colOff>
      <xdr:row>62</xdr:row>
      <xdr:rowOff>8255</xdr:rowOff>
    </xdr:to>
    <xdr:cxnSp macro="">
      <xdr:nvCxnSpPr>
        <xdr:cNvPr id="325" name="直線コネクタ 324"/>
        <xdr:cNvCxnSpPr/>
      </xdr:nvCxnSpPr>
      <xdr:spPr>
        <a:xfrm flipV="1">
          <a:off x="14401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8255</xdr:rowOff>
    </xdr:from>
    <xdr:to>
      <xdr:col>21</xdr:col>
      <xdr:colOff>0</xdr:colOff>
      <xdr:row>62</xdr:row>
      <xdr:rowOff>32385</xdr:rowOff>
    </xdr:to>
    <xdr:cxnSp macro="">
      <xdr:nvCxnSpPr>
        <xdr:cNvPr id="328" name="直線コネクタ 327"/>
        <xdr:cNvCxnSpPr/>
      </xdr:nvCxnSpPr>
      <xdr:spPr>
        <a:xfrm flipV="1">
          <a:off x="13512800" y="106381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2" name="テキスト ボックス 331"/>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132927</xdr:rowOff>
    </xdr:from>
    <xdr:to>
      <xdr:col>24</xdr:col>
      <xdr:colOff>609600</xdr:colOff>
      <xdr:row>62</xdr:row>
      <xdr:rowOff>63077</xdr:rowOff>
    </xdr:to>
    <xdr:sp macro="" textlink="">
      <xdr:nvSpPr>
        <xdr:cNvPr id="338" name="円/楕円 337"/>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105004</xdr:rowOff>
    </xdr:from>
    <xdr:ext cx="762000" cy="259045"/>
    <xdr:sp macro="" textlink="">
      <xdr:nvSpPr>
        <xdr:cNvPr id="339" name="定員管理の状況該当値テキスト"/>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40" name="円/楕円 339"/>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41" name="テキスト ボックス 340"/>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124883</xdr:rowOff>
    </xdr:from>
    <xdr:to>
      <xdr:col>22</xdr:col>
      <xdr:colOff>254000</xdr:colOff>
      <xdr:row>62</xdr:row>
      <xdr:rowOff>55033</xdr:rowOff>
    </xdr:to>
    <xdr:sp macro="" textlink="">
      <xdr:nvSpPr>
        <xdr:cNvPr id="342" name="円/楕円 341"/>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39810</xdr:rowOff>
    </xdr:from>
    <xdr:ext cx="762000" cy="259045"/>
    <xdr:sp macro="" textlink="">
      <xdr:nvSpPr>
        <xdr:cNvPr id="343" name="テキスト ボックス 342"/>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128905</xdr:rowOff>
    </xdr:from>
    <xdr:to>
      <xdr:col>21</xdr:col>
      <xdr:colOff>50800</xdr:colOff>
      <xdr:row>62</xdr:row>
      <xdr:rowOff>59055</xdr:rowOff>
    </xdr:to>
    <xdr:sp macro="" textlink="">
      <xdr:nvSpPr>
        <xdr:cNvPr id="344" name="円/楕円 343"/>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43832</xdr:rowOff>
    </xdr:from>
    <xdr:ext cx="762000" cy="259045"/>
    <xdr:sp macro="" textlink="">
      <xdr:nvSpPr>
        <xdr:cNvPr id="345" name="テキスト ボックス 344"/>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46" name="円/楕円 345"/>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47" name="テキスト ボックス 346"/>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一般会計等における公債費</a:t>
          </a:r>
          <a:r>
            <a:rPr lang="ja-JP" altLang="en-US" sz="1200" b="0" i="0" baseline="0">
              <a:solidFill>
                <a:schemeClr val="dk1"/>
              </a:solidFill>
              <a:latin typeface="+mn-lt"/>
              <a:ea typeface="+mn-ea"/>
              <a:cs typeface="+mn-cs"/>
            </a:rPr>
            <a:t>や、債務負担行為のうち公債費に準ずる経費が減少したことから</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年度は昨年度に比べ</a:t>
          </a:r>
          <a:r>
            <a:rPr lang="en-US" altLang="ja-JP" sz="1200" b="0" i="0" baseline="0">
              <a:solidFill>
                <a:schemeClr val="dk1"/>
              </a:solidFill>
              <a:latin typeface="+mn-lt"/>
              <a:ea typeface="+mn-ea"/>
              <a:cs typeface="+mn-cs"/>
            </a:rPr>
            <a:t>2.3</a:t>
          </a:r>
          <a:r>
            <a:rPr lang="ja-JP" altLang="ja-JP" sz="1200" b="0" i="0" baseline="0">
              <a:solidFill>
                <a:schemeClr val="dk1"/>
              </a:solidFill>
              <a:latin typeface="+mn-lt"/>
              <a:ea typeface="+mn-ea"/>
              <a:cs typeface="+mn-cs"/>
            </a:rPr>
            <a:t>ポイント減少している。</a:t>
          </a:r>
          <a:endParaRPr lang="ja-JP" altLang="ja-JP" sz="1200">
            <a:solidFill>
              <a:schemeClr val="dk1"/>
            </a:solidFill>
            <a:latin typeface="+mn-lt"/>
            <a:ea typeface="+mn-ea"/>
            <a:cs typeface="+mn-cs"/>
          </a:endParaRPr>
        </a:p>
        <a:p>
          <a:r>
            <a:rPr lang="ja-JP" altLang="ja-JP" sz="1200" b="0" i="0" baseline="0">
              <a:solidFill>
                <a:schemeClr val="dk1"/>
              </a:solidFill>
              <a:latin typeface="+mn-lt"/>
              <a:ea typeface="+mn-ea"/>
              <a:cs typeface="+mn-cs"/>
            </a:rPr>
            <a:t>　しかし</a:t>
          </a:r>
          <a:r>
            <a:rPr kumimoji="1" lang="ja-JP" altLang="ja-JP" sz="1200">
              <a:solidFill>
                <a:schemeClr val="dk1"/>
              </a:solidFill>
              <a:latin typeface="+mn-lt"/>
              <a:ea typeface="+mn-ea"/>
              <a:cs typeface="+mn-cs"/>
            </a:rPr>
            <a:t>今後は、</a:t>
          </a:r>
          <a:r>
            <a:rPr lang="ja-JP" altLang="ja-JP" sz="1200" b="0" i="0" baseline="0">
              <a:solidFill>
                <a:schemeClr val="dk1"/>
              </a:solidFill>
              <a:latin typeface="+mn-lt"/>
              <a:ea typeface="+mn-ea"/>
              <a:cs typeface="+mn-cs"/>
            </a:rPr>
            <a:t>プロジェクト事業の推進により市債を多額に発行したことから、公債費の増加が見込まれるため、事業の緊急度や優先性、必要性を十分に検討した上で、「選択と集中」を徹底することにより、公債費等の圧縮を図っていく。</a:t>
          </a:r>
          <a:endParaRPr kumimoji="1" lang="ja-JP" altLang="ja-JP" sz="12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74168</xdr:rowOff>
    </xdr:from>
    <xdr:to>
      <xdr:col>24</xdr:col>
      <xdr:colOff>558800</xdr:colOff>
      <xdr:row>39</xdr:row>
      <xdr:rowOff>124714</xdr:rowOff>
    </xdr:to>
    <xdr:cxnSp macro="">
      <xdr:nvCxnSpPr>
        <xdr:cNvPr id="379" name="直線コネクタ 378"/>
        <xdr:cNvCxnSpPr/>
      </xdr:nvCxnSpPr>
      <xdr:spPr>
        <a:xfrm flipV="1">
          <a:off x="16179800" y="658926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0"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41</xdr:row>
      <xdr:rowOff>13462</xdr:rowOff>
    </xdr:to>
    <xdr:cxnSp macro="">
      <xdr:nvCxnSpPr>
        <xdr:cNvPr id="382" name="直線コネクタ 381"/>
        <xdr:cNvCxnSpPr/>
      </xdr:nvCxnSpPr>
      <xdr:spPr>
        <a:xfrm flipV="1">
          <a:off x="15290800" y="681126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4" name="テキスト ボックス 383"/>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42</xdr:row>
      <xdr:rowOff>35052</xdr:rowOff>
    </xdr:to>
    <xdr:cxnSp macro="">
      <xdr:nvCxnSpPr>
        <xdr:cNvPr id="385" name="直線コネクタ 384"/>
        <xdr:cNvCxnSpPr/>
      </xdr:nvCxnSpPr>
      <xdr:spPr>
        <a:xfrm flipV="1">
          <a:off x="14401800" y="70429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121920</xdr:rowOff>
    </xdr:to>
    <xdr:cxnSp macro="">
      <xdr:nvCxnSpPr>
        <xdr:cNvPr id="388" name="直線コネクタ 387"/>
        <xdr:cNvCxnSpPr/>
      </xdr:nvCxnSpPr>
      <xdr:spPr>
        <a:xfrm flipV="1">
          <a:off x="13512800" y="7235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23368</xdr:rowOff>
    </xdr:from>
    <xdr:to>
      <xdr:col>24</xdr:col>
      <xdr:colOff>609600</xdr:colOff>
      <xdr:row>38</xdr:row>
      <xdr:rowOff>124968</xdr:rowOff>
    </xdr:to>
    <xdr:sp macro="" textlink="">
      <xdr:nvSpPr>
        <xdr:cNvPr id="398" name="円/楕円 397"/>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39895</xdr:rowOff>
    </xdr:from>
    <xdr:ext cx="762000" cy="259045"/>
    <xdr:sp macro="" textlink="">
      <xdr:nvSpPr>
        <xdr:cNvPr id="399"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73914</xdr:rowOff>
    </xdr:from>
    <xdr:to>
      <xdr:col>23</xdr:col>
      <xdr:colOff>457200</xdr:colOff>
      <xdr:row>40</xdr:row>
      <xdr:rowOff>4064</xdr:rowOff>
    </xdr:to>
    <xdr:sp macro="" textlink="">
      <xdr:nvSpPr>
        <xdr:cNvPr id="400" name="円/楕円 399"/>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14241</xdr:rowOff>
    </xdr:from>
    <xdr:ext cx="736600" cy="259045"/>
    <xdr:sp macro="" textlink="">
      <xdr:nvSpPr>
        <xdr:cNvPr id="401" name="テキスト ボックス 400"/>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403" name="テキスト ボックス 402"/>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4" name="円/楕円 403"/>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5" name="テキスト ボックス 404"/>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6" name="円/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年度は、</a:t>
          </a:r>
          <a:r>
            <a:rPr kumimoji="1" lang="ja-JP" altLang="en-US" sz="1200">
              <a:solidFill>
                <a:schemeClr val="dk1"/>
              </a:solidFill>
              <a:latin typeface="+mn-lt"/>
              <a:ea typeface="+mn-ea"/>
              <a:cs typeface="+mn-cs"/>
            </a:rPr>
            <a:t>一般会計等の市</a:t>
          </a:r>
          <a:r>
            <a:rPr kumimoji="1" lang="ja-JP" altLang="ja-JP" sz="1200">
              <a:solidFill>
                <a:schemeClr val="dk1"/>
              </a:solidFill>
              <a:latin typeface="+mn-lt"/>
              <a:ea typeface="+mn-ea"/>
              <a:cs typeface="+mn-cs"/>
            </a:rPr>
            <a:t>債</a:t>
          </a:r>
          <a:r>
            <a:rPr kumimoji="1" lang="ja-JP" altLang="en-US" sz="1200">
              <a:solidFill>
                <a:schemeClr val="dk1"/>
              </a:solidFill>
              <a:latin typeface="+mn-lt"/>
              <a:ea typeface="+mn-ea"/>
              <a:cs typeface="+mn-cs"/>
            </a:rPr>
            <a:t>残</a:t>
          </a:r>
          <a:r>
            <a:rPr kumimoji="1" lang="ja-JP" altLang="ja-JP" sz="1200">
              <a:solidFill>
                <a:schemeClr val="dk1"/>
              </a:solidFill>
              <a:latin typeface="+mn-lt"/>
              <a:ea typeface="+mn-ea"/>
              <a:cs typeface="+mn-cs"/>
            </a:rPr>
            <a:t>高の増加</a:t>
          </a:r>
          <a:r>
            <a:rPr kumimoji="1" lang="ja-JP" altLang="en-US" sz="1200">
              <a:solidFill>
                <a:schemeClr val="dk1"/>
              </a:solidFill>
              <a:latin typeface="+mn-lt"/>
              <a:ea typeface="+mn-ea"/>
              <a:cs typeface="+mn-cs"/>
            </a:rPr>
            <a:t>と標準財政規模の減少</a:t>
          </a:r>
          <a:r>
            <a:rPr kumimoji="1" lang="ja-JP" altLang="ja-JP" sz="1200">
              <a:solidFill>
                <a:schemeClr val="dk1"/>
              </a:solidFill>
              <a:latin typeface="+mn-lt"/>
              <a:ea typeface="+mn-ea"/>
              <a:cs typeface="+mn-cs"/>
            </a:rPr>
            <a:t>により、前年度に比べてポ</a:t>
          </a:r>
          <a:r>
            <a:rPr kumimoji="1" lang="en-US" altLang="ja-JP" sz="1200">
              <a:solidFill>
                <a:schemeClr val="dk1"/>
              </a:solidFill>
              <a:latin typeface="+mn-lt"/>
              <a:ea typeface="+mn-ea"/>
              <a:cs typeface="+mn-cs"/>
            </a:rPr>
            <a:t>9.5</a:t>
          </a:r>
          <a:r>
            <a:rPr kumimoji="1" lang="ja-JP" altLang="ja-JP" sz="1200">
              <a:solidFill>
                <a:schemeClr val="dk1"/>
              </a:solidFill>
              <a:latin typeface="+mn-lt"/>
              <a:ea typeface="+mn-ea"/>
              <a:cs typeface="+mn-cs"/>
            </a:rPr>
            <a:t>イント増加している</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年度以降のプロジェクト事業の本格化に伴い、建設事業債の発行が大幅に増加し</a:t>
          </a:r>
          <a:r>
            <a:rPr lang="ja-JP" altLang="en-US" sz="1200" b="0" i="0" baseline="0">
              <a:solidFill>
                <a:schemeClr val="dk1"/>
              </a:solidFill>
              <a:latin typeface="+mn-lt"/>
              <a:ea typeface="+mn-ea"/>
              <a:cs typeface="+mn-cs"/>
            </a:rPr>
            <a:t>たためであり、</a:t>
          </a:r>
          <a:r>
            <a:rPr kumimoji="0" lang="ja-JP" altLang="en-US" sz="1200" b="0" i="0" baseline="0">
              <a:solidFill>
                <a:schemeClr val="dk1"/>
              </a:solidFill>
              <a:latin typeface="+mn-lt"/>
              <a:ea typeface="+mn-ea"/>
              <a:cs typeface="+mn-cs"/>
            </a:rPr>
            <a:t>今後</a:t>
          </a:r>
          <a:r>
            <a:rPr lang="ja-JP" altLang="ja-JP" sz="1200" b="0" i="0" baseline="0">
              <a:solidFill>
                <a:schemeClr val="dk1"/>
              </a:solidFill>
              <a:latin typeface="+mn-lt"/>
              <a:ea typeface="+mn-ea"/>
              <a:cs typeface="+mn-cs"/>
            </a:rPr>
            <a:t>は、重要性や緊急性などを十分に踏まえながら施策を厳選し、将来負担が過度に上昇しないよう取り組んでいく。　</a:t>
          </a:r>
          <a:endParaRPr kumimoji="1"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25739</xdr:rowOff>
    </xdr:from>
    <xdr:to>
      <xdr:col>24</xdr:col>
      <xdr:colOff>558800</xdr:colOff>
      <xdr:row>15</xdr:row>
      <xdr:rowOff>102150</xdr:rowOff>
    </xdr:to>
    <xdr:cxnSp macro="">
      <xdr:nvCxnSpPr>
        <xdr:cNvPr id="441" name="直線コネクタ 440"/>
        <xdr:cNvCxnSpPr/>
      </xdr:nvCxnSpPr>
      <xdr:spPr>
        <a:xfrm>
          <a:off x="16179800" y="2597489"/>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2"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130429</xdr:rowOff>
    </xdr:from>
    <xdr:to>
      <xdr:col>23</xdr:col>
      <xdr:colOff>406400</xdr:colOff>
      <xdr:row>15</xdr:row>
      <xdr:rowOff>25739</xdr:rowOff>
    </xdr:to>
    <xdr:cxnSp macro="">
      <xdr:nvCxnSpPr>
        <xdr:cNvPr id="444" name="直線コネクタ 443"/>
        <xdr:cNvCxnSpPr/>
      </xdr:nvCxnSpPr>
      <xdr:spPr>
        <a:xfrm>
          <a:off x="15290800" y="253072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6" name="テキスト ボックス 445"/>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130429</xdr:rowOff>
    </xdr:from>
    <xdr:to>
      <xdr:col>22</xdr:col>
      <xdr:colOff>203200</xdr:colOff>
      <xdr:row>14</xdr:row>
      <xdr:rowOff>170646</xdr:rowOff>
    </xdr:to>
    <xdr:cxnSp macro="">
      <xdr:nvCxnSpPr>
        <xdr:cNvPr id="447" name="直線コネクタ 446"/>
        <xdr:cNvCxnSpPr/>
      </xdr:nvCxnSpPr>
      <xdr:spPr>
        <a:xfrm flipV="1">
          <a:off x="14401800" y="25307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49" name="テキスト ボックス 448"/>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165015</xdr:rowOff>
    </xdr:from>
    <xdr:to>
      <xdr:col>21</xdr:col>
      <xdr:colOff>0</xdr:colOff>
      <xdr:row>14</xdr:row>
      <xdr:rowOff>170646</xdr:rowOff>
    </xdr:to>
    <xdr:cxnSp macro="">
      <xdr:nvCxnSpPr>
        <xdr:cNvPr id="450" name="直線コネクタ 449"/>
        <xdr:cNvCxnSpPr/>
      </xdr:nvCxnSpPr>
      <xdr:spPr>
        <a:xfrm>
          <a:off x="13512800" y="2565315"/>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2" name="テキスト ボックス 451"/>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4" name="テキスト ボックス 453"/>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51350</xdr:rowOff>
    </xdr:from>
    <xdr:to>
      <xdr:col>24</xdr:col>
      <xdr:colOff>609600</xdr:colOff>
      <xdr:row>15</xdr:row>
      <xdr:rowOff>152950</xdr:rowOff>
    </xdr:to>
    <xdr:sp macro="" textlink="">
      <xdr:nvSpPr>
        <xdr:cNvPr id="460" name="円/楕円 459"/>
        <xdr:cNvSpPr/>
      </xdr:nvSpPr>
      <xdr:spPr>
        <a:xfrm>
          <a:off x="169672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67877</xdr:rowOff>
    </xdr:from>
    <xdr:ext cx="762000" cy="259045"/>
    <xdr:sp macro="" textlink="">
      <xdr:nvSpPr>
        <xdr:cNvPr id="461" name="将来負担の状況該当値テキスト"/>
        <xdr:cNvSpPr txBox="1"/>
      </xdr:nvSpPr>
      <xdr:spPr>
        <a:xfrm>
          <a:off x="17106900" y="24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146389</xdr:rowOff>
    </xdr:from>
    <xdr:to>
      <xdr:col>23</xdr:col>
      <xdr:colOff>457200</xdr:colOff>
      <xdr:row>15</xdr:row>
      <xdr:rowOff>76539</xdr:rowOff>
    </xdr:to>
    <xdr:sp macro="" textlink="">
      <xdr:nvSpPr>
        <xdr:cNvPr id="462" name="円/楕円 461"/>
        <xdr:cNvSpPr/>
      </xdr:nvSpPr>
      <xdr:spPr>
        <a:xfrm>
          <a:off x="16129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86716</xdr:rowOff>
    </xdr:from>
    <xdr:ext cx="736600" cy="259045"/>
    <xdr:sp macro="" textlink="">
      <xdr:nvSpPr>
        <xdr:cNvPr id="463" name="テキスト ボックス 462"/>
        <xdr:cNvSpPr txBox="1"/>
      </xdr:nvSpPr>
      <xdr:spPr>
        <a:xfrm>
          <a:off x="15798800" y="231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79629</xdr:rowOff>
    </xdr:from>
    <xdr:to>
      <xdr:col>22</xdr:col>
      <xdr:colOff>254000</xdr:colOff>
      <xdr:row>15</xdr:row>
      <xdr:rowOff>9779</xdr:rowOff>
    </xdr:to>
    <xdr:sp macro="" textlink="">
      <xdr:nvSpPr>
        <xdr:cNvPr id="464" name="円/楕円 463"/>
        <xdr:cNvSpPr/>
      </xdr:nvSpPr>
      <xdr:spPr>
        <a:xfrm>
          <a:off x="15240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19956</xdr:rowOff>
    </xdr:from>
    <xdr:ext cx="762000" cy="259045"/>
    <xdr:sp macro="" textlink="">
      <xdr:nvSpPr>
        <xdr:cNvPr id="465" name="テキスト ボックス 464"/>
        <xdr:cNvSpPr txBox="1"/>
      </xdr:nvSpPr>
      <xdr:spPr>
        <a:xfrm>
          <a:off x="14909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119846</xdr:rowOff>
    </xdr:from>
    <xdr:to>
      <xdr:col>21</xdr:col>
      <xdr:colOff>50800</xdr:colOff>
      <xdr:row>15</xdr:row>
      <xdr:rowOff>49996</xdr:rowOff>
    </xdr:to>
    <xdr:sp macro="" textlink="">
      <xdr:nvSpPr>
        <xdr:cNvPr id="466" name="円/楕円 465"/>
        <xdr:cNvSpPr/>
      </xdr:nvSpPr>
      <xdr:spPr>
        <a:xfrm>
          <a:off x="14351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60173</xdr:rowOff>
    </xdr:from>
    <xdr:ext cx="762000" cy="259045"/>
    <xdr:sp macro="" textlink="">
      <xdr:nvSpPr>
        <xdr:cNvPr id="467" name="テキスト ボックス 466"/>
        <xdr:cNvSpPr txBox="1"/>
      </xdr:nvSpPr>
      <xdr:spPr>
        <a:xfrm>
          <a:off x="14020800" y="228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114215</xdr:rowOff>
    </xdr:from>
    <xdr:to>
      <xdr:col>19</xdr:col>
      <xdr:colOff>533400</xdr:colOff>
      <xdr:row>15</xdr:row>
      <xdr:rowOff>44365</xdr:rowOff>
    </xdr:to>
    <xdr:sp macro="" textlink="">
      <xdr:nvSpPr>
        <xdr:cNvPr id="468" name="円/楕円 467"/>
        <xdr:cNvSpPr/>
      </xdr:nvSpPr>
      <xdr:spPr>
        <a:xfrm>
          <a:off x="13462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54542</xdr:rowOff>
    </xdr:from>
    <xdr:ext cx="762000" cy="259045"/>
    <xdr:sp macro="" textlink="">
      <xdr:nvSpPr>
        <xdr:cNvPr id="469" name="テキスト ボックス 468"/>
        <xdr:cNvSpPr txBox="1"/>
      </xdr:nvSpPr>
      <xdr:spPr>
        <a:xfrm>
          <a:off x="13131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人件費に係る経常収支比率が類似団体平均値と比較して</a:t>
          </a:r>
          <a:r>
            <a:rPr lang="en-US" altLang="ja-JP" sz="1200" b="0" i="0" baseline="0">
              <a:solidFill>
                <a:schemeClr val="dk1"/>
              </a:solidFill>
              <a:latin typeface="+mn-lt"/>
              <a:ea typeface="+mn-ea"/>
              <a:cs typeface="+mn-cs"/>
            </a:rPr>
            <a:t>1.0</a:t>
          </a:r>
          <a:r>
            <a:rPr lang="ja-JP" altLang="ja-JP" sz="1200" b="0" i="0" baseline="0">
              <a:solidFill>
                <a:schemeClr val="dk1"/>
              </a:solidFill>
              <a:latin typeface="+mn-lt"/>
              <a:ea typeface="+mn-ea"/>
              <a:cs typeface="+mn-cs"/>
            </a:rPr>
            <a:t>ポイント低くなっているが、要因としては指定管理者制度の積極的な導入やＰＦＩなど、民間活力の活用による職員数の抑制、時間外勤務手当の縮減などに努めてきたことによるものである。</a:t>
          </a:r>
          <a:endParaRPr lang="ja-JP" altLang="ja-JP" sz="120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また、前年度との比較で</a:t>
          </a:r>
          <a:r>
            <a:rPr kumimoji="1" lang="ja-JP" altLang="ja-JP" sz="1200">
              <a:solidFill>
                <a:schemeClr val="dk1"/>
              </a:solidFill>
              <a:latin typeface="+mn-lt"/>
              <a:ea typeface="+mn-ea"/>
              <a:cs typeface="+mn-cs"/>
            </a:rPr>
            <a:t>経常収支比率が</a:t>
          </a:r>
          <a:r>
            <a:rPr kumimoji="1" lang="en-US" altLang="ja-JP" sz="1200">
              <a:solidFill>
                <a:schemeClr val="dk1"/>
              </a:solidFill>
              <a:latin typeface="+mn-lt"/>
              <a:ea typeface="+mn-ea"/>
              <a:cs typeface="+mn-cs"/>
            </a:rPr>
            <a:t>0.8</a:t>
          </a:r>
          <a:r>
            <a:rPr kumimoji="1" lang="ja-JP" altLang="ja-JP" sz="1200">
              <a:solidFill>
                <a:schemeClr val="dk1"/>
              </a:solidFill>
              <a:latin typeface="+mn-lt"/>
              <a:ea typeface="+mn-ea"/>
              <a:cs typeface="+mn-cs"/>
            </a:rPr>
            <a:t>ポイント上昇したのは、人件費における経常経費充当一般財源は２億円の微増であるが、経常一般財源が約</a:t>
          </a:r>
          <a:r>
            <a:rPr kumimoji="1" lang="en-US" altLang="ja-JP" sz="1200">
              <a:solidFill>
                <a:schemeClr val="dk1"/>
              </a:solidFill>
              <a:latin typeface="+mn-lt"/>
              <a:ea typeface="+mn-ea"/>
              <a:cs typeface="+mn-cs"/>
            </a:rPr>
            <a:t>22</a:t>
          </a:r>
          <a:r>
            <a:rPr kumimoji="1" lang="ja-JP" altLang="ja-JP" sz="1200">
              <a:solidFill>
                <a:schemeClr val="dk1"/>
              </a:solidFill>
              <a:latin typeface="+mn-lt"/>
              <a:ea typeface="+mn-ea"/>
              <a:cs typeface="+mn-cs"/>
            </a:rPr>
            <a:t>億円の減となったことが主な要因である。</a:t>
          </a:r>
          <a:endParaRPr lang="ja-JP" altLang="ja-JP" sz="12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58964</xdr:rowOff>
    </xdr:to>
    <xdr:cxnSp macro="">
      <xdr:nvCxnSpPr>
        <xdr:cNvPr id="68" name="直線コネクタ 67"/>
        <xdr:cNvCxnSpPr/>
      </xdr:nvCxnSpPr>
      <xdr:spPr>
        <a:xfrm>
          <a:off x="3987800" y="63155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36</xdr:row>
      <xdr:rowOff>143328</xdr:rowOff>
    </xdr:to>
    <xdr:cxnSp macro="">
      <xdr:nvCxnSpPr>
        <xdr:cNvPr id="71" name="直線コネクタ 70"/>
        <xdr:cNvCxnSpPr/>
      </xdr:nvCxnSpPr>
      <xdr:spPr>
        <a:xfrm>
          <a:off x="3098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36</xdr:row>
      <xdr:rowOff>154214</xdr:rowOff>
    </xdr:to>
    <xdr:cxnSp macro="">
      <xdr:nvCxnSpPr>
        <xdr:cNvPr id="74" name="直線コネクタ 73"/>
        <xdr:cNvCxnSpPr/>
      </xdr:nvCxnSpPr>
      <xdr:spPr>
        <a:xfrm flipV="1">
          <a:off x="2209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36</xdr:row>
      <xdr:rowOff>154214</xdr:rowOff>
    </xdr:to>
    <xdr:cxnSp macro="">
      <xdr:nvCxnSpPr>
        <xdr:cNvPr id="77" name="直線コネクタ 76"/>
        <xdr:cNvCxnSpPr/>
      </xdr:nvCxnSpPr>
      <xdr:spPr>
        <a:xfrm>
          <a:off x="1320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7" name="円/楕円 86"/>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24691</xdr:rowOff>
    </xdr:from>
    <xdr:ext cx="762000" cy="259045"/>
    <xdr:sp macro="" textlink="">
      <xdr:nvSpPr>
        <xdr:cNvPr id="88" name="人件費該当値テキスト"/>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9" name="円/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90" name="テキスト ボックス 89"/>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2" name="テキスト ボックス 91"/>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103414</xdr:rowOff>
    </xdr:from>
    <xdr:to>
      <xdr:col>3</xdr:col>
      <xdr:colOff>193675</xdr:colOff>
      <xdr:row>37</xdr:row>
      <xdr:rowOff>33564</xdr:rowOff>
    </xdr:to>
    <xdr:sp macro="" textlink="">
      <xdr:nvSpPr>
        <xdr:cNvPr id="93" name="円/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5" name="円/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6" name="テキスト ボックス 95"/>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endParaRPr lang="en-US" altLang="ja-JP" sz="1200" b="0" i="0" baseline="0">
            <a:solidFill>
              <a:schemeClr val="dk1"/>
            </a:solidFill>
            <a:latin typeface="+mn-lt"/>
            <a:ea typeface="+mn-ea"/>
            <a:cs typeface="+mn-cs"/>
          </a:endParaRPr>
        </a:p>
        <a:p>
          <a:pPr eaLnBrk="1" fontAlgn="auto" latinLnBrk="0" hangingPunct="1"/>
          <a:r>
            <a:rPr kumimoji="1" lang="ja-JP" altLang="ja-JP" sz="1200">
              <a:solidFill>
                <a:schemeClr val="dk1"/>
              </a:solidFill>
              <a:latin typeface="+mn-lt"/>
              <a:ea typeface="+mn-ea"/>
              <a:cs typeface="+mn-cs"/>
            </a:rPr>
            <a:t>　特に、平成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年度は、</a:t>
          </a:r>
          <a:r>
            <a:rPr lang="ja-JP" altLang="ja-JP" sz="1200" b="0" i="0" baseline="0">
              <a:solidFill>
                <a:schemeClr val="dk1"/>
              </a:solidFill>
              <a:latin typeface="+mn-lt"/>
              <a:ea typeface="+mn-ea"/>
              <a:cs typeface="+mn-cs"/>
            </a:rPr>
            <a:t>第一庁舎建設に伴う情報システム移転事業費の増などにより</a:t>
          </a:r>
          <a:r>
            <a:rPr kumimoji="1" lang="ja-JP" altLang="ja-JP" sz="1200">
              <a:solidFill>
                <a:schemeClr val="dk1"/>
              </a:solidFill>
              <a:latin typeface="+mn-lt"/>
              <a:ea typeface="+mn-ea"/>
              <a:cs typeface="+mn-cs"/>
            </a:rPr>
            <a:t>前年度対比</a:t>
          </a:r>
          <a:r>
            <a:rPr kumimoji="1" lang="en-US" altLang="ja-JP" sz="1200">
              <a:solidFill>
                <a:schemeClr val="dk1"/>
              </a:solidFill>
              <a:latin typeface="+mn-lt"/>
              <a:ea typeface="+mn-ea"/>
              <a:cs typeface="+mn-cs"/>
            </a:rPr>
            <a:t>1.8</a:t>
          </a:r>
          <a:r>
            <a:rPr kumimoji="1" lang="ja-JP" altLang="ja-JP" sz="1200">
              <a:solidFill>
                <a:schemeClr val="dk1"/>
              </a:solidFill>
              <a:latin typeface="+mn-lt"/>
              <a:ea typeface="+mn-ea"/>
              <a:cs typeface="+mn-cs"/>
            </a:rPr>
            <a:t>ポイント増加し、類似都市と比較すると</a:t>
          </a:r>
          <a:r>
            <a:rPr kumimoji="1" lang="en-US" altLang="ja-JP" sz="1200">
              <a:solidFill>
                <a:schemeClr val="dk1"/>
              </a:solidFill>
              <a:latin typeface="+mn-lt"/>
              <a:ea typeface="+mn-ea"/>
              <a:cs typeface="+mn-cs"/>
            </a:rPr>
            <a:t>2.1</a:t>
          </a:r>
          <a:r>
            <a:rPr kumimoji="1" lang="ja-JP" altLang="ja-JP" sz="1200">
              <a:solidFill>
                <a:schemeClr val="dk1"/>
              </a:solidFill>
              <a:latin typeface="+mn-lt"/>
              <a:ea typeface="+mn-ea"/>
              <a:cs typeface="+mn-cs"/>
            </a:rPr>
            <a:t>ポイント上回っている。</a:t>
          </a:r>
          <a:endParaRPr lang="ja-JP" altLang="ja-JP" sz="12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18</xdr:row>
      <xdr:rowOff>76200</xdr:rowOff>
    </xdr:to>
    <xdr:cxnSp macro="">
      <xdr:nvCxnSpPr>
        <xdr:cNvPr id="129" name="直線コネクタ 128"/>
        <xdr:cNvCxnSpPr/>
      </xdr:nvCxnSpPr>
      <xdr:spPr>
        <a:xfrm>
          <a:off x="15671800" y="2933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17</xdr:row>
      <xdr:rowOff>19050</xdr:rowOff>
    </xdr:to>
    <xdr:cxnSp macro="">
      <xdr:nvCxnSpPr>
        <xdr:cNvPr id="132" name="直線コネクタ 131"/>
        <xdr:cNvCxnSpPr/>
      </xdr:nvCxnSpPr>
      <xdr:spPr>
        <a:xfrm>
          <a:off x="14782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16</xdr:row>
      <xdr:rowOff>165100</xdr:rowOff>
    </xdr:to>
    <xdr:cxnSp macro="">
      <xdr:nvCxnSpPr>
        <xdr:cNvPr id="135" name="直線コネクタ 134"/>
        <xdr:cNvCxnSpPr/>
      </xdr:nvCxnSpPr>
      <xdr:spPr>
        <a:xfrm flipV="1">
          <a:off x="13893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165100</xdr:rowOff>
    </xdr:to>
    <xdr:cxnSp macro="">
      <xdr:nvCxnSpPr>
        <xdr:cNvPr id="138" name="直線コネクタ 137"/>
        <xdr:cNvCxnSpPr/>
      </xdr:nvCxnSpPr>
      <xdr:spPr>
        <a:xfrm>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8" name="円/楕円 147"/>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9"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50" name="円/楕円 149"/>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51" name="テキスト ボックス 150"/>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2" name="円/楕円 151"/>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53" name="テキスト ボックス 15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6" name="円/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7" name="テキスト ボックス 156"/>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latin typeface="+mn-lt"/>
              <a:ea typeface="+mn-ea"/>
              <a:cs typeface="+mn-cs"/>
            </a:rPr>
            <a:t>　扶助費における経常経費充当一般財源は、福祉医療費の対象年齢の拡大などによる単独扶助費の増加はあるものの、子ども子育て支援新制度への移行等に伴い、前年度対比８億７千万円の減になり、経常収支比率は前年度対比</a:t>
          </a:r>
          <a:r>
            <a:rPr kumimoji="1" lang="en-US" altLang="ja-JP" sz="1200">
              <a:solidFill>
                <a:schemeClr val="dk1"/>
              </a:solidFill>
              <a:latin typeface="+mn-lt"/>
              <a:ea typeface="+mn-ea"/>
              <a:cs typeface="+mn-cs"/>
            </a:rPr>
            <a:t>0.7</a:t>
          </a:r>
          <a:r>
            <a:rPr kumimoji="1" lang="ja-JP" altLang="ja-JP" sz="1200">
              <a:solidFill>
                <a:schemeClr val="dk1"/>
              </a:solidFill>
              <a:latin typeface="+mn-lt"/>
              <a:ea typeface="+mn-ea"/>
              <a:cs typeface="+mn-cs"/>
            </a:rPr>
            <a:t>ポイント減少、類似都市との比較では、</a:t>
          </a:r>
          <a:r>
            <a:rPr kumimoji="1" lang="en-US" altLang="ja-JP" sz="1200">
              <a:solidFill>
                <a:schemeClr val="dk1"/>
              </a:solidFill>
              <a:latin typeface="+mn-lt"/>
              <a:ea typeface="+mn-ea"/>
              <a:cs typeface="+mn-cs"/>
            </a:rPr>
            <a:t>4.7</a:t>
          </a:r>
          <a:r>
            <a:rPr kumimoji="1" lang="ja-JP" altLang="ja-JP" sz="1200">
              <a:solidFill>
                <a:schemeClr val="dk1"/>
              </a:solidFill>
              <a:latin typeface="+mn-lt"/>
              <a:ea typeface="+mn-ea"/>
              <a:cs typeface="+mn-cs"/>
            </a:rPr>
            <a:t>ポイント下回っている。</a:t>
          </a:r>
          <a:endParaRPr lang="ja-JP" altLang="ja-JP" sz="1200">
            <a:solidFill>
              <a:schemeClr val="dk1"/>
            </a:solidFill>
            <a:latin typeface="+mn-lt"/>
            <a:ea typeface="+mn-ea"/>
            <a:cs typeface="+mn-cs"/>
          </a:endParaRPr>
        </a:p>
        <a:p>
          <a:pPr rtl="0" eaLnBrk="1" fontAlgn="auto" latinLnBrk="0" hangingPunct="1"/>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今後も少子化対策の充実や高齢者の増加、障害者介護給付費・訓練等給付費等に要する費用などにより増加が見込まれることから、法定外の扶助費の見直しなどに取り組んでいく。</a:t>
          </a:r>
          <a:endParaRPr lang="ja-JP" altLang="ja-JP" sz="12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53</xdr:row>
      <xdr:rowOff>146050</xdr:rowOff>
    </xdr:to>
    <xdr:cxnSp macro="">
      <xdr:nvCxnSpPr>
        <xdr:cNvPr id="190" name="直線コネクタ 189"/>
        <xdr:cNvCxnSpPr/>
      </xdr:nvCxnSpPr>
      <xdr:spPr>
        <a:xfrm flipV="1">
          <a:off x="3987800" y="914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146050</xdr:rowOff>
    </xdr:to>
    <xdr:cxnSp macro="">
      <xdr:nvCxnSpPr>
        <xdr:cNvPr id="193" name="直線コネクタ 192"/>
        <xdr:cNvCxnSpPr/>
      </xdr:nvCxnSpPr>
      <xdr:spPr>
        <a:xfrm>
          <a:off x="3098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54</xdr:row>
      <xdr:rowOff>38100</xdr:rowOff>
    </xdr:to>
    <xdr:cxnSp macro="">
      <xdr:nvCxnSpPr>
        <xdr:cNvPr id="196" name="直線コネクタ 195"/>
        <xdr:cNvCxnSpPr/>
      </xdr:nvCxnSpPr>
      <xdr:spPr>
        <a:xfrm flipV="1">
          <a:off x="2209800" y="9118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54</xdr:row>
      <xdr:rowOff>38100</xdr:rowOff>
    </xdr:to>
    <xdr:cxnSp macro="">
      <xdr:nvCxnSpPr>
        <xdr:cNvPr id="199" name="直線コネクタ 198"/>
        <xdr:cNvCxnSpPr/>
      </xdr:nvCxnSpPr>
      <xdr:spPr>
        <a:xfrm>
          <a:off x="1320800" y="9118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6350</xdr:rowOff>
    </xdr:from>
    <xdr:to>
      <xdr:col>7</xdr:col>
      <xdr:colOff>66675</xdr:colOff>
      <xdr:row>53</xdr:row>
      <xdr:rowOff>107950</xdr:rowOff>
    </xdr:to>
    <xdr:sp macro="" textlink="">
      <xdr:nvSpPr>
        <xdr:cNvPr id="209" name="円/楕円 208"/>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10"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3" name="円/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5" name="円/楕円 214"/>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6" name="テキスト ボックス 215"/>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7" name="円/楕円 216"/>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8" name="テキスト ボックス 217"/>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その他の主なものは、介護保険特別会計、国民健康保険会計、後期高齢者医療特別会計への繰出金であり、平成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年度は、類似団体との比較においては</a:t>
          </a:r>
          <a:r>
            <a:rPr lang="en-US" altLang="ja-JP" sz="1200" b="0" i="0" baseline="0">
              <a:solidFill>
                <a:schemeClr val="dk1"/>
              </a:solidFill>
              <a:latin typeface="+mn-lt"/>
              <a:ea typeface="+mn-ea"/>
              <a:cs typeface="+mn-cs"/>
            </a:rPr>
            <a:t>1.0</a:t>
          </a:r>
          <a:r>
            <a:rPr lang="ja-JP" altLang="ja-JP" sz="1200" b="0" i="0" baseline="0">
              <a:solidFill>
                <a:schemeClr val="dk1"/>
              </a:solidFill>
              <a:latin typeface="+mn-lt"/>
              <a:ea typeface="+mn-ea"/>
              <a:cs typeface="+mn-cs"/>
            </a:rPr>
            <a:t>ポイント低くなっている。</a:t>
          </a:r>
          <a:endParaRPr lang="en-US" altLang="ja-JP" sz="1200" b="0" i="0" baseline="0">
            <a:solidFill>
              <a:schemeClr val="dk1"/>
            </a:solidFill>
            <a:latin typeface="+mn-lt"/>
            <a:ea typeface="+mn-ea"/>
            <a:cs typeface="+mn-cs"/>
          </a:endParaRPr>
        </a:p>
        <a:p>
          <a:pPr rtl="0" eaLnBrk="1" fontAlgn="auto" latinLnBrk="0" hangingPunct="1"/>
          <a:r>
            <a:rPr lang="ja-JP" altLang="ja-JP" sz="1200" b="0" i="0" baseline="0">
              <a:solidFill>
                <a:schemeClr val="dk1"/>
              </a:solidFill>
              <a:latin typeface="+mn-lt"/>
              <a:ea typeface="+mn-ea"/>
              <a:cs typeface="+mn-cs"/>
            </a:rPr>
            <a:t>　今後は高齢化の進展に伴う保険給付費の増加などが見込まれることから、法定基準外の繰出金の抑制に努める。</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161290</xdr:rowOff>
    </xdr:to>
    <xdr:cxnSp macro="">
      <xdr:nvCxnSpPr>
        <xdr:cNvPr id="251" name="直線コネクタ 250"/>
        <xdr:cNvCxnSpPr/>
      </xdr:nvCxnSpPr>
      <xdr:spPr>
        <a:xfrm>
          <a:off x="15671800" y="956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146050</xdr:rowOff>
    </xdr:to>
    <xdr:cxnSp macro="">
      <xdr:nvCxnSpPr>
        <xdr:cNvPr id="254" name="直線コネクタ 253"/>
        <xdr:cNvCxnSpPr/>
      </xdr:nvCxnSpPr>
      <xdr:spPr>
        <a:xfrm flipV="1">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146050</xdr:rowOff>
    </xdr:to>
    <xdr:cxnSp macro="">
      <xdr:nvCxnSpPr>
        <xdr:cNvPr id="257" name="直線コネクタ 256"/>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130810</xdr:rowOff>
    </xdr:to>
    <xdr:cxnSp macro="">
      <xdr:nvCxnSpPr>
        <xdr:cNvPr id="260" name="直線コネクタ 259"/>
        <xdr:cNvCxnSpPr/>
      </xdr:nvCxnSpPr>
      <xdr:spPr>
        <a:xfrm>
          <a:off x="13004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2" name="円/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6" name="円/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補助費等に係る経常収支比率が類似団体と比較して高くなっているのは、下水道事業における企業債償還額に対する補助金が多額になっていることが要因のひとつである。今後は、下水道整備率の向上に伴い事業の平準化が進むことにより減少するものと見込んでいる。</a:t>
          </a:r>
          <a:endParaRPr lang="ja-JP" altLang="ja-JP" sz="1200">
            <a:solidFill>
              <a:schemeClr val="dk1"/>
            </a:solidFill>
            <a:latin typeface="+mn-lt"/>
            <a:ea typeface="+mn-ea"/>
            <a:cs typeface="+mn-cs"/>
          </a:endParaRPr>
        </a:p>
        <a:p>
          <a:r>
            <a:rPr lang="ja-JP" altLang="ja-JP" sz="1200" b="0" i="0" baseline="0">
              <a:solidFill>
                <a:schemeClr val="dk1"/>
              </a:solidFill>
              <a:latin typeface="+mn-lt"/>
              <a:ea typeface="+mn-ea"/>
              <a:cs typeface="+mn-cs"/>
            </a:rPr>
            <a:t>　また、平成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年度に</a:t>
          </a:r>
          <a:r>
            <a:rPr kumimoji="1" lang="ja-JP" altLang="ja-JP" sz="1200">
              <a:solidFill>
                <a:schemeClr val="dk1"/>
              </a:solidFill>
              <a:latin typeface="+mn-lt"/>
              <a:ea typeface="+mn-ea"/>
              <a:cs typeface="+mn-cs"/>
            </a:rPr>
            <a:t>前年度対比</a:t>
          </a:r>
          <a:r>
            <a:rPr kumimoji="1" lang="en-US" altLang="ja-JP" sz="1200">
              <a:solidFill>
                <a:schemeClr val="dk1"/>
              </a:solidFill>
              <a:latin typeface="+mn-lt"/>
              <a:ea typeface="+mn-ea"/>
              <a:cs typeface="+mn-cs"/>
            </a:rPr>
            <a:t>1.3</a:t>
          </a:r>
          <a:r>
            <a:rPr kumimoji="1" lang="ja-JP" altLang="ja-JP" sz="1200">
              <a:solidFill>
                <a:schemeClr val="dk1"/>
              </a:solidFill>
              <a:latin typeface="+mn-lt"/>
              <a:ea typeface="+mn-ea"/>
              <a:cs typeface="+mn-cs"/>
            </a:rPr>
            <a:t>ポイント増加、類似都市との比較では、</a:t>
          </a:r>
          <a:r>
            <a:rPr kumimoji="1" lang="en-US" altLang="ja-JP" sz="1200">
              <a:solidFill>
                <a:schemeClr val="dk1"/>
              </a:solidFill>
              <a:latin typeface="+mn-lt"/>
              <a:ea typeface="+mn-ea"/>
              <a:cs typeface="+mn-cs"/>
            </a:rPr>
            <a:t>3.6</a:t>
          </a:r>
          <a:r>
            <a:rPr kumimoji="1" lang="ja-JP" altLang="ja-JP" sz="1200">
              <a:solidFill>
                <a:schemeClr val="dk1"/>
              </a:solidFill>
              <a:latin typeface="+mn-lt"/>
              <a:ea typeface="+mn-ea"/>
              <a:cs typeface="+mn-cs"/>
            </a:rPr>
            <a:t>ポイント上回る要因としては焼却施設等の建設に伴う広域連合への負担金</a:t>
          </a:r>
          <a:r>
            <a:rPr lang="ja-JP" altLang="ja-JP" sz="1200" b="0" i="0" baseline="0">
              <a:solidFill>
                <a:schemeClr val="dk1"/>
              </a:solidFill>
              <a:latin typeface="+mn-lt"/>
              <a:ea typeface="+mn-ea"/>
              <a:cs typeface="+mn-cs"/>
            </a:rPr>
            <a:t>の増などの要因がある。</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39</xdr:row>
      <xdr:rowOff>82550</xdr:rowOff>
    </xdr:to>
    <xdr:cxnSp macro="">
      <xdr:nvCxnSpPr>
        <xdr:cNvPr id="312" name="直線コネクタ 311"/>
        <xdr:cNvCxnSpPr/>
      </xdr:nvCxnSpPr>
      <xdr:spPr>
        <a:xfrm>
          <a:off x="15671800" y="6604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76200</xdr:rowOff>
    </xdr:from>
    <xdr:to>
      <xdr:col>22</xdr:col>
      <xdr:colOff>565150</xdr:colOff>
      <xdr:row>38</xdr:row>
      <xdr:rowOff>88900</xdr:rowOff>
    </xdr:to>
    <xdr:cxnSp macro="">
      <xdr:nvCxnSpPr>
        <xdr:cNvPr id="315" name="直線コネクタ 314"/>
        <xdr:cNvCxnSpPr/>
      </xdr:nvCxnSpPr>
      <xdr:spPr>
        <a:xfrm>
          <a:off x="147828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63500</xdr:rowOff>
    </xdr:from>
    <xdr:to>
      <xdr:col>21</xdr:col>
      <xdr:colOff>361950</xdr:colOff>
      <xdr:row>38</xdr:row>
      <xdr:rowOff>76200</xdr:rowOff>
    </xdr:to>
    <xdr:cxnSp macro="">
      <xdr:nvCxnSpPr>
        <xdr:cNvPr id="318" name="直線コネクタ 317"/>
        <xdr:cNvCxnSpPr/>
      </xdr:nvCxnSpPr>
      <xdr:spPr>
        <a:xfrm>
          <a:off x="138938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25400</xdr:rowOff>
    </xdr:from>
    <xdr:to>
      <xdr:col>20</xdr:col>
      <xdr:colOff>158750</xdr:colOff>
      <xdr:row>38</xdr:row>
      <xdr:rowOff>63500</xdr:rowOff>
    </xdr:to>
    <xdr:cxnSp macro="">
      <xdr:nvCxnSpPr>
        <xdr:cNvPr id="321" name="直線コネクタ 320"/>
        <xdr:cNvCxnSpPr/>
      </xdr:nvCxnSpPr>
      <xdr:spPr>
        <a:xfrm>
          <a:off x="13004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31750</xdr:rowOff>
    </xdr:from>
    <xdr:to>
      <xdr:col>24</xdr:col>
      <xdr:colOff>82550</xdr:colOff>
      <xdr:row>39</xdr:row>
      <xdr:rowOff>133350</xdr:rowOff>
    </xdr:to>
    <xdr:sp macro="" textlink="">
      <xdr:nvSpPr>
        <xdr:cNvPr id="331" name="円/楕円 330"/>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3827</xdr:rowOff>
    </xdr:from>
    <xdr:ext cx="762000" cy="259045"/>
    <xdr:sp macro="" textlink="">
      <xdr:nvSpPr>
        <xdr:cNvPr id="332"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3" name="円/楕円 332"/>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4" name="テキスト ボックス 333"/>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25400</xdr:rowOff>
    </xdr:from>
    <xdr:to>
      <xdr:col>21</xdr:col>
      <xdr:colOff>412750</xdr:colOff>
      <xdr:row>38</xdr:row>
      <xdr:rowOff>127000</xdr:rowOff>
    </xdr:to>
    <xdr:sp macro="" textlink="">
      <xdr:nvSpPr>
        <xdr:cNvPr id="335" name="円/楕円 334"/>
        <xdr:cNvSpPr/>
      </xdr:nvSpPr>
      <xdr:spPr>
        <a:xfrm>
          <a:off x="14732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111777</xdr:rowOff>
    </xdr:from>
    <xdr:ext cx="762000" cy="259045"/>
    <xdr:sp macro="" textlink="">
      <xdr:nvSpPr>
        <xdr:cNvPr id="336" name="テキスト ボックス 335"/>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12700</xdr:rowOff>
    </xdr:from>
    <xdr:to>
      <xdr:col>20</xdr:col>
      <xdr:colOff>209550</xdr:colOff>
      <xdr:row>38</xdr:row>
      <xdr:rowOff>114300</xdr:rowOff>
    </xdr:to>
    <xdr:sp macro="" textlink="">
      <xdr:nvSpPr>
        <xdr:cNvPr id="337" name="円/楕円 336"/>
        <xdr:cNvSpPr/>
      </xdr:nvSpPr>
      <xdr:spPr>
        <a:xfrm>
          <a:off x="13843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99077</xdr:rowOff>
    </xdr:from>
    <xdr:ext cx="762000" cy="259045"/>
    <xdr:sp macro="" textlink="">
      <xdr:nvSpPr>
        <xdr:cNvPr id="338" name="テキスト ボックス 337"/>
        <xdr:cNvSpPr txBox="1"/>
      </xdr:nvSpPr>
      <xdr:spPr>
        <a:xfrm>
          <a:off x="13512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39" name="円/楕円 338"/>
        <xdr:cNvSpPr/>
      </xdr:nvSpPr>
      <xdr:spPr>
        <a:xfrm>
          <a:off x="12954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60977</xdr:rowOff>
    </xdr:from>
    <xdr:ext cx="762000" cy="259045"/>
    <xdr:sp macro="" textlink="">
      <xdr:nvSpPr>
        <xdr:cNvPr id="340" name="テキスト ボックス 339"/>
        <xdr:cNvSpPr txBox="1"/>
      </xdr:nvSpPr>
      <xdr:spPr>
        <a:xfrm>
          <a:off x="12623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10</a:t>
          </a:r>
          <a:r>
            <a:rPr lang="ja-JP" altLang="ja-JP" sz="1200" b="0" i="0" baseline="0">
              <a:solidFill>
                <a:schemeClr val="dk1"/>
              </a:solidFill>
              <a:latin typeface="+mn-lt"/>
              <a:ea typeface="+mn-ea"/>
              <a:cs typeface="+mn-cs"/>
            </a:rPr>
            <a:t>年の冬季オリンピック開催時に発行した地方債が多額であったことから、公債費に係る経常収支比率が高くなったが、平成</a:t>
          </a:r>
          <a:r>
            <a:rPr lang="en-US" altLang="ja-JP" sz="1200" b="0" i="0" baseline="0">
              <a:solidFill>
                <a:schemeClr val="dk1"/>
              </a:solidFill>
              <a:latin typeface="+mn-lt"/>
              <a:ea typeface="+mn-ea"/>
              <a:cs typeface="+mn-cs"/>
            </a:rPr>
            <a:t>16</a:t>
          </a:r>
          <a:r>
            <a:rPr lang="ja-JP" altLang="ja-JP" sz="1200" b="0" i="0" baseline="0">
              <a:solidFill>
                <a:schemeClr val="dk1"/>
              </a:solidFill>
              <a:latin typeface="+mn-lt"/>
              <a:ea typeface="+mn-ea"/>
              <a:cs typeface="+mn-cs"/>
            </a:rPr>
            <a:t>年度をピークに減少に転じ、それに伴って</a:t>
          </a:r>
          <a:r>
            <a:rPr kumimoji="1" lang="ja-JP" altLang="ja-JP" sz="1200">
              <a:solidFill>
                <a:schemeClr val="dk1"/>
              </a:solidFill>
              <a:latin typeface="+mn-lt"/>
              <a:ea typeface="+mn-ea"/>
              <a:cs typeface="+mn-cs"/>
            </a:rPr>
            <a:t>前年度対比</a:t>
          </a:r>
          <a:r>
            <a:rPr kumimoji="1" lang="en-US" altLang="ja-JP" sz="1200">
              <a:solidFill>
                <a:schemeClr val="dk1"/>
              </a:solidFill>
              <a:latin typeface="+mn-lt"/>
              <a:ea typeface="+mn-ea"/>
              <a:cs typeface="+mn-cs"/>
            </a:rPr>
            <a:t>1.5</a:t>
          </a:r>
          <a:r>
            <a:rPr kumimoji="1" lang="ja-JP" altLang="ja-JP" sz="1200">
              <a:solidFill>
                <a:schemeClr val="dk1"/>
              </a:solidFill>
              <a:latin typeface="+mn-lt"/>
              <a:ea typeface="+mn-ea"/>
              <a:cs typeface="+mn-cs"/>
            </a:rPr>
            <a:t>ポイント減少、類似都市との比較では、</a:t>
          </a:r>
          <a:r>
            <a:rPr kumimoji="1" lang="en-US" altLang="ja-JP" sz="1200">
              <a:solidFill>
                <a:schemeClr val="dk1"/>
              </a:solidFill>
              <a:latin typeface="+mn-lt"/>
              <a:ea typeface="+mn-ea"/>
              <a:cs typeface="+mn-cs"/>
            </a:rPr>
            <a:t>1.9</a:t>
          </a:r>
          <a:r>
            <a:rPr kumimoji="1" lang="ja-JP" altLang="ja-JP" sz="1200">
              <a:solidFill>
                <a:schemeClr val="dk1"/>
              </a:solidFill>
              <a:latin typeface="+mn-lt"/>
              <a:ea typeface="+mn-ea"/>
              <a:cs typeface="+mn-cs"/>
            </a:rPr>
            <a:t>ポイント下回っている。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今後は、オリンピック開催時の多額の起債の償還が平成</a:t>
          </a:r>
          <a:r>
            <a:rPr lang="en-US" altLang="ja-JP" sz="1200" b="0" i="0" baseline="0">
              <a:solidFill>
                <a:schemeClr val="dk1"/>
              </a:solidFill>
              <a:latin typeface="+mn-lt"/>
              <a:ea typeface="+mn-ea"/>
              <a:cs typeface="+mn-cs"/>
            </a:rPr>
            <a:t>29</a:t>
          </a:r>
          <a:r>
            <a:rPr lang="ja-JP" altLang="ja-JP" sz="1200" b="0" i="0" baseline="0">
              <a:solidFill>
                <a:schemeClr val="dk1"/>
              </a:solidFill>
              <a:latin typeface="+mn-lt"/>
              <a:ea typeface="+mn-ea"/>
              <a:cs typeface="+mn-cs"/>
            </a:rPr>
            <a:t>年度には終了する一方で、平成</a:t>
          </a:r>
          <a:r>
            <a:rPr lang="en-US" altLang="ja-JP" sz="1200" b="0" i="0" baseline="0">
              <a:solidFill>
                <a:schemeClr val="dk1"/>
              </a:solidFill>
              <a:latin typeface="+mn-lt"/>
              <a:ea typeface="+mn-ea"/>
              <a:cs typeface="+mn-cs"/>
            </a:rPr>
            <a:t>26</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年度をピークとしたプロジェクト事業に</a:t>
          </a:r>
          <a:r>
            <a:rPr lang="ja-JP" altLang="en-US" sz="1200" b="0" i="0" baseline="0">
              <a:solidFill>
                <a:schemeClr val="dk1"/>
              </a:solidFill>
              <a:latin typeface="+mn-lt"/>
              <a:ea typeface="+mn-ea"/>
              <a:cs typeface="+mn-cs"/>
            </a:rPr>
            <a:t>よる</a:t>
          </a:r>
          <a:r>
            <a:rPr lang="ja-JP" altLang="ja-JP" sz="1200" b="0" i="0" baseline="0">
              <a:solidFill>
                <a:schemeClr val="dk1"/>
              </a:solidFill>
              <a:latin typeface="+mn-lt"/>
              <a:ea typeface="+mn-ea"/>
              <a:cs typeface="+mn-cs"/>
            </a:rPr>
            <a:t>市債残高の増加</a:t>
          </a:r>
          <a:r>
            <a:rPr lang="ja-JP" altLang="en-US" sz="1200" b="0" i="0" baseline="0">
              <a:solidFill>
                <a:schemeClr val="dk1"/>
              </a:solidFill>
              <a:latin typeface="+mn-lt"/>
              <a:ea typeface="+mn-ea"/>
              <a:cs typeface="+mn-cs"/>
            </a:rPr>
            <a:t>に伴い</a:t>
          </a:r>
          <a:r>
            <a:rPr lang="ja-JP" altLang="ja-JP" sz="1200" b="0" i="0" baseline="0">
              <a:solidFill>
                <a:schemeClr val="dk1"/>
              </a:solidFill>
              <a:latin typeface="+mn-lt"/>
              <a:ea typeface="+mn-ea"/>
              <a:cs typeface="+mn-cs"/>
            </a:rPr>
            <a:t>、公債費</a:t>
          </a:r>
          <a:r>
            <a:rPr lang="ja-JP" altLang="en-US" sz="1200" b="0" i="0" baseline="0">
              <a:solidFill>
                <a:schemeClr val="dk1"/>
              </a:solidFill>
              <a:latin typeface="+mn-lt"/>
              <a:ea typeface="+mn-ea"/>
              <a:cs typeface="+mn-cs"/>
            </a:rPr>
            <a:t>が増加することから</a:t>
          </a:r>
          <a:r>
            <a:rPr lang="ja-JP" altLang="ja-JP" sz="1200" b="0" i="0" baseline="0">
              <a:solidFill>
                <a:schemeClr val="dk1"/>
              </a:solidFill>
              <a:latin typeface="+mn-lt"/>
              <a:ea typeface="+mn-ea"/>
              <a:cs typeface="+mn-cs"/>
            </a:rPr>
            <a:t>、新規市債発行額の抑制に努める。</a:t>
          </a:r>
          <a:endParaRPr lang="ja-JP" altLang="ja-JP" sz="1200"/>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168911</xdr:rowOff>
    </xdr:to>
    <xdr:cxnSp macro="">
      <xdr:nvCxnSpPr>
        <xdr:cNvPr id="373" name="直線コネクタ 372"/>
        <xdr:cNvCxnSpPr/>
      </xdr:nvCxnSpPr>
      <xdr:spPr>
        <a:xfrm flipV="1">
          <a:off x="3987800" y="132562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119380</xdr:rowOff>
    </xdr:to>
    <xdr:cxnSp macro="">
      <xdr:nvCxnSpPr>
        <xdr:cNvPr id="376" name="直線コネクタ 375"/>
        <xdr:cNvCxnSpPr/>
      </xdr:nvCxnSpPr>
      <xdr:spPr>
        <a:xfrm flipV="1">
          <a:off x="3098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77470</xdr:rowOff>
    </xdr:to>
    <xdr:cxnSp macro="">
      <xdr:nvCxnSpPr>
        <xdr:cNvPr id="379" name="直線コネクタ 378"/>
        <xdr:cNvCxnSpPr/>
      </xdr:nvCxnSpPr>
      <xdr:spPr>
        <a:xfrm flipV="1">
          <a:off x="2209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115570</xdr:rowOff>
    </xdr:to>
    <xdr:cxnSp macro="">
      <xdr:nvCxnSpPr>
        <xdr:cNvPr id="382" name="直線コネクタ 381"/>
        <xdr:cNvCxnSpPr/>
      </xdr:nvCxnSpPr>
      <xdr:spPr>
        <a:xfrm flipV="1">
          <a:off x="1320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92" name="円/楕円 391"/>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20338</xdr:rowOff>
    </xdr:from>
    <xdr:ext cx="762000" cy="259045"/>
    <xdr:sp macro="" textlink="">
      <xdr:nvSpPr>
        <xdr:cNvPr id="393"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94" name="円/楕円 393"/>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58438</xdr:rowOff>
    </xdr:from>
    <xdr:ext cx="736600" cy="259045"/>
    <xdr:sp macro="" textlink="">
      <xdr:nvSpPr>
        <xdr:cNvPr id="395" name="テキスト ボックス 394"/>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6" name="円/楕円 395"/>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8907</xdr:rowOff>
    </xdr:from>
    <xdr:ext cx="762000" cy="259045"/>
    <xdr:sp macro="" textlink="">
      <xdr:nvSpPr>
        <xdr:cNvPr id="397" name="テキスト ボックス 396"/>
        <xdr:cNvSpPr txBox="1"/>
      </xdr:nvSpPr>
      <xdr:spPr>
        <a:xfrm>
          <a:off x="2717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98" name="円/楕円 397"/>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9" name="テキスト ボックス 398"/>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400" name="円/楕円 399"/>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1" name="テキスト ボックス 400"/>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経常収支比率は、類似団体と比較して</a:t>
          </a:r>
          <a:r>
            <a:rPr lang="en-US" altLang="ja-JP" sz="1200" b="0" i="0" baseline="0">
              <a:solidFill>
                <a:schemeClr val="dk1"/>
              </a:solidFill>
              <a:latin typeface="+mn-lt"/>
              <a:ea typeface="+mn-ea"/>
              <a:cs typeface="+mn-cs"/>
            </a:rPr>
            <a:t>1.0</a:t>
          </a:r>
          <a:r>
            <a:rPr lang="ja-JP" altLang="ja-JP" sz="1200" b="0" i="0" baseline="0">
              <a:solidFill>
                <a:schemeClr val="dk1"/>
              </a:solidFill>
              <a:latin typeface="+mn-lt"/>
              <a:ea typeface="+mn-ea"/>
              <a:cs typeface="+mn-cs"/>
            </a:rPr>
            <a:t>ポイント下回っているものの、平成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年度の数値は前年度より</a:t>
          </a:r>
          <a:r>
            <a:rPr lang="en-US" altLang="ja-JP" sz="1200" b="0" i="0" baseline="0">
              <a:solidFill>
                <a:schemeClr val="dk1"/>
              </a:solidFill>
              <a:latin typeface="+mn-lt"/>
              <a:ea typeface="+mn-ea"/>
              <a:cs typeface="+mn-cs"/>
            </a:rPr>
            <a:t>3.6</a:t>
          </a:r>
          <a:r>
            <a:rPr lang="ja-JP" altLang="ja-JP" sz="1200" b="0" i="0" baseline="0">
              <a:solidFill>
                <a:schemeClr val="dk1"/>
              </a:solidFill>
              <a:latin typeface="+mn-lt"/>
              <a:ea typeface="+mn-ea"/>
              <a:cs typeface="+mn-cs"/>
            </a:rPr>
            <a:t>ポイント増加した。</a:t>
          </a:r>
          <a:endParaRPr lang="ja-JP" altLang="ja-JP" sz="1200">
            <a:solidFill>
              <a:schemeClr val="dk1"/>
            </a:solidFill>
            <a:latin typeface="+mn-lt"/>
            <a:ea typeface="+mn-ea"/>
            <a:cs typeface="+mn-cs"/>
          </a:endParaRPr>
        </a:p>
        <a:p>
          <a:r>
            <a:rPr lang="ja-JP" altLang="ja-JP" sz="1200" b="0" i="0" baseline="0">
              <a:solidFill>
                <a:schemeClr val="dk1"/>
              </a:solidFill>
              <a:latin typeface="+mn-lt"/>
              <a:ea typeface="+mn-ea"/>
              <a:cs typeface="+mn-cs"/>
            </a:rPr>
            <a:t>　今後、扶助費や施設老朽化による維持補修費の増加も見込まれるので、事業の選択と集中、事務事業のスクラップアンドビルド、公共施設の見直しなどを徹底し、経常的経費の抑制に努めていく。</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138430</xdr:rowOff>
    </xdr:to>
    <xdr:cxnSp macro="">
      <xdr:nvCxnSpPr>
        <xdr:cNvPr id="434" name="直線コネクタ 433"/>
        <xdr:cNvCxnSpPr/>
      </xdr:nvCxnSpPr>
      <xdr:spPr>
        <a:xfrm>
          <a:off x="15671800" y="13202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1270</xdr:rowOff>
    </xdr:to>
    <xdr:cxnSp macro="">
      <xdr:nvCxnSpPr>
        <xdr:cNvPr id="437" name="直線コネクタ 436"/>
        <xdr:cNvCxnSpPr/>
      </xdr:nvCxnSpPr>
      <xdr:spPr>
        <a:xfrm>
          <a:off x="14782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8889</xdr:rowOff>
    </xdr:to>
    <xdr:cxnSp macro="">
      <xdr:nvCxnSpPr>
        <xdr:cNvPr id="440" name="直線コネクタ 439"/>
        <xdr:cNvCxnSpPr/>
      </xdr:nvCxnSpPr>
      <xdr:spPr>
        <a:xfrm flipV="1">
          <a:off x="13893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77</xdr:row>
      <xdr:rowOff>8889</xdr:rowOff>
    </xdr:to>
    <xdr:cxnSp macro="">
      <xdr:nvCxnSpPr>
        <xdr:cNvPr id="443" name="直線コネクタ 442"/>
        <xdr:cNvCxnSpPr/>
      </xdr:nvCxnSpPr>
      <xdr:spPr>
        <a:xfrm>
          <a:off x="13004800" y="131152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3" name="円/楕円 452"/>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104157</xdr:rowOff>
    </xdr:from>
    <xdr:ext cx="762000" cy="259045"/>
    <xdr:sp macro="" textlink="">
      <xdr:nvSpPr>
        <xdr:cNvPr id="454"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5" name="円/楕円 45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6" name="テキスト ボックス 455"/>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7" name="円/楕円 45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8" name="テキスト ボックス 457"/>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9" name="円/楕円 458"/>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60" name="テキスト ボックス 459"/>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61" name="円/楕円 460"/>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62" name="テキスト ボックス 461"/>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110617</xdr:rowOff>
    </xdr:from>
    <xdr:to>
      <xdr:col>4</xdr:col>
      <xdr:colOff>1117600</xdr:colOff>
      <xdr:row>16</xdr:row>
      <xdr:rowOff>156474</xdr:rowOff>
    </xdr:to>
    <xdr:cxnSp macro="">
      <xdr:nvCxnSpPr>
        <xdr:cNvPr id="48" name="直線コネクタ 47"/>
        <xdr:cNvCxnSpPr/>
      </xdr:nvCxnSpPr>
      <xdr:spPr bwMode="auto">
        <a:xfrm flipV="1">
          <a:off x="5003800" y="2901442"/>
          <a:ext cx="6477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156474</xdr:rowOff>
    </xdr:from>
    <xdr:to>
      <xdr:col>4</xdr:col>
      <xdr:colOff>469900</xdr:colOff>
      <xdr:row>17</xdr:row>
      <xdr:rowOff>100787</xdr:rowOff>
    </xdr:to>
    <xdr:cxnSp macro="">
      <xdr:nvCxnSpPr>
        <xdr:cNvPr id="51" name="直線コネクタ 50"/>
        <xdr:cNvCxnSpPr/>
      </xdr:nvCxnSpPr>
      <xdr:spPr bwMode="auto">
        <a:xfrm flipV="1">
          <a:off x="4305300" y="2947299"/>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55753</xdr:rowOff>
    </xdr:from>
    <xdr:to>
      <xdr:col>3</xdr:col>
      <xdr:colOff>904875</xdr:colOff>
      <xdr:row>17</xdr:row>
      <xdr:rowOff>100787</xdr:rowOff>
    </xdr:to>
    <xdr:cxnSp macro="">
      <xdr:nvCxnSpPr>
        <xdr:cNvPr id="54" name="直線コネクタ 53"/>
        <xdr:cNvCxnSpPr/>
      </xdr:nvCxnSpPr>
      <xdr:spPr bwMode="auto">
        <a:xfrm>
          <a:off x="3606800" y="3018028"/>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21737</xdr:rowOff>
    </xdr:from>
    <xdr:to>
      <xdr:col>3</xdr:col>
      <xdr:colOff>206375</xdr:colOff>
      <xdr:row>17</xdr:row>
      <xdr:rowOff>55753</xdr:rowOff>
    </xdr:to>
    <xdr:cxnSp macro="">
      <xdr:nvCxnSpPr>
        <xdr:cNvPr id="57" name="直線コネクタ 56"/>
        <xdr:cNvCxnSpPr/>
      </xdr:nvCxnSpPr>
      <xdr:spPr bwMode="auto">
        <a:xfrm>
          <a:off x="2908300" y="2984012"/>
          <a:ext cx="698500" cy="3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59817</xdr:rowOff>
    </xdr:from>
    <xdr:to>
      <xdr:col>5</xdr:col>
      <xdr:colOff>34925</xdr:colOff>
      <xdr:row>16</xdr:row>
      <xdr:rowOff>161417</xdr:rowOff>
    </xdr:to>
    <xdr:sp macro="" textlink="">
      <xdr:nvSpPr>
        <xdr:cNvPr id="67" name="円/楕円 66"/>
        <xdr:cNvSpPr/>
      </xdr:nvSpPr>
      <xdr:spPr bwMode="auto">
        <a:xfrm>
          <a:off x="5600700" y="285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76344</xdr:rowOff>
    </xdr:from>
    <xdr:ext cx="762000" cy="259045"/>
    <xdr:sp macro="" textlink="">
      <xdr:nvSpPr>
        <xdr:cNvPr id="68" name="人口1人当たり決算額の推移該当値テキスト130"/>
        <xdr:cNvSpPr txBox="1"/>
      </xdr:nvSpPr>
      <xdr:spPr>
        <a:xfrm>
          <a:off x="5740400" y="269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62,650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105674</xdr:rowOff>
    </xdr:from>
    <xdr:to>
      <xdr:col>4</xdr:col>
      <xdr:colOff>520700</xdr:colOff>
      <xdr:row>17</xdr:row>
      <xdr:rowOff>35824</xdr:rowOff>
    </xdr:to>
    <xdr:sp macro="" textlink="">
      <xdr:nvSpPr>
        <xdr:cNvPr id="69" name="円/楕円 68"/>
        <xdr:cNvSpPr/>
      </xdr:nvSpPr>
      <xdr:spPr bwMode="auto">
        <a:xfrm>
          <a:off x="49530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46001</xdr:rowOff>
    </xdr:from>
    <xdr:ext cx="736600" cy="259045"/>
    <xdr:sp macro="" textlink="">
      <xdr:nvSpPr>
        <xdr:cNvPr id="70" name="テキスト ボックス 69"/>
        <xdr:cNvSpPr txBox="1"/>
      </xdr:nvSpPr>
      <xdr:spPr>
        <a:xfrm>
          <a:off x="4622800" y="2665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49987</xdr:rowOff>
    </xdr:from>
    <xdr:to>
      <xdr:col>3</xdr:col>
      <xdr:colOff>955675</xdr:colOff>
      <xdr:row>17</xdr:row>
      <xdr:rowOff>151587</xdr:rowOff>
    </xdr:to>
    <xdr:sp macro="" textlink="">
      <xdr:nvSpPr>
        <xdr:cNvPr id="71" name="円/楕円 70"/>
        <xdr:cNvSpPr/>
      </xdr:nvSpPr>
      <xdr:spPr bwMode="auto">
        <a:xfrm>
          <a:off x="4254500" y="301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161764</xdr:rowOff>
    </xdr:from>
    <xdr:ext cx="762000" cy="259045"/>
    <xdr:sp macro="" textlink="">
      <xdr:nvSpPr>
        <xdr:cNvPr id="72" name="テキスト ボックス 71"/>
        <xdr:cNvSpPr txBox="1"/>
      </xdr:nvSpPr>
      <xdr:spPr>
        <a:xfrm>
          <a:off x="3924300" y="278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4953</xdr:rowOff>
    </xdr:from>
    <xdr:to>
      <xdr:col>3</xdr:col>
      <xdr:colOff>257175</xdr:colOff>
      <xdr:row>17</xdr:row>
      <xdr:rowOff>106553</xdr:rowOff>
    </xdr:to>
    <xdr:sp macro="" textlink="">
      <xdr:nvSpPr>
        <xdr:cNvPr id="73" name="円/楕円 72"/>
        <xdr:cNvSpPr/>
      </xdr:nvSpPr>
      <xdr:spPr bwMode="auto">
        <a:xfrm>
          <a:off x="3556000" y="296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91330</xdr:rowOff>
    </xdr:from>
    <xdr:ext cx="762000" cy="259045"/>
    <xdr:sp macro="" textlink="">
      <xdr:nvSpPr>
        <xdr:cNvPr id="74" name="テキスト ボックス 73"/>
        <xdr:cNvSpPr txBox="1"/>
      </xdr:nvSpPr>
      <xdr:spPr>
        <a:xfrm>
          <a:off x="3225800" y="305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142387</xdr:rowOff>
    </xdr:from>
    <xdr:to>
      <xdr:col>2</xdr:col>
      <xdr:colOff>692150</xdr:colOff>
      <xdr:row>17</xdr:row>
      <xdr:rowOff>72537</xdr:rowOff>
    </xdr:to>
    <xdr:sp macro="" textlink="">
      <xdr:nvSpPr>
        <xdr:cNvPr id="75" name="円/楕円 74"/>
        <xdr:cNvSpPr/>
      </xdr:nvSpPr>
      <xdr:spPr bwMode="auto">
        <a:xfrm>
          <a:off x="2857500" y="293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57314</xdr:rowOff>
    </xdr:from>
    <xdr:ext cx="762000" cy="259045"/>
    <xdr:sp macro="" textlink="">
      <xdr:nvSpPr>
        <xdr:cNvPr id="76" name="テキスト ボックス 75"/>
        <xdr:cNvSpPr txBox="1"/>
      </xdr:nvSpPr>
      <xdr:spPr>
        <a:xfrm>
          <a:off x="2527300" y="301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121834</xdr:rowOff>
    </xdr:from>
    <xdr:to>
      <xdr:col>4</xdr:col>
      <xdr:colOff>1117600</xdr:colOff>
      <xdr:row>37</xdr:row>
      <xdr:rowOff>155849</xdr:rowOff>
    </xdr:to>
    <xdr:cxnSp macro="">
      <xdr:nvCxnSpPr>
        <xdr:cNvPr id="108" name="直線コネクタ 107"/>
        <xdr:cNvCxnSpPr/>
      </xdr:nvCxnSpPr>
      <xdr:spPr bwMode="auto">
        <a:xfrm>
          <a:off x="5003800" y="7246534"/>
          <a:ext cx="6477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43012</xdr:rowOff>
    </xdr:from>
    <xdr:to>
      <xdr:col>4</xdr:col>
      <xdr:colOff>469900</xdr:colOff>
      <xdr:row>37</xdr:row>
      <xdr:rowOff>121834</xdr:rowOff>
    </xdr:to>
    <xdr:cxnSp macro="">
      <xdr:nvCxnSpPr>
        <xdr:cNvPr id="111" name="直線コネクタ 110"/>
        <xdr:cNvCxnSpPr/>
      </xdr:nvCxnSpPr>
      <xdr:spPr bwMode="auto">
        <a:xfrm>
          <a:off x="4305300" y="6996262"/>
          <a:ext cx="698500" cy="25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75062</xdr:rowOff>
    </xdr:from>
    <xdr:to>
      <xdr:col>3</xdr:col>
      <xdr:colOff>904875</xdr:colOff>
      <xdr:row>36</xdr:row>
      <xdr:rowOff>43012</xdr:rowOff>
    </xdr:to>
    <xdr:cxnSp macro="">
      <xdr:nvCxnSpPr>
        <xdr:cNvPr id="114" name="直線コネクタ 113"/>
        <xdr:cNvCxnSpPr/>
      </xdr:nvCxnSpPr>
      <xdr:spPr bwMode="auto">
        <a:xfrm>
          <a:off x="3606800" y="6685412"/>
          <a:ext cx="698500" cy="310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327254</xdr:rowOff>
    </xdr:from>
    <xdr:to>
      <xdr:col>3</xdr:col>
      <xdr:colOff>206375</xdr:colOff>
      <xdr:row>35</xdr:row>
      <xdr:rowOff>75062</xdr:rowOff>
    </xdr:to>
    <xdr:cxnSp macro="">
      <xdr:nvCxnSpPr>
        <xdr:cNvPr id="117" name="直線コネクタ 116"/>
        <xdr:cNvCxnSpPr/>
      </xdr:nvCxnSpPr>
      <xdr:spPr bwMode="auto">
        <a:xfrm>
          <a:off x="2908300" y="6594704"/>
          <a:ext cx="698500" cy="9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105049</xdr:rowOff>
    </xdr:from>
    <xdr:to>
      <xdr:col>5</xdr:col>
      <xdr:colOff>34925</xdr:colOff>
      <xdr:row>37</xdr:row>
      <xdr:rowOff>206649</xdr:rowOff>
    </xdr:to>
    <xdr:sp macro="" textlink="">
      <xdr:nvSpPr>
        <xdr:cNvPr id="127" name="円/楕円 126"/>
        <xdr:cNvSpPr/>
      </xdr:nvSpPr>
      <xdr:spPr bwMode="auto">
        <a:xfrm>
          <a:off x="5600700" y="72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77126</xdr:rowOff>
    </xdr:from>
    <xdr:ext cx="762000" cy="259045"/>
    <xdr:sp macro="" textlink="">
      <xdr:nvSpPr>
        <xdr:cNvPr id="128" name="人口1人当たり決算額の推移該当値テキスト445"/>
        <xdr:cNvSpPr txBox="1"/>
      </xdr:nvSpPr>
      <xdr:spPr>
        <a:xfrm>
          <a:off x="5740400" y="720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71034</xdr:rowOff>
    </xdr:from>
    <xdr:to>
      <xdr:col>4</xdr:col>
      <xdr:colOff>520700</xdr:colOff>
      <xdr:row>37</xdr:row>
      <xdr:rowOff>172634</xdr:rowOff>
    </xdr:to>
    <xdr:sp macro="" textlink="">
      <xdr:nvSpPr>
        <xdr:cNvPr id="129" name="円/楕円 128"/>
        <xdr:cNvSpPr/>
      </xdr:nvSpPr>
      <xdr:spPr bwMode="auto">
        <a:xfrm>
          <a:off x="4953000" y="71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157411</xdr:rowOff>
    </xdr:from>
    <xdr:ext cx="736600" cy="259045"/>
    <xdr:sp macro="" textlink="">
      <xdr:nvSpPr>
        <xdr:cNvPr id="130" name="テキスト ボックス 129"/>
        <xdr:cNvSpPr txBox="1"/>
      </xdr:nvSpPr>
      <xdr:spPr>
        <a:xfrm>
          <a:off x="4622800" y="728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335112</xdr:rowOff>
    </xdr:from>
    <xdr:to>
      <xdr:col>3</xdr:col>
      <xdr:colOff>955675</xdr:colOff>
      <xdr:row>36</xdr:row>
      <xdr:rowOff>93812</xdr:rowOff>
    </xdr:to>
    <xdr:sp macro="" textlink="">
      <xdr:nvSpPr>
        <xdr:cNvPr id="131" name="円/楕円 130"/>
        <xdr:cNvSpPr/>
      </xdr:nvSpPr>
      <xdr:spPr bwMode="auto">
        <a:xfrm>
          <a:off x="4254500" y="694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78589</xdr:rowOff>
    </xdr:from>
    <xdr:ext cx="762000" cy="259045"/>
    <xdr:sp macro="" textlink="">
      <xdr:nvSpPr>
        <xdr:cNvPr id="132" name="テキスト ボックス 131"/>
        <xdr:cNvSpPr txBox="1"/>
      </xdr:nvSpPr>
      <xdr:spPr>
        <a:xfrm>
          <a:off x="3924300" y="70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24262</xdr:rowOff>
    </xdr:from>
    <xdr:to>
      <xdr:col>3</xdr:col>
      <xdr:colOff>257175</xdr:colOff>
      <xdr:row>35</xdr:row>
      <xdr:rowOff>125862</xdr:rowOff>
    </xdr:to>
    <xdr:sp macro="" textlink="">
      <xdr:nvSpPr>
        <xdr:cNvPr id="133" name="円/楕円 132"/>
        <xdr:cNvSpPr/>
      </xdr:nvSpPr>
      <xdr:spPr bwMode="auto">
        <a:xfrm>
          <a:off x="3556000" y="663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136039</xdr:rowOff>
    </xdr:from>
    <xdr:ext cx="762000" cy="259045"/>
    <xdr:sp macro="" textlink="">
      <xdr:nvSpPr>
        <xdr:cNvPr id="134" name="テキスト ボックス 133"/>
        <xdr:cNvSpPr txBox="1"/>
      </xdr:nvSpPr>
      <xdr:spPr>
        <a:xfrm>
          <a:off x="3225800" y="64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276454</xdr:rowOff>
    </xdr:from>
    <xdr:to>
      <xdr:col>2</xdr:col>
      <xdr:colOff>692150</xdr:colOff>
      <xdr:row>35</xdr:row>
      <xdr:rowOff>35154</xdr:rowOff>
    </xdr:to>
    <xdr:sp macro="" textlink="">
      <xdr:nvSpPr>
        <xdr:cNvPr id="135" name="円/楕円 134"/>
        <xdr:cNvSpPr/>
      </xdr:nvSpPr>
      <xdr:spPr bwMode="auto">
        <a:xfrm>
          <a:off x="2857500" y="654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45331</xdr:rowOff>
    </xdr:from>
    <xdr:ext cx="762000" cy="259045"/>
    <xdr:sp macro="" textlink="">
      <xdr:nvSpPr>
        <xdr:cNvPr id="136" name="テキスト ボックス 135"/>
        <xdr:cNvSpPr txBox="1"/>
      </xdr:nvSpPr>
      <xdr:spPr>
        <a:xfrm>
          <a:off x="2527300" y="631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142977</xdr:rowOff>
    </xdr:from>
    <xdr:to>
      <xdr:col>6</xdr:col>
      <xdr:colOff>511175</xdr:colOff>
      <xdr:row>34</xdr:row>
      <xdr:rowOff>161798</xdr:rowOff>
    </xdr:to>
    <xdr:cxnSp macro="">
      <xdr:nvCxnSpPr>
        <xdr:cNvPr id="61" name="直線コネクタ 60"/>
        <xdr:cNvCxnSpPr/>
      </xdr:nvCxnSpPr>
      <xdr:spPr>
        <a:xfrm flipV="1">
          <a:off x="3797300" y="5972277"/>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161798</xdr:rowOff>
    </xdr:from>
    <xdr:to>
      <xdr:col>5</xdr:col>
      <xdr:colOff>358775</xdr:colOff>
      <xdr:row>35</xdr:row>
      <xdr:rowOff>47765</xdr:rowOff>
    </xdr:to>
    <xdr:cxnSp macro="">
      <xdr:nvCxnSpPr>
        <xdr:cNvPr id="64" name="直線コネクタ 63"/>
        <xdr:cNvCxnSpPr/>
      </xdr:nvCxnSpPr>
      <xdr:spPr>
        <a:xfrm flipV="1">
          <a:off x="2908300" y="5991098"/>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45974</xdr:rowOff>
    </xdr:from>
    <xdr:to>
      <xdr:col>4</xdr:col>
      <xdr:colOff>155575</xdr:colOff>
      <xdr:row>35</xdr:row>
      <xdr:rowOff>47765</xdr:rowOff>
    </xdr:to>
    <xdr:cxnSp macro="">
      <xdr:nvCxnSpPr>
        <xdr:cNvPr id="67" name="直線コネクタ 66"/>
        <xdr:cNvCxnSpPr/>
      </xdr:nvCxnSpPr>
      <xdr:spPr>
        <a:xfrm>
          <a:off x="2019300" y="604672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21323</xdr:rowOff>
    </xdr:from>
    <xdr:to>
      <xdr:col>2</xdr:col>
      <xdr:colOff>638175</xdr:colOff>
      <xdr:row>35</xdr:row>
      <xdr:rowOff>45974</xdr:rowOff>
    </xdr:to>
    <xdr:cxnSp macro="">
      <xdr:nvCxnSpPr>
        <xdr:cNvPr id="70" name="直線コネクタ 69"/>
        <xdr:cNvCxnSpPr/>
      </xdr:nvCxnSpPr>
      <xdr:spPr>
        <a:xfrm>
          <a:off x="1130300" y="602207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92177</xdr:rowOff>
    </xdr:from>
    <xdr:to>
      <xdr:col>6</xdr:col>
      <xdr:colOff>561975</xdr:colOff>
      <xdr:row>35</xdr:row>
      <xdr:rowOff>22327</xdr:rowOff>
    </xdr:to>
    <xdr:sp macro="" textlink="">
      <xdr:nvSpPr>
        <xdr:cNvPr id="80" name="円/楕円 79"/>
        <xdr:cNvSpPr/>
      </xdr:nvSpPr>
      <xdr:spPr>
        <a:xfrm>
          <a:off x="4584700" y="5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115054</xdr:rowOff>
    </xdr:from>
    <xdr:ext cx="534377" cy="259045"/>
    <xdr:sp macro="" textlink="">
      <xdr:nvSpPr>
        <xdr:cNvPr id="81" name="人件費該当値テキスト"/>
        <xdr:cNvSpPr txBox="1"/>
      </xdr:nvSpPr>
      <xdr:spPr>
        <a:xfrm>
          <a:off x="4686300" y="57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110998</xdr:rowOff>
    </xdr:from>
    <xdr:to>
      <xdr:col>5</xdr:col>
      <xdr:colOff>409575</xdr:colOff>
      <xdr:row>35</xdr:row>
      <xdr:rowOff>41148</xdr:rowOff>
    </xdr:to>
    <xdr:sp macro="" textlink="">
      <xdr:nvSpPr>
        <xdr:cNvPr id="82" name="円/楕円 81"/>
        <xdr:cNvSpPr/>
      </xdr:nvSpPr>
      <xdr:spPr>
        <a:xfrm>
          <a:off x="3746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57675</xdr:rowOff>
    </xdr:from>
    <xdr:ext cx="534377" cy="259045"/>
    <xdr:sp macro="" textlink="">
      <xdr:nvSpPr>
        <xdr:cNvPr id="83" name="テキスト ボックス 82"/>
        <xdr:cNvSpPr txBox="1"/>
      </xdr:nvSpPr>
      <xdr:spPr>
        <a:xfrm>
          <a:off x="3530111" y="57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168415</xdr:rowOff>
    </xdr:from>
    <xdr:to>
      <xdr:col>4</xdr:col>
      <xdr:colOff>206375</xdr:colOff>
      <xdr:row>35</xdr:row>
      <xdr:rowOff>98565</xdr:rowOff>
    </xdr:to>
    <xdr:sp macro="" textlink="">
      <xdr:nvSpPr>
        <xdr:cNvPr id="84" name="円/楕円 83"/>
        <xdr:cNvSpPr/>
      </xdr:nvSpPr>
      <xdr:spPr>
        <a:xfrm>
          <a:off x="2857500" y="59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115092</xdr:rowOff>
    </xdr:from>
    <xdr:ext cx="534377" cy="259045"/>
    <xdr:sp macro="" textlink="">
      <xdr:nvSpPr>
        <xdr:cNvPr id="85" name="テキスト ボックス 84"/>
        <xdr:cNvSpPr txBox="1"/>
      </xdr:nvSpPr>
      <xdr:spPr>
        <a:xfrm>
          <a:off x="2641111" y="57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166624</xdr:rowOff>
    </xdr:from>
    <xdr:to>
      <xdr:col>3</xdr:col>
      <xdr:colOff>3175</xdr:colOff>
      <xdr:row>35</xdr:row>
      <xdr:rowOff>96774</xdr:rowOff>
    </xdr:to>
    <xdr:sp macro="" textlink="">
      <xdr:nvSpPr>
        <xdr:cNvPr id="86" name="円/楕円 85"/>
        <xdr:cNvSpPr/>
      </xdr:nvSpPr>
      <xdr:spPr>
        <a:xfrm>
          <a:off x="1968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87901</xdr:rowOff>
    </xdr:from>
    <xdr:ext cx="534377" cy="259045"/>
    <xdr:sp macro="" textlink="">
      <xdr:nvSpPr>
        <xdr:cNvPr id="87" name="テキスト ボックス 86"/>
        <xdr:cNvSpPr txBox="1"/>
      </xdr:nvSpPr>
      <xdr:spPr>
        <a:xfrm>
          <a:off x="1752111" y="60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141973</xdr:rowOff>
    </xdr:from>
    <xdr:to>
      <xdr:col>1</xdr:col>
      <xdr:colOff>485775</xdr:colOff>
      <xdr:row>35</xdr:row>
      <xdr:rowOff>72123</xdr:rowOff>
    </xdr:to>
    <xdr:sp macro="" textlink="">
      <xdr:nvSpPr>
        <xdr:cNvPr id="88" name="円/楕円 87"/>
        <xdr:cNvSpPr/>
      </xdr:nvSpPr>
      <xdr:spPr>
        <a:xfrm>
          <a:off x="1079500" y="59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63250</xdr:rowOff>
    </xdr:from>
    <xdr:ext cx="534377" cy="259045"/>
    <xdr:sp macro="" textlink="">
      <xdr:nvSpPr>
        <xdr:cNvPr id="89" name="テキスト ボックス 88"/>
        <xdr:cNvSpPr txBox="1"/>
      </xdr:nvSpPr>
      <xdr:spPr>
        <a:xfrm>
          <a:off x="863111" y="6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147180</xdr:rowOff>
    </xdr:from>
    <xdr:to>
      <xdr:col>6</xdr:col>
      <xdr:colOff>511175</xdr:colOff>
      <xdr:row>58</xdr:row>
      <xdr:rowOff>31776</xdr:rowOff>
    </xdr:to>
    <xdr:cxnSp macro="">
      <xdr:nvCxnSpPr>
        <xdr:cNvPr id="119" name="直線コネクタ 118"/>
        <xdr:cNvCxnSpPr/>
      </xdr:nvCxnSpPr>
      <xdr:spPr>
        <a:xfrm flipV="1">
          <a:off x="3797300" y="9919830"/>
          <a:ext cx="8382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31776</xdr:rowOff>
    </xdr:from>
    <xdr:to>
      <xdr:col>5</xdr:col>
      <xdr:colOff>358775</xdr:colOff>
      <xdr:row>58</xdr:row>
      <xdr:rowOff>47396</xdr:rowOff>
    </xdr:to>
    <xdr:cxnSp macro="">
      <xdr:nvCxnSpPr>
        <xdr:cNvPr id="122" name="直線コネクタ 121"/>
        <xdr:cNvCxnSpPr/>
      </xdr:nvCxnSpPr>
      <xdr:spPr>
        <a:xfrm flipV="1">
          <a:off x="2908300" y="9975876"/>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42367</xdr:rowOff>
    </xdr:from>
    <xdr:to>
      <xdr:col>4</xdr:col>
      <xdr:colOff>155575</xdr:colOff>
      <xdr:row>58</xdr:row>
      <xdr:rowOff>47396</xdr:rowOff>
    </xdr:to>
    <xdr:cxnSp macro="">
      <xdr:nvCxnSpPr>
        <xdr:cNvPr id="125" name="直線コネクタ 124"/>
        <xdr:cNvCxnSpPr/>
      </xdr:nvCxnSpPr>
      <xdr:spPr>
        <a:xfrm>
          <a:off x="2019300" y="99864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21616</xdr:rowOff>
    </xdr:from>
    <xdr:to>
      <xdr:col>2</xdr:col>
      <xdr:colOff>638175</xdr:colOff>
      <xdr:row>58</xdr:row>
      <xdr:rowOff>42367</xdr:rowOff>
    </xdr:to>
    <xdr:cxnSp macro="">
      <xdr:nvCxnSpPr>
        <xdr:cNvPr id="128" name="直線コネクタ 127"/>
        <xdr:cNvCxnSpPr/>
      </xdr:nvCxnSpPr>
      <xdr:spPr>
        <a:xfrm>
          <a:off x="1130300" y="9965716"/>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96380</xdr:rowOff>
    </xdr:from>
    <xdr:to>
      <xdr:col>6</xdr:col>
      <xdr:colOff>561975</xdr:colOff>
      <xdr:row>58</xdr:row>
      <xdr:rowOff>26530</xdr:rowOff>
    </xdr:to>
    <xdr:sp macro="" textlink="">
      <xdr:nvSpPr>
        <xdr:cNvPr id="138" name="円/楕円 137"/>
        <xdr:cNvSpPr/>
      </xdr:nvSpPr>
      <xdr:spPr>
        <a:xfrm>
          <a:off x="4584700" y="98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119257</xdr:rowOff>
    </xdr:from>
    <xdr:ext cx="534377" cy="259045"/>
    <xdr:sp macro="" textlink="">
      <xdr:nvSpPr>
        <xdr:cNvPr id="139" name="物件費該当値テキスト"/>
        <xdr:cNvSpPr txBox="1"/>
      </xdr:nvSpPr>
      <xdr:spPr>
        <a:xfrm>
          <a:off x="4686300" y="97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152426</xdr:rowOff>
    </xdr:from>
    <xdr:to>
      <xdr:col>5</xdr:col>
      <xdr:colOff>409575</xdr:colOff>
      <xdr:row>58</xdr:row>
      <xdr:rowOff>82576</xdr:rowOff>
    </xdr:to>
    <xdr:sp macro="" textlink="">
      <xdr:nvSpPr>
        <xdr:cNvPr id="140" name="円/楕円 139"/>
        <xdr:cNvSpPr/>
      </xdr:nvSpPr>
      <xdr:spPr>
        <a:xfrm>
          <a:off x="3746500" y="99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73703</xdr:rowOff>
    </xdr:from>
    <xdr:ext cx="534377" cy="259045"/>
    <xdr:sp macro="" textlink="">
      <xdr:nvSpPr>
        <xdr:cNvPr id="141" name="テキスト ボックス 140"/>
        <xdr:cNvSpPr txBox="1"/>
      </xdr:nvSpPr>
      <xdr:spPr>
        <a:xfrm>
          <a:off x="3530111" y="100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168046</xdr:rowOff>
    </xdr:from>
    <xdr:to>
      <xdr:col>4</xdr:col>
      <xdr:colOff>206375</xdr:colOff>
      <xdr:row>58</xdr:row>
      <xdr:rowOff>98196</xdr:rowOff>
    </xdr:to>
    <xdr:sp macro="" textlink="">
      <xdr:nvSpPr>
        <xdr:cNvPr id="142" name="円/楕円 141"/>
        <xdr:cNvSpPr/>
      </xdr:nvSpPr>
      <xdr:spPr>
        <a:xfrm>
          <a:off x="2857500" y="99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89323</xdr:rowOff>
    </xdr:from>
    <xdr:ext cx="534377" cy="259045"/>
    <xdr:sp macro="" textlink="">
      <xdr:nvSpPr>
        <xdr:cNvPr id="143" name="テキスト ボックス 142"/>
        <xdr:cNvSpPr txBox="1"/>
      </xdr:nvSpPr>
      <xdr:spPr>
        <a:xfrm>
          <a:off x="2641111" y="100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163017</xdr:rowOff>
    </xdr:from>
    <xdr:to>
      <xdr:col>3</xdr:col>
      <xdr:colOff>3175</xdr:colOff>
      <xdr:row>58</xdr:row>
      <xdr:rowOff>93167</xdr:rowOff>
    </xdr:to>
    <xdr:sp macro="" textlink="">
      <xdr:nvSpPr>
        <xdr:cNvPr id="144" name="円/楕円 143"/>
        <xdr:cNvSpPr/>
      </xdr:nvSpPr>
      <xdr:spPr>
        <a:xfrm>
          <a:off x="1968500" y="99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84294</xdr:rowOff>
    </xdr:from>
    <xdr:ext cx="534377" cy="259045"/>
    <xdr:sp macro="" textlink="">
      <xdr:nvSpPr>
        <xdr:cNvPr id="145" name="テキスト ボックス 144"/>
        <xdr:cNvSpPr txBox="1"/>
      </xdr:nvSpPr>
      <xdr:spPr>
        <a:xfrm>
          <a:off x="1752111" y="100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142266</xdr:rowOff>
    </xdr:from>
    <xdr:to>
      <xdr:col>1</xdr:col>
      <xdr:colOff>485775</xdr:colOff>
      <xdr:row>58</xdr:row>
      <xdr:rowOff>72416</xdr:rowOff>
    </xdr:to>
    <xdr:sp macro="" textlink="">
      <xdr:nvSpPr>
        <xdr:cNvPr id="146" name="円/楕円 145"/>
        <xdr:cNvSpPr/>
      </xdr:nvSpPr>
      <xdr:spPr>
        <a:xfrm>
          <a:off x="1079500" y="99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88943</xdr:rowOff>
    </xdr:from>
    <xdr:ext cx="534377" cy="259045"/>
    <xdr:sp macro="" textlink="">
      <xdr:nvSpPr>
        <xdr:cNvPr id="147" name="テキスト ボックス 146"/>
        <xdr:cNvSpPr txBox="1"/>
      </xdr:nvSpPr>
      <xdr:spPr>
        <a:xfrm>
          <a:off x="863111" y="96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61341</xdr:rowOff>
    </xdr:from>
    <xdr:to>
      <xdr:col>6</xdr:col>
      <xdr:colOff>511175</xdr:colOff>
      <xdr:row>74</xdr:row>
      <xdr:rowOff>114554</xdr:rowOff>
    </xdr:to>
    <xdr:cxnSp macro="">
      <xdr:nvCxnSpPr>
        <xdr:cNvPr id="176" name="直線コネクタ 175"/>
        <xdr:cNvCxnSpPr/>
      </xdr:nvCxnSpPr>
      <xdr:spPr>
        <a:xfrm>
          <a:off x="3797300" y="12577191"/>
          <a:ext cx="838200" cy="2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61341</xdr:rowOff>
    </xdr:from>
    <xdr:to>
      <xdr:col>5</xdr:col>
      <xdr:colOff>358775</xdr:colOff>
      <xdr:row>73</xdr:row>
      <xdr:rowOff>163449</xdr:rowOff>
    </xdr:to>
    <xdr:cxnSp macro="">
      <xdr:nvCxnSpPr>
        <xdr:cNvPr id="179" name="直線コネクタ 178"/>
        <xdr:cNvCxnSpPr/>
      </xdr:nvCxnSpPr>
      <xdr:spPr>
        <a:xfrm flipV="1">
          <a:off x="2908300" y="1257719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163449</xdr:rowOff>
    </xdr:from>
    <xdr:to>
      <xdr:col>4</xdr:col>
      <xdr:colOff>155575</xdr:colOff>
      <xdr:row>74</xdr:row>
      <xdr:rowOff>149606</xdr:rowOff>
    </xdr:to>
    <xdr:cxnSp macro="">
      <xdr:nvCxnSpPr>
        <xdr:cNvPr id="182" name="直線コネクタ 181"/>
        <xdr:cNvCxnSpPr/>
      </xdr:nvCxnSpPr>
      <xdr:spPr>
        <a:xfrm flipV="1">
          <a:off x="2019300" y="12679299"/>
          <a:ext cx="889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96520</xdr:rowOff>
    </xdr:from>
    <xdr:to>
      <xdr:col>2</xdr:col>
      <xdr:colOff>638175</xdr:colOff>
      <xdr:row>74</xdr:row>
      <xdr:rowOff>149606</xdr:rowOff>
    </xdr:to>
    <xdr:cxnSp macro="">
      <xdr:nvCxnSpPr>
        <xdr:cNvPr id="185" name="直線コネクタ 184"/>
        <xdr:cNvCxnSpPr/>
      </xdr:nvCxnSpPr>
      <xdr:spPr>
        <a:xfrm>
          <a:off x="1130300" y="127838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63754</xdr:rowOff>
    </xdr:from>
    <xdr:to>
      <xdr:col>6</xdr:col>
      <xdr:colOff>561975</xdr:colOff>
      <xdr:row>74</xdr:row>
      <xdr:rowOff>165354</xdr:rowOff>
    </xdr:to>
    <xdr:sp macro="" textlink="">
      <xdr:nvSpPr>
        <xdr:cNvPr id="195" name="円/楕円 194"/>
        <xdr:cNvSpPr/>
      </xdr:nvSpPr>
      <xdr:spPr>
        <a:xfrm>
          <a:off x="45847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86631</xdr:rowOff>
    </xdr:from>
    <xdr:ext cx="469744" cy="259045"/>
    <xdr:sp macro="" textlink="">
      <xdr:nvSpPr>
        <xdr:cNvPr id="196" name="維持補修費該当値テキスト"/>
        <xdr:cNvSpPr txBox="1"/>
      </xdr:nvSpPr>
      <xdr:spPr>
        <a:xfrm>
          <a:off x="4686300" y="1260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10541</xdr:rowOff>
    </xdr:from>
    <xdr:to>
      <xdr:col>5</xdr:col>
      <xdr:colOff>409575</xdr:colOff>
      <xdr:row>73</xdr:row>
      <xdr:rowOff>112141</xdr:rowOff>
    </xdr:to>
    <xdr:sp macro="" textlink="">
      <xdr:nvSpPr>
        <xdr:cNvPr id="197" name="円/楕円 196"/>
        <xdr:cNvSpPr/>
      </xdr:nvSpPr>
      <xdr:spPr>
        <a:xfrm>
          <a:off x="3746500" y="125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128668</xdr:rowOff>
    </xdr:from>
    <xdr:ext cx="469744" cy="259045"/>
    <xdr:sp macro="" textlink="">
      <xdr:nvSpPr>
        <xdr:cNvPr id="198" name="テキスト ボックス 197"/>
        <xdr:cNvSpPr txBox="1"/>
      </xdr:nvSpPr>
      <xdr:spPr>
        <a:xfrm>
          <a:off x="3562427" y="1230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112649</xdr:rowOff>
    </xdr:from>
    <xdr:to>
      <xdr:col>4</xdr:col>
      <xdr:colOff>206375</xdr:colOff>
      <xdr:row>74</xdr:row>
      <xdr:rowOff>42799</xdr:rowOff>
    </xdr:to>
    <xdr:sp macro="" textlink="">
      <xdr:nvSpPr>
        <xdr:cNvPr id="199" name="円/楕円 198"/>
        <xdr:cNvSpPr/>
      </xdr:nvSpPr>
      <xdr:spPr>
        <a:xfrm>
          <a:off x="2857500" y="126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59326</xdr:rowOff>
    </xdr:from>
    <xdr:ext cx="469744" cy="259045"/>
    <xdr:sp macro="" textlink="">
      <xdr:nvSpPr>
        <xdr:cNvPr id="200" name="テキスト ボックス 199"/>
        <xdr:cNvSpPr txBox="1"/>
      </xdr:nvSpPr>
      <xdr:spPr>
        <a:xfrm>
          <a:off x="2673427" y="1240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98806</xdr:rowOff>
    </xdr:from>
    <xdr:to>
      <xdr:col>3</xdr:col>
      <xdr:colOff>3175</xdr:colOff>
      <xdr:row>75</xdr:row>
      <xdr:rowOff>28956</xdr:rowOff>
    </xdr:to>
    <xdr:sp macro="" textlink="">
      <xdr:nvSpPr>
        <xdr:cNvPr id="201" name="円/楕円 200"/>
        <xdr:cNvSpPr/>
      </xdr:nvSpPr>
      <xdr:spPr>
        <a:xfrm>
          <a:off x="1968500" y="127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45483</xdr:rowOff>
    </xdr:from>
    <xdr:ext cx="469744" cy="259045"/>
    <xdr:sp macro="" textlink="">
      <xdr:nvSpPr>
        <xdr:cNvPr id="202" name="テキスト ボックス 201"/>
        <xdr:cNvSpPr txBox="1"/>
      </xdr:nvSpPr>
      <xdr:spPr>
        <a:xfrm>
          <a:off x="1784427" y="125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45720</xdr:rowOff>
    </xdr:from>
    <xdr:to>
      <xdr:col>1</xdr:col>
      <xdr:colOff>485775</xdr:colOff>
      <xdr:row>74</xdr:row>
      <xdr:rowOff>147320</xdr:rowOff>
    </xdr:to>
    <xdr:sp macro="" textlink="">
      <xdr:nvSpPr>
        <xdr:cNvPr id="203" name="円/楕円 202"/>
        <xdr:cNvSpPr/>
      </xdr:nvSpPr>
      <xdr:spPr>
        <a:xfrm>
          <a:off x="10795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163847</xdr:rowOff>
    </xdr:from>
    <xdr:ext cx="469744" cy="259045"/>
    <xdr:sp macro="" textlink="">
      <xdr:nvSpPr>
        <xdr:cNvPr id="204" name="テキスト ボックス 203"/>
        <xdr:cNvSpPr txBox="1"/>
      </xdr:nvSpPr>
      <xdr:spPr>
        <a:xfrm>
          <a:off x="895427" y="1250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40221</xdr:rowOff>
    </xdr:from>
    <xdr:to>
      <xdr:col>6</xdr:col>
      <xdr:colOff>511175</xdr:colOff>
      <xdr:row>98</xdr:row>
      <xdr:rowOff>41911</xdr:rowOff>
    </xdr:to>
    <xdr:cxnSp macro="">
      <xdr:nvCxnSpPr>
        <xdr:cNvPr id="234" name="直線コネクタ 233"/>
        <xdr:cNvCxnSpPr/>
      </xdr:nvCxnSpPr>
      <xdr:spPr>
        <a:xfrm>
          <a:off x="3797300" y="16842321"/>
          <a:ext cx="8382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40221</xdr:rowOff>
    </xdr:from>
    <xdr:to>
      <xdr:col>5</xdr:col>
      <xdr:colOff>358775</xdr:colOff>
      <xdr:row>98</xdr:row>
      <xdr:rowOff>95275</xdr:rowOff>
    </xdr:to>
    <xdr:cxnSp macro="">
      <xdr:nvCxnSpPr>
        <xdr:cNvPr id="237" name="直線コネクタ 236"/>
        <xdr:cNvCxnSpPr/>
      </xdr:nvCxnSpPr>
      <xdr:spPr>
        <a:xfrm flipV="1">
          <a:off x="2908300" y="16842321"/>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95275</xdr:rowOff>
    </xdr:from>
    <xdr:to>
      <xdr:col>4</xdr:col>
      <xdr:colOff>155575</xdr:colOff>
      <xdr:row>98</xdr:row>
      <xdr:rowOff>108713</xdr:rowOff>
    </xdr:to>
    <xdr:cxnSp macro="">
      <xdr:nvCxnSpPr>
        <xdr:cNvPr id="240" name="直線コネクタ 239"/>
        <xdr:cNvCxnSpPr/>
      </xdr:nvCxnSpPr>
      <xdr:spPr>
        <a:xfrm flipV="1">
          <a:off x="2019300" y="1689737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108713</xdr:rowOff>
    </xdr:from>
    <xdr:to>
      <xdr:col>2</xdr:col>
      <xdr:colOff>638175</xdr:colOff>
      <xdr:row>98</xdr:row>
      <xdr:rowOff>122199</xdr:rowOff>
    </xdr:to>
    <xdr:cxnSp macro="">
      <xdr:nvCxnSpPr>
        <xdr:cNvPr id="243" name="直線コネクタ 242"/>
        <xdr:cNvCxnSpPr/>
      </xdr:nvCxnSpPr>
      <xdr:spPr>
        <a:xfrm flipV="1">
          <a:off x="1130300" y="16910813"/>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162561</xdr:rowOff>
    </xdr:from>
    <xdr:to>
      <xdr:col>6</xdr:col>
      <xdr:colOff>561975</xdr:colOff>
      <xdr:row>98</xdr:row>
      <xdr:rowOff>92711</xdr:rowOff>
    </xdr:to>
    <xdr:sp macro="" textlink="">
      <xdr:nvSpPr>
        <xdr:cNvPr id="253" name="円/楕円 252"/>
        <xdr:cNvSpPr/>
      </xdr:nvSpPr>
      <xdr:spPr>
        <a:xfrm>
          <a:off x="4584700" y="167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140988</xdr:rowOff>
    </xdr:from>
    <xdr:ext cx="534377" cy="259045"/>
    <xdr:sp macro="" textlink="">
      <xdr:nvSpPr>
        <xdr:cNvPr id="254" name="扶助費該当値テキスト"/>
        <xdr:cNvSpPr txBox="1"/>
      </xdr:nvSpPr>
      <xdr:spPr>
        <a:xfrm>
          <a:off x="4686300" y="167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160871</xdr:rowOff>
    </xdr:from>
    <xdr:to>
      <xdr:col>5</xdr:col>
      <xdr:colOff>409575</xdr:colOff>
      <xdr:row>98</xdr:row>
      <xdr:rowOff>91021</xdr:rowOff>
    </xdr:to>
    <xdr:sp macro="" textlink="">
      <xdr:nvSpPr>
        <xdr:cNvPr id="255" name="円/楕円 254"/>
        <xdr:cNvSpPr/>
      </xdr:nvSpPr>
      <xdr:spPr>
        <a:xfrm>
          <a:off x="3746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82148</xdr:rowOff>
    </xdr:from>
    <xdr:ext cx="534377" cy="259045"/>
    <xdr:sp macro="" textlink="">
      <xdr:nvSpPr>
        <xdr:cNvPr id="256" name="テキスト ボックス 255"/>
        <xdr:cNvSpPr txBox="1"/>
      </xdr:nvSpPr>
      <xdr:spPr>
        <a:xfrm>
          <a:off x="3530111" y="16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44475</xdr:rowOff>
    </xdr:from>
    <xdr:to>
      <xdr:col>4</xdr:col>
      <xdr:colOff>206375</xdr:colOff>
      <xdr:row>98</xdr:row>
      <xdr:rowOff>146075</xdr:rowOff>
    </xdr:to>
    <xdr:sp macro="" textlink="">
      <xdr:nvSpPr>
        <xdr:cNvPr id="257" name="円/楕円 256"/>
        <xdr:cNvSpPr/>
      </xdr:nvSpPr>
      <xdr:spPr>
        <a:xfrm>
          <a:off x="28575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137202</xdr:rowOff>
    </xdr:from>
    <xdr:ext cx="534377" cy="259045"/>
    <xdr:sp macro="" textlink="">
      <xdr:nvSpPr>
        <xdr:cNvPr id="258" name="テキスト ボックス 257"/>
        <xdr:cNvSpPr txBox="1"/>
      </xdr:nvSpPr>
      <xdr:spPr>
        <a:xfrm>
          <a:off x="2641111" y="169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57913</xdr:rowOff>
    </xdr:from>
    <xdr:to>
      <xdr:col>3</xdr:col>
      <xdr:colOff>3175</xdr:colOff>
      <xdr:row>98</xdr:row>
      <xdr:rowOff>159513</xdr:rowOff>
    </xdr:to>
    <xdr:sp macro="" textlink="">
      <xdr:nvSpPr>
        <xdr:cNvPr id="259" name="円/楕円 258"/>
        <xdr:cNvSpPr/>
      </xdr:nvSpPr>
      <xdr:spPr>
        <a:xfrm>
          <a:off x="1968500" y="168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150640</xdr:rowOff>
    </xdr:from>
    <xdr:ext cx="534377" cy="259045"/>
    <xdr:sp macro="" textlink="">
      <xdr:nvSpPr>
        <xdr:cNvPr id="260" name="テキスト ボックス 259"/>
        <xdr:cNvSpPr txBox="1"/>
      </xdr:nvSpPr>
      <xdr:spPr>
        <a:xfrm>
          <a:off x="1752111" y="169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71399</xdr:rowOff>
    </xdr:from>
    <xdr:to>
      <xdr:col>1</xdr:col>
      <xdr:colOff>485775</xdr:colOff>
      <xdr:row>99</xdr:row>
      <xdr:rowOff>1549</xdr:rowOff>
    </xdr:to>
    <xdr:sp macro="" textlink="">
      <xdr:nvSpPr>
        <xdr:cNvPr id="261" name="円/楕円 260"/>
        <xdr:cNvSpPr/>
      </xdr:nvSpPr>
      <xdr:spPr>
        <a:xfrm>
          <a:off x="1079500" y="168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164126</xdr:rowOff>
    </xdr:from>
    <xdr:ext cx="534377" cy="259045"/>
    <xdr:sp macro="" textlink="">
      <xdr:nvSpPr>
        <xdr:cNvPr id="262" name="テキスト ボックス 261"/>
        <xdr:cNvSpPr txBox="1"/>
      </xdr:nvSpPr>
      <xdr:spPr>
        <a:xfrm>
          <a:off x="863111" y="169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152578</xdr:rowOff>
    </xdr:from>
    <xdr:to>
      <xdr:col>15</xdr:col>
      <xdr:colOff>180975</xdr:colOff>
      <xdr:row>33</xdr:row>
      <xdr:rowOff>151930</xdr:rowOff>
    </xdr:to>
    <xdr:cxnSp macro="">
      <xdr:nvCxnSpPr>
        <xdr:cNvPr id="292" name="直線コネクタ 291"/>
        <xdr:cNvCxnSpPr/>
      </xdr:nvCxnSpPr>
      <xdr:spPr>
        <a:xfrm flipV="1">
          <a:off x="9639300" y="5638978"/>
          <a:ext cx="838200" cy="1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151930</xdr:rowOff>
    </xdr:from>
    <xdr:to>
      <xdr:col>14</xdr:col>
      <xdr:colOff>28575</xdr:colOff>
      <xdr:row>34</xdr:row>
      <xdr:rowOff>53746</xdr:rowOff>
    </xdr:to>
    <xdr:cxnSp macro="">
      <xdr:nvCxnSpPr>
        <xdr:cNvPr id="295" name="直線コネクタ 294"/>
        <xdr:cNvCxnSpPr/>
      </xdr:nvCxnSpPr>
      <xdr:spPr>
        <a:xfrm flipV="1">
          <a:off x="8750300" y="5809780"/>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146139</xdr:rowOff>
    </xdr:from>
    <xdr:to>
      <xdr:col>12</xdr:col>
      <xdr:colOff>511175</xdr:colOff>
      <xdr:row>34</xdr:row>
      <xdr:rowOff>53746</xdr:rowOff>
    </xdr:to>
    <xdr:cxnSp macro="">
      <xdr:nvCxnSpPr>
        <xdr:cNvPr id="298" name="直線コネクタ 297"/>
        <xdr:cNvCxnSpPr/>
      </xdr:nvCxnSpPr>
      <xdr:spPr>
        <a:xfrm>
          <a:off x="7861300" y="5803989"/>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99619</xdr:rowOff>
    </xdr:from>
    <xdr:to>
      <xdr:col>11</xdr:col>
      <xdr:colOff>307975</xdr:colOff>
      <xdr:row>33</xdr:row>
      <xdr:rowOff>146139</xdr:rowOff>
    </xdr:to>
    <xdr:cxnSp macro="">
      <xdr:nvCxnSpPr>
        <xdr:cNvPr id="301" name="直線コネクタ 300"/>
        <xdr:cNvCxnSpPr/>
      </xdr:nvCxnSpPr>
      <xdr:spPr>
        <a:xfrm>
          <a:off x="6972300" y="5757469"/>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101778</xdr:rowOff>
    </xdr:from>
    <xdr:to>
      <xdr:col>15</xdr:col>
      <xdr:colOff>231775</xdr:colOff>
      <xdr:row>33</xdr:row>
      <xdr:rowOff>31928</xdr:rowOff>
    </xdr:to>
    <xdr:sp macro="" textlink="">
      <xdr:nvSpPr>
        <xdr:cNvPr id="311" name="円/楕円 310"/>
        <xdr:cNvSpPr/>
      </xdr:nvSpPr>
      <xdr:spPr>
        <a:xfrm>
          <a:off x="10426700" y="55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124655</xdr:rowOff>
    </xdr:from>
    <xdr:ext cx="534377" cy="259045"/>
    <xdr:sp macro="" textlink="">
      <xdr:nvSpPr>
        <xdr:cNvPr id="312" name="補助費等該当値テキスト"/>
        <xdr:cNvSpPr txBox="1"/>
      </xdr:nvSpPr>
      <xdr:spPr>
        <a:xfrm>
          <a:off x="10528300" y="54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38,662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101130</xdr:rowOff>
    </xdr:from>
    <xdr:to>
      <xdr:col>14</xdr:col>
      <xdr:colOff>79375</xdr:colOff>
      <xdr:row>34</xdr:row>
      <xdr:rowOff>31280</xdr:rowOff>
    </xdr:to>
    <xdr:sp macro="" textlink="">
      <xdr:nvSpPr>
        <xdr:cNvPr id="313" name="円/楕円 312"/>
        <xdr:cNvSpPr/>
      </xdr:nvSpPr>
      <xdr:spPr>
        <a:xfrm>
          <a:off x="9588500" y="57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47807</xdr:rowOff>
    </xdr:from>
    <xdr:ext cx="534377" cy="259045"/>
    <xdr:sp macro="" textlink="">
      <xdr:nvSpPr>
        <xdr:cNvPr id="314" name="テキスト ボックス 313"/>
        <xdr:cNvSpPr txBox="1"/>
      </xdr:nvSpPr>
      <xdr:spPr>
        <a:xfrm>
          <a:off x="9372111" y="55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2946</xdr:rowOff>
    </xdr:from>
    <xdr:to>
      <xdr:col>12</xdr:col>
      <xdr:colOff>561975</xdr:colOff>
      <xdr:row>34</xdr:row>
      <xdr:rowOff>104546</xdr:rowOff>
    </xdr:to>
    <xdr:sp macro="" textlink="">
      <xdr:nvSpPr>
        <xdr:cNvPr id="315" name="円/楕円 314"/>
        <xdr:cNvSpPr/>
      </xdr:nvSpPr>
      <xdr:spPr>
        <a:xfrm>
          <a:off x="86995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121073</xdr:rowOff>
    </xdr:from>
    <xdr:ext cx="534377" cy="259045"/>
    <xdr:sp macro="" textlink="">
      <xdr:nvSpPr>
        <xdr:cNvPr id="316" name="テキスト ボックス 315"/>
        <xdr:cNvSpPr txBox="1"/>
      </xdr:nvSpPr>
      <xdr:spPr>
        <a:xfrm>
          <a:off x="8483111" y="56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95339</xdr:rowOff>
    </xdr:from>
    <xdr:to>
      <xdr:col>11</xdr:col>
      <xdr:colOff>358775</xdr:colOff>
      <xdr:row>34</xdr:row>
      <xdr:rowOff>25489</xdr:rowOff>
    </xdr:to>
    <xdr:sp macro="" textlink="">
      <xdr:nvSpPr>
        <xdr:cNvPr id="317" name="円/楕円 316"/>
        <xdr:cNvSpPr/>
      </xdr:nvSpPr>
      <xdr:spPr>
        <a:xfrm>
          <a:off x="7810500" y="57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42016</xdr:rowOff>
    </xdr:from>
    <xdr:ext cx="534377" cy="259045"/>
    <xdr:sp macro="" textlink="">
      <xdr:nvSpPr>
        <xdr:cNvPr id="318" name="テキスト ボックス 317"/>
        <xdr:cNvSpPr txBox="1"/>
      </xdr:nvSpPr>
      <xdr:spPr>
        <a:xfrm>
          <a:off x="7594111" y="55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48819</xdr:rowOff>
    </xdr:from>
    <xdr:to>
      <xdr:col>10</xdr:col>
      <xdr:colOff>155575</xdr:colOff>
      <xdr:row>33</xdr:row>
      <xdr:rowOff>150419</xdr:rowOff>
    </xdr:to>
    <xdr:sp macro="" textlink="">
      <xdr:nvSpPr>
        <xdr:cNvPr id="319" name="円/楕円 318"/>
        <xdr:cNvSpPr/>
      </xdr:nvSpPr>
      <xdr:spPr>
        <a:xfrm>
          <a:off x="6921500" y="5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166946</xdr:rowOff>
    </xdr:from>
    <xdr:ext cx="534377" cy="259045"/>
    <xdr:sp macro="" textlink="">
      <xdr:nvSpPr>
        <xdr:cNvPr id="320" name="テキスト ボックス 319"/>
        <xdr:cNvSpPr txBox="1"/>
      </xdr:nvSpPr>
      <xdr:spPr>
        <a:xfrm>
          <a:off x="6705111" y="548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80345</xdr:rowOff>
    </xdr:from>
    <xdr:to>
      <xdr:col>15</xdr:col>
      <xdr:colOff>180975</xdr:colOff>
      <xdr:row>52</xdr:row>
      <xdr:rowOff>146689</xdr:rowOff>
    </xdr:to>
    <xdr:cxnSp macro="">
      <xdr:nvCxnSpPr>
        <xdr:cNvPr id="352" name="直線コネクタ 351"/>
        <xdr:cNvCxnSpPr/>
      </xdr:nvCxnSpPr>
      <xdr:spPr>
        <a:xfrm>
          <a:off x="9639300" y="8652845"/>
          <a:ext cx="838200" cy="4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80345</xdr:rowOff>
    </xdr:from>
    <xdr:to>
      <xdr:col>14</xdr:col>
      <xdr:colOff>28575</xdr:colOff>
      <xdr:row>53</xdr:row>
      <xdr:rowOff>45958</xdr:rowOff>
    </xdr:to>
    <xdr:cxnSp macro="">
      <xdr:nvCxnSpPr>
        <xdr:cNvPr id="355" name="直線コネクタ 354"/>
        <xdr:cNvCxnSpPr/>
      </xdr:nvCxnSpPr>
      <xdr:spPr>
        <a:xfrm flipV="1">
          <a:off x="8750300" y="8652845"/>
          <a:ext cx="889000" cy="47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45958</xdr:rowOff>
    </xdr:from>
    <xdr:to>
      <xdr:col>12</xdr:col>
      <xdr:colOff>511175</xdr:colOff>
      <xdr:row>55</xdr:row>
      <xdr:rowOff>109590</xdr:rowOff>
    </xdr:to>
    <xdr:cxnSp macro="">
      <xdr:nvCxnSpPr>
        <xdr:cNvPr id="358" name="直線コネクタ 357"/>
        <xdr:cNvCxnSpPr/>
      </xdr:nvCxnSpPr>
      <xdr:spPr>
        <a:xfrm flipV="1">
          <a:off x="7861300" y="9132808"/>
          <a:ext cx="889000" cy="4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109590</xdr:rowOff>
    </xdr:from>
    <xdr:to>
      <xdr:col>11</xdr:col>
      <xdr:colOff>307975</xdr:colOff>
      <xdr:row>55</xdr:row>
      <xdr:rowOff>109770</xdr:rowOff>
    </xdr:to>
    <xdr:cxnSp macro="">
      <xdr:nvCxnSpPr>
        <xdr:cNvPr id="361" name="直線コネクタ 360"/>
        <xdr:cNvCxnSpPr/>
      </xdr:nvCxnSpPr>
      <xdr:spPr>
        <a:xfrm flipV="1">
          <a:off x="6972300" y="9539340"/>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95889</xdr:rowOff>
    </xdr:from>
    <xdr:to>
      <xdr:col>15</xdr:col>
      <xdr:colOff>231775</xdr:colOff>
      <xdr:row>53</xdr:row>
      <xdr:rowOff>26039</xdr:rowOff>
    </xdr:to>
    <xdr:sp macro="" textlink="">
      <xdr:nvSpPr>
        <xdr:cNvPr id="371" name="円/楕円 370"/>
        <xdr:cNvSpPr/>
      </xdr:nvSpPr>
      <xdr:spPr>
        <a:xfrm>
          <a:off x="10426700" y="9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118766</xdr:rowOff>
    </xdr:from>
    <xdr:ext cx="534377" cy="259045"/>
    <xdr:sp macro="" textlink="">
      <xdr:nvSpPr>
        <xdr:cNvPr id="372" name="普通建設事業費該当値テキスト"/>
        <xdr:cNvSpPr txBox="1"/>
      </xdr:nvSpPr>
      <xdr:spPr>
        <a:xfrm>
          <a:off x="10528300" y="88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90,572</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29545</xdr:rowOff>
    </xdr:from>
    <xdr:to>
      <xdr:col>14</xdr:col>
      <xdr:colOff>79375</xdr:colOff>
      <xdr:row>50</xdr:row>
      <xdr:rowOff>131145</xdr:rowOff>
    </xdr:to>
    <xdr:sp macro="" textlink="">
      <xdr:nvSpPr>
        <xdr:cNvPr id="373" name="円/楕円 372"/>
        <xdr:cNvSpPr/>
      </xdr:nvSpPr>
      <xdr:spPr>
        <a:xfrm>
          <a:off x="9588500" y="86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147672</xdr:rowOff>
    </xdr:from>
    <xdr:ext cx="599010" cy="259045"/>
    <xdr:sp macro="" textlink="">
      <xdr:nvSpPr>
        <xdr:cNvPr id="374" name="テキスト ボックス 373"/>
        <xdr:cNvSpPr txBox="1"/>
      </xdr:nvSpPr>
      <xdr:spPr>
        <a:xfrm>
          <a:off x="9339794" y="837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166608</xdr:rowOff>
    </xdr:from>
    <xdr:to>
      <xdr:col>12</xdr:col>
      <xdr:colOff>561975</xdr:colOff>
      <xdr:row>53</xdr:row>
      <xdr:rowOff>96758</xdr:rowOff>
    </xdr:to>
    <xdr:sp macro="" textlink="">
      <xdr:nvSpPr>
        <xdr:cNvPr id="375" name="円/楕円 374"/>
        <xdr:cNvSpPr/>
      </xdr:nvSpPr>
      <xdr:spPr>
        <a:xfrm>
          <a:off x="8699500" y="90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113285</xdr:rowOff>
    </xdr:from>
    <xdr:ext cx="534377" cy="259045"/>
    <xdr:sp macro="" textlink="">
      <xdr:nvSpPr>
        <xdr:cNvPr id="376" name="テキスト ボックス 375"/>
        <xdr:cNvSpPr txBox="1"/>
      </xdr:nvSpPr>
      <xdr:spPr>
        <a:xfrm>
          <a:off x="8483111" y="88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58790</xdr:rowOff>
    </xdr:from>
    <xdr:to>
      <xdr:col>11</xdr:col>
      <xdr:colOff>358775</xdr:colOff>
      <xdr:row>55</xdr:row>
      <xdr:rowOff>160390</xdr:rowOff>
    </xdr:to>
    <xdr:sp macro="" textlink="">
      <xdr:nvSpPr>
        <xdr:cNvPr id="377" name="円/楕円 376"/>
        <xdr:cNvSpPr/>
      </xdr:nvSpPr>
      <xdr:spPr>
        <a:xfrm>
          <a:off x="7810500" y="9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5467</xdr:rowOff>
    </xdr:from>
    <xdr:ext cx="534377" cy="259045"/>
    <xdr:sp macro="" textlink="">
      <xdr:nvSpPr>
        <xdr:cNvPr id="378" name="テキスト ボックス 377"/>
        <xdr:cNvSpPr txBox="1"/>
      </xdr:nvSpPr>
      <xdr:spPr>
        <a:xfrm>
          <a:off x="7594111" y="92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58970</xdr:rowOff>
    </xdr:from>
    <xdr:to>
      <xdr:col>10</xdr:col>
      <xdr:colOff>155575</xdr:colOff>
      <xdr:row>55</xdr:row>
      <xdr:rowOff>160570</xdr:rowOff>
    </xdr:to>
    <xdr:sp macro="" textlink="">
      <xdr:nvSpPr>
        <xdr:cNvPr id="379" name="円/楕円 378"/>
        <xdr:cNvSpPr/>
      </xdr:nvSpPr>
      <xdr:spPr>
        <a:xfrm>
          <a:off x="6921500" y="9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5647</xdr:rowOff>
    </xdr:from>
    <xdr:ext cx="534377" cy="259045"/>
    <xdr:sp macro="" textlink="">
      <xdr:nvSpPr>
        <xdr:cNvPr id="380" name="テキスト ボックス 379"/>
        <xdr:cNvSpPr txBox="1"/>
      </xdr:nvSpPr>
      <xdr:spPr>
        <a:xfrm>
          <a:off x="6705111" y="926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1772</xdr:rowOff>
    </xdr:from>
    <xdr:to>
      <xdr:col>15</xdr:col>
      <xdr:colOff>180975</xdr:colOff>
      <xdr:row>76</xdr:row>
      <xdr:rowOff>30969</xdr:rowOff>
    </xdr:to>
    <xdr:cxnSp macro="">
      <xdr:nvCxnSpPr>
        <xdr:cNvPr id="411" name="直線コネクタ 410"/>
        <xdr:cNvCxnSpPr/>
      </xdr:nvCxnSpPr>
      <xdr:spPr>
        <a:xfrm>
          <a:off x="9639300" y="13031972"/>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151619</xdr:rowOff>
    </xdr:from>
    <xdr:to>
      <xdr:col>15</xdr:col>
      <xdr:colOff>231775</xdr:colOff>
      <xdr:row>76</xdr:row>
      <xdr:rowOff>81769</xdr:rowOff>
    </xdr:to>
    <xdr:sp macro="" textlink="">
      <xdr:nvSpPr>
        <xdr:cNvPr id="421" name="円/楕円 420"/>
        <xdr:cNvSpPr/>
      </xdr:nvSpPr>
      <xdr:spPr>
        <a:xfrm>
          <a:off x="10426700" y="13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3045</xdr:rowOff>
    </xdr:from>
    <xdr:ext cx="534377" cy="259045"/>
    <xdr:sp macro="" textlink="">
      <xdr:nvSpPr>
        <xdr:cNvPr id="422" name="普通建設事業費 （ うち新規整備　）該当値テキスト"/>
        <xdr:cNvSpPr txBox="1"/>
      </xdr:nvSpPr>
      <xdr:spPr>
        <a:xfrm>
          <a:off x="10528300" y="128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122423</xdr:rowOff>
    </xdr:from>
    <xdr:to>
      <xdr:col>14</xdr:col>
      <xdr:colOff>79375</xdr:colOff>
      <xdr:row>76</xdr:row>
      <xdr:rowOff>52574</xdr:rowOff>
    </xdr:to>
    <xdr:sp macro="" textlink="">
      <xdr:nvSpPr>
        <xdr:cNvPr id="423" name="円/楕円 422"/>
        <xdr:cNvSpPr/>
      </xdr:nvSpPr>
      <xdr:spPr>
        <a:xfrm>
          <a:off x="9588500" y="12981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69100</xdr:rowOff>
    </xdr:from>
    <xdr:ext cx="534377" cy="259045"/>
    <xdr:sp macro="" textlink="">
      <xdr:nvSpPr>
        <xdr:cNvPr id="424" name="テキスト ボックス 423"/>
        <xdr:cNvSpPr txBox="1"/>
      </xdr:nvSpPr>
      <xdr:spPr>
        <a:xfrm>
          <a:off x="9372111" y="127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4232</xdr:rowOff>
    </xdr:from>
    <xdr:to>
      <xdr:col>15</xdr:col>
      <xdr:colOff>180340</xdr:colOff>
      <xdr:row>98</xdr:row>
      <xdr:rowOff>63667</xdr:rowOff>
    </xdr:to>
    <xdr:cxnSp macro="">
      <xdr:nvCxnSpPr>
        <xdr:cNvPr id="446" name="直線コネクタ 445"/>
        <xdr:cNvCxnSpPr/>
      </xdr:nvCxnSpPr>
      <xdr:spPr>
        <a:xfrm flipV="1">
          <a:off x="10475595" y="15777632"/>
          <a:ext cx="127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67494</xdr:rowOff>
    </xdr:from>
    <xdr:ext cx="469744" cy="259045"/>
    <xdr:sp macro="" textlink="">
      <xdr:nvSpPr>
        <xdr:cNvPr id="447" name="普通建設事業費 （ うち更新整備　）最小値テキスト"/>
        <xdr:cNvSpPr txBox="1"/>
      </xdr:nvSpPr>
      <xdr:spPr>
        <a:xfrm>
          <a:off x="10528300" y="1686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63667</xdr:rowOff>
    </xdr:from>
    <xdr:to>
      <xdr:col>15</xdr:col>
      <xdr:colOff>269875</xdr:colOff>
      <xdr:row>98</xdr:row>
      <xdr:rowOff>63667</xdr:rowOff>
    </xdr:to>
    <xdr:cxnSp macro="">
      <xdr:nvCxnSpPr>
        <xdr:cNvPr id="448" name="直線コネクタ 447"/>
        <xdr:cNvCxnSpPr/>
      </xdr:nvCxnSpPr>
      <xdr:spPr>
        <a:xfrm>
          <a:off x="10388600" y="168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122359</xdr:rowOff>
    </xdr:from>
    <xdr:ext cx="534377" cy="259045"/>
    <xdr:sp macro="" textlink="">
      <xdr:nvSpPr>
        <xdr:cNvPr id="449" name="普通建設事業費 （ うち更新整備　）最大値テキスト"/>
        <xdr:cNvSpPr txBox="1"/>
      </xdr:nvSpPr>
      <xdr:spPr>
        <a:xfrm>
          <a:off x="10528300" y="1555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92</xdr:row>
      <xdr:rowOff>4232</xdr:rowOff>
    </xdr:from>
    <xdr:to>
      <xdr:col>15</xdr:col>
      <xdr:colOff>269875</xdr:colOff>
      <xdr:row>92</xdr:row>
      <xdr:rowOff>4232</xdr:rowOff>
    </xdr:to>
    <xdr:cxnSp macro="">
      <xdr:nvCxnSpPr>
        <xdr:cNvPr id="450" name="直線コネクタ 449"/>
        <xdr:cNvCxnSpPr/>
      </xdr:nvCxnSpPr>
      <xdr:spPr>
        <a:xfrm>
          <a:off x="10388600" y="1577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36784</xdr:rowOff>
    </xdr:from>
    <xdr:to>
      <xdr:col>15</xdr:col>
      <xdr:colOff>180975</xdr:colOff>
      <xdr:row>92</xdr:row>
      <xdr:rowOff>140866</xdr:rowOff>
    </xdr:to>
    <xdr:cxnSp macro="">
      <xdr:nvCxnSpPr>
        <xdr:cNvPr id="451" name="直線コネクタ 450"/>
        <xdr:cNvCxnSpPr/>
      </xdr:nvCxnSpPr>
      <xdr:spPr>
        <a:xfrm>
          <a:off x="9639300" y="15467284"/>
          <a:ext cx="838200" cy="4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63487</xdr:rowOff>
    </xdr:from>
    <xdr:ext cx="534377" cy="259045"/>
    <xdr:sp macro="" textlink="">
      <xdr:nvSpPr>
        <xdr:cNvPr id="452" name="普通建設事業費 （ うち更新整備　）平均値テキスト"/>
        <xdr:cNvSpPr txBox="1"/>
      </xdr:nvSpPr>
      <xdr:spPr>
        <a:xfrm>
          <a:off x="10528300" y="163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85060</xdr:rowOff>
    </xdr:from>
    <xdr:to>
      <xdr:col>15</xdr:col>
      <xdr:colOff>231775</xdr:colOff>
      <xdr:row>96</xdr:row>
      <xdr:rowOff>15210</xdr:rowOff>
    </xdr:to>
    <xdr:sp macro="" textlink="">
      <xdr:nvSpPr>
        <xdr:cNvPr id="453" name="フローチャート : 判断 452"/>
        <xdr:cNvSpPr/>
      </xdr:nvSpPr>
      <xdr:spPr>
        <a:xfrm>
          <a:off x="104267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98044</xdr:rowOff>
    </xdr:from>
    <xdr:to>
      <xdr:col>14</xdr:col>
      <xdr:colOff>79375</xdr:colOff>
      <xdr:row>96</xdr:row>
      <xdr:rowOff>28194</xdr:rowOff>
    </xdr:to>
    <xdr:sp macro="" textlink="">
      <xdr:nvSpPr>
        <xdr:cNvPr id="454" name="フローチャート : 判断 453"/>
        <xdr:cNvSpPr/>
      </xdr:nvSpPr>
      <xdr:spPr>
        <a:xfrm>
          <a:off x="9588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19321</xdr:rowOff>
    </xdr:from>
    <xdr:ext cx="534377" cy="259045"/>
    <xdr:sp macro="" textlink="">
      <xdr:nvSpPr>
        <xdr:cNvPr id="455" name="テキスト ボックス 454"/>
        <xdr:cNvSpPr txBox="1"/>
      </xdr:nvSpPr>
      <xdr:spPr>
        <a:xfrm>
          <a:off x="9372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90066</xdr:rowOff>
    </xdr:from>
    <xdr:to>
      <xdr:col>15</xdr:col>
      <xdr:colOff>231775</xdr:colOff>
      <xdr:row>93</xdr:row>
      <xdr:rowOff>20216</xdr:rowOff>
    </xdr:to>
    <xdr:sp macro="" textlink="">
      <xdr:nvSpPr>
        <xdr:cNvPr id="461" name="円/楕円 460"/>
        <xdr:cNvSpPr/>
      </xdr:nvSpPr>
      <xdr:spPr>
        <a:xfrm>
          <a:off x="10426700" y="158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112943</xdr:rowOff>
    </xdr:from>
    <xdr:ext cx="534377" cy="259045"/>
    <xdr:sp macro="" textlink="">
      <xdr:nvSpPr>
        <xdr:cNvPr id="462" name="普通建設事業費 （ うち更新整備　）該当値テキスト"/>
        <xdr:cNvSpPr txBox="1"/>
      </xdr:nvSpPr>
      <xdr:spPr>
        <a:xfrm>
          <a:off x="10528300" y="157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44,949</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157434</xdr:rowOff>
    </xdr:from>
    <xdr:to>
      <xdr:col>14</xdr:col>
      <xdr:colOff>79375</xdr:colOff>
      <xdr:row>90</xdr:row>
      <xdr:rowOff>87584</xdr:rowOff>
    </xdr:to>
    <xdr:sp macro="" textlink="">
      <xdr:nvSpPr>
        <xdr:cNvPr id="463" name="円/楕円 462"/>
        <xdr:cNvSpPr/>
      </xdr:nvSpPr>
      <xdr:spPr>
        <a:xfrm>
          <a:off x="9588500" y="154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104111</xdr:rowOff>
    </xdr:from>
    <xdr:ext cx="534377" cy="259045"/>
    <xdr:sp macro="" textlink="">
      <xdr:nvSpPr>
        <xdr:cNvPr id="464" name="テキスト ボックス 463"/>
        <xdr:cNvSpPr txBox="1"/>
      </xdr:nvSpPr>
      <xdr:spPr>
        <a:xfrm>
          <a:off x="9372111" y="151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8" name="テキスト ボックス 47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2" name="テキスト ボックス 48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88" name="直線コネクタ 487"/>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89"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0" name="直線コネクタ 48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1"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2" name="直線コネクタ 491"/>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134862</xdr:rowOff>
    </xdr:from>
    <xdr:to>
      <xdr:col>23</xdr:col>
      <xdr:colOff>517525</xdr:colOff>
      <xdr:row>38</xdr:row>
      <xdr:rowOff>163131</xdr:rowOff>
    </xdr:to>
    <xdr:cxnSp macro="">
      <xdr:nvCxnSpPr>
        <xdr:cNvPr id="493" name="直線コネクタ 492"/>
        <xdr:cNvCxnSpPr/>
      </xdr:nvCxnSpPr>
      <xdr:spPr>
        <a:xfrm flipV="1">
          <a:off x="15481300" y="6649962"/>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104360</xdr:rowOff>
    </xdr:from>
    <xdr:ext cx="469744" cy="259045"/>
    <xdr:sp macro="" textlink="">
      <xdr:nvSpPr>
        <xdr:cNvPr id="494" name="災害復旧事業費平均値テキスト"/>
        <xdr:cNvSpPr txBox="1"/>
      </xdr:nvSpPr>
      <xdr:spPr>
        <a:xfrm>
          <a:off x="16370300" y="661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5" name="フローチャート : 判断 494"/>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163131</xdr:rowOff>
    </xdr:from>
    <xdr:to>
      <xdr:col>22</xdr:col>
      <xdr:colOff>365125</xdr:colOff>
      <xdr:row>39</xdr:row>
      <xdr:rowOff>11836</xdr:rowOff>
    </xdr:to>
    <xdr:cxnSp macro="">
      <xdr:nvCxnSpPr>
        <xdr:cNvPr id="496" name="直線コネクタ 495"/>
        <xdr:cNvCxnSpPr/>
      </xdr:nvCxnSpPr>
      <xdr:spPr>
        <a:xfrm flipV="1">
          <a:off x="14592300" y="6678231"/>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497" name="フローチャート : 判断 496"/>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49610</xdr:rowOff>
    </xdr:from>
    <xdr:ext cx="378565" cy="259045"/>
    <xdr:sp macro="" textlink="">
      <xdr:nvSpPr>
        <xdr:cNvPr id="498" name="テキスト ボックス 497"/>
        <xdr:cNvSpPr txBox="1"/>
      </xdr:nvSpPr>
      <xdr:spPr>
        <a:xfrm>
          <a:off x="15292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163932</xdr:rowOff>
    </xdr:from>
    <xdr:to>
      <xdr:col>21</xdr:col>
      <xdr:colOff>161925</xdr:colOff>
      <xdr:row>39</xdr:row>
      <xdr:rowOff>11836</xdr:rowOff>
    </xdr:to>
    <xdr:cxnSp macro="">
      <xdr:nvCxnSpPr>
        <xdr:cNvPr id="499" name="直線コネクタ 498"/>
        <xdr:cNvCxnSpPr/>
      </xdr:nvCxnSpPr>
      <xdr:spPr>
        <a:xfrm>
          <a:off x="13703300" y="6679032"/>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0" name="フローチャート : 判断 499"/>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1" name="テキスト ボックス 500"/>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71158</xdr:rowOff>
    </xdr:from>
    <xdr:to>
      <xdr:col>19</xdr:col>
      <xdr:colOff>644525</xdr:colOff>
      <xdr:row>38</xdr:row>
      <xdr:rowOff>163932</xdr:rowOff>
    </xdr:to>
    <xdr:cxnSp macro="">
      <xdr:nvCxnSpPr>
        <xdr:cNvPr id="502" name="直線コネクタ 501"/>
        <xdr:cNvCxnSpPr/>
      </xdr:nvCxnSpPr>
      <xdr:spPr>
        <a:xfrm>
          <a:off x="12814300" y="6586258"/>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3" name="フローチャート : 判断 502"/>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4" name="テキスト ボックス 503"/>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5" name="フローチャート : 判断 504"/>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35399</xdr:rowOff>
    </xdr:from>
    <xdr:ext cx="469744" cy="259045"/>
    <xdr:sp macro="" textlink="">
      <xdr:nvSpPr>
        <xdr:cNvPr id="506" name="テキスト ボックス 505"/>
        <xdr:cNvSpPr txBox="1"/>
      </xdr:nvSpPr>
      <xdr:spPr>
        <a:xfrm>
          <a:off x="12579427" y="67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84062</xdr:rowOff>
    </xdr:from>
    <xdr:to>
      <xdr:col>23</xdr:col>
      <xdr:colOff>568325</xdr:colOff>
      <xdr:row>39</xdr:row>
      <xdr:rowOff>14212</xdr:rowOff>
    </xdr:to>
    <xdr:sp macro="" textlink="">
      <xdr:nvSpPr>
        <xdr:cNvPr id="512" name="円/楕円 511"/>
        <xdr:cNvSpPr/>
      </xdr:nvSpPr>
      <xdr:spPr>
        <a:xfrm>
          <a:off x="162687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43438</xdr:rowOff>
    </xdr:from>
    <xdr:ext cx="469744" cy="259045"/>
    <xdr:sp macro="" textlink="">
      <xdr:nvSpPr>
        <xdr:cNvPr id="513" name="災害復旧事業費該当値テキスト"/>
        <xdr:cNvSpPr txBox="1"/>
      </xdr:nvSpPr>
      <xdr:spPr>
        <a:xfrm>
          <a:off x="16370300" y="6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112331</xdr:rowOff>
    </xdr:from>
    <xdr:to>
      <xdr:col>22</xdr:col>
      <xdr:colOff>415925</xdr:colOff>
      <xdr:row>39</xdr:row>
      <xdr:rowOff>42481</xdr:rowOff>
    </xdr:to>
    <xdr:sp macro="" textlink="">
      <xdr:nvSpPr>
        <xdr:cNvPr id="514" name="円/楕円 513"/>
        <xdr:cNvSpPr/>
      </xdr:nvSpPr>
      <xdr:spPr>
        <a:xfrm>
          <a:off x="15430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59009</xdr:rowOff>
    </xdr:from>
    <xdr:ext cx="469744" cy="259045"/>
    <xdr:sp macro="" textlink="">
      <xdr:nvSpPr>
        <xdr:cNvPr id="515" name="テキスト ボックス 514"/>
        <xdr:cNvSpPr txBox="1"/>
      </xdr:nvSpPr>
      <xdr:spPr>
        <a:xfrm>
          <a:off x="15246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132486</xdr:rowOff>
    </xdr:from>
    <xdr:to>
      <xdr:col>21</xdr:col>
      <xdr:colOff>212725</xdr:colOff>
      <xdr:row>39</xdr:row>
      <xdr:rowOff>62636</xdr:rowOff>
    </xdr:to>
    <xdr:sp macro="" textlink="">
      <xdr:nvSpPr>
        <xdr:cNvPr id="516" name="円/楕円 515"/>
        <xdr:cNvSpPr/>
      </xdr:nvSpPr>
      <xdr:spPr>
        <a:xfrm>
          <a:off x="14541500" y="66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53763</xdr:rowOff>
    </xdr:from>
    <xdr:ext cx="378565" cy="259045"/>
    <xdr:sp macro="" textlink="">
      <xdr:nvSpPr>
        <xdr:cNvPr id="517" name="テキスト ボックス 516"/>
        <xdr:cNvSpPr txBox="1"/>
      </xdr:nvSpPr>
      <xdr:spPr>
        <a:xfrm>
          <a:off x="14403017" y="674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113132</xdr:rowOff>
    </xdr:from>
    <xdr:to>
      <xdr:col>20</xdr:col>
      <xdr:colOff>9525</xdr:colOff>
      <xdr:row>39</xdr:row>
      <xdr:rowOff>43282</xdr:rowOff>
    </xdr:to>
    <xdr:sp macro="" textlink="">
      <xdr:nvSpPr>
        <xdr:cNvPr id="518" name="円/楕円 517"/>
        <xdr:cNvSpPr/>
      </xdr:nvSpPr>
      <xdr:spPr>
        <a:xfrm>
          <a:off x="13652500" y="6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34409</xdr:rowOff>
    </xdr:from>
    <xdr:ext cx="469744" cy="259045"/>
    <xdr:sp macro="" textlink="">
      <xdr:nvSpPr>
        <xdr:cNvPr id="519" name="テキスト ボックス 518"/>
        <xdr:cNvSpPr txBox="1"/>
      </xdr:nvSpPr>
      <xdr:spPr>
        <a:xfrm>
          <a:off x="13468427" y="672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20358</xdr:rowOff>
    </xdr:from>
    <xdr:to>
      <xdr:col>18</xdr:col>
      <xdr:colOff>492125</xdr:colOff>
      <xdr:row>38</xdr:row>
      <xdr:rowOff>121958</xdr:rowOff>
    </xdr:to>
    <xdr:sp macro="" textlink="">
      <xdr:nvSpPr>
        <xdr:cNvPr id="520" name="円/楕円 519"/>
        <xdr:cNvSpPr/>
      </xdr:nvSpPr>
      <xdr:spPr>
        <a:xfrm>
          <a:off x="12763500" y="6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138485</xdr:rowOff>
    </xdr:from>
    <xdr:ext cx="469744" cy="259045"/>
    <xdr:sp macro="" textlink="">
      <xdr:nvSpPr>
        <xdr:cNvPr id="521" name="テキスト ボックス 520"/>
        <xdr:cNvSpPr txBox="1"/>
      </xdr:nvSpPr>
      <xdr:spPr>
        <a:xfrm>
          <a:off x="12579427" y="63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1" name="テキスト ボックス 58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3" name="テキスト ボックス 58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9" name="テキスト ボックス 58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3" name="直線コネクタ 592"/>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4"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5" name="直線コネクタ 594"/>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596"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597" name="直線コネクタ 596"/>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136385</xdr:rowOff>
    </xdr:from>
    <xdr:to>
      <xdr:col>23</xdr:col>
      <xdr:colOff>517525</xdr:colOff>
      <xdr:row>76</xdr:row>
      <xdr:rowOff>82161</xdr:rowOff>
    </xdr:to>
    <xdr:cxnSp macro="">
      <xdr:nvCxnSpPr>
        <xdr:cNvPr id="598" name="直線コネクタ 597"/>
        <xdr:cNvCxnSpPr/>
      </xdr:nvCxnSpPr>
      <xdr:spPr>
        <a:xfrm>
          <a:off x="15481300" y="12995135"/>
          <a:ext cx="8382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599"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0" name="フローチャート : 判断 599"/>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35710</xdr:rowOff>
    </xdr:from>
    <xdr:to>
      <xdr:col>22</xdr:col>
      <xdr:colOff>365125</xdr:colOff>
      <xdr:row>75</xdr:row>
      <xdr:rowOff>136385</xdr:rowOff>
    </xdr:to>
    <xdr:cxnSp macro="">
      <xdr:nvCxnSpPr>
        <xdr:cNvPr id="601" name="直線コネクタ 600"/>
        <xdr:cNvCxnSpPr/>
      </xdr:nvCxnSpPr>
      <xdr:spPr>
        <a:xfrm>
          <a:off x="14592300" y="12894460"/>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2" name="フローチャート : 判断 601"/>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3" name="テキスト ボックス 602"/>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124132</xdr:rowOff>
    </xdr:from>
    <xdr:to>
      <xdr:col>21</xdr:col>
      <xdr:colOff>161925</xdr:colOff>
      <xdr:row>75</xdr:row>
      <xdr:rowOff>35710</xdr:rowOff>
    </xdr:to>
    <xdr:cxnSp macro="">
      <xdr:nvCxnSpPr>
        <xdr:cNvPr id="604" name="直線コネクタ 603"/>
        <xdr:cNvCxnSpPr/>
      </xdr:nvCxnSpPr>
      <xdr:spPr>
        <a:xfrm>
          <a:off x="13703300" y="12811432"/>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5" name="フローチャート : 判断 604"/>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06" name="テキスト ボックス 605"/>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58616</xdr:rowOff>
    </xdr:from>
    <xdr:to>
      <xdr:col>19</xdr:col>
      <xdr:colOff>644525</xdr:colOff>
      <xdr:row>74</xdr:row>
      <xdr:rowOff>124132</xdr:rowOff>
    </xdr:to>
    <xdr:cxnSp macro="">
      <xdr:nvCxnSpPr>
        <xdr:cNvPr id="607" name="直線コネクタ 606"/>
        <xdr:cNvCxnSpPr/>
      </xdr:nvCxnSpPr>
      <xdr:spPr>
        <a:xfrm>
          <a:off x="12814300" y="12745916"/>
          <a:ext cx="8890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08" name="フローチャート : 判断 607"/>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09" name="テキスト ボックス 608"/>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0" name="フローチャート : 判断 609"/>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1" name="テキスト ボックス 610"/>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31361</xdr:rowOff>
    </xdr:from>
    <xdr:to>
      <xdr:col>23</xdr:col>
      <xdr:colOff>568325</xdr:colOff>
      <xdr:row>76</xdr:row>
      <xdr:rowOff>132961</xdr:rowOff>
    </xdr:to>
    <xdr:sp macro="" textlink="">
      <xdr:nvSpPr>
        <xdr:cNvPr id="617" name="円/楕円 616"/>
        <xdr:cNvSpPr/>
      </xdr:nvSpPr>
      <xdr:spPr>
        <a:xfrm>
          <a:off x="16268700" y="130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9788</xdr:rowOff>
    </xdr:from>
    <xdr:ext cx="534377" cy="259045"/>
    <xdr:sp macro="" textlink="">
      <xdr:nvSpPr>
        <xdr:cNvPr id="618" name="公債費該当値テキスト"/>
        <xdr:cNvSpPr txBox="1"/>
      </xdr:nvSpPr>
      <xdr:spPr>
        <a:xfrm>
          <a:off x="16370300" y="130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85585</xdr:rowOff>
    </xdr:from>
    <xdr:to>
      <xdr:col>22</xdr:col>
      <xdr:colOff>415925</xdr:colOff>
      <xdr:row>76</xdr:row>
      <xdr:rowOff>15735</xdr:rowOff>
    </xdr:to>
    <xdr:sp macro="" textlink="">
      <xdr:nvSpPr>
        <xdr:cNvPr id="619" name="円/楕円 618"/>
        <xdr:cNvSpPr/>
      </xdr:nvSpPr>
      <xdr:spPr>
        <a:xfrm>
          <a:off x="15430500" y="129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32262</xdr:rowOff>
    </xdr:from>
    <xdr:ext cx="534377" cy="259045"/>
    <xdr:sp macro="" textlink="">
      <xdr:nvSpPr>
        <xdr:cNvPr id="620" name="テキスト ボックス 619"/>
        <xdr:cNvSpPr txBox="1"/>
      </xdr:nvSpPr>
      <xdr:spPr>
        <a:xfrm>
          <a:off x="15214111" y="12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156360</xdr:rowOff>
    </xdr:from>
    <xdr:to>
      <xdr:col>21</xdr:col>
      <xdr:colOff>212725</xdr:colOff>
      <xdr:row>75</xdr:row>
      <xdr:rowOff>86510</xdr:rowOff>
    </xdr:to>
    <xdr:sp macro="" textlink="">
      <xdr:nvSpPr>
        <xdr:cNvPr id="621" name="円/楕円 620"/>
        <xdr:cNvSpPr/>
      </xdr:nvSpPr>
      <xdr:spPr>
        <a:xfrm>
          <a:off x="14541500" y="12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103037</xdr:rowOff>
    </xdr:from>
    <xdr:ext cx="534377" cy="259045"/>
    <xdr:sp macro="" textlink="">
      <xdr:nvSpPr>
        <xdr:cNvPr id="622" name="テキスト ボックス 621"/>
        <xdr:cNvSpPr txBox="1"/>
      </xdr:nvSpPr>
      <xdr:spPr>
        <a:xfrm>
          <a:off x="14325111" y="126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73332</xdr:rowOff>
    </xdr:from>
    <xdr:to>
      <xdr:col>20</xdr:col>
      <xdr:colOff>9525</xdr:colOff>
      <xdr:row>75</xdr:row>
      <xdr:rowOff>3482</xdr:rowOff>
    </xdr:to>
    <xdr:sp macro="" textlink="">
      <xdr:nvSpPr>
        <xdr:cNvPr id="623" name="円/楕円 622"/>
        <xdr:cNvSpPr/>
      </xdr:nvSpPr>
      <xdr:spPr>
        <a:xfrm>
          <a:off x="13652500" y="127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20009</xdr:rowOff>
    </xdr:from>
    <xdr:ext cx="534377" cy="259045"/>
    <xdr:sp macro="" textlink="">
      <xdr:nvSpPr>
        <xdr:cNvPr id="624" name="テキスト ボックス 623"/>
        <xdr:cNvSpPr txBox="1"/>
      </xdr:nvSpPr>
      <xdr:spPr>
        <a:xfrm>
          <a:off x="13436111" y="125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7816</xdr:rowOff>
    </xdr:from>
    <xdr:to>
      <xdr:col>18</xdr:col>
      <xdr:colOff>492125</xdr:colOff>
      <xdr:row>74</xdr:row>
      <xdr:rowOff>109416</xdr:rowOff>
    </xdr:to>
    <xdr:sp macro="" textlink="">
      <xdr:nvSpPr>
        <xdr:cNvPr id="625" name="円/楕円 624"/>
        <xdr:cNvSpPr/>
      </xdr:nvSpPr>
      <xdr:spPr>
        <a:xfrm>
          <a:off x="12763500" y="126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125943</xdr:rowOff>
    </xdr:from>
    <xdr:ext cx="534377" cy="259045"/>
    <xdr:sp macro="" textlink="">
      <xdr:nvSpPr>
        <xdr:cNvPr id="626" name="テキスト ボックス 625"/>
        <xdr:cNvSpPr txBox="1"/>
      </xdr:nvSpPr>
      <xdr:spPr>
        <a:xfrm>
          <a:off x="12547111" y="124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8" name="テキスト ボックス 64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0" name="直線コネクタ 649"/>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1"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2" name="直線コネクタ 651"/>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3"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4" name="直線コネクタ 653"/>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165112</xdr:rowOff>
    </xdr:from>
    <xdr:to>
      <xdr:col>23</xdr:col>
      <xdr:colOff>517525</xdr:colOff>
      <xdr:row>98</xdr:row>
      <xdr:rowOff>169418</xdr:rowOff>
    </xdr:to>
    <xdr:cxnSp macro="">
      <xdr:nvCxnSpPr>
        <xdr:cNvPr id="655" name="直線コネクタ 654"/>
        <xdr:cNvCxnSpPr/>
      </xdr:nvCxnSpPr>
      <xdr:spPr>
        <a:xfrm>
          <a:off x="15481300" y="16967212"/>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56"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57" name="フローチャート : 判断 656"/>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159169</xdr:rowOff>
    </xdr:from>
    <xdr:to>
      <xdr:col>22</xdr:col>
      <xdr:colOff>365125</xdr:colOff>
      <xdr:row>98</xdr:row>
      <xdr:rowOff>165112</xdr:rowOff>
    </xdr:to>
    <xdr:cxnSp macro="">
      <xdr:nvCxnSpPr>
        <xdr:cNvPr id="658" name="直線コネクタ 657"/>
        <xdr:cNvCxnSpPr/>
      </xdr:nvCxnSpPr>
      <xdr:spPr>
        <a:xfrm>
          <a:off x="14592300" y="1696126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59" name="フローチャート : 判断 658"/>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0" name="テキスト ボックス 659"/>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40754</xdr:rowOff>
    </xdr:from>
    <xdr:to>
      <xdr:col>21</xdr:col>
      <xdr:colOff>161925</xdr:colOff>
      <xdr:row>98</xdr:row>
      <xdr:rowOff>159169</xdr:rowOff>
    </xdr:to>
    <xdr:cxnSp macro="">
      <xdr:nvCxnSpPr>
        <xdr:cNvPr id="661" name="直線コネクタ 660"/>
        <xdr:cNvCxnSpPr/>
      </xdr:nvCxnSpPr>
      <xdr:spPr>
        <a:xfrm>
          <a:off x="13703300" y="16842854"/>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2" name="フローチャート : 判断 661"/>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3" name="テキスト ボックス 662"/>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39573</xdr:rowOff>
    </xdr:from>
    <xdr:to>
      <xdr:col>19</xdr:col>
      <xdr:colOff>644525</xdr:colOff>
      <xdr:row>98</xdr:row>
      <xdr:rowOff>40754</xdr:rowOff>
    </xdr:to>
    <xdr:cxnSp macro="">
      <xdr:nvCxnSpPr>
        <xdr:cNvPr id="664" name="直線コネクタ 663"/>
        <xdr:cNvCxnSpPr/>
      </xdr:nvCxnSpPr>
      <xdr:spPr>
        <a:xfrm>
          <a:off x="12814300" y="1684167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5" name="フローチャート : 判断 664"/>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66" name="テキスト ボックス 665"/>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67" name="フローチャート : 判断 666"/>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68" name="テキスト ボックス 667"/>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118618</xdr:rowOff>
    </xdr:from>
    <xdr:to>
      <xdr:col>23</xdr:col>
      <xdr:colOff>568325</xdr:colOff>
      <xdr:row>99</xdr:row>
      <xdr:rowOff>48768</xdr:rowOff>
    </xdr:to>
    <xdr:sp macro="" textlink="">
      <xdr:nvSpPr>
        <xdr:cNvPr id="674" name="円/楕円 673"/>
        <xdr:cNvSpPr/>
      </xdr:nvSpPr>
      <xdr:spPr>
        <a:xfrm>
          <a:off x="162687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33545</xdr:rowOff>
    </xdr:from>
    <xdr:ext cx="469744" cy="259045"/>
    <xdr:sp macro="" textlink="">
      <xdr:nvSpPr>
        <xdr:cNvPr id="675" name="積立金該当値テキスト"/>
        <xdr:cNvSpPr txBox="1"/>
      </xdr:nvSpPr>
      <xdr:spPr>
        <a:xfrm>
          <a:off x="16370300" y="1683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114312</xdr:rowOff>
    </xdr:from>
    <xdr:to>
      <xdr:col>22</xdr:col>
      <xdr:colOff>415925</xdr:colOff>
      <xdr:row>99</xdr:row>
      <xdr:rowOff>44462</xdr:rowOff>
    </xdr:to>
    <xdr:sp macro="" textlink="">
      <xdr:nvSpPr>
        <xdr:cNvPr id="676" name="円/楕円 675"/>
        <xdr:cNvSpPr/>
      </xdr:nvSpPr>
      <xdr:spPr>
        <a:xfrm>
          <a:off x="15430500" y="169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35589</xdr:rowOff>
    </xdr:from>
    <xdr:ext cx="469744" cy="259045"/>
    <xdr:sp macro="" textlink="">
      <xdr:nvSpPr>
        <xdr:cNvPr id="677" name="テキスト ボックス 676"/>
        <xdr:cNvSpPr txBox="1"/>
      </xdr:nvSpPr>
      <xdr:spPr>
        <a:xfrm>
          <a:off x="15246427" y="1700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108369</xdr:rowOff>
    </xdr:from>
    <xdr:to>
      <xdr:col>21</xdr:col>
      <xdr:colOff>212725</xdr:colOff>
      <xdr:row>99</xdr:row>
      <xdr:rowOff>38519</xdr:rowOff>
    </xdr:to>
    <xdr:sp macro="" textlink="">
      <xdr:nvSpPr>
        <xdr:cNvPr id="678" name="円/楕円 677"/>
        <xdr:cNvSpPr/>
      </xdr:nvSpPr>
      <xdr:spPr>
        <a:xfrm>
          <a:off x="14541500" y="169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29646</xdr:rowOff>
    </xdr:from>
    <xdr:ext cx="469744" cy="259045"/>
    <xdr:sp macro="" textlink="">
      <xdr:nvSpPr>
        <xdr:cNvPr id="679" name="テキスト ボックス 678"/>
        <xdr:cNvSpPr txBox="1"/>
      </xdr:nvSpPr>
      <xdr:spPr>
        <a:xfrm>
          <a:off x="14357427" y="1700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161404</xdr:rowOff>
    </xdr:from>
    <xdr:to>
      <xdr:col>20</xdr:col>
      <xdr:colOff>9525</xdr:colOff>
      <xdr:row>98</xdr:row>
      <xdr:rowOff>91554</xdr:rowOff>
    </xdr:to>
    <xdr:sp macro="" textlink="">
      <xdr:nvSpPr>
        <xdr:cNvPr id="680" name="円/楕円 679"/>
        <xdr:cNvSpPr/>
      </xdr:nvSpPr>
      <xdr:spPr>
        <a:xfrm>
          <a:off x="13652500" y="167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82681</xdr:rowOff>
    </xdr:from>
    <xdr:ext cx="469744" cy="259045"/>
    <xdr:sp macro="" textlink="">
      <xdr:nvSpPr>
        <xdr:cNvPr id="681" name="テキスト ボックス 680"/>
        <xdr:cNvSpPr txBox="1"/>
      </xdr:nvSpPr>
      <xdr:spPr>
        <a:xfrm>
          <a:off x="13468427" y="168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160223</xdr:rowOff>
    </xdr:from>
    <xdr:to>
      <xdr:col>18</xdr:col>
      <xdr:colOff>492125</xdr:colOff>
      <xdr:row>98</xdr:row>
      <xdr:rowOff>90373</xdr:rowOff>
    </xdr:to>
    <xdr:sp macro="" textlink="">
      <xdr:nvSpPr>
        <xdr:cNvPr id="682" name="円/楕円 681"/>
        <xdr:cNvSpPr/>
      </xdr:nvSpPr>
      <xdr:spPr>
        <a:xfrm>
          <a:off x="12763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81500</xdr:rowOff>
    </xdr:from>
    <xdr:ext cx="469744" cy="259045"/>
    <xdr:sp macro="" textlink="">
      <xdr:nvSpPr>
        <xdr:cNvPr id="683" name="テキスト ボックス 682"/>
        <xdr:cNvSpPr txBox="1"/>
      </xdr:nvSpPr>
      <xdr:spPr>
        <a:xfrm>
          <a:off x="12579427" y="1688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7" name="テキスト ボックス 69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9" name="テキスト ボックス 69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1" name="テキスト ボックス 70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3" name="テキスト ボックス 70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5" name="テキスト ボックス 70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09" name="直線コネクタ 708"/>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2"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3" name="直線コネクタ 712"/>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108676</xdr:rowOff>
    </xdr:from>
    <xdr:to>
      <xdr:col>32</xdr:col>
      <xdr:colOff>187325</xdr:colOff>
      <xdr:row>37</xdr:row>
      <xdr:rowOff>127127</xdr:rowOff>
    </xdr:to>
    <xdr:cxnSp macro="">
      <xdr:nvCxnSpPr>
        <xdr:cNvPr id="714" name="直線コネクタ 713"/>
        <xdr:cNvCxnSpPr/>
      </xdr:nvCxnSpPr>
      <xdr:spPr>
        <a:xfrm flipV="1">
          <a:off x="21323300" y="6452326"/>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5"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16" name="フローチャート : 判断 715"/>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127127</xdr:rowOff>
    </xdr:from>
    <xdr:to>
      <xdr:col>31</xdr:col>
      <xdr:colOff>34925</xdr:colOff>
      <xdr:row>37</xdr:row>
      <xdr:rowOff>140027</xdr:rowOff>
    </xdr:to>
    <xdr:cxnSp macro="">
      <xdr:nvCxnSpPr>
        <xdr:cNvPr id="717" name="直線コネクタ 716"/>
        <xdr:cNvCxnSpPr/>
      </xdr:nvCxnSpPr>
      <xdr:spPr>
        <a:xfrm flipV="1">
          <a:off x="20434300" y="6470777"/>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18" name="フローチャート : 判断 717"/>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19" name="テキスト ボックス 718"/>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76509</xdr:rowOff>
    </xdr:from>
    <xdr:to>
      <xdr:col>29</xdr:col>
      <xdr:colOff>517525</xdr:colOff>
      <xdr:row>37</xdr:row>
      <xdr:rowOff>140027</xdr:rowOff>
    </xdr:to>
    <xdr:cxnSp macro="">
      <xdr:nvCxnSpPr>
        <xdr:cNvPr id="720" name="直線コネクタ 719"/>
        <xdr:cNvCxnSpPr/>
      </xdr:nvCxnSpPr>
      <xdr:spPr>
        <a:xfrm>
          <a:off x="19545300" y="6077259"/>
          <a:ext cx="889000" cy="4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1" name="フローチャート : 判断 720"/>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2" name="テキスト ボックス 721"/>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76509</xdr:rowOff>
    </xdr:from>
    <xdr:to>
      <xdr:col>28</xdr:col>
      <xdr:colOff>314325</xdr:colOff>
      <xdr:row>37</xdr:row>
      <xdr:rowOff>81570</xdr:rowOff>
    </xdr:to>
    <xdr:cxnSp macro="">
      <xdr:nvCxnSpPr>
        <xdr:cNvPr id="723" name="直線コネクタ 722"/>
        <xdr:cNvCxnSpPr/>
      </xdr:nvCxnSpPr>
      <xdr:spPr>
        <a:xfrm flipV="1">
          <a:off x="18656300" y="6077259"/>
          <a:ext cx="889000" cy="3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4" name="フローチャート : 判断 723"/>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5" name="テキスト ボックス 724"/>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26" name="フローチャート : 判断 725"/>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27" name="テキスト ボックス 726"/>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57876</xdr:rowOff>
    </xdr:from>
    <xdr:to>
      <xdr:col>32</xdr:col>
      <xdr:colOff>238125</xdr:colOff>
      <xdr:row>37</xdr:row>
      <xdr:rowOff>159476</xdr:rowOff>
    </xdr:to>
    <xdr:sp macro="" textlink="">
      <xdr:nvSpPr>
        <xdr:cNvPr id="733" name="円/楕円 732"/>
        <xdr:cNvSpPr/>
      </xdr:nvSpPr>
      <xdr:spPr>
        <a:xfrm>
          <a:off x="221107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80753</xdr:rowOff>
    </xdr:from>
    <xdr:ext cx="469744" cy="259045"/>
    <xdr:sp macro="" textlink="">
      <xdr:nvSpPr>
        <xdr:cNvPr id="734" name="投資及び出資金該当値テキスト"/>
        <xdr:cNvSpPr txBox="1"/>
      </xdr:nvSpPr>
      <xdr:spPr>
        <a:xfrm>
          <a:off x="22212300" y="625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76327</xdr:rowOff>
    </xdr:from>
    <xdr:to>
      <xdr:col>31</xdr:col>
      <xdr:colOff>85725</xdr:colOff>
      <xdr:row>38</xdr:row>
      <xdr:rowOff>6477</xdr:rowOff>
    </xdr:to>
    <xdr:sp macro="" textlink="">
      <xdr:nvSpPr>
        <xdr:cNvPr id="735" name="円/楕円 734"/>
        <xdr:cNvSpPr/>
      </xdr:nvSpPr>
      <xdr:spPr>
        <a:xfrm>
          <a:off x="21272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169054</xdr:rowOff>
    </xdr:from>
    <xdr:ext cx="469744" cy="259045"/>
    <xdr:sp macro="" textlink="">
      <xdr:nvSpPr>
        <xdr:cNvPr id="736" name="テキスト ボックス 735"/>
        <xdr:cNvSpPr txBox="1"/>
      </xdr:nvSpPr>
      <xdr:spPr>
        <a:xfrm>
          <a:off x="21088427"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89227</xdr:rowOff>
    </xdr:from>
    <xdr:to>
      <xdr:col>29</xdr:col>
      <xdr:colOff>568325</xdr:colOff>
      <xdr:row>38</xdr:row>
      <xdr:rowOff>19377</xdr:rowOff>
    </xdr:to>
    <xdr:sp macro="" textlink="">
      <xdr:nvSpPr>
        <xdr:cNvPr id="737" name="円/楕円 736"/>
        <xdr:cNvSpPr/>
      </xdr:nvSpPr>
      <xdr:spPr>
        <a:xfrm>
          <a:off x="20383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35904</xdr:rowOff>
    </xdr:from>
    <xdr:ext cx="469744" cy="259045"/>
    <xdr:sp macro="" textlink="">
      <xdr:nvSpPr>
        <xdr:cNvPr id="738" name="テキスト ボックス 737"/>
        <xdr:cNvSpPr txBox="1"/>
      </xdr:nvSpPr>
      <xdr:spPr>
        <a:xfrm>
          <a:off x="20199427"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25709</xdr:rowOff>
    </xdr:from>
    <xdr:to>
      <xdr:col>28</xdr:col>
      <xdr:colOff>365125</xdr:colOff>
      <xdr:row>35</xdr:row>
      <xdr:rowOff>127309</xdr:rowOff>
    </xdr:to>
    <xdr:sp macro="" textlink="">
      <xdr:nvSpPr>
        <xdr:cNvPr id="739" name="円/楕円 738"/>
        <xdr:cNvSpPr/>
      </xdr:nvSpPr>
      <xdr:spPr>
        <a:xfrm>
          <a:off x="19494500" y="6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143836</xdr:rowOff>
    </xdr:from>
    <xdr:ext cx="469744" cy="259045"/>
    <xdr:sp macro="" textlink="">
      <xdr:nvSpPr>
        <xdr:cNvPr id="740" name="テキスト ボックス 739"/>
        <xdr:cNvSpPr txBox="1"/>
      </xdr:nvSpPr>
      <xdr:spPr>
        <a:xfrm>
          <a:off x="19310427" y="58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30770</xdr:rowOff>
    </xdr:from>
    <xdr:to>
      <xdr:col>27</xdr:col>
      <xdr:colOff>161925</xdr:colOff>
      <xdr:row>37</xdr:row>
      <xdr:rowOff>132370</xdr:rowOff>
    </xdr:to>
    <xdr:sp macro="" textlink="">
      <xdr:nvSpPr>
        <xdr:cNvPr id="741" name="円/楕円 740"/>
        <xdr:cNvSpPr/>
      </xdr:nvSpPr>
      <xdr:spPr>
        <a:xfrm>
          <a:off x="18605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148897</xdr:rowOff>
    </xdr:from>
    <xdr:ext cx="469744" cy="259045"/>
    <xdr:sp macro="" textlink="">
      <xdr:nvSpPr>
        <xdr:cNvPr id="742" name="テキスト ボックス 741"/>
        <xdr:cNvSpPr txBox="1"/>
      </xdr:nvSpPr>
      <xdr:spPr>
        <a:xfrm>
          <a:off x="18421427" y="61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4" name="直線コネクタ 763"/>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5"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66" name="直線コネクタ 765"/>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67"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68" name="直線コネクタ 767"/>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89179</xdr:rowOff>
    </xdr:from>
    <xdr:to>
      <xdr:col>32</xdr:col>
      <xdr:colOff>187325</xdr:colOff>
      <xdr:row>56</xdr:row>
      <xdr:rowOff>117435</xdr:rowOff>
    </xdr:to>
    <xdr:cxnSp macro="">
      <xdr:nvCxnSpPr>
        <xdr:cNvPr id="769" name="直線コネクタ 768"/>
        <xdr:cNvCxnSpPr/>
      </xdr:nvCxnSpPr>
      <xdr:spPr>
        <a:xfrm>
          <a:off x="21323300" y="9690379"/>
          <a:ext cx="8382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0"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1" name="フローチャート : 判断 770"/>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89179</xdr:rowOff>
    </xdr:from>
    <xdr:to>
      <xdr:col>31</xdr:col>
      <xdr:colOff>34925</xdr:colOff>
      <xdr:row>56</xdr:row>
      <xdr:rowOff>91900</xdr:rowOff>
    </xdr:to>
    <xdr:cxnSp macro="">
      <xdr:nvCxnSpPr>
        <xdr:cNvPr id="772" name="直線コネクタ 771"/>
        <xdr:cNvCxnSpPr/>
      </xdr:nvCxnSpPr>
      <xdr:spPr>
        <a:xfrm flipV="1">
          <a:off x="20434300" y="969037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3" name="フローチャート : 判断 772"/>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4" name="テキスト ボックス 773"/>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85819</xdr:rowOff>
    </xdr:from>
    <xdr:to>
      <xdr:col>29</xdr:col>
      <xdr:colOff>517525</xdr:colOff>
      <xdr:row>56</xdr:row>
      <xdr:rowOff>91900</xdr:rowOff>
    </xdr:to>
    <xdr:cxnSp macro="">
      <xdr:nvCxnSpPr>
        <xdr:cNvPr id="775" name="直線コネクタ 774"/>
        <xdr:cNvCxnSpPr/>
      </xdr:nvCxnSpPr>
      <xdr:spPr>
        <a:xfrm>
          <a:off x="19545300" y="968701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76" name="フローチャート : 判断 775"/>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77" name="テキスト ボックス 776"/>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72263</xdr:rowOff>
    </xdr:from>
    <xdr:to>
      <xdr:col>28</xdr:col>
      <xdr:colOff>314325</xdr:colOff>
      <xdr:row>56</xdr:row>
      <xdr:rowOff>85819</xdr:rowOff>
    </xdr:to>
    <xdr:cxnSp macro="">
      <xdr:nvCxnSpPr>
        <xdr:cNvPr id="778" name="直線コネクタ 777"/>
        <xdr:cNvCxnSpPr/>
      </xdr:nvCxnSpPr>
      <xdr:spPr>
        <a:xfrm>
          <a:off x="18656300" y="967346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79" name="フローチャート : 判断 778"/>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0" name="テキスト ボックス 779"/>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1" name="フローチャート : 判断 780"/>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2" name="テキスト ボックス 781"/>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66635</xdr:rowOff>
    </xdr:from>
    <xdr:to>
      <xdr:col>32</xdr:col>
      <xdr:colOff>238125</xdr:colOff>
      <xdr:row>56</xdr:row>
      <xdr:rowOff>168235</xdr:rowOff>
    </xdr:to>
    <xdr:sp macro="" textlink="">
      <xdr:nvSpPr>
        <xdr:cNvPr id="788" name="円/楕円 787"/>
        <xdr:cNvSpPr/>
      </xdr:nvSpPr>
      <xdr:spPr>
        <a:xfrm>
          <a:off x="22110700" y="96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89512</xdr:rowOff>
    </xdr:from>
    <xdr:ext cx="534377" cy="259045"/>
    <xdr:sp macro="" textlink="">
      <xdr:nvSpPr>
        <xdr:cNvPr id="789" name="貸付金該当値テキスト"/>
        <xdr:cNvSpPr txBox="1"/>
      </xdr:nvSpPr>
      <xdr:spPr>
        <a:xfrm>
          <a:off x="22212300" y="951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38379</xdr:rowOff>
    </xdr:from>
    <xdr:to>
      <xdr:col>31</xdr:col>
      <xdr:colOff>85725</xdr:colOff>
      <xdr:row>56</xdr:row>
      <xdr:rowOff>139979</xdr:rowOff>
    </xdr:to>
    <xdr:sp macro="" textlink="">
      <xdr:nvSpPr>
        <xdr:cNvPr id="790" name="円/楕円 789"/>
        <xdr:cNvSpPr/>
      </xdr:nvSpPr>
      <xdr:spPr>
        <a:xfrm>
          <a:off x="21272500" y="96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156506</xdr:rowOff>
    </xdr:from>
    <xdr:ext cx="534377" cy="259045"/>
    <xdr:sp macro="" textlink="">
      <xdr:nvSpPr>
        <xdr:cNvPr id="791" name="テキスト ボックス 790"/>
        <xdr:cNvSpPr txBox="1"/>
      </xdr:nvSpPr>
      <xdr:spPr>
        <a:xfrm>
          <a:off x="21056111" y="94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41100</xdr:rowOff>
    </xdr:from>
    <xdr:to>
      <xdr:col>29</xdr:col>
      <xdr:colOff>568325</xdr:colOff>
      <xdr:row>56</xdr:row>
      <xdr:rowOff>142700</xdr:rowOff>
    </xdr:to>
    <xdr:sp macro="" textlink="">
      <xdr:nvSpPr>
        <xdr:cNvPr id="792" name="円/楕円 791"/>
        <xdr:cNvSpPr/>
      </xdr:nvSpPr>
      <xdr:spPr>
        <a:xfrm>
          <a:off x="20383500" y="96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159227</xdr:rowOff>
    </xdr:from>
    <xdr:ext cx="534377" cy="259045"/>
    <xdr:sp macro="" textlink="">
      <xdr:nvSpPr>
        <xdr:cNvPr id="793" name="テキスト ボックス 792"/>
        <xdr:cNvSpPr txBox="1"/>
      </xdr:nvSpPr>
      <xdr:spPr>
        <a:xfrm>
          <a:off x="20167111" y="94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35019</xdr:rowOff>
    </xdr:from>
    <xdr:to>
      <xdr:col>28</xdr:col>
      <xdr:colOff>365125</xdr:colOff>
      <xdr:row>56</xdr:row>
      <xdr:rowOff>136619</xdr:rowOff>
    </xdr:to>
    <xdr:sp macro="" textlink="">
      <xdr:nvSpPr>
        <xdr:cNvPr id="794" name="円/楕円 793"/>
        <xdr:cNvSpPr/>
      </xdr:nvSpPr>
      <xdr:spPr>
        <a:xfrm>
          <a:off x="19494500" y="96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153146</xdr:rowOff>
    </xdr:from>
    <xdr:ext cx="534377" cy="259045"/>
    <xdr:sp macro="" textlink="">
      <xdr:nvSpPr>
        <xdr:cNvPr id="795" name="テキスト ボックス 794"/>
        <xdr:cNvSpPr txBox="1"/>
      </xdr:nvSpPr>
      <xdr:spPr>
        <a:xfrm>
          <a:off x="19278111" y="94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21463</xdr:rowOff>
    </xdr:from>
    <xdr:to>
      <xdr:col>27</xdr:col>
      <xdr:colOff>161925</xdr:colOff>
      <xdr:row>56</xdr:row>
      <xdr:rowOff>123063</xdr:rowOff>
    </xdr:to>
    <xdr:sp macro="" textlink="">
      <xdr:nvSpPr>
        <xdr:cNvPr id="796" name="円/楕円 795"/>
        <xdr:cNvSpPr/>
      </xdr:nvSpPr>
      <xdr:spPr>
        <a:xfrm>
          <a:off x="18605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139590</xdr:rowOff>
    </xdr:from>
    <xdr:ext cx="534377" cy="259045"/>
    <xdr:sp macro="" textlink="">
      <xdr:nvSpPr>
        <xdr:cNvPr id="797" name="テキスト ボックス 796"/>
        <xdr:cNvSpPr txBox="1"/>
      </xdr:nvSpPr>
      <xdr:spPr>
        <a:xfrm>
          <a:off x="18389111" y="93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6" name="テキスト ボックス 81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8" name="テキスト ボックス 81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2" name="直線コネクタ 821"/>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3"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4" name="直線コネクタ 823"/>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5"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26" name="直線コネクタ 825"/>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93408</xdr:rowOff>
    </xdr:from>
    <xdr:to>
      <xdr:col>32</xdr:col>
      <xdr:colOff>187325</xdr:colOff>
      <xdr:row>76</xdr:row>
      <xdr:rowOff>147510</xdr:rowOff>
    </xdr:to>
    <xdr:cxnSp macro="">
      <xdr:nvCxnSpPr>
        <xdr:cNvPr id="827" name="直線コネクタ 826"/>
        <xdr:cNvCxnSpPr/>
      </xdr:nvCxnSpPr>
      <xdr:spPr>
        <a:xfrm flipV="1">
          <a:off x="21323300" y="1312360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28"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29" name="フローチャート : 判断 828"/>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147510</xdr:rowOff>
    </xdr:from>
    <xdr:to>
      <xdr:col>31</xdr:col>
      <xdr:colOff>34925</xdr:colOff>
      <xdr:row>77</xdr:row>
      <xdr:rowOff>13855</xdr:rowOff>
    </xdr:to>
    <xdr:cxnSp macro="">
      <xdr:nvCxnSpPr>
        <xdr:cNvPr id="830" name="直線コネクタ 829"/>
        <xdr:cNvCxnSpPr/>
      </xdr:nvCxnSpPr>
      <xdr:spPr>
        <a:xfrm flipV="1">
          <a:off x="20434300" y="13177710"/>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1" name="フローチャート : 判断 830"/>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2" name="テキスト ボックス 831"/>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13855</xdr:rowOff>
    </xdr:from>
    <xdr:to>
      <xdr:col>29</xdr:col>
      <xdr:colOff>517525</xdr:colOff>
      <xdr:row>77</xdr:row>
      <xdr:rowOff>19914</xdr:rowOff>
    </xdr:to>
    <xdr:cxnSp macro="">
      <xdr:nvCxnSpPr>
        <xdr:cNvPr id="833" name="直線コネクタ 832"/>
        <xdr:cNvCxnSpPr/>
      </xdr:nvCxnSpPr>
      <xdr:spPr>
        <a:xfrm flipV="1">
          <a:off x="19545300" y="1321550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4" name="フローチャート : 判断 833"/>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5" name="テキスト ボックス 834"/>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19914</xdr:rowOff>
    </xdr:from>
    <xdr:to>
      <xdr:col>28</xdr:col>
      <xdr:colOff>314325</xdr:colOff>
      <xdr:row>77</xdr:row>
      <xdr:rowOff>79617</xdr:rowOff>
    </xdr:to>
    <xdr:cxnSp macro="">
      <xdr:nvCxnSpPr>
        <xdr:cNvPr id="836" name="直線コネクタ 835"/>
        <xdr:cNvCxnSpPr/>
      </xdr:nvCxnSpPr>
      <xdr:spPr>
        <a:xfrm flipV="1">
          <a:off x="18656300" y="13221564"/>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37" name="フローチャート : 判断 836"/>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38" name="テキスト ボックス 837"/>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39" name="フローチャート : 判断 838"/>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0" name="テキスト ボックス 839"/>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42608</xdr:rowOff>
    </xdr:from>
    <xdr:to>
      <xdr:col>32</xdr:col>
      <xdr:colOff>238125</xdr:colOff>
      <xdr:row>76</xdr:row>
      <xdr:rowOff>144208</xdr:rowOff>
    </xdr:to>
    <xdr:sp macro="" textlink="">
      <xdr:nvSpPr>
        <xdr:cNvPr id="846" name="円/楕円 845"/>
        <xdr:cNvSpPr/>
      </xdr:nvSpPr>
      <xdr:spPr>
        <a:xfrm>
          <a:off x="221107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21035</xdr:rowOff>
    </xdr:from>
    <xdr:ext cx="534377" cy="259045"/>
    <xdr:sp macro="" textlink="">
      <xdr:nvSpPr>
        <xdr:cNvPr id="847" name="繰出金該当値テキスト"/>
        <xdr:cNvSpPr txBox="1"/>
      </xdr:nvSpPr>
      <xdr:spPr>
        <a:xfrm>
          <a:off x="22212300" y="130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96710</xdr:rowOff>
    </xdr:from>
    <xdr:to>
      <xdr:col>31</xdr:col>
      <xdr:colOff>85725</xdr:colOff>
      <xdr:row>77</xdr:row>
      <xdr:rowOff>26860</xdr:rowOff>
    </xdr:to>
    <xdr:sp macro="" textlink="">
      <xdr:nvSpPr>
        <xdr:cNvPr id="848" name="円/楕円 847"/>
        <xdr:cNvSpPr/>
      </xdr:nvSpPr>
      <xdr:spPr>
        <a:xfrm>
          <a:off x="21272500" y="131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17987</xdr:rowOff>
    </xdr:from>
    <xdr:ext cx="534377" cy="259045"/>
    <xdr:sp macro="" textlink="">
      <xdr:nvSpPr>
        <xdr:cNvPr id="849" name="テキスト ボックス 848"/>
        <xdr:cNvSpPr txBox="1"/>
      </xdr:nvSpPr>
      <xdr:spPr>
        <a:xfrm>
          <a:off x="21056111" y="132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134505</xdr:rowOff>
    </xdr:from>
    <xdr:to>
      <xdr:col>29</xdr:col>
      <xdr:colOff>568325</xdr:colOff>
      <xdr:row>77</xdr:row>
      <xdr:rowOff>64655</xdr:rowOff>
    </xdr:to>
    <xdr:sp macro="" textlink="">
      <xdr:nvSpPr>
        <xdr:cNvPr id="850" name="円/楕円 849"/>
        <xdr:cNvSpPr/>
      </xdr:nvSpPr>
      <xdr:spPr>
        <a:xfrm>
          <a:off x="20383500" y="13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55782</xdr:rowOff>
    </xdr:from>
    <xdr:ext cx="534377" cy="259045"/>
    <xdr:sp macro="" textlink="">
      <xdr:nvSpPr>
        <xdr:cNvPr id="851" name="テキスト ボックス 850"/>
        <xdr:cNvSpPr txBox="1"/>
      </xdr:nvSpPr>
      <xdr:spPr>
        <a:xfrm>
          <a:off x="20167111" y="132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140564</xdr:rowOff>
    </xdr:from>
    <xdr:to>
      <xdr:col>28</xdr:col>
      <xdr:colOff>365125</xdr:colOff>
      <xdr:row>77</xdr:row>
      <xdr:rowOff>70714</xdr:rowOff>
    </xdr:to>
    <xdr:sp macro="" textlink="">
      <xdr:nvSpPr>
        <xdr:cNvPr id="852" name="円/楕円 851"/>
        <xdr:cNvSpPr/>
      </xdr:nvSpPr>
      <xdr:spPr>
        <a:xfrm>
          <a:off x="19494500" y="13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61841</xdr:rowOff>
    </xdr:from>
    <xdr:ext cx="534377" cy="259045"/>
    <xdr:sp macro="" textlink="">
      <xdr:nvSpPr>
        <xdr:cNvPr id="853" name="テキスト ボックス 852"/>
        <xdr:cNvSpPr txBox="1"/>
      </xdr:nvSpPr>
      <xdr:spPr>
        <a:xfrm>
          <a:off x="19278111" y="132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28817</xdr:rowOff>
    </xdr:from>
    <xdr:to>
      <xdr:col>27</xdr:col>
      <xdr:colOff>161925</xdr:colOff>
      <xdr:row>77</xdr:row>
      <xdr:rowOff>130417</xdr:rowOff>
    </xdr:to>
    <xdr:sp macro="" textlink="">
      <xdr:nvSpPr>
        <xdr:cNvPr id="854" name="円/楕円 853"/>
        <xdr:cNvSpPr/>
      </xdr:nvSpPr>
      <xdr:spPr>
        <a:xfrm>
          <a:off x="18605500" y="132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121544</xdr:rowOff>
    </xdr:from>
    <xdr:ext cx="534377" cy="259045"/>
    <xdr:sp macro="" textlink="">
      <xdr:nvSpPr>
        <xdr:cNvPr id="855" name="テキスト ボックス 854"/>
        <xdr:cNvSpPr txBox="1"/>
      </xdr:nvSpPr>
      <xdr:spPr>
        <a:xfrm>
          <a:off x="18389111" y="133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en-US" altLang="ja-JP" sz="1100" baseline="0">
              <a:solidFill>
                <a:schemeClr val="dk1"/>
              </a:solidFill>
              <a:latin typeface="+mn-lt"/>
              <a:ea typeface="+mn-ea"/>
              <a:cs typeface="+mn-cs"/>
            </a:rPr>
            <a:t> </a:t>
          </a:r>
          <a:r>
            <a:rPr kumimoji="1" lang="ja-JP" altLang="ja-JP" sz="1200" baseline="0">
              <a:solidFill>
                <a:schemeClr val="dk1"/>
              </a:solidFill>
              <a:latin typeface="+mn-lt"/>
              <a:ea typeface="+mn-ea"/>
              <a:cs typeface="+mn-cs"/>
            </a:rPr>
            <a:t>　普通建設事業費の１人当たりの事業費が類似都市を上回っているのは、第一庁舎建設、長野市芸術館建設、第四学校給食センター建設などのプロジェクト事業の進捗に伴うものである。これらの普通建設事業は、平成</a:t>
          </a:r>
          <a:r>
            <a:rPr kumimoji="1" lang="en-US" altLang="ja-JP" sz="1200" baseline="0">
              <a:solidFill>
                <a:schemeClr val="dk1"/>
              </a:solidFill>
              <a:latin typeface="+mn-lt"/>
              <a:ea typeface="+mn-ea"/>
              <a:cs typeface="+mn-cs"/>
            </a:rPr>
            <a:t>26</a:t>
          </a:r>
          <a:r>
            <a:rPr kumimoji="1" lang="ja-JP" altLang="ja-JP" sz="1200" baseline="0">
              <a:solidFill>
                <a:schemeClr val="dk1"/>
              </a:solidFill>
              <a:latin typeface="+mn-lt"/>
              <a:ea typeface="+mn-ea"/>
              <a:cs typeface="+mn-cs"/>
            </a:rPr>
            <a:t>年度をピークとしているため、今後は減少することが見込まれる。</a:t>
          </a:r>
          <a:endParaRPr kumimoji="1" lang="en-US" altLang="ja-JP" sz="1200" baseline="0">
            <a:solidFill>
              <a:schemeClr val="dk1"/>
            </a:solidFill>
            <a:latin typeface="+mn-lt"/>
            <a:ea typeface="+mn-ea"/>
            <a:cs typeface="+mn-cs"/>
          </a:endParaRPr>
        </a:p>
        <a:p>
          <a:pPr fontAlgn="base"/>
          <a:r>
            <a:rPr kumimoji="1" lang="ja-JP" altLang="ja-JP" sz="1200" baseline="0">
              <a:solidFill>
                <a:schemeClr val="dk1"/>
              </a:solidFill>
              <a:latin typeface="+mn-lt"/>
              <a:ea typeface="+mn-ea"/>
              <a:cs typeface="+mn-cs"/>
            </a:rPr>
            <a:t>一方、扶助費の１人当たりの事業費が類似都市を下回っているのは、生活保護の保護率が低いことが要因となっている。</a:t>
          </a:r>
          <a:endParaRPr kumimoji="1" lang="en-US" altLang="ja-JP" sz="12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383,512
380,040
834.81
162,365,042
156,875,709
2,186,392
88,386,778
150,597,565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48260</xdr:rowOff>
    </xdr:from>
    <xdr:to>
      <xdr:col>6</xdr:col>
      <xdr:colOff>511175</xdr:colOff>
      <xdr:row>34</xdr:row>
      <xdr:rowOff>120106</xdr:rowOff>
    </xdr:to>
    <xdr:cxnSp macro="">
      <xdr:nvCxnSpPr>
        <xdr:cNvPr id="63" name="直線コネクタ 62"/>
        <xdr:cNvCxnSpPr/>
      </xdr:nvCxnSpPr>
      <xdr:spPr>
        <a:xfrm flipV="1">
          <a:off x="3797300" y="58775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120106</xdr:rowOff>
    </xdr:from>
    <xdr:to>
      <xdr:col>5</xdr:col>
      <xdr:colOff>358775</xdr:colOff>
      <xdr:row>35</xdr:row>
      <xdr:rowOff>61867</xdr:rowOff>
    </xdr:to>
    <xdr:cxnSp macro="">
      <xdr:nvCxnSpPr>
        <xdr:cNvPr id="66" name="直線コネクタ 65"/>
        <xdr:cNvCxnSpPr/>
      </xdr:nvCxnSpPr>
      <xdr:spPr>
        <a:xfrm flipV="1">
          <a:off x="2908300" y="5949406"/>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122283</xdr:rowOff>
    </xdr:from>
    <xdr:to>
      <xdr:col>4</xdr:col>
      <xdr:colOff>155575</xdr:colOff>
      <xdr:row>35</xdr:row>
      <xdr:rowOff>61867</xdr:rowOff>
    </xdr:to>
    <xdr:cxnSp macro="">
      <xdr:nvCxnSpPr>
        <xdr:cNvPr id="69" name="直線コネクタ 68"/>
        <xdr:cNvCxnSpPr/>
      </xdr:nvCxnSpPr>
      <xdr:spPr>
        <a:xfrm>
          <a:off x="2019300" y="59515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44450</xdr:rowOff>
    </xdr:from>
    <xdr:to>
      <xdr:col>2</xdr:col>
      <xdr:colOff>638175</xdr:colOff>
      <xdr:row>34</xdr:row>
      <xdr:rowOff>122283</xdr:rowOff>
    </xdr:to>
    <xdr:cxnSp macro="">
      <xdr:nvCxnSpPr>
        <xdr:cNvPr id="72" name="直線コネクタ 71"/>
        <xdr:cNvCxnSpPr/>
      </xdr:nvCxnSpPr>
      <xdr:spPr>
        <a:xfrm>
          <a:off x="1130300" y="5702300"/>
          <a:ext cx="889000" cy="2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168910</xdr:rowOff>
    </xdr:from>
    <xdr:to>
      <xdr:col>6</xdr:col>
      <xdr:colOff>561975</xdr:colOff>
      <xdr:row>34</xdr:row>
      <xdr:rowOff>99060</xdr:rowOff>
    </xdr:to>
    <xdr:sp macro="" textlink="">
      <xdr:nvSpPr>
        <xdr:cNvPr id="82" name="円/楕円 81"/>
        <xdr:cNvSpPr/>
      </xdr:nvSpPr>
      <xdr:spPr>
        <a:xfrm>
          <a:off x="4584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20337</xdr:rowOff>
    </xdr:from>
    <xdr:ext cx="469744" cy="259045"/>
    <xdr:sp macro="" textlink="">
      <xdr:nvSpPr>
        <xdr:cNvPr id="83" name="議会費該当値テキスト"/>
        <xdr:cNvSpPr txBox="1"/>
      </xdr:nvSpPr>
      <xdr:spPr>
        <a:xfrm>
          <a:off x="46863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69306</xdr:rowOff>
    </xdr:from>
    <xdr:to>
      <xdr:col>5</xdr:col>
      <xdr:colOff>409575</xdr:colOff>
      <xdr:row>34</xdr:row>
      <xdr:rowOff>170906</xdr:rowOff>
    </xdr:to>
    <xdr:sp macro="" textlink="">
      <xdr:nvSpPr>
        <xdr:cNvPr id="84" name="円/楕円 83"/>
        <xdr:cNvSpPr/>
      </xdr:nvSpPr>
      <xdr:spPr>
        <a:xfrm>
          <a:off x="3746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15983</xdr:rowOff>
    </xdr:from>
    <xdr:ext cx="469744" cy="259045"/>
    <xdr:sp macro="" textlink="">
      <xdr:nvSpPr>
        <xdr:cNvPr id="85" name="テキスト ボックス 84"/>
        <xdr:cNvSpPr txBox="1"/>
      </xdr:nvSpPr>
      <xdr:spPr>
        <a:xfrm>
          <a:off x="3562427"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11067</xdr:rowOff>
    </xdr:from>
    <xdr:to>
      <xdr:col>4</xdr:col>
      <xdr:colOff>206375</xdr:colOff>
      <xdr:row>35</xdr:row>
      <xdr:rowOff>112667</xdr:rowOff>
    </xdr:to>
    <xdr:sp macro="" textlink="">
      <xdr:nvSpPr>
        <xdr:cNvPr id="86" name="円/楕円 85"/>
        <xdr:cNvSpPr/>
      </xdr:nvSpPr>
      <xdr:spPr>
        <a:xfrm>
          <a:off x="2857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103794</xdr:rowOff>
    </xdr:from>
    <xdr:ext cx="469744" cy="259045"/>
    <xdr:sp macro="" textlink="">
      <xdr:nvSpPr>
        <xdr:cNvPr id="87" name="テキスト ボックス 86"/>
        <xdr:cNvSpPr txBox="1"/>
      </xdr:nvSpPr>
      <xdr:spPr>
        <a:xfrm>
          <a:off x="2673427"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71483</xdr:rowOff>
    </xdr:from>
    <xdr:to>
      <xdr:col>3</xdr:col>
      <xdr:colOff>3175</xdr:colOff>
      <xdr:row>35</xdr:row>
      <xdr:rowOff>1633</xdr:rowOff>
    </xdr:to>
    <xdr:sp macro="" textlink="">
      <xdr:nvSpPr>
        <xdr:cNvPr id="88" name="円/楕円 87"/>
        <xdr:cNvSpPr/>
      </xdr:nvSpPr>
      <xdr:spPr>
        <a:xfrm>
          <a:off x="1968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164210</xdr:rowOff>
    </xdr:from>
    <xdr:ext cx="469744" cy="259045"/>
    <xdr:sp macro="" textlink="">
      <xdr:nvSpPr>
        <xdr:cNvPr id="89" name="テキスト ボックス 88"/>
        <xdr:cNvSpPr txBox="1"/>
      </xdr:nvSpPr>
      <xdr:spPr>
        <a:xfrm>
          <a:off x="1784427" y="599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165100</xdr:rowOff>
    </xdr:from>
    <xdr:to>
      <xdr:col>1</xdr:col>
      <xdr:colOff>485775</xdr:colOff>
      <xdr:row>33</xdr:row>
      <xdr:rowOff>95250</xdr:rowOff>
    </xdr:to>
    <xdr:sp macro="" textlink="">
      <xdr:nvSpPr>
        <xdr:cNvPr id="90" name="円/楕円 89"/>
        <xdr:cNvSpPr/>
      </xdr:nvSpPr>
      <xdr:spPr>
        <a:xfrm>
          <a:off x="1079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86377</xdr:rowOff>
    </xdr:from>
    <xdr:ext cx="469744" cy="259045"/>
    <xdr:sp macro="" textlink="">
      <xdr:nvSpPr>
        <xdr:cNvPr id="91" name="テキスト ボックス 90"/>
        <xdr:cNvSpPr txBox="1"/>
      </xdr:nvSpPr>
      <xdr:spPr>
        <a:xfrm>
          <a:off x="89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90597</xdr:rowOff>
    </xdr:from>
    <xdr:to>
      <xdr:col>6</xdr:col>
      <xdr:colOff>511175</xdr:colOff>
      <xdr:row>55</xdr:row>
      <xdr:rowOff>67805</xdr:rowOff>
    </xdr:to>
    <xdr:cxnSp macro="">
      <xdr:nvCxnSpPr>
        <xdr:cNvPr id="119" name="直線コネクタ 118"/>
        <xdr:cNvCxnSpPr/>
      </xdr:nvCxnSpPr>
      <xdr:spPr>
        <a:xfrm flipV="1">
          <a:off x="3797300" y="9005997"/>
          <a:ext cx="838200" cy="49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67805</xdr:rowOff>
    </xdr:from>
    <xdr:to>
      <xdr:col>5</xdr:col>
      <xdr:colOff>358775</xdr:colOff>
      <xdr:row>56</xdr:row>
      <xdr:rowOff>34613</xdr:rowOff>
    </xdr:to>
    <xdr:cxnSp macro="">
      <xdr:nvCxnSpPr>
        <xdr:cNvPr id="122" name="直線コネクタ 121"/>
        <xdr:cNvCxnSpPr/>
      </xdr:nvCxnSpPr>
      <xdr:spPr>
        <a:xfrm flipV="1">
          <a:off x="2908300" y="9497555"/>
          <a:ext cx="889000" cy="1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34613</xdr:rowOff>
    </xdr:from>
    <xdr:to>
      <xdr:col>4</xdr:col>
      <xdr:colOff>155575</xdr:colOff>
      <xdr:row>56</xdr:row>
      <xdr:rowOff>98986</xdr:rowOff>
    </xdr:to>
    <xdr:cxnSp macro="">
      <xdr:nvCxnSpPr>
        <xdr:cNvPr id="125" name="直線コネクタ 124"/>
        <xdr:cNvCxnSpPr/>
      </xdr:nvCxnSpPr>
      <xdr:spPr>
        <a:xfrm flipV="1">
          <a:off x="2019300" y="9635813"/>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98986</xdr:rowOff>
    </xdr:from>
    <xdr:to>
      <xdr:col>2</xdr:col>
      <xdr:colOff>638175</xdr:colOff>
      <xdr:row>57</xdr:row>
      <xdr:rowOff>2197</xdr:rowOff>
    </xdr:to>
    <xdr:cxnSp macro="">
      <xdr:nvCxnSpPr>
        <xdr:cNvPr id="128" name="直線コネクタ 127"/>
        <xdr:cNvCxnSpPr/>
      </xdr:nvCxnSpPr>
      <xdr:spPr>
        <a:xfrm flipV="1">
          <a:off x="1130300" y="9700186"/>
          <a:ext cx="889000" cy="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39797</xdr:rowOff>
    </xdr:from>
    <xdr:to>
      <xdr:col>6</xdr:col>
      <xdr:colOff>561975</xdr:colOff>
      <xdr:row>52</xdr:row>
      <xdr:rowOff>141397</xdr:rowOff>
    </xdr:to>
    <xdr:sp macro="" textlink="">
      <xdr:nvSpPr>
        <xdr:cNvPr id="138" name="円/楕円 137"/>
        <xdr:cNvSpPr/>
      </xdr:nvSpPr>
      <xdr:spPr>
        <a:xfrm>
          <a:off x="4584700" y="89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62674</xdr:rowOff>
    </xdr:from>
    <xdr:ext cx="534377" cy="259045"/>
    <xdr:sp macro="" textlink="">
      <xdr:nvSpPr>
        <xdr:cNvPr id="139" name="総務費該当値テキスト"/>
        <xdr:cNvSpPr txBox="1"/>
      </xdr:nvSpPr>
      <xdr:spPr>
        <a:xfrm>
          <a:off x="4686300" y="880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17005</xdr:rowOff>
    </xdr:from>
    <xdr:to>
      <xdr:col>5</xdr:col>
      <xdr:colOff>409575</xdr:colOff>
      <xdr:row>55</xdr:row>
      <xdr:rowOff>118605</xdr:rowOff>
    </xdr:to>
    <xdr:sp macro="" textlink="">
      <xdr:nvSpPr>
        <xdr:cNvPr id="140" name="円/楕円 139"/>
        <xdr:cNvSpPr/>
      </xdr:nvSpPr>
      <xdr:spPr>
        <a:xfrm>
          <a:off x="3746500" y="94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135132</xdr:rowOff>
    </xdr:from>
    <xdr:ext cx="534377" cy="259045"/>
    <xdr:sp macro="" textlink="">
      <xdr:nvSpPr>
        <xdr:cNvPr id="141" name="テキスト ボックス 140"/>
        <xdr:cNvSpPr txBox="1"/>
      </xdr:nvSpPr>
      <xdr:spPr>
        <a:xfrm>
          <a:off x="3530111" y="92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155263</xdr:rowOff>
    </xdr:from>
    <xdr:to>
      <xdr:col>4</xdr:col>
      <xdr:colOff>206375</xdr:colOff>
      <xdr:row>56</xdr:row>
      <xdr:rowOff>85413</xdr:rowOff>
    </xdr:to>
    <xdr:sp macro="" textlink="">
      <xdr:nvSpPr>
        <xdr:cNvPr id="142" name="円/楕円 141"/>
        <xdr:cNvSpPr/>
      </xdr:nvSpPr>
      <xdr:spPr>
        <a:xfrm>
          <a:off x="2857500" y="95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101940</xdr:rowOff>
    </xdr:from>
    <xdr:ext cx="534377" cy="259045"/>
    <xdr:sp macro="" textlink="">
      <xdr:nvSpPr>
        <xdr:cNvPr id="143" name="テキスト ボックス 142"/>
        <xdr:cNvSpPr txBox="1"/>
      </xdr:nvSpPr>
      <xdr:spPr>
        <a:xfrm>
          <a:off x="2641111" y="93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48186</xdr:rowOff>
    </xdr:from>
    <xdr:to>
      <xdr:col>3</xdr:col>
      <xdr:colOff>3175</xdr:colOff>
      <xdr:row>56</xdr:row>
      <xdr:rowOff>149786</xdr:rowOff>
    </xdr:to>
    <xdr:sp macro="" textlink="">
      <xdr:nvSpPr>
        <xdr:cNvPr id="144" name="円/楕円 143"/>
        <xdr:cNvSpPr/>
      </xdr:nvSpPr>
      <xdr:spPr>
        <a:xfrm>
          <a:off x="1968500" y="96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140913</xdr:rowOff>
    </xdr:from>
    <xdr:ext cx="534377" cy="259045"/>
    <xdr:sp macro="" textlink="">
      <xdr:nvSpPr>
        <xdr:cNvPr id="145" name="テキスト ボックス 144"/>
        <xdr:cNvSpPr txBox="1"/>
      </xdr:nvSpPr>
      <xdr:spPr>
        <a:xfrm>
          <a:off x="1752111" y="974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122847</xdr:rowOff>
    </xdr:from>
    <xdr:to>
      <xdr:col>1</xdr:col>
      <xdr:colOff>485775</xdr:colOff>
      <xdr:row>57</xdr:row>
      <xdr:rowOff>52997</xdr:rowOff>
    </xdr:to>
    <xdr:sp macro="" textlink="">
      <xdr:nvSpPr>
        <xdr:cNvPr id="146" name="円/楕円 145"/>
        <xdr:cNvSpPr/>
      </xdr:nvSpPr>
      <xdr:spPr>
        <a:xfrm>
          <a:off x="1079500" y="97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44124</xdr:rowOff>
    </xdr:from>
    <xdr:ext cx="534377" cy="259045"/>
    <xdr:sp macro="" textlink="">
      <xdr:nvSpPr>
        <xdr:cNvPr id="147" name="テキスト ボックス 146"/>
        <xdr:cNvSpPr txBox="1"/>
      </xdr:nvSpPr>
      <xdr:spPr>
        <a:xfrm>
          <a:off x="863111" y="98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57448</xdr:rowOff>
    </xdr:from>
    <xdr:to>
      <xdr:col>6</xdr:col>
      <xdr:colOff>511175</xdr:colOff>
      <xdr:row>77</xdr:row>
      <xdr:rowOff>60136</xdr:rowOff>
    </xdr:to>
    <xdr:cxnSp macro="">
      <xdr:nvCxnSpPr>
        <xdr:cNvPr id="179" name="直線コネクタ 178"/>
        <xdr:cNvCxnSpPr/>
      </xdr:nvCxnSpPr>
      <xdr:spPr>
        <a:xfrm flipV="1">
          <a:off x="3797300" y="13259098"/>
          <a:ext cx="8382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60136</xdr:rowOff>
    </xdr:from>
    <xdr:to>
      <xdr:col>5</xdr:col>
      <xdr:colOff>358775</xdr:colOff>
      <xdr:row>77</xdr:row>
      <xdr:rowOff>156127</xdr:rowOff>
    </xdr:to>
    <xdr:cxnSp macro="">
      <xdr:nvCxnSpPr>
        <xdr:cNvPr id="182" name="直線コネクタ 181"/>
        <xdr:cNvCxnSpPr/>
      </xdr:nvCxnSpPr>
      <xdr:spPr>
        <a:xfrm flipV="1">
          <a:off x="2908300" y="13261786"/>
          <a:ext cx="889000" cy="9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156127</xdr:rowOff>
    </xdr:from>
    <xdr:to>
      <xdr:col>4</xdr:col>
      <xdr:colOff>155575</xdr:colOff>
      <xdr:row>77</xdr:row>
      <xdr:rowOff>170779</xdr:rowOff>
    </xdr:to>
    <xdr:cxnSp macro="">
      <xdr:nvCxnSpPr>
        <xdr:cNvPr id="185" name="直線コネクタ 184"/>
        <xdr:cNvCxnSpPr/>
      </xdr:nvCxnSpPr>
      <xdr:spPr>
        <a:xfrm flipV="1">
          <a:off x="2019300" y="13357777"/>
          <a:ext cx="8890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156834</xdr:rowOff>
    </xdr:from>
    <xdr:to>
      <xdr:col>2</xdr:col>
      <xdr:colOff>638175</xdr:colOff>
      <xdr:row>77</xdr:row>
      <xdr:rowOff>170779</xdr:rowOff>
    </xdr:to>
    <xdr:cxnSp macro="">
      <xdr:nvCxnSpPr>
        <xdr:cNvPr id="188" name="直線コネクタ 187"/>
        <xdr:cNvCxnSpPr/>
      </xdr:nvCxnSpPr>
      <xdr:spPr>
        <a:xfrm>
          <a:off x="1130300" y="1335848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6648</xdr:rowOff>
    </xdr:from>
    <xdr:to>
      <xdr:col>6</xdr:col>
      <xdr:colOff>561975</xdr:colOff>
      <xdr:row>77</xdr:row>
      <xdr:rowOff>108248</xdr:rowOff>
    </xdr:to>
    <xdr:sp macro="" textlink="">
      <xdr:nvSpPr>
        <xdr:cNvPr id="198" name="円/楕円 197"/>
        <xdr:cNvSpPr/>
      </xdr:nvSpPr>
      <xdr:spPr>
        <a:xfrm>
          <a:off x="4584700" y="132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156525</xdr:rowOff>
    </xdr:from>
    <xdr:ext cx="599010" cy="259045"/>
    <xdr:sp macro="" textlink="">
      <xdr:nvSpPr>
        <xdr:cNvPr id="199" name="民生費該当値テキスト"/>
        <xdr:cNvSpPr txBox="1"/>
      </xdr:nvSpPr>
      <xdr:spPr>
        <a:xfrm>
          <a:off x="4686300" y="1318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9336</xdr:rowOff>
    </xdr:from>
    <xdr:to>
      <xdr:col>5</xdr:col>
      <xdr:colOff>409575</xdr:colOff>
      <xdr:row>77</xdr:row>
      <xdr:rowOff>110936</xdr:rowOff>
    </xdr:to>
    <xdr:sp macro="" textlink="">
      <xdr:nvSpPr>
        <xdr:cNvPr id="200" name="円/楕円 199"/>
        <xdr:cNvSpPr/>
      </xdr:nvSpPr>
      <xdr:spPr>
        <a:xfrm>
          <a:off x="3746500" y="132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102063</xdr:rowOff>
    </xdr:from>
    <xdr:ext cx="599010" cy="259045"/>
    <xdr:sp macro="" textlink="">
      <xdr:nvSpPr>
        <xdr:cNvPr id="201" name="テキスト ボックス 200"/>
        <xdr:cNvSpPr txBox="1"/>
      </xdr:nvSpPr>
      <xdr:spPr>
        <a:xfrm>
          <a:off x="3497794" y="1330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105327</xdr:rowOff>
    </xdr:from>
    <xdr:to>
      <xdr:col>4</xdr:col>
      <xdr:colOff>206375</xdr:colOff>
      <xdr:row>78</xdr:row>
      <xdr:rowOff>35477</xdr:rowOff>
    </xdr:to>
    <xdr:sp macro="" textlink="">
      <xdr:nvSpPr>
        <xdr:cNvPr id="202" name="円/楕円 201"/>
        <xdr:cNvSpPr/>
      </xdr:nvSpPr>
      <xdr:spPr>
        <a:xfrm>
          <a:off x="2857500" y="133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26604</xdr:rowOff>
    </xdr:from>
    <xdr:ext cx="599010" cy="259045"/>
    <xdr:sp macro="" textlink="">
      <xdr:nvSpPr>
        <xdr:cNvPr id="203" name="テキスト ボックス 202"/>
        <xdr:cNvSpPr txBox="1"/>
      </xdr:nvSpPr>
      <xdr:spPr>
        <a:xfrm>
          <a:off x="2608794" y="13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119979</xdr:rowOff>
    </xdr:from>
    <xdr:to>
      <xdr:col>3</xdr:col>
      <xdr:colOff>3175</xdr:colOff>
      <xdr:row>78</xdr:row>
      <xdr:rowOff>50129</xdr:rowOff>
    </xdr:to>
    <xdr:sp macro="" textlink="">
      <xdr:nvSpPr>
        <xdr:cNvPr id="204" name="円/楕円 203"/>
        <xdr:cNvSpPr/>
      </xdr:nvSpPr>
      <xdr:spPr>
        <a:xfrm>
          <a:off x="1968500" y="133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41256</xdr:rowOff>
    </xdr:from>
    <xdr:ext cx="599010" cy="259045"/>
    <xdr:sp macro="" textlink="">
      <xdr:nvSpPr>
        <xdr:cNvPr id="205" name="テキスト ボックス 204"/>
        <xdr:cNvSpPr txBox="1"/>
      </xdr:nvSpPr>
      <xdr:spPr>
        <a:xfrm>
          <a:off x="1719794" y="1341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106034</xdr:rowOff>
    </xdr:from>
    <xdr:to>
      <xdr:col>1</xdr:col>
      <xdr:colOff>485775</xdr:colOff>
      <xdr:row>78</xdr:row>
      <xdr:rowOff>36184</xdr:rowOff>
    </xdr:to>
    <xdr:sp macro="" textlink="">
      <xdr:nvSpPr>
        <xdr:cNvPr id="206" name="円/楕円 205"/>
        <xdr:cNvSpPr/>
      </xdr:nvSpPr>
      <xdr:spPr>
        <a:xfrm>
          <a:off x="1079500" y="133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27311</xdr:rowOff>
    </xdr:from>
    <xdr:ext cx="599010" cy="259045"/>
    <xdr:sp macro="" textlink="">
      <xdr:nvSpPr>
        <xdr:cNvPr id="207" name="テキスト ボックス 206"/>
        <xdr:cNvSpPr txBox="1"/>
      </xdr:nvSpPr>
      <xdr:spPr>
        <a:xfrm>
          <a:off x="830794" y="1340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44698</xdr:rowOff>
    </xdr:from>
    <xdr:to>
      <xdr:col>6</xdr:col>
      <xdr:colOff>511175</xdr:colOff>
      <xdr:row>97</xdr:row>
      <xdr:rowOff>64185</xdr:rowOff>
    </xdr:to>
    <xdr:cxnSp macro="">
      <xdr:nvCxnSpPr>
        <xdr:cNvPr id="237" name="直線コネクタ 236"/>
        <xdr:cNvCxnSpPr/>
      </xdr:nvCxnSpPr>
      <xdr:spPr>
        <a:xfrm>
          <a:off x="3797300" y="16675348"/>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44698</xdr:rowOff>
    </xdr:from>
    <xdr:to>
      <xdr:col>5</xdr:col>
      <xdr:colOff>358775</xdr:colOff>
      <xdr:row>98</xdr:row>
      <xdr:rowOff>23667</xdr:rowOff>
    </xdr:to>
    <xdr:cxnSp macro="">
      <xdr:nvCxnSpPr>
        <xdr:cNvPr id="240" name="直線コネクタ 239"/>
        <xdr:cNvCxnSpPr/>
      </xdr:nvCxnSpPr>
      <xdr:spPr>
        <a:xfrm flipV="1">
          <a:off x="2908300" y="16675348"/>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16123</xdr:rowOff>
    </xdr:from>
    <xdr:to>
      <xdr:col>4</xdr:col>
      <xdr:colOff>155575</xdr:colOff>
      <xdr:row>98</xdr:row>
      <xdr:rowOff>23667</xdr:rowOff>
    </xdr:to>
    <xdr:cxnSp macro="">
      <xdr:nvCxnSpPr>
        <xdr:cNvPr id="243" name="直線コネクタ 242"/>
        <xdr:cNvCxnSpPr/>
      </xdr:nvCxnSpPr>
      <xdr:spPr>
        <a:xfrm>
          <a:off x="2019300" y="1681822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151149</xdr:rowOff>
    </xdr:from>
    <xdr:to>
      <xdr:col>2</xdr:col>
      <xdr:colOff>638175</xdr:colOff>
      <xdr:row>98</xdr:row>
      <xdr:rowOff>16123</xdr:rowOff>
    </xdr:to>
    <xdr:cxnSp macro="">
      <xdr:nvCxnSpPr>
        <xdr:cNvPr id="246" name="直線コネクタ 245"/>
        <xdr:cNvCxnSpPr/>
      </xdr:nvCxnSpPr>
      <xdr:spPr>
        <a:xfrm>
          <a:off x="1130300" y="16781799"/>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13385</xdr:rowOff>
    </xdr:from>
    <xdr:to>
      <xdr:col>6</xdr:col>
      <xdr:colOff>561975</xdr:colOff>
      <xdr:row>97</xdr:row>
      <xdr:rowOff>114985</xdr:rowOff>
    </xdr:to>
    <xdr:sp macro="" textlink="">
      <xdr:nvSpPr>
        <xdr:cNvPr id="256" name="円/楕円 255"/>
        <xdr:cNvSpPr/>
      </xdr:nvSpPr>
      <xdr:spPr>
        <a:xfrm>
          <a:off x="4584700" y="166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36262</xdr:rowOff>
    </xdr:from>
    <xdr:ext cx="534377" cy="259045"/>
    <xdr:sp macro="" textlink="">
      <xdr:nvSpPr>
        <xdr:cNvPr id="257" name="衛生費該当値テキスト"/>
        <xdr:cNvSpPr txBox="1"/>
      </xdr:nvSpPr>
      <xdr:spPr>
        <a:xfrm>
          <a:off x="4686300" y="164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165348</xdr:rowOff>
    </xdr:from>
    <xdr:to>
      <xdr:col>5</xdr:col>
      <xdr:colOff>409575</xdr:colOff>
      <xdr:row>97</xdr:row>
      <xdr:rowOff>95498</xdr:rowOff>
    </xdr:to>
    <xdr:sp macro="" textlink="">
      <xdr:nvSpPr>
        <xdr:cNvPr id="258" name="円/楕円 257"/>
        <xdr:cNvSpPr/>
      </xdr:nvSpPr>
      <xdr:spPr>
        <a:xfrm>
          <a:off x="3746500" y="166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112025</xdr:rowOff>
    </xdr:from>
    <xdr:ext cx="534377" cy="259045"/>
    <xdr:sp macro="" textlink="">
      <xdr:nvSpPr>
        <xdr:cNvPr id="259" name="テキスト ボックス 258"/>
        <xdr:cNvSpPr txBox="1"/>
      </xdr:nvSpPr>
      <xdr:spPr>
        <a:xfrm>
          <a:off x="3530111" y="163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144317</xdr:rowOff>
    </xdr:from>
    <xdr:to>
      <xdr:col>4</xdr:col>
      <xdr:colOff>206375</xdr:colOff>
      <xdr:row>98</xdr:row>
      <xdr:rowOff>74467</xdr:rowOff>
    </xdr:to>
    <xdr:sp macro="" textlink="">
      <xdr:nvSpPr>
        <xdr:cNvPr id="260" name="円/楕円 259"/>
        <xdr:cNvSpPr/>
      </xdr:nvSpPr>
      <xdr:spPr>
        <a:xfrm>
          <a:off x="2857500" y="167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65594</xdr:rowOff>
    </xdr:from>
    <xdr:ext cx="534377" cy="259045"/>
    <xdr:sp macro="" textlink="">
      <xdr:nvSpPr>
        <xdr:cNvPr id="261" name="テキスト ボックス 260"/>
        <xdr:cNvSpPr txBox="1"/>
      </xdr:nvSpPr>
      <xdr:spPr>
        <a:xfrm>
          <a:off x="2641111" y="168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136773</xdr:rowOff>
    </xdr:from>
    <xdr:to>
      <xdr:col>3</xdr:col>
      <xdr:colOff>3175</xdr:colOff>
      <xdr:row>98</xdr:row>
      <xdr:rowOff>66923</xdr:rowOff>
    </xdr:to>
    <xdr:sp macro="" textlink="">
      <xdr:nvSpPr>
        <xdr:cNvPr id="262" name="円/楕円 261"/>
        <xdr:cNvSpPr/>
      </xdr:nvSpPr>
      <xdr:spPr>
        <a:xfrm>
          <a:off x="1968500" y="167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58050</xdr:rowOff>
    </xdr:from>
    <xdr:ext cx="534377" cy="259045"/>
    <xdr:sp macro="" textlink="">
      <xdr:nvSpPr>
        <xdr:cNvPr id="263" name="テキスト ボックス 262"/>
        <xdr:cNvSpPr txBox="1"/>
      </xdr:nvSpPr>
      <xdr:spPr>
        <a:xfrm>
          <a:off x="1752111" y="168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100349</xdr:rowOff>
    </xdr:from>
    <xdr:to>
      <xdr:col>1</xdr:col>
      <xdr:colOff>485775</xdr:colOff>
      <xdr:row>98</xdr:row>
      <xdr:rowOff>30499</xdr:rowOff>
    </xdr:to>
    <xdr:sp macro="" textlink="">
      <xdr:nvSpPr>
        <xdr:cNvPr id="264" name="円/楕円 263"/>
        <xdr:cNvSpPr/>
      </xdr:nvSpPr>
      <xdr:spPr>
        <a:xfrm>
          <a:off x="1079500" y="167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21626</xdr:rowOff>
    </xdr:from>
    <xdr:ext cx="534377" cy="259045"/>
    <xdr:sp macro="" textlink="">
      <xdr:nvSpPr>
        <xdr:cNvPr id="265" name="テキスト ボックス 264"/>
        <xdr:cNvSpPr txBox="1"/>
      </xdr:nvSpPr>
      <xdr:spPr>
        <a:xfrm>
          <a:off x="863111" y="168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68453</xdr:rowOff>
    </xdr:from>
    <xdr:to>
      <xdr:col>15</xdr:col>
      <xdr:colOff>180975</xdr:colOff>
      <xdr:row>38</xdr:row>
      <xdr:rowOff>25400</xdr:rowOff>
    </xdr:to>
    <xdr:cxnSp macro="">
      <xdr:nvCxnSpPr>
        <xdr:cNvPr id="294" name="直線コネクタ 293"/>
        <xdr:cNvCxnSpPr/>
      </xdr:nvCxnSpPr>
      <xdr:spPr>
        <a:xfrm>
          <a:off x="9639300" y="6412103"/>
          <a:ext cx="8382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26924</xdr:rowOff>
    </xdr:from>
    <xdr:to>
      <xdr:col>14</xdr:col>
      <xdr:colOff>28575</xdr:colOff>
      <xdr:row>37</xdr:row>
      <xdr:rowOff>68453</xdr:rowOff>
    </xdr:to>
    <xdr:cxnSp macro="">
      <xdr:nvCxnSpPr>
        <xdr:cNvPr id="297" name="直線コネクタ 296"/>
        <xdr:cNvCxnSpPr/>
      </xdr:nvCxnSpPr>
      <xdr:spPr>
        <a:xfrm>
          <a:off x="8750300" y="637057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98933</xdr:rowOff>
    </xdr:from>
    <xdr:to>
      <xdr:col>12</xdr:col>
      <xdr:colOff>511175</xdr:colOff>
      <xdr:row>37</xdr:row>
      <xdr:rowOff>26924</xdr:rowOff>
    </xdr:to>
    <xdr:cxnSp macro="">
      <xdr:nvCxnSpPr>
        <xdr:cNvPr id="300" name="直線コネクタ 299"/>
        <xdr:cNvCxnSpPr/>
      </xdr:nvCxnSpPr>
      <xdr:spPr>
        <a:xfrm>
          <a:off x="7861300" y="627113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32258</xdr:rowOff>
    </xdr:from>
    <xdr:to>
      <xdr:col>11</xdr:col>
      <xdr:colOff>307975</xdr:colOff>
      <xdr:row>36</xdr:row>
      <xdr:rowOff>98933</xdr:rowOff>
    </xdr:to>
    <xdr:cxnSp macro="">
      <xdr:nvCxnSpPr>
        <xdr:cNvPr id="303" name="直線コネクタ 302"/>
        <xdr:cNvCxnSpPr/>
      </xdr:nvCxnSpPr>
      <xdr:spPr>
        <a:xfrm>
          <a:off x="6972300" y="6033008"/>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146050</xdr:rowOff>
    </xdr:from>
    <xdr:to>
      <xdr:col>15</xdr:col>
      <xdr:colOff>231775</xdr:colOff>
      <xdr:row>38</xdr:row>
      <xdr:rowOff>76200</xdr:rowOff>
    </xdr:to>
    <xdr:sp macro="" textlink="">
      <xdr:nvSpPr>
        <xdr:cNvPr id="313" name="円/楕円 312"/>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124477</xdr:rowOff>
    </xdr:from>
    <xdr:ext cx="378565" cy="259045"/>
    <xdr:sp macro="" textlink="">
      <xdr:nvSpPr>
        <xdr:cNvPr id="314" name="労働費該当値テキスト"/>
        <xdr:cNvSpPr txBox="1"/>
      </xdr:nvSpPr>
      <xdr:spPr>
        <a:xfrm>
          <a:off x="10528300"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17653</xdr:rowOff>
    </xdr:from>
    <xdr:to>
      <xdr:col>14</xdr:col>
      <xdr:colOff>79375</xdr:colOff>
      <xdr:row>37</xdr:row>
      <xdr:rowOff>119253</xdr:rowOff>
    </xdr:to>
    <xdr:sp macro="" textlink="">
      <xdr:nvSpPr>
        <xdr:cNvPr id="315" name="円/楕円 314"/>
        <xdr:cNvSpPr/>
      </xdr:nvSpPr>
      <xdr:spPr>
        <a:xfrm>
          <a:off x="9588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110380</xdr:rowOff>
    </xdr:from>
    <xdr:ext cx="378565" cy="259045"/>
    <xdr:sp macro="" textlink="">
      <xdr:nvSpPr>
        <xdr:cNvPr id="316" name="テキスト ボックス 315"/>
        <xdr:cNvSpPr txBox="1"/>
      </xdr:nvSpPr>
      <xdr:spPr>
        <a:xfrm>
          <a:off x="9450017" y="64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147574</xdr:rowOff>
    </xdr:from>
    <xdr:to>
      <xdr:col>12</xdr:col>
      <xdr:colOff>561975</xdr:colOff>
      <xdr:row>37</xdr:row>
      <xdr:rowOff>77724</xdr:rowOff>
    </xdr:to>
    <xdr:sp macro="" textlink="">
      <xdr:nvSpPr>
        <xdr:cNvPr id="317" name="円/楕円 316"/>
        <xdr:cNvSpPr/>
      </xdr:nvSpPr>
      <xdr:spPr>
        <a:xfrm>
          <a:off x="8699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68851</xdr:rowOff>
    </xdr:from>
    <xdr:ext cx="378565" cy="259045"/>
    <xdr:sp macro="" textlink="">
      <xdr:nvSpPr>
        <xdr:cNvPr id="318" name="テキスト ボックス 317"/>
        <xdr:cNvSpPr txBox="1"/>
      </xdr:nvSpPr>
      <xdr:spPr>
        <a:xfrm>
          <a:off x="8561017" y="641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48133</xdr:rowOff>
    </xdr:from>
    <xdr:to>
      <xdr:col>11</xdr:col>
      <xdr:colOff>358775</xdr:colOff>
      <xdr:row>36</xdr:row>
      <xdr:rowOff>149733</xdr:rowOff>
    </xdr:to>
    <xdr:sp macro="" textlink="">
      <xdr:nvSpPr>
        <xdr:cNvPr id="319" name="円/楕円 318"/>
        <xdr:cNvSpPr/>
      </xdr:nvSpPr>
      <xdr:spPr>
        <a:xfrm>
          <a:off x="7810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140860</xdr:rowOff>
    </xdr:from>
    <xdr:ext cx="469744" cy="259045"/>
    <xdr:sp macro="" textlink="">
      <xdr:nvSpPr>
        <xdr:cNvPr id="320" name="テキスト ボックス 319"/>
        <xdr:cNvSpPr txBox="1"/>
      </xdr:nvSpPr>
      <xdr:spPr>
        <a:xfrm>
          <a:off x="7626427" y="63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152908</xdr:rowOff>
    </xdr:from>
    <xdr:to>
      <xdr:col>10</xdr:col>
      <xdr:colOff>155575</xdr:colOff>
      <xdr:row>35</xdr:row>
      <xdr:rowOff>83058</xdr:rowOff>
    </xdr:to>
    <xdr:sp macro="" textlink="">
      <xdr:nvSpPr>
        <xdr:cNvPr id="321" name="円/楕円 320"/>
        <xdr:cNvSpPr/>
      </xdr:nvSpPr>
      <xdr:spPr>
        <a:xfrm>
          <a:off x="6921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74185</xdr:rowOff>
    </xdr:from>
    <xdr:ext cx="469744" cy="259045"/>
    <xdr:sp macro="" textlink="">
      <xdr:nvSpPr>
        <xdr:cNvPr id="322" name="テキスト ボックス 321"/>
        <xdr:cNvSpPr txBox="1"/>
      </xdr:nvSpPr>
      <xdr:spPr>
        <a:xfrm>
          <a:off x="6737427"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144958</xdr:rowOff>
    </xdr:from>
    <xdr:to>
      <xdr:col>15</xdr:col>
      <xdr:colOff>180975</xdr:colOff>
      <xdr:row>57</xdr:row>
      <xdr:rowOff>2236</xdr:rowOff>
    </xdr:to>
    <xdr:cxnSp macro="">
      <xdr:nvCxnSpPr>
        <xdr:cNvPr id="351" name="直線コネクタ 350"/>
        <xdr:cNvCxnSpPr/>
      </xdr:nvCxnSpPr>
      <xdr:spPr>
        <a:xfrm flipV="1">
          <a:off x="9639300" y="9746158"/>
          <a:ext cx="8382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98476</xdr:rowOff>
    </xdr:from>
    <xdr:to>
      <xdr:col>14</xdr:col>
      <xdr:colOff>28575</xdr:colOff>
      <xdr:row>57</xdr:row>
      <xdr:rowOff>2236</xdr:rowOff>
    </xdr:to>
    <xdr:cxnSp macro="">
      <xdr:nvCxnSpPr>
        <xdr:cNvPr id="354" name="直線コネクタ 353"/>
        <xdr:cNvCxnSpPr/>
      </xdr:nvCxnSpPr>
      <xdr:spPr>
        <a:xfrm>
          <a:off x="8750300" y="969967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160274</xdr:rowOff>
    </xdr:from>
    <xdr:to>
      <xdr:col>12</xdr:col>
      <xdr:colOff>511175</xdr:colOff>
      <xdr:row>56</xdr:row>
      <xdr:rowOff>98476</xdr:rowOff>
    </xdr:to>
    <xdr:cxnSp macro="">
      <xdr:nvCxnSpPr>
        <xdr:cNvPr id="357" name="直線コネクタ 356"/>
        <xdr:cNvCxnSpPr/>
      </xdr:nvCxnSpPr>
      <xdr:spPr>
        <a:xfrm>
          <a:off x="7861300" y="9590024"/>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98552</xdr:rowOff>
    </xdr:from>
    <xdr:to>
      <xdr:col>11</xdr:col>
      <xdr:colOff>307975</xdr:colOff>
      <xdr:row>55</xdr:row>
      <xdr:rowOff>160274</xdr:rowOff>
    </xdr:to>
    <xdr:cxnSp macro="">
      <xdr:nvCxnSpPr>
        <xdr:cNvPr id="360" name="直線コネクタ 359"/>
        <xdr:cNvCxnSpPr/>
      </xdr:nvCxnSpPr>
      <xdr:spPr>
        <a:xfrm>
          <a:off x="6972300" y="952830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94158</xdr:rowOff>
    </xdr:from>
    <xdr:to>
      <xdr:col>15</xdr:col>
      <xdr:colOff>231775</xdr:colOff>
      <xdr:row>57</xdr:row>
      <xdr:rowOff>24308</xdr:rowOff>
    </xdr:to>
    <xdr:sp macro="" textlink="">
      <xdr:nvSpPr>
        <xdr:cNvPr id="370" name="円/楕円 369"/>
        <xdr:cNvSpPr/>
      </xdr:nvSpPr>
      <xdr:spPr>
        <a:xfrm>
          <a:off x="10426700" y="96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117035</xdr:rowOff>
    </xdr:from>
    <xdr:ext cx="469744" cy="259045"/>
    <xdr:sp macro="" textlink="">
      <xdr:nvSpPr>
        <xdr:cNvPr id="371" name="農林水産業費該当値テキスト"/>
        <xdr:cNvSpPr txBox="1"/>
      </xdr:nvSpPr>
      <xdr:spPr>
        <a:xfrm>
          <a:off x="10528300" y="95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122886</xdr:rowOff>
    </xdr:from>
    <xdr:to>
      <xdr:col>14</xdr:col>
      <xdr:colOff>79375</xdr:colOff>
      <xdr:row>57</xdr:row>
      <xdr:rowOff>53036</xdr:rowOff>
    </xdr:to>
    <xdr:sp macro="" textlink="">
      <xdr:nvSpPr>
        <xdr:cNvPr id="372" name="円/楕円 371"/>
        <xdr:cNvSpPr/>
      </xdr:nvSpPr>
      <xdr:spPr>
        <a:xfrm>
          <a:off x="9588500" y="9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69563</xdr:rowOff>
    </xdr:from>
    <xdr:ext cx="469744" cy="259045"/>
    <xdr:sp macro="" textlink="">
      <xdr:nvSpPr>
        <xdr:cNvPr id="373" name="テキスト ボックス 372"/>
        <xdr:cNvSpPr txBox="1"/>
      </xdr:nvSpPr>
      <xdr:spPr>
        <a:xfrm>
          <a:off x="9404427" y="94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47676</xdr:rowOff>
    </xdr:from>
    <xdr:to>
      <xdr:col>12</xdr:col>
      <xdr:colOff>561975</xdr:colOff>
      <xdr:row>56</xdr:row>
      <xdr:rowOff>149276</xdr:rowOff>
    </xdr:to>
    <xdr:sp macro="" textlink="">
      <xdr:nvSpPr>
        <xdr:cNvPr id="374" name="円/楕円 373"/>
        <xdr:cNvSpPr/>
      </xdr:nvSpPr>
      <xdr:spPr>
        <a:xfrm>
          <a:off x="8699500" y="96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165803</xdr:rowOff>
    </xdr:from>
    <xdr:ext cx="469744" cy="259045"/>
    <xdr:sp macro="" textlink="">
      <xdr:nvSpPr>
        <xdr:cNvPr id="375" name="テキスト ボックス 374"/>
        <xdr:cNvSpPr txBox="1"/>
      </xdr:nvSpPr>
      <xdr:spPr>
        <a:xfrm>
          <a:off x="8515427" y="942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109474</xdr:rowOff>
    </xdr:from>
    <xdr:to>
      <xdr:col>11</xdr:col>
      <xdr:colOff>358775</xdr:colOff>
      <xdr:row>56</xdr:row>
      <xdr:rowOff>39624</xdr:rowOff>
    </xdr:to>
    <xdr:sp macro="" textlink="">
      <xdr:nvSpPr>
        <xdr:cNvPr id="376" name="円/楕円 375"/>
        <xdr:cNvSpPr/>
      </xdr:nvSpPr>
      <xdr:spPr>
        <a:xfrm>
          <a:off x="7810500" y="95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56151</xdr:rowOff>
    </xdr:from>
    <xdr:ext cx="469744" cy="259045"/>
    <xdr:sp macro="" textlink="">
      <xdr:nvSpPr>
        <xdr:cNvPr id="377" name="テキスト ボックス 376"/>
        <xdr:cNvSpPr txBox="1"/>
      </xdr:nvSpPr>
      <xdr:spPr>
        <a:xfrm>
          <a:off x="7626427" y="931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47752</xdr:rowOff>
    </xdr:from>
    <xdr:to>
      <xdr:col>10</xdr:col>
      <xdr:colOff>155575</xdr:colOff>
      <xdr:row>55</xdr:row>
      <xdr:rowOff>149352</xdr:rowOff>
    </xdr:to>
    <xdr:sp macro="" textlink="">
      <xdr:nvSpPr>
        <xdr:cNvPr id="378" name="円/楕円 377"/>
        <xdr:cNvSpPr/>
      </xdr:nvSpPr>
      <xdr:spPr>
        <a:xfrm>
          <a:off x="6921500" y="94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165879</xdr:rowOff>
    </xdr:from>
    <xdr:ext cx="469744" cy="259045"/>
    <xdr:sp macro="" textlink="">
      <xdr:nvSpPr>
        <xdr:cNvPr id="379" name="テキスト ボックス 378"/>
        <xdr:cNvSpPr txBox="1"/>
      </xdr:nvSpPr>
      <xdr:spPr>
        <a:xfrm>
          <a:off x="6737427" y="925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93911</xdr:rowOff>
    </xdr:from>
    <xdr:to>
      <xdr:col>15</xdr:col>
      <xdr:colOff>180975</xdr:colOff>
      <xdr:row>75</xdr:row>
      <xdr:rowOff>94689</xdr:rowOff>
    </xdr:to>
    <xdr:cxnSp macro="">
      <xdr:nvCxnSpPr>
        <xdr:cNvPr id="406" name="直線コネクタ 405"/>
        <xdr:cNvCxnSpPr/>
      </xdr:nvCxnSpPr>
      <xdr:spPr>
        <a:xfrm flipV="1">
          <a:off x="9639300" y="12952661"/>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94689</xdr:rowOff>
    </xdr:from>
    <xdr:to>
      <xdr:col>14</xdr:col>
      <xdr:colOff>28575</xdr:colOff>
      <xdr:row>75</xdr:row>
      <xdr:rowOff>109456</xdr:rowOff>
    </xdr:to>
    <xdr:cxnSp macro="">
      <xdr:nvCxnSpPr>
        <xdr:cNvPr id="409" name="直線コネクタ 408"/>
        <xdr:cNvCxnSpPr/>
      </xdr:nvCxnSpPr>
      <xdr:spPr>
        <a:xfrm flipV="1">
          <a:off x="8750300" y="12953439"/>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59004</xdr:rowOff>
    </xdr:from>
    <xdr:to>
      <xdr:col>12</xdr:col>
      <xdr:colOff>511175</xdr:colOff>
      <xdr:row>75</xdr:row>
      <xdr:rowOff>109456</xdr:rowOff>
    </xdr:to>
    <xdr:cxnSp macro="">
      <xdr:nvCxnSpPr>
        <xdr:cNvPr id="412" name="直線コネクタ 411"/>
        <xdr:cNvCxnSpPr/>
      </xdr:nvCxnSpPr>
      <xdr:spPr>
        <a:xfrm>
          <a:off x="7861300" y="12917754"/>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59004</xdr:rowOff>
    </xdr:from>
    <xdr:to>
      <xdr:col>11</xdr:col>
      <xdr:colOff>307975</xdr:colOff>
      <xdr:row>75</xdr:row>
      <xdr:rowOff>83053</xdr:rowOff>
    </xdr:to>
    <xdr:cxnSp macro="">
      <xdr:nvCxnSpPr>
        <xdr:cNvPr id="415" name="直線コネクタ 414"/>
        <xdr:cNvCxnSpPr/>
      </xdr:nvCxnSpPr>
      <xdr:spPr>
        <a:xfrm flipV="1">
          <a:off x="6972300" y="12917754"/>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43111</xdr:rowOff>
    </xdr:from>
    <xdr:to>
      <xdr:col>15</xdr:col>
      <xdr:colOff>231775</xdr:colOff>
      <xdr:row>75</xdr:row>
      <xdr:rowOff>144711</xdr:rowOff>
    </xdr:to>
    <xdr:sp macro="" textlink="">
      <xdr:nvSpPr>
        <xdr:cNvPr id="425" name="円/楕円 424"/>
        <xdr:cNvSpPr/>
      </xdr:nvSpPr>
      <xdr:spPr>
        <a:xfrm>
          <a:off x="10426700" y="129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65988</xdr:rowOff>
    </xdr:from>
    <xdr:ext cx="534377" cy="259045"/>
    <xdr:sp macro="" textlink="">
      <xdr:nvSpPr>
        <xdr:cNvPr id="426" name="商工費該当値テキスト"/>
        <xdr:cNvSpPr txBox="1"/>
      </xdr:nvSpPr>
      <xdr:spPr>
        <a:xfrm>
          <a:off x="10528300" y="127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43889</xdr:rowOff>
    </xdr:from>
    <xdr:to>
      <xdr:col>14</xdr:col>
      <xdr:colOff>79375</xdr:colOff>
      <xdr:row>75</xdr:row>
      <xdr:rowOff>145489</xdr:rowOff>
    </xdr:to>
    <xdr:sp macro="" textlink="">
      <xdr:nvSpPr>
        <xdr:cNvPr id="427" name="円/楕円 426"/>
        <xdr:cNvSpPr/>
      </xdr:nvSpPr>
      <xdr:spPr>
        <a:xfrm>
          <a:off x="9588500" y="12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162016</xdr:rowOff>
    </xdr:from>
    <xdr:ext cx="534377" cy="259045"/>
    <xdr:sp macro="" textlink="">
      <xdr:nvSpPr>
        <xdr:cNvPr id="428" name="テキスト ボックス 427"/>
        <xdr:cNvSpPr txBox="1"/>
      </xdr:nvSpPr>
      <xdr:spPr>
        <a:xfrm>
          <a:off x="9372111" y="126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58656</xdr:rowOff>
    </xdr:from>
    <xdr:to>
      <xdr:col>12</xdr:col>
      <xdr:colOff>561975</xdr:colOff>
      <xdr:row>75</xdr:row>
      <xdr:rowOff>160257</xdr:rowOff>
    </xdr:to>
    <xdr:sp macro="" textlink="">
      <xdr:nvSpPr>
        <xdr:cNvPr id="429" name="円/楕円 428"/>
        <xdr:cNvSpPr/>
      </xdr:nvSpPr>
      <xdr:spPr>
        <a:xfrm>
          <a:off x="8699500" y="12917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5333</xdr:rowOff>
    </xdr:from>
    <xdr:ext cx="534377" cy="259045"/>
    <xdr:sp macro="" textlink="">
      <xdr:nvSpPr>
        <xdr:cNvPr id="430" name="テキスト ボックス 429"/>
        <xdr:cNvSpPr txBox="1"/>
      </xdr:nvSpPr>
      <xdr:spPr>
        <a:xfrm>
          <a:off x="8483111" y="126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8204</xdr:rowOff>
    </xdr:from>
    <xdr:to>
      <xdr:col>11</xdr:col>
      <xdr:colOff>358775</xdr:colOff>
      <xdr:row>75</xdr:row>
      <xdr:rowOff>109804</xdr:rowOff>
    </xdr:to>
    <xdr:sp macro="" textlink="">
      <xdr:nvSpPr>
        <xdr:cNvPr id="431" name="円/楕円 430"/>
        <xdr:cNvSpPr/>
      </xdr:nvSpPr>
      <xdr:spPr>
        <a:xfrm>
          <a:off x="7810500" y="128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126331</xdr:rowOff>
    </xdr:from>
    <xdr:ext cx="534377" cy="259045"/>
    <xdr:sp macro="" textlink="">
      <xdr:nvSpPr>
        <xdr:cNvPr id="432" name="テキスト ボックス 431"/>
        <xdr:cNvSpPr txBox="1"/>
      </xdr:nvSpPr>
      <xdr:spPr>
        <a:xfrm>
          <a:off x="7594111" y="126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32253</xdr:rowOff>
    </xdr:from>
    <xdr:to>
      <xdr:col>10</xdr:col>
      <xdr:colOff>155575</xdr:colOff>
      <xdr:row>75</xdr:row>
      <xdr:rowOff>133853</xdr:rowOff>
    </xdr:to>
    <xdr:sp macro="" textlink="">
      <xdr:nvSpPr>
        <xdr:cNvPr id="433" name="円/楕円 432"/>
        <xdr:cNvSpPr/>
      </xdr:nvSpPr>
      <xdr:spPr>
        <a:xfrm>
          <a:off x="6921500" y="128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150380</xdr:rowOff>
    </xdr:from>
    <xdr:ext cx="534377" cy="259045"/>
    <xdr:sp macro="" textlink="">
      <xdr:nvSpPr>
        <xdr:cNvPr id="434" name="テキスト ボックス 433"/>
        <xdr:cNvSpPr txBox="1"/>
      </xdr:nvSpPr>
      <xdr:spPr>
        <a:xfrm>
          <a:off x="6705111" y="126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141822</xdr:rowOff>
    </xdr:from>
    <xdr:to>
      <xdr:col>15</xdr:col>
      <xdr:colOff>180975</xdr:colOff>
      <xdr:row>97</xdr:row>
      <xdr:rowOff>17774</xdr:rowOff>
    </xdr:to>
    <xdr:cxnSp macro="">
      <xdr:nvCxnSpPr>
        <xdr:cNvPr id="466" name="直線コネクタ 465"/>
        <xdr:cNvCxnSpPr/>
      </xdr:nvCxnSpPr>
      <xdr:spPr>
        <a:xfrm>
          <a:off x="9639300" y="16086672"/>
          <a:ext cx="838200" cy="5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141822</xdr:rowOff>
    </xdr:from>
    <xdr:to>
      <xdr:col>14</xdr:col>
      <xdr:colOff>28575</xdr:colOff>
      <xdr:row>95</xdr:row>
      <xdr:rowOff>97768</xdr:rowOff>
    </xdr:to>
    <xdr:cxnSp macro="">
      <xdr:nvCxnSpPr>
        <xdr:cNvPr id="469" name="直線コネクタ 468"/>
        <xdr:cNvCxnSpPr/>
      </xdr:nvCxnSpPr>
      <xdr:spPr>
        <a:xfrm flipV="1">
          <a:off x="8750300" y="16086672"/>
          <a:ext cx="889000" cy="2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97768</xdr:rowOff>
    </xdr:from>
    <xdr:to>
      <xdr:col>12</xdr:col>
      <xdr:colOff>511175</xdr:colOff>
      <xdr:row>96</xdr:row>
      <xdr:rowOff>88787</xdr:rowOff>
    </xdr:to>
    <xdr:cxnSp macro="">
      <xdr:nvCxnSpPr>
        <xdr:cNvPr id="472" name="直線コネクタ 471"/>
        <xdr:cNvCxnSpPr/>
      </xdr:nvCxnSpPr>
      <xdr:spPr>
        <a:xfrm flipV="1">
          <a:off x="7861300" y="16385518"/>
          <a:ext cx="889000" cy="16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88787</xdr:rowOff>
    </xdr:from>
    <xdr:to>
      <xdr:col>11</xdr:col>
      <xdr:colOff>307975</xdr:colOff>
      <xdr:row>96</xdr:row>
      <xdr:rowOff>99090</xdr:rowOff>
    </xdr:to>
    <xdr:cxnSp macro="">
      <xdr:nvCxnSpPr>
        <xdr:cNvPr id="475" name="直線コネクタ 474"/>
        <xdr:cNvCxnSpPr/>
      </xdr:nvCxnSpPr>
      <xdr:spPr>
        <a:xfrm flipV="1">
          <a:off x="6972300" y="16547987"/>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138424</xdr:rowOff>
    </xdr:from>
    <xdr:to>
      <xdr:col>15</xdr:col>
      <xdr:colOff>231775</xdr:colOff>
      <xdr:row>97</xdr:row>
      <xdr:rowOff>68574</xdr:rowOff>
    </xdr:to>
    <xdr:sp macro="" textlink="">
      <xdr:nvSpPr>
        <xdr:cNvPr id="485" name="円/楕円 484"/>
        <xdr:cNvSpPr/>
      </xdr:nvSpPr>
      <xdr:spPr>
        <a:xfrm>
          <a:off x="10426700" y="165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161301</xdr:rowOff>
    </xdr:from>
    <xdr:ext cx="534377" cy="259045"/>
    <xdr:sp macro="" textlink="">
      <xdr:nvSpPr>
        <xdr:cNvPr id="486" name="土木費該当値テキスト"/>
        <xdr:cNvSpPr txBox="1"/>
      </xdr:nvSpPr>
      <xdr:spPr>
        <a:xfrm>
          <a:off x="10528300" y="164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45,967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91022</xdr:rowOff>
    </xdr:from>
    <xdr:to>
      <xdr:col>14</xdr:col>
      <xdr:colOff>79375</xdr:colOff>
      <xdr:row>94</xdr:row>
      <xdr:rowOff>21172</xdr:rowOff>
    </xdr:to>
    <xdr:sp macro="" textlink="">
      <xdr:nvSpPr>
        <xdr:cNvPr id="487" name="円/楕円 486"/>
        <xdr:cNvSpPr/>
      </xdr:nvSpPr>
      <xdr:spPr>
        <a:xfrm>
          <a:off x="9588500" y="160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37699</xdr:rowOff>
    </xdr:from>
    <xdr:ext cx="534377" cy="259045"/>
    <xdr:sp macro="" textlink="">
      <xdr:nvSpPr>
        <xdr:cNvPr id="488" name="テキスト ボックス 487"/>
        <xdr:cNvSpPr txBox="1"/>
      </xdr:nvSpPr>
      <xdr:spPr>
        <a:xfrm>
          <a:off x="9372111" y="158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46968</xdr:rowOff>
    </xdr:from>
    <xdr:to>
      <xdr:col>12</xdr:col>
      <xdr:colOff>561975</xdr:colOff>
      <xdr:row>95</xdr:row>
      <xdr:rowOff>148568</xdr:rowOff>
    </xdr:to>
    <xdr:sp macro="" textlink="">
      <xdr:nvSpPr>
        <xdr:cNvPr id="489" name="円/楕円 488"/>
        <xdr:cNvSpPr/>
      </xdr:nvSpPr>
      <xdr:spPr>
        <a:xfrm>
          <a:off x="8699500" y="163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165095</xdr:rowOff>
    </xdr:from>
    <xdr:ext cx="534377" cy="259045"/>
    <xdr:sp macro="" textlink="">
      <xdr:nvSpPr>
        <xdr:cNvPr id="490" name="テキスト ボックス 489"/>
        <xdr:cNvSpPr txBox="1"/>
      </xdr:nvSpPr>
      <xdr:spPr>
        <a:xfrm>
          <a:off x="8483111" y="161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37987</xdr:rowOff>
    </xdr:from>
    <xdr:to>
      <xdr:col>11</xdr:col>
      <xdr:colOff>358775</xdr:colOff>
      <xdr:row>96</xdr:row>
      <xdr:rowOff>139587</xdr:rowOff>
    </xdr:to>
    <xdr:sp macro="" textlink="">
      <xdr:nvSpPr>
        <xdr:cNvPr id="491" name="円/楕円 490"/>
        <xdr:cNvSpPr/>
      </xdr:nvSpPr>
      <xdr:spPr>
        <a:xfrm>
          <a:off x="7810500" y="164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156114</xdr:rowOff>
    </xdr:from>
    <xdr:ext cx="534377" cy="259045"/>
    <xdr:sp macro="" textlink="">
      <xdr:nvSpPr>
        <xdr:cNvPr id="492" name="テキスト ボックス 491"/>
        <xdr:cNvSpPr txBox="1"/>
      </xdr:nvSpPr>
      <xdr:spPr>
        <a:xfrm>
          <a:off x="7594111" y="162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48290</xdr:rowOff>
    </xdr:from>
    <xdr:to>
      <xdr:col>10</xdr:col>
      <xdr:colOff>155575</xdr:colOff>
      <xdr:row>96</xdr:row>
      <xdr:rowOff>149890</xdr:rowOff>
    </xdr:to>
    <xdr:sp macro="" textlink="">
      <xdr:nvSpPr>
        <xdr:cNvPr id="493" name="円/楕円 492"/>
        <xdr:cNvSpPr/>
      </xdr:nvSpPr>
      <xdr:spPr>
        <a:xfrm>
          <a:off x="6921500" y="165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166417</xdr:rowOff>
    </xdr:from>
    <xdr:ext cx="534377" cy="259045"/>
    <xdr:sp macro="" textlink="">
      <xdr:nvSpPr>
        <xdr:cNvPr id="494" name="テキスト ボックス 493"/>
        <xdr:cNvSpPr txBox="1"/>
      </xdr:nvSpPr>
      <xdr:spPr>
        <a:xfrm>
          <a:off x="6705111" y="162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84836</xdr:rowOff>
    </xdr:from>
    <xdr:to>
      <xdr:col>23</xdr:col>
      <xdr:colOff>517525</xdr:colOff>
      <xdr:row>35</xdr:row>
      <xdr:rowOff>71272</xdr:rowOff>
    </xdr:to>
    <xdr:cxnSp macro="">
      <xdr:nvCxnSpPr>
        <xdr:cNvPr id="524" name="直線コネクタ 523"/>
        <xdr:cNvCxnSpPr/>
      </xdr:nvCxnSpPr>
      <xdr:spPr>
        <a:xfrm>
          <a:off x="15481300" y="5742686"/>
          <a:ext cx="838200" cy="3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84836</xdr:rowOff>
    </xdr:from>
    <xdr:to>
      <xdr:col>22</xdr:col>
      <xdr:colOff>365125</xdr:colOff>
      <xdr:row>36</xdr:row>
      <xdr:rowOff>51994</xdr:rowOff>
    </xdr:to>
    <xdr:cxnSp macro="">
      <xdr:nvCxnSpPr>
        <xdr:cNvPr id="527" name="直線コネクタ 526"/>
        <xdr:cNvCxnSpPr/>
      </xdr:nvCxnSpPr>
      <xdr:spPr>
        <a:xfrm flipV="1">
          <a:off x="14592300" y="5742686"/>
          <a:ext cx="889000" cy="4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22733</xdr:rowOff>
    </xdr:from>
    <xdr:to>
      <xdr:col>21</xdr:col>
      <xdr:colOff>161925</xdr:colOff>
      <xdr:row>36</xdr:row>
      <xdr:rowOff>51994</xdr:rowOff>
    </xdr:to>
    <xdr:cxnSp macro="">
      <xdr:nvCxnSpPr>
        <xdr:cNvPr id="530" name="直線コネクタ 529"/>
        <xdr:cNvCxnSpPr/>
      </xdr:nvCxnSpPr>
      <xdr:spPr>
        <a:xfrm>
          <a:off x="13703300" y="619493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18237</xdr:rowOff>
    </xdr:from>
    <xdr:to>
      <xdr:col>19</xdr:col>
      <xdr:colOff>644525</xdr:colOff>
      <xdr:row>36</xdr:row>
      <xdr:rowOff>22733</xdr:rowOff>
    </xdr:to>
    <xdr:cxnSp macro="">
      <xdr:nvCxnSpPr>
        <xdr:cNvPr id="533" name="直線コネクタ 532"/>
        <xdr:cNvCxnSpPr/>
      </xdr:nvCxnSpPr>
      <xdr:spPr>
        <a:xfrm>
          <a:off x="12814300" y="619043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20472</xdr:rowOff>
    </xdr:from>
    <xdr:to>
      <xdr:col>23</xdr:col>
      <xdr:colOff>568325</xdr:colOff>
      <xdr:row>35</xdr:row>
      <xdr:rowOff>122072</xdr:rowOff>
    </xdr:to>
    <xdr:sp macro="" textlink="">
      <xdr:nvSpPr>
        <xdr:cNvPr id="543" name="円/楕円 542"/>
        <xdr:cNvSpPr/>
      </xdr:nvSpPr>
      <xdr:spPr>
        <a:xfrm>
          <a:off x="16268700" y="60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43349</xdr:rowOff>
    </xdr:from>
    <xdr:ext cx="534377" cy="259045"/>
    <xdr:sp macro="" textlink="">
      <xdr:nvSpPr>
        <xdr:cNvPr id="544" name="消防費該当値テキスト"/>
        <xdr:cNvSpPr txBox="1"/>
      </xdr:nvSpPr>
      <xdr:spPr>
        <a:xfrm>
          <a:off x="16370300" y="5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34036</xdr:rowOff>
    </xdr:from>
    <xdr:to>
      <xdr:col>22</xdr:col>
      <xdr:colOff>415925</xdr:colOff>
      <xdr:row>33</xdr:row>
      <xdr:rowOff>135636</xdr:rowOff>
    </xdr:to>
    <xdr:sp macro="" textlink="">
      <xdr:nvSpPr>
        <xdr:cNvPr id="545" name="円/楕円 544"/>
        <xdr:cNvSpPr/>
      </xdr:nvSpPr>
      <xdr:spPr>
        <a:xfrm>
          <a:off x="15430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152163</xdr:rowOff>
    </xdr:from>
    <xdr:ext cx="534377" cy="259045"/>
    <xdr:sp macro="" textlink="">
      <xdr:nvSpPr>
        <xdr:cNvPr id="546" name="テキスト ボックス 545"/>
        <xdr:cNvSpPr txBox="1"/>
      </xdr:nvSpPr>
      <xdr:spPr>
        <a:xfrm>
          <a:off x="15214111" y="54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1194</xdr:rowOff>
    </xdr:from>
    <xdr:to>
      <xdr:col>21</xdr:col>
      <xdr:colOff>212725</xdr:colOff>
      <xdr:row>36</xdr:row>
      <xdr:rowOff>102794</xdr:rowOff>
    </xdr:to>
    <xdr:sp macro="" textlink="">
      <xdr:nvSpPr>
        <xdr:cNvPr id="547" name="円/楕円 546"/>
        <xdr:cNvSpPr/>
      </xdr:nvSpPr>
      <xdr:spPr>
        <a:xfrm>
          <a:off x="14541500" y="61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119321</xdr:rowOff>
    </xdr:from>
    <xdr:ext cx="534377" cy="259045"/>
    <xdr:sp macro="" textlink="">
      <xdr:nvSpPr>
        <xdr:cNvPr id="548" name="テキスト ボックス 547"/>
        <xdr:cNvSpPr txBox="1"/>
      </xdr:nvSpPr>
      <xdr:spPr>
        <a:xfrm>
          <a:off x="14325111" y="59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143383</xdr:rowOff>
    </xdr:from>
    <xdr:to>
      <xdr:col>20</xdr:col>
      <xdr:colOff>9525</xdr:colOff>
      <xdr:row>36</xdr:row>
      <xdr:rowOff>73533</xdr:rowOff>
    </xdr:to>
    <xdr:sp macro="" textlink="">
      <xdr:nvSpPr>
        <xdr:cNvPr id="549" name="円/楕円 548"/>
        <xdr:cNvSpPr/>
      </xdr:nvSpPr>
      <xdr:spPr>
        <a:xfrm>
          <a:off x="13652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90060</xdr:rowOff>
    </xdr:from>
    <xdr:ext cx="534377" cy="259045"/>
    <xdr:sp macro="" textlink="">
      <xdr:nvSpPr>
        <xdr:cNvPr id="550" name="テキスト ボックス 549"/>
        <xdr:cNvSpPr txBox="1"/>
      </xdr:nvSpPr>
      <xdr:spPr>
        <a:xfrm>
          <a:off x="13436111"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138887</xdr:rowOff>
    </xdr:from>
    <xdr:to>
      <xdr:col>18</xdr:col>
      <xdr:colOff>492125</xdr:colOff>
      <xdr:row>36</xdr:row>
      <xdr:rowOff>69037</xdr:rowOff>
    </xdr:to>
    <xdr:sp macro="" textlink="">
      <xdr:nvSpPr>
        <xdr:cNvPr id="551" name="円/楕円 550"/>
        <xdr:cNvSpPr/>
      </xdr:nvSpPr>
      <xdr:spPr>
        <a:xfrm>
          <a:off x="12763500" y="61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85564</xdr:rowOff>
    </xdr:from>
    <xdr:ext cx="534377" cy="259045"/>
    <xdr:sp macro="" textlink="">
      <xdr:nvSpPr>
        <xdr:cNvPr id="552" name="テキスト ボックス 551"/>
        <xdr:cNvSpPr txBox="1"/>
      </xdr:nvSpPr>
      <xdr:spPr>
        <a:xfrm>
          <a:off x="12547111" y="59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44798</xdr:rowOff>
    </xdr:from>
    <xdr:to>
      <xdr:col>23</xdr:col>
      <xdr:colOff>517525</xdr:colOff>
      <xdr:row>54</xdr:row>
      <xdr:rowOff>60213</xdr:rowOff>
    </xdr:to>
    <xdr:cxnSp macro="">
      <xdr:nvCxnSpPr>
        <xdr:cNvPr id="584" name="直線コネクタ 583"/>
        <xdr:cNvCxnSpPr/>
      </xdr:nvCxnSpPr>
      <xdr:spPr>
        <a:xfrm flipV="1">
          <a:off x="15481300" y="9303098"/>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9137</xdr:rowOff>
    </xdr:from>
    <xdr:to>
      <xdr:col>22</xdr:col>
      <xdr:colOff>365125</xdr:colOff>
      <xdr:row>54</xdr:row>
      <xdr:rowOff>60213</xdr:rowOff>
    </xdr:to>
    <xdr:cxnSp macro="">
      <xdr:nvCxnSpPr>
        <xdr:cNvPr id="587" name="直線コネクタ 586"/>
        <xdr:cNvCxnSpPr/>
      </xdr:nvCxnSpPr>
      <xdr:spPr>
        <a:xfrm>
          <a:off x="14592300" y="9095987"/>
          <a:ext cx="889000" cy="22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9137</xdr:rowOff>
    </xdr:from>
    <xdr:to>
      <xdr:col>21</xdr:col>
      <xdr:colOff>161925</xdr:colOff>
      <xdr:row>54</xdr:row>
      <xdr:rowOff>152926</xdr:rowOff>
    </xdr:to>
    <xdr:cxnSp macro="">
      <xdr:nvCxnSpPr>
        <xdr:cNvPr id="590" name="直線コネクタ 589"/>
        <xdr:cNvCxnSpPr/>
      </xdr:nvCxnSpPr>
      <xdr:spPr>
        <a:xfrm flipV="1">
          <a:off x="13703300" y="9095987"/>
          <a:ext cx="889000" cy="3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152926</xdr:rowOff>
    </xdr:from>
    <xdr:to>
      <xdr:col>19</xdr:col>
      <xdr:colOff>644525</xdr:colOff>
      <xdr:row>54</xdr:row>
      <xdr:rowOff>159164</xdr:rowOff>
    </xdr:to>
    <xdr:cxnSp macro="">
      <xdr:nvCxnSpPr>
        <xdr:cNvPr id="593" name="直線コネクタ 592"/>
        <xdr:cNvCxnSpPr/>
      </xdr:nvCxnSpPr>
      <xdr:spPr>
        <a:xfrm flipV="1">
          <a:off x="12814300" y="9411226"/>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165448</xdr:rowOff>
    </xdr:from>
    <xdr:to>
      <xdr:col>23</xdr:col>
      <xdr:colOff>568325</xdr:colOff>
      <xdr:row>54</xdr:row>
      <xdr:rowOff>95598</xdr:rowOff>
    </xdr:to>
    <xdr:sp macro="" textlink="">
      <xdr:nvSpPr>
        <xdr:cNvPr id="603" name="円/楕円 602"/>
        <xdr:cNvSpPr/>
      </xdr:nvSpPr>
      <xdr:spPr>
        <a:xfrm>
          <a:off x="16268700" y="92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16875</xdr:rowOff>
    </xdr:from>
    <xdr:ext cx="534377" cy="259045"/>
    <xdr:sp macro="" textlink="">
      <xdr:nvSpPr>
        <xdr:cNvPr id="604" name="教育費該当値テキスト"/>
        <xdr:cNvSpPr txBox="1"/>
      </xdr:nvSpPr>
      <xdr:spPr>
        <a:xfrm>
          <a:off x="16370300" y="91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47,906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9413</xdr:rowOff>
    </xdr:from>
    <xdr:to>
      <xdr:col>22</xdr:col>
      <xdr:colOff>415925</xdr:colOff>
      <xdr:row>54</xdr:row>
      <xdr:rowOff>111013</xdr:rowOff>
    </xdr:to>
    <xdr:sp macro="" textlink="">
      <xdr:nvSpPr>
        <xdr:cNvPr id="605" name="円/楕円 604"/>
        <xdr:cNvSpPr/>
      </xdr:nvSpPr>
      <xdr:spPr>
        <a:xfrm>
          <a:off x="15430500" y="9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127540</xdr:rowOff>
    </xdr:from>
    <xdr:ext cx="534377" cy="259045"/>
    <xdr:sp macro="" textlink="">
      <xdr:nvSpPr>
        <xdr:cNvPr id="606" name="テキスト ボックス 605"/>
        <xdr:cNvSpPr txBox="1"/>
      </xdr:nvSpPr>
      <xdr:spPr>
        <a:xfrm>
          <a:off x="15214111" y="90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129787</xdr:rowOff>
    </xdr:from>
    <xdr:to>
      <xdr:col>21</xdr:col>
      <xdr:colOff>212725</xdr:colOff>
      <xdr:row>53</xdr:row>
      <xdr:rowOff>59937</xdr:rowOff>
    </xdr:to>
    <xdr:sp macro="" textlink="">
      <xdr:nvSpPr>
        <xdr:cNvPr id="607" name="円/楕円 606"/>
        <xdr:cNvSpPr/>
      </xdr:nvSpPr>
      <xdr:spPr>
        <a:xfrm>
          <a:off x="14541500" y="9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76464</xdr:rowOff>
    </xdr:from>
    <xdr:ext cx="534377" cy="259045"/>
    <xdr:sp macro="" textlink="">
      <xdr:nvSpPr>
        <xdr:cNvPr id="608" name="テキスト ボックス 607"/>
        <xdr:cNvSpPr txBox="1"/>
      </xdr:nvSpPr>
      <xdr:spPr>
        <a:xfrm>
          <a:off x="14325111" y="88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102126</xdr:rowOff>
    </xdr:from>
    <xdr:to>
      <xdr:col>20</xdr:col>
      <xdr:colOff>9525</xdr:colOff>
      <xdr:row>55</xdr:row>
      <xdr:rowOff>32276</xdr:rowOff>
    </xdr:to>
    <xdr:sp macro="" textlink="">
      <xdr:nvSpPr>
        <xdr:cNvPr id="609" name="円/楕円 608"/>
        <xdr:cNvSpPr/>
      </xdr:nvSpPr>
      <xdr:spPr>
        <a:xfrm>
          <a:off x="13652500" y="93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48803</xdr:rowOff>
    </xdr:from>
    <xdr:ext cx="534377" cy="259045"/>
    <xdr:sp macro="" textlink="">
      <xdr:nvSpPr>
        <xdr:cNvPr id="610" name="テキスト ボックス 609"/>
        <xdr:cNvSpPr txBox="1"/>
      </xdr:nvSpPr>
      <xdr:spPr>
        <a:xfrm>
          <a:off x="13436111" y="91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108364</xdr:rowOff>
    </xdr:from>
    <xdr:to>
      <xdr:col>18</xdr:col>
      <xdr:colOff>492125</xdr:colOff>
      <xdr:row>55</xdr:row>
      <xdr:rowOff>38514</xdr:rowOff>
    </xdr:to>
    <xdr:sp macro="" textlink="">
      <xdr:nvSpPr>
        <xdr:cNvPr id="611" name="円/楕円 610"/>
        <xdr:cNvSpPr/>
      </xdr:nvSpPr>
      <xdr:spPr>
        <a:xfrm>
          <a:off x="12763500" y="93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55041</xdr:rowOff>
    </xdr:from>
    <xdr:ext cx="534377" cy="259045"/>
    <xdr:sp macro="" textlink="">
      <xdr:nvSpPr>
        <xdr:cNvPr id="612" name="テキスト ボックス 611"/>
        <xdr:cNvSpPr txBox="1"/>
      </xdr:nvSpPr>
      <xdr:spPr>
        <a:xfrm>
          <a:off x="12547111" y="91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134862</xdr:rowOff>
    </xdr:from>
    <xdr:to>
      <xdr:col>23</xdr:col>
      <xdr:colOff>517525</xdr:colOff>
      <xdr:row>78</xdr:row>
      <xdr:rowOff>163131</xdr:rowOff>
    </xdr:to>
    <xdr:cxnSp macro="">
      <xdr:nvCxnSpPr>
        <xdr:cNvPr id="641" name="直線コネクタ 640"/>
        <xdr:cNvCxnSpPr/>
      </xdr:nvCxnSpPr>
      <xdr:spPr>
        <a:xfrm flipV="1">
          <a:off x="15481300" y="13507962"/>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104360</xdr:rowOff>
    </xdr:from>
    <xdr:ext cx="469744" cy="259045"/>
    <xdr:sp macro="" textlink="">
      <xdr:nvSpPr>
        <xdr:cNvPr id="642" name="災害復旧費平均値テキスト"/>
        <xdr:cNvSpPr txBox="1"/>
      </xdr:nvSpPr>
      <xdr:spPr>
        <a:xfrm>
          <a:off x="16370300" y="13477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163131</xdr:rowOff>
    </xdr:from>
    <xdr:to>
      <xdr:col>22</xdr:col>
      <xdr:colOff>365125</xdr:colOff>
      <xdr:row>79</xdr:row>
      <xdr:rowOff>11836</xdr:rowOff>
    </xdr:to>
    <xdr:cxnSp macro="">
      <xdr:nvCxnSpPr>
        <xdr:cNvPr id="644" name="直線コネクタ 643"/>
        <xdr:cNvCxnSpPr/>
      </xdr:nvCxnSpPr>
      <xdr:spPr>
        <a:xfrm flipV="1">
          <a:off x="14592300" y="13536231"/>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49610</xdr:rowOff>
    </xdr:from>
    <xdr:ext cx="378565" cy="259045"/>
    <xdr:sp macro="" textlink="">
      <xdr:nvSpPr>
        <xdr:cNvPr id="646" name="テキスト ボックス 645"/>
        <xdr:cNvSpPr txBox="1"/>
      </xdr:nvSpPr>
      <xdr:spPr>
        <a:xfrm>
          <a:off x="15292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163931</xdr:rowOff>
    </xdr:from>
    <xdr:to>
      <xdr:col>21</xdr:col>
      <xdr:colOff>161925</xdr:colOff>
      <xdr:row>79</xdr:row>
      <xdr:rowOff>11836</xdr:rowOff>
    </xdr:to>
    <xdr:cxnSp macro="">
      <xdr:nvCxnSpPr>
        <xdr:cNvPr id="647" name="直線コネクタ 646"/>
        <xdr:cNvCxnSpPr/>
      </xdr:nvCxnSpPr>
      <xdr:spPr>
        <a:xfrm>
          <a:off x="13703300" y="1353703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71158</xdr:rowOff>
    </xdr:from>
    <xdr:to>
      <xdr:col>19</xdr:col>
      <xdr:colOff>644525</xdr:colOff>
      <xdr:row>78</xdr:row>
      <xdr:rowOff>163931</xdr:rowOff>
    </xdr:to>
    <xdr:cxnSp macro="">
      <xdr:nvCxnSpPr>
        <xdr:cNvPr id="650" name="直線コネクタ 649"/>
        <xdr:cNvCxnSpPr/>
      </xdr:nvCxnSpPr>
      <xdr:spPr>
        <a:xfrm>
          <a:off x="12814300" y="13444258"/>
          <a:ext cx="8890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35399</xdr:rowOff>
    </xdr:from>
    <xdr:ext cx="469744" cy="259045"/>
    <xdr:sp macro="" textlink="">
      <xdr:nvSpPr>
        <xdr:cNvPr id="654" name="テキスト ボックス 653"/>
        <xdr:cNvSpPr txBox="1"/>
      </xdr:nvSpPr>
      <xdr:spPr>
        <a:xfrm>
          <a:off x="12579427"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84062</xdr:rowOff>
    </xdr:from>
    <xdr:to>
      <xdr:col>23</xdr:col>
      <xdr:colOff>568325</xdr:colOff>
      <xdr:row>79</xdr:row>
      <xdr:rowOff>14212</xdr:rowOff>
    </xdr:to>
    <xdr:sp macro="" textlink="">
      <xdr:nvSpPr>
        <xdr:cNvPr id="660" name="円/楕円 659"/>
        <xdr:cNvSpPr/>
      </xdr:nvSpPr>
      <xdr:spPr>
        <a:xfrm>
          <a:off x="162687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43439</xdr:rowOff>
    </xdr:from>
    <xdr:ext cx="469744" cy="259045"/>
    <xdr:sp macro="" textlink="">
      <xdr:nvSpPr>
        <xdr:cNvPr id="661" name="災害復旧費該当値テキスト"/>
        <xdr:cNvSpPr txBox="1"/>
      </xdr:nvSpPr>
      <xdr:spPr>
        <a:xfrm>
          <a:off x="16370300" y="13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112331</xdr:rowOff>
    </xdr:from>
    <xdr:to>
      <xdr:col>22</xdr:col>
      <xdr:colOff>415925</xdr:colOff>
      <xdr:row>79</xdr:row>
      <xdr:rowOff>42481</xdr:rowOff>
    </xdr:to>
    <xdr:sp macro="" textlink="">
      <xdr:nvSpPr>
        <xdr:cNvPr id="662" name="円/楕円 661"/>
        <xdr:cNvSpPr/>
      </xdr:nvSpPr>
      <xdr:spPr>
        <a:xfrm>
          <a:off x="15430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59008</xdr:rowOff>
    </xdr:from>
    <xdr:ext cx="469744" cy="259045"/>
    <xdr:sp macro="" textlink="">
      <xdr:nvSpPr>
        <xdr:cNvPr id="663" name="テキスト ボックス 662"/>
        <xdr:cNvSpPr txBox="1"/>
      </xdr:nvSpPr>
      <xdr:spPr>
        <a:xfrm>
          <a:off x="15246427" y="132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132486</xdr:rowOff>
    </xdr:from>
    <xdr:to>
      <xdr:col>21</xdr:col>
      <xdr:colOff>212725</xdr:colOff>
      <xdr:row>79</xdr:row>
      <xdr:rowOff>62636</xdr:rowOff>
    </xdr:to>
    <xdr:sp macro="" textlink="">
      <xdr:nvSpPr>
        <xdr:cNvPr id="664" name="円/楕円 663"/>
        <xdr:cNvSpPr/>
      </xdr:nvSpPr>
      <xdr:spPr>
        <a:xfrm>
          <a:off x="145415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53763</xdr:rowOff>
    </xdr:from>
    <xdr:ext cx="378565" cy="259045"/>
    <xdr:sp macro="" textlink="">
      <xdr:nvSpPr>
        <xdr:cNvPr id="665" name="テキスト ボックス 664"/>
        <xdr:cNvSpPr txBox="1"/>
      </xdr:nvSpPr>
      <xdr:spPr>
        <a:xfrm>
          <a:off x="14403017" y="1359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113131</xdr:rowOff>
    </xdr:from>
    <xdr:to>
      <xdr:col>20</xdr:col>
      <xdr:colOff>9525</xdr:colOff>
      <xdr:row>79</xdr:row>
      <xdr:rowOff>43281</xdr:rowOff>
    </xdr:to>
    <xdr:sp macro="" textlink="">
      <xdr:nvSpPr>
        <xdr:cNvPr id="666" name="円/楕円 665"/>
        <xdr:cNvSpPr/>
      </xdr:nvSpPr>
      <xdr:spPr>
        <a:xfrm>
          <a:off x="136525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34408</xdr:rowOff>
    </xdr:from>
    <xdr:ext cx="469744" cy="259045"/>
    <xdr:sp macro="" textlink="">
      <xdr:nvSpPr>
        <xdr:cNvPr id="667" name="テキスト ボックス 666"/>
        <xdr:cNvSpPr txBox="1"/>
      </xdr:nvSpPr>
      <xdr:spPr>
        <a:xfrm>
          <a:off x="13468427" y="135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20358</xdr:rowOff>
    </xdr:from>
    <xdr:to>
      <xdr:col>18</xdr:col>
      <xdr:colOff>492125</xdr:colOff>
      <xdr:row>78</xdr:row>
      <xdr:rowOff>121958</xdr:rowOff>
    </xdr:to>
    <xdr:sp macro="" textlink="">
      <xdr:nvSpPr>
        <xdr:cNvPr id="668" name="円/楕円 667"/>
        <xdr:cNvSpPr/>
      </xdr:nvSpPr>
      <xdr:spPr>
        <a:xfrm>
          <a:off x="12763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138485</xdr:rowOff>
    </xdr:from>
    <xdr:ext cx="469744" cy="259045"/>
    <xdr:sp macro="" textlink="">
      <xdr:nvSpPr>
        <xdr:cNvPr id="669" name="テキスト ボックス 668"/>
        <xdr:cNvSpPr txBox="1"/>
      </xdr:nvSpPr>
      <xdr:spPr>
        <a:xfrm>
          <a:off x="12579427" y="131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136385</xdr:rowOff>
    </xdr:from>
    <xdr:to>
      <xdr:col>23</xdr:col>
      <xdr:colOff>517525</xdr:colOff>
      <xdr:row>96</xdr:row>
      <xdr:rowOff>82161</xdr:rowOff>
    </xdr:to>
    <xdr:cxnSp macro="">
      <xdr:nvCxnSpPr>
        <xdr:cNvPr id="697" name="直線コネクタ 696"/>
        <xdr:cNvCxnSpPr/>
      </xdr:nvCxnSpPr>
      <xdr:spPr>
        <a:xfrm>
          <a:off x="15481300" y="16424135"/>
          <a:ext cx="8382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35709</xdr:rowOff>
    </xdr:from>
    <xdr:to>
      <xdr:col>22</xdr:col>
      <xdr:colOff>365125</xdr:colOff>
      <xdr:row>95</xdr:row>
      <xdr:rowOff>136385</xdr:rowOff>
    </xdr:to>
    <xdr:cxnSp macro="">
      <xdr:nvCxnSpPr>
        <xdr:cNvPr id="700" name="直線コネクタ 699"/>
        <xdr:cNvCxnSpPr/>
      </xdr:nvCxnSpPr>
      <xdr:spPr>
        <a:xfrm>
          <a:off x="14592300" y="16323459"/>
          <a:ext cx="889000" cy="10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124132</xdr:rowOff>
    </xdr:from>
    <xdr:to>
      <xdr:col>21</xdr:col>
      <xdr:colOff>161925</xdr:colOff>
      <xdr:row>95</xdr:row>
      <xdr:rowOff>35709</xdr:rowOff>
    </xdr:to>
    <xdr:cxnSp macro="">
      <xdr:nvCxnSpPr>
        <xdr:cNvPr id="703" name="直線コネクタ 702"/>
        <xdr:cNvCxnSpPr/>
      </xdr:nvCxnSpPr>
      <xdr:spPr>
        <a:xfrm>
          <a:off x="13703300" y="16240432"/>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58615</xdr:rowOff>
    </xdr:from>
    <xdr:to>
      <xdr:col>19</xdr:col>
      <xdr:colOff>644525</xdr:colOff>
      <xdr:row>94</xdr:row>
      <xdr:rowOff>124132</xdr:rowOff>
    </xdr:to>
    <xdr:cxnSp macro="">
      <xdr:nvCxnSpPr>
        <xdr:cNvPr id="706" name="直線コネクタ 705"/>
        <xdr:cNvCxnSpPr/>
      </xdr:nvCxnSpPr>
      <xdr:spPr>
        <a:xfrm>
          <a:off x="12814300" y="16174915"/>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31361</xdr:rowOff>
    </xdr:from>
    <xdr:to>
      <xdr:col>23</xdr:col>
      <xdr:colOff>568325</xdr:colOff>
      <xdr:row>96</xdr:row>
      <xdr:rowOff>132961</xdr:rowOff>
    </xdr:to>
    <xdr:sp macro="" textlink="">
      <xdr:nvSpPr>
        <xdr:cNvPr id="716" name="円/楕円 715"/>
        <xdr:cNvSpPr/>
      </xdr:nvSpPr>
      <xdr:spPr>
        <a:xfrm>
          <a:off x="16268700" y="164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9788</xdr:rowOff>
    </xdr:from>
    <xdr:ext cx="534377" cy="259045"/>
    <xdr:sp macro="" textlink="">
      <xdr:nvSpPr>
        <xdr:cNvPr id="717" name="公債費該当値テキスト"/>
        <xdr:cNvSpPr txBox="1"/>
      </xdr:nvSpPr>
      <xdr:spPr>
        <a:xfrm>
          <a:off x="16370300" y="164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85585</xdr:rowOff>
    </xdr:from>
    <xdr:to>
      <xdr:col>22</xdr:col>
      <xdr:colOff>415925</xdr:colOff>
      <xdr:row>96</xdr:row>
      <xdr:rowOff>15735</xdr:rowOff>
    </xdr:to>
    <xdr:sp macro="" textlink="">
      <xdr:nvSpPr>
        <xdr:cNvPr id="718" name="円/楕円 717"/>
        <xdr:cNvSpPr/>
      </xdr:nvSpPr>
      <xdr:spPr>
        <a:xfrm>
          <a:off x="15430500" y="163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32262</xdr:rowOff>
    </xdr:from>
    <xdr:ext cx="534377" cy="259045"/>
    <xdr:sp macro="" textlink="">
      <xdr:nvSpPr>
        <xdr:cNvPr id="719" name="テキスト ボックス 718"/>
        <xdr:cNvSpPr txBox="1"/>
      </xdr:nvSpPr>
      <xdr:spPr>
        <a:xfrm>
          <a:off x="15214111" y="161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156359</xdr:rowOff>
    </xdr:from>
    <xdr:to>
      <xdr:col>21</xdr:col>
      <xdr:colOff>212725</xdr:colOff>
      <xdr:row>95</xdr:row>
      <xdr:rowOff>86509</xdr:rowOff>
    </xdr:to>
    <xdr:sp macro="" textlink="">
      <xdr:nvSpPr>
        <xdr:cNvPr id="720" name="円/楕円 719"/>
        <xdr:cNvSpPr/>
      </xdr:nvSpPr>
      <xdr:spPr>
        <a:xfrm>
          <a:off x="14541500" y="162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103036</xdr:rowOff>
    </xdr:from>
    <xdr:ext cx="534377" cy="259045"/>
    <xdr:sp macro="" textlink="">
      <xdr:nvSpPr>
        <xdr:cNvPr id="721" name="テキスト ボックス 720"/>
        <xdr:cNvSpPr txBox="1"/>
      </xdr:nvSpPr>
      <xdr:spPr>
        <a:xfrm>
          <a:off x="14325111" y="160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73332</xdr:rowOff>
    </xdr:from>
    <xdr:to>
      <xdr:col>20</xdr:col>
      <xdr:colOff>9525</xdr:colOff>
      <xdr:row>95</xdr:row>
      <xdr:rowOff>3482</xdr:rowOff>
    </xdr:to>
    <xdr:sp macro="" textlink="">
      <xdr:nvSpPr>
        <xdr:cNvPr id="722" name="円/楕円 721"/>
        <xdr:cNvSpPr/>
      </xdr:nvSpPr>
      <xdr:spPr>
        <a:xfrm>
          <a:off x="13652500" y="161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20009</xdr:rowOff>
    </xdr:from>
    <xdr:ext cx="534377" cy="259045"/>
    <xdr:sp macro="" textlink="">
      <xdr:nvSpPr>
        <xdr:cNvPr id="723" name="テキスト ボックス 722"/>
        <xdr:cNvSpPr txBox="1"/>
      </xdr:nvSpPr>
      <xdr:spPr>
        <a:xfrm>
          <a:off x="13436111" y="159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7815</xdr:rowOff>
    </xdr:from>
    <xdr:to>
      <xdr:col>18</xdr:col>
      <xdr:colOff>492125</xdr:colOff>
      <xdr:row>94</xdr:row>
      <xdr:rowOff>109415</xdr:rowOff>
    </xdr:to>
    <xdr:sp macro="" textlink="">
      <xdr:nvSpPr>
        <xdr:cNvPr id="724" name="円/楕円 723"/>
        <xdr:cNvSpPr/>
      </xdr:nvSpPr>
      <xdr:spPr>
        <a:xfrm>
          <a:off x="12763500" y="161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125942</xdr:rowOff>
    </xdr:from>
    <xdr:ext cx="534377" cy="259045"/>
    <xdr:sp macro="" textlink="">
      <xdr:nvSpPr>
        <xdr:cNvPr id="725" name="テキスト ボックス 724"/>
        <xdr:cNvSpPr txBox="1"/>
      </xdr:nvSpPr>
      <xdr:spPr>
        <a:xfrm>
          <a:off x="12547111" y="158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　総務費の</a:t>
          </a:r>
          <a:r>
            <a:rPr kumimoji="1" lang="ja-JP" altLang="ja-JP" sz="1200" baseline="0">
              <a:solidFill>
                <a:schemeClr val="dk1"/>
              </a:solidFill>
              <a:latin typeface="+mn-lt"/>
              <a:ea typeface="+mn-ea"/>
              <a:cs typeface="+mn-cs"/>
            </a:rPr>
            <a:t>１人当たりの事業費が類似都市を上回っているのは、第一庁舎建設、長野市芸術館建設が平成</a:t>
          </a:r>
          <a:r>
            <a:rPr kumimoji="1" lang="en-US" altLang="ja-JP" sz="1200" baseline="0">
              <a:solidFill>
                <a:schemeClr val="dk1"/>
              </a:solidFill>
              <a:latin typeface="+mn-lt"/>
              <a:ea typeface="+mn-ea"/>
              <a:cs typeface="+mn-cs"/>
            </a:rPr>
            <a:t>27</a:t>
          </a:r>
          <a:r>
            <a:rPr kumimoji="1" lang="ja-JP" altLang="ja-JP" sz="1200" baseline="0">
              <a:solidFill>
                <a:schemeClr val="dk1"/>
              </a:solidFill>
              <a:latin typeface="+mn-lt"/>
              <a:ea typeface="+mn-ea"/>
              <a:cs typeface="+mn-cs"/>
            </a:rPr>
            <a:t>年度にピークを迎えたことが主な要因となっている。土木費については、南長野運動公園総合球技場整備事業や長野駅善光寺口駅前広場整備事業が、平成</a:t>
          </a:r>
          <a:r>
            <a:rPr kumimoji="1" lang="en-US" altLang="ja-JP" sz="1200" baseline="0">
              <a:solidFill>
                <a:schemeClr val="dk1"/>
              </a:solidFill>
              <a:latin typeface="+mn-lt"/>
              <a:ea typeface="+mn-ea"/>
              <a:cs typeface="+mn-cs"/>
            </a:rPr>
            <a:t>26</a:t>
          </a:r>
          <a:r>
            <a:rPr kumimoji="1" lang="ja-JP" altLang="ja-JP" sz="1200" baseline="0">
              <a:solidFill>
                <a:schemeClr val="dk1"/>
              </a:solidFill>
              <a:latin typeface="+mn-lt"/>
              <a:ea typeface="+mn-ea"/>
              <a:cs typeface="+mn-cs"/>
            </a:rPr>
            <a:t>年度にピークを迎えたことから、平成２７年度においては類似都市と同程度になった。また、商工費については、市内に数多くある観光施設やコンベンション施設の整備や交流人口拡大に向けた継続的な取組が積極的なことから、類似都市の平均を常に上回っている。教育費については、学校施設の耐震化を進めたことにより平成</a:t>
          </a:r>
          <a:r>
            <a:rPr kumimoji="1" lang="en-US" altLang="ja-JP" sz="1200" baseline="0">
              <a:solidFill>
                <a:schemeClr val="dk1"/>
              </a:solidFill>
              <a:latin typeface="+mn-lt"/>
              <a:ea typeface="+mn-ea"/>
              <a:cs typeface="+mn-cs"/>
            </a:rPr>
            <a:t>25</a:t>
          </a:r>
          <a:r>
            <a:rPr kumimoji="1" lang="ja-JP" altLang="ja-JP" sz="1200" baseline="0">
              <a:solidFill>
                <a:schemeClr val="dk1"/>
              </a:solidFill>
              <a:latin typeface="+mn-lt"/>
              <a:ea typeface="+mn-ea"/>
              <a:cs typeface="+mn-cs"/>
            </a:rPr>
            <a:t>年度においては全国平均を大きく上回ったが、平成</a:t>
          </a:r>
          <a:r>
            <a:rPr kumimoji="1" lang="en-US" altLang="ja-JP" sz="1200" baseline="0">
              <a:solidFill>
                <a:schemeClr val="dk1"/>
              </a:solidFill>
              <a:latin typeface="+mn-lt"/>
              <a:ea typeface="+mn-ea"/>
              <a:cs typeface="+mn-cs"/>
            </a:rPr>
            <a:t>28</a:t>
          </a:r>
          <a:r>
            <a:rPr kumimoji="1" lang="ja-JP" altLang="ja-JP" sz="1200" baseline="0">
              <a:solidFill>
                <a:schemeClr val="dk1"/>
              </a:solidFill>
              <a:latin typeface="+mn-lt"/>
              <a:ea typeface="+mn-ea"/>
              <a:cs typeface="+mn-cs"/>
            </a:rPr>
            <a:t>年度には耐震改修がほぼ終了する見込みのため、今後は全国平均並みとなる。</a:t>
          </a:r>
          <a:endParaRPr kumimoji="1" lang="ja-JP"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年度決算は、プロジェクト事業の進捗がピークを過ぎたことから、決算額は前年度比</a:t>
          </a:r>
          <a:r>
            <a:rPr lang="en-US" altLang="ja-JP" sz="1200" b="0" i="0" baseline="0">
              <a:solidFill>
                <a:schemeClr val="dk1"/>
              </a:solidFill>
              <a:latin typeface="+mn-lt"/>
              <a:ea typeface="+mn-ea"/>
              <a:cs typeface="+mn-cs"/>
            </a:rPr>
            <a:t>5.3</a:t>
          </a:r>
          <a:r>
            <a:rPr lang="ja-JP" altLang="ja-JP" sz="1200" b="0" i="0" baseline="0">
              <a:solidFill>
                <a:schemeClr val="dk1"/>
              </a:solidFill>
              <a:latin typeface="+mn-lt"/>
              <a:ea typeface="+mn-ea"/>
              <a:cs typeface="+mn-cs"/>
            </a:rPr>
            <a:t>％減となった。また、歳入は固定資産税等が減少しているが、地方消費税率引き上げの平年度化に伴う増となった一方、基準財政収入額の増などにより、地方交付税が減少し、一般財源全体では</a:t>
          </a:r>
          <a:r>
            <a:rPr lang="en-US" altLang="ja-JP" sz="1200" b="0" i="0" baseline="0">
              <a:solidFill>
                <a:schemeClr val="dk1"/>
              </a:solidFill>
              <a:latin typeface="+mn-lt"/>
              <a:ea typeface="+mn-ea"/>
              <a:cs typeface="+mn-cs"/>
            </a:rPr>
            <a:t>1.5</a:t>
          </a:r>
          <a:r>
            <a:rPr lang="ja-JP" altLang="ja-JP" sz="1200" b="0" i="0" baseline="0">
              <a:solidFill>
                <a:schemeClr val="dk1"/>
              </a:solidFill>
              <a:latin typeface="+mn-lt"/>
              <a:ea typeface="+mn-ea"/>
              <a:cs typeface="+mn-cs"/>
            </a:rPr>
            <a:t>％減となった。</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また、財源不足を補填するための財政調整基金等からの繰入は、補正後予算額の</a:t>
          </a:r>
          <a:r>
            <a:rPr lang="en-US" altLang="ja-JP" sz="1200" b="0" i="0" baseline="0">
              <a:solidFill>
                <a:schemeClr val="dk1"/>
              </a:solidFill>
              <a:latin typeface="+mn-lt"/>
              <a:ea typeface="+mn-ea"/>
              <a:cs typeface="+mn-cs"/>
            </a:rPr>
            <a:t>33</a:t>
          </a:r>
          <a:r>
            <a:rPr lang="ja-JP" altLang="ja-JP" sz="1200" b="0" i="0" baseline="0">
              <a:solidFill>
                <a:schemeClr val="dk1"/>
              </a:solidFill>
              <a:latin typeface="+mn-lt"/>
              <a:ea typeface="+mn-ea"/>
              <a:cs typeface="+mn-cs"/>
            </a:rPr>
            <a:t>億８千万円に対して決算では９億円となり、実質収支は、前年度より約３億３千万円増となる、</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億８千万円を計上することができた。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今後、プロジェクト事業の竣工に伴う公債費や社会保障費の増加が見込まれるが、多様な財源の確保と事業の選択と集中を図り健全財政に努める。</a:t>
          </a:r>
          <a:endParaRPr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mn-lt"/>
              <a:ea typeface="+mn-ea"/>
              <a:cs typeface="+mn-cs"/>
            </a:rPr>
            <a:t>一般会計、特別会計、企業会計において、実質収支額及び資金剰余額は黒字のため、連結実質赤字額は生じていない。</a:t>
          </a:r>
          <a:endParaRPr lang="ja-JP" altLang="ja-JP" sz="1400">
            <a:solidFill>
              <a:schemeClr val="dk1"/>
            </a:solidFill>
            <a:latin typeface="+mn-lt"/>
            <a:ea typeface="+mn-ea"/>
            <a:cs typeface="+mn-cs"/>
          </a:endParaRPr>
        </a:p>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一般会計については、今後も前年度と同程度の割合を維持していくように努める。</a:t>
          </a:r>
          <a:endParaRPr kumimoji="1"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162365042</v>
      </c>
      <c r="BO4" s="409"/>
      <c r="BP4" s="409"/>
      <c r="BQ4" s="409"/>
      <c r="BR4" s="409"/>
      <c r="BS4" s="409"/>
      <c r="BT4" s="409"/>
      <c r="BU4" s="410"/>
      <c r="BV4" s="408">
        <v>170679561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156875709</v>
      </c>
      <c r="BO5" s="414"/>
      <c r="BP5" s="414"/>
      <c r="BQ5" s="414"/>
      <c r="BR5" s="414"/>
      <c r="BS5" s="414"/>
      <c r="BT5" s="414"/>
      <c r="BU5" s="415"/>
      <c r="BV5" s="413">
        <v>165621560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86.6</v>
      </c>
      <c r="CU5" s="384"/>
      <c r="CV5" s="384"/>
      <c r="CW5" s="384"/>
      <c r="CX5" s="384"/>
      <c r="CY5" s="384"/>
      <c r="CZ5" s="384"/>
      <c r="DA5" s="385"/>
      <c r="DB5" s="383">
        <v>84.5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5489333</v>
      </c>
      <c r="BO6" s="414"/>
      <c r="BP6" s="414"/>
      <c r="BQ6" s="414"/>
      <c r="BR6" s="414"/>
      <c r="BS6" s="414"/>
      <c r="BT6" s="414"/>
      <c r="BU6" s="415"/>
      <c r="BV6" s="413">
        <v>5058001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93.1</v>
      </c>
      <c r="CU6" s="560"/>
      <c r="CV6" s="560"/>
      <c r="CW6" s="560"/>
      <c r="CX6" s="560"/>
      <c r="CY6" s="560"/>
      <c r="CZ6" s="560"/>
      <c r="DA6" s="561"/>
      <c r="DB6" s="559">
        <v>92.3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3302941</v>
      </c>
      <c r="BO7" s="414"/>
      <c r="BP7" s="414"/>
      <c r="BQ7" s="414"/>
      <c r="BR7" s="414"/>
      <c r="BS7" s="414"/>
      <c r="BT7" s="414"/>
      <c r="BU7" s="415"/>
      <c r="BV7" s="413">
        <v>3204139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88386778</v>
      </c>
      <c r="CU7" s="414"/>
      <c r="CV7" s="414"/>
      <c r="CW7" s="414"/>
      <c r="CX7" s="414"/>
      <c r="CY7" s="414"/>
      <c r="CZ7" s="414"/>
      <c r="DA7" s="415"/>
      <c r="DB7" s="413">
        <v>91106275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2186392</v>
      </c>
      <c r="BO8" s="414"/>
      <c r="BP8" s="414"/>
      <c r="BQ8" s="414"/>
      <c r="BR8" s="414"/>
      <c r="BS8" s="414"/>
      <c r="BT8" s="414"/>
      <c r="BU8" s="415"/>
      <c r="BV8" s="413">
        <v>1853862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0.71</v>
      </c>
      <c r="CU8" s="523"/>
      <c r="CV8" s="523"/>
      <c r="CW8" s="523"/>
      <c r="CX8" s="523"/>
      <c r="CY8" s="523"/>
      <c r="CZ8" s="523"/>
      <c r="DA8" s="524"/>
      <c r="DB8" s="522">
        <v>0.69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377598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332530</v>
      </c>
      <c r="BO9" s="414"/>
      <c r="BP9" s="414"/>
      <c r="BQ9" s="414"/>
      <c r="BR9" s="414"/>
      <c r="BS9" s="414"/>
      <c r="BT9" s="414"/>
      <c r="BU9" s="415"/>
      <c r="BV9" s="413">
        <v>-64595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13.4</v>
      </c>
      <c r="CU9" s="384"/>
      <c r="CV9" s="384"/>
      <c r="CW9" s="384"/>
      <c r="CX9" s="384"/>
      <c r="CY9" s="384"/>
      <c r="CZ9" s="384"/>
      <c r="DA9" s="385"/>
      <c r="DB9" s="383">
        <v>14.8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381511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43450</v>
      </c>
      <c r="BO10" s="414"/>
      <c r="BP10" s="414"/>
      <c r="BQ10" s="414"/>
      <c r="BR10" s="414"/>
      <c r="BS10" s="414"/>
      <c r="BT10" s="414"/>
      <c r="BU10" s="415"/>
      <c r="BV10" s="413">
        <v>57279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61325</v>
      </c>
      <c r="BO11" s="414"/>
      <c r="BP11" s="414"/>
      <c r="BQ11" s="414"/>
      <c r="BR11" s="414"/>
      <c r="BS11" s="414"/>
      <c r="BT11" s="414"/>
      <c r="BU11" s="415"/>
      <c r="BV11" s="413">
        <v>10900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383512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900000</v>
      </c>
      <c r="BO12" s="414"/>
      <c r="BP12" s="414"/>
      <c r="BQ12" s="414"/>
      <c r="BR12" s="414"/>
      <c r="BS12" s="414"/>
      <c r="BT12" s="414"/>
      <c r="BU12" s="415"/>
      <c r="BV12" s="413">
        <v>700000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380040</v>
      </c>
      <c r="S13" s="515"/>
      <c r="T13" s="515"/>
      <c r="U13" s="515"/>
      <c r="V13" s="516"/>
      <c r="W13" s="502" t="s">
        <v>118</v>
      </c>
      <c r="X13" s="426"/>
      <c r="Y13" s="426"/>
      <c r="Z13" s="426"/>
      <c r="AA13" s="426"/>
      <c r="AB13" s="427"/>
      <c r="AC13" s="389">
        <v>12548</v>
      </c>
      <c r="AD13" s="390"/>
      <c r="AE13" s="390"/>
      <c r="AF13" s="390"/>
      <c r="AG13" s="391"/>
      <c r="AH13" s="389">
        <v>16459</v>
      </c>
      <c r="AI13" s="390"/>
      <c r="AJ13" s="390"/>
      <c r="AK13" s="390"/>
      <c r="AL13" s="392"/>
      <c r="AM13" s="482" t="s">
        <v>119</v>
      </c>
      <c r="AN13" s="387"/>
      <c r="AO13" s="387"/>
      <c r="AP13" s="387"/>
      <c r="AQ13" s="387"/>
      <c r="AR13" s="387"/>
      <c r="AS13" s="387"/>
      <c r="AT13" s="388"/>
      <c r="AU13" s="470" t="s">
        <v>97</v>
      </c>
      <c r="AV13" s="471"/>
      <c r="AW13" s="471"/>
      <c r="AX13" s="471"/>
      <c r="AY13" s="393" t="s">
        <v>120</v>
      </c>
      <c r="AZ13" s="394"/>
      <c r="BA13" s="394"/>
      <c r="BB13" s="394"/>
      <c r="BC13" s="394"/>
      <c r="BD13" s="394"/>
      <c r="BE13" s="394"/>
      <c r="BF13" s="394"/>
      <c r="BG13" s="394"/>
      <c r="BH13" s="394"/>
      <c r="BI13" s="394"/>
      <c r="BJ13" s="394"/>
      <c r="BK13" s="394"/>
      <c r="BL13" s="394"/>
      <c r="BM13" s="395"/>
      <c r="BN13" s="413">
        <v>-462695</v>
      </c>
      <c r="BO13" s="414"/>
      <c r="BP13" s="414"/>
      <c r="BQ13" s="414"/>
      <c r="BR13" s="414"/>
      <c r="BS13" s="414"/>
      <c r="BT13" s="414"/>
      <c r="BU13" s="415"/>
      <c r="BV13" s="413">
        <v>-696416</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3.4</v>
      </c>
      <c r="CU13" s="384"/>
      <c r="CV13" s="384"/>
      <c r="CW13" s="384"/>
      <c r="CX13" s="384"/>
      <c r="CY13" s="384"/>
      <c r="CZ13" s="384"/>
      <c r="DA13" s="385"/>
      <c r="DB13" s="383">
        <v>5.7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384428</v>
      </c>
      <c r="S14" s="515"/>
      <c r="T14" s="515"/>
      <c r="U14" s="515"/>
      <c r="V14" s="516"/>
      <c r="W14" s="517"/>
      <c r="X14" s="429"/>
      <c r="Y14" s="429"/>
      <c r="Z14" s="429"/>
      <c r="AA14" s="429"/>
      <c r="AB14" s="430"/>
      <c r="AC14" s="507">
        <v>6.9</v>
      </c>
      <c r="AD14" s="508"/>
      <c r="AE14" s="508"/>
      <c r="AF14" s="508"/>
      <c r="AG14" s="509"/>
      <c r="AH14" s="507">
        <v>8.3000000000000007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37.700000000000003</v>
      </c>
      <c r="CU14" s="486"/>
      <c r="CV14" s="486"/>
      <c r="CW14" s="486"/>
      <c r="CX14" s="486"/>
      <c r="CY14" s="486"/>
      <c r="CZ14" s="486"/>
      <c r="DA14" s="487"/>
      <c r="DB14" s="518">
        <v>28.2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380970</v>
      </c>
      <c r="S15" s="515"/>
      <c r="T15" s="515"/>
      <c r="U15" s="515"/>
      <c r="V15" s="516"/>
      <c r="W15" s="502" t="s">
        <v>124</v>
      </c>
      <c r="X15" s="426"/>
      <c r="Y15" s="426"/>
      <c r="Z15" s="426"/>
      <c r="AA15" s="426"/>
      <c r="AB15" s="427"/>
      <c r="AC15" s="389">
        <v>40276</v>
      </c>
      <c r="AD15" s="390"/>
      <c r="AE15" s="390"/>
      <c r="AF15" s="390"/>
      <c r="AG15" s="391"/>
      <c r="AH15" s="389">
        <v>44748</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48357623</v>
      </c>
      <c r="BO15" s="409"/>
      <c r="BP15" s="409"/>
      <c r="BQ15" s="409"/>
      <c r="BR15" s="409"/>
      <c r="BS15" s="409"/>
      <c r="BT15" s="409"/>
      <c r="BU15" s="410"/>
      <c r="BV15" s="408">
        <v>46321685</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22.2</v>
      </c>
      <c r="AD16" s="508"/>
      <c r="AE16" s="508"/>
      <c r="AF16" s="508"/>
      <c r="AG16" s="509"/>
      <c r="AH16" s="507">
        <v>22.5</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65799393</v>
      </c>
      <c r="BO16" s="414"/>
      <c r="BP16" s="414"/>
      <c r="BQ16" s="414"/>
      <c r="BR16" s="414"/>
      <c r="BS16" s="414"/>
      <c r="BT16" s="414"/>
      <c r="BU16" s="415"/>
      <c r="BV16" s="413">
        <v>66327756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128977</v>
      </c>
      <c r="AD17" s="390"/>
      <c r="AE17" s="390"/>
      <c r="AF17" s="390"/>
      <c r="AG17" s="391"/>
      <c r="AH17" s="389">
        <v>132659</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61899363</v>
      </c>
      <c r="BO17" s="414"/>
      <c r="BP17" s="414"/>
      <c r="BQ17" s="414"/>
      <c r="BR17" s="414"/>
      <c r="BS17" s="414"/>
      <c r="BT17" s="414"/>
      <c r="BU17" s="415"/>
      <c r="BV17" s="413">
        <v>59815938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834.81</v>
      </c>
      <c r="M18" s="478"/>
      <c r="N18" s="478"/>
      <c r="O18" s="478"/>
      <c r="P18" s="478"/>
      <c r="Q18" s="478"/>
      <c r="R18" s="479"/>
      <c r="S18" s="479"/>
      <c r="T18" s="479"/>
      <c r="U18" s="479"/>
      <c r="V18" s="480"/>
      <c r="W18" s="494"/>
      <c r="X18" s="495"/>
      <c r="Y18" s="495"/>
      <c r="Z18" s="495"/>
      <c r="AA18" s="495"/>
      <c r="AB18" s="503"/>
      <c r="AC18" s="377">
        <v>70.900000000000006</v>
      </c>
      <c r="AD18" s="378"/>
      <c r="AE18" s="378"/>
      <c r="AF18" s="378"/>
      <c r="AG18" s="481"/>
      <c r="AH18" s="377">
        <v>66.599999999999994</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79449709</v>
      </c>
      <c r="BO18" s="414"/>
      <c r="BP18" s="414"/>
      <c r="BQ18" s="414"/>
      <c r="BR18" s="414"/>
      <c r="BS18" s="414"/>
      <c r="BT18" s="414"/>
      <c r="BU18" s="415"/>
      <c r="BV18" s="413">
        <v>79401539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452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101674994</v>
      </c>
      <c r="BO19" s="414"/>
      <c r="BP19" s="414"/>
      <c r="BQ19" s="414"/>
      <c r="BR19" s="414"/>
      <c r="BS19" s="414"/>
      <c r="BT19" s="414"/>
      <c r="BU19" s="415"/>
      <c r="BV19" s="413">
        <v>103120598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150414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150597565</v>
      </c>
      <c r="BO23" s="414"/>
      <c r="BP23" s="414"/>
      <c r="BQ23" s="414"/>
      <c r="BR23" s="414"/>
      <c r="BS23" s="414"/>
      <c r="BT23" s="414"/>
      <c r="BU23" s="415"/>
      <c r="BV23" s="413">
        <v>140881915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10850</v>
      </c>
      <c r="R24" s="390"/>
      <c r="S24" s="390"/>
      <c r="T24" s="390"/>
      <c r="U24" s="390"/>
      <c r="V24" s="391"/>
      <c r="W24" s="455"/>
      <c r="X24" s="446"/>
      <c r="Y24" s="447"/>
      <c r="Z24" s="386" t="s">
        <v>147</v>
      </c>
      <c r="AA24" s="387"/>
      <c r="AB24" s="387"/>
      <c r="AC24" s="387"/>
      <c r="AD24" s="387"/>
      <c r="AE24" s="387"/>
      <c r="AF24" s="387"/>
      <c r="AG24" s="388"/>
      <c r="AH24" s="389">
        <v>2498</v>
      </c>
      <c r="AI24" s="390"/>
      <c r="AJ24" s="390"/>
      <c r="AK24" s="390"/>
      <c r="AL24" s="391"/>
      <c r="AM24" s="389">
        <v>8163464</v>
      </c>
      <c r="AN24" s="390"/>
      <c r="AO24" s="390"/>
      <c r="AP24" s="390"/>
      <c r="AQ24" s="390"/>
      <c r="AR24" s="391"/>
      <c r="AS24" s="389">
        <v>3268</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99991139</v>
      </c>
      <c r="BO24" s="414"/>
      <c r="BP24" s="414"/>
      <c r="BQ24" s="414"/>
      <c r="BR24" s="414"/>
      <c r="BS24" s="414"/>
      <c r="BT24" s="414"/>
      <c r="BU24" s="415"/>
      <c r="BV24" s="413">
        <v>98643812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2</v>
      </c>
      <c r="M25" s="390"/>
      <c r="N25" s="390"/>
      <c r="O25" s="390"/>
      <c r="P25" s="391"/>
      <c r="Q25" s="389">
        <v>8890</v>
      </c>
      <c r="R25" s="390"/>
      <c r="S25" s="390"/>
      <c r="T25" s="390"/>
      <c r="U25" s="390"/>
      <c r="V25" s="391"/>
      <c r="W25" s="455"/>
      <c r="X25" s="446"/>
      <c r="Y25" s="447"/>
      <c r="Z25" s="386" t="s">
        <v>150</v>
      </c>
      <c r="AA25" s="387"/>
      <c r="AB25" s="387"/>
      <c r="AC25" s="387"/>
      <c r="AD25" s="387"/>
      <c r="AE25" s="387"/>
      <c r="AF25" s="387"/>
      <c r="AG25" s="388"/>
      <c r="AH25" s="389">
        <v>471</v>
      </c>
      <c r="AI25" s="390"/>
      <c r="AJ25" s="390"/>
      <c r="AK25" s="390"/>
      <c r="AL25" s="391"/>
      <c r="AM25" s="389">
        <v>1457274</v>
      </c>
      <c r="AN25" s="390"/>
      <c r="AO25" s="390"/>
      <c r="AP25" s="390"/>
      <c r="AQ25" s="390"/>
      <c r="AR25" s="391"/>
      <c r="AS25" s="389">
        <v>3094</v>
      </c>
      <c r="AT25" s="390"/>
      <c r="AU25" s="390"/>
      <c r="AV25" s="390"/>
      <c r="AW25" s="390"/>
      <c r="AX25" s="392"/>
      <c r="AY25" s="405" t="s">
        <v>151</v>
      </c>
      <c r="AZ25" s="406"/>
      <c r="BA25" s="406"/>
      <c r="BB25" s="406"/>
      <c r="BC25" s="406"/>
      <c r="BD25" s="406"/>
      <c r="BE25" s="406"/>
      <c r="BF25" s="406"/>
      <c r="BG25" s="406"/>
      <c r="BH25" s="406"/>
      <c r="BI25" s="406"/>
      <c r="BJ25" s="406"/>
      <c r="BK25" s="406"/>
      <c r="BL25" s="406"/>
      <c r="BM25" s="407"/>
      <c r="BN25" s="408">
        <v>23636757</v>
      </c>
      <c r="BO25" s="409"/>
      <c r="BP25" s="409"/>
      <c r="BQ25" s="409"/>
      <c r="BR25" s="409"/>
      <c r="BS25" s="409"/>
      <c r="BT25" s="409"/>
      <c r="BU25" s="410"/>
      <c r="BV25" s="408">
        <v>29654032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152</v>
      </c>
      <c r="F26" s="387"/>
      <c r="G26" s="387"/>
      <c r="H26" s="387"/>
      <c r="I26" s="387"/>
      <c r="J26" s="387"/>
      <c r="K26" s="388"/>
      <c r="L26" s="389">
        <v>1</v>
      </c>
      <c r="M26" s="390"/>
      <c r="N26" s="390"/>
      <c r="O26" s="390"/>
      <c r="P26" s="391"/>
      <c r="Q26" s="389">
        <v>7280</v>
      </c>
      <c r="R26" s="390"/>
      <c r="S26" s="390"/>
      <c r="T26" s="390"/>
      <c r="U26" s="390"/>
      <c r="V26" s="391"/>
      <c r="W26" s="455"/>
      <c r="X26" s="446"/>
      <c r="Y26" s="447"/>
      <c r="Z26" s="386" t="s">
        <v>153</v>
      </c>
      <c r="AA26" s="468"/>
      <c r="AB26" s="468"/>
      <c r="AC26" s="468"/>
      <c r="AD26" s="468"/>
      <c r="AE26" s="468"/>
      <c r="AF26" s="468"/>
      <c r="AG26" s="469"/>
      <c r="AH26" s="389">
        <v>124</v>
      </c>
      <c r="AI26" s="390"/>
      <c r="AJ26" s="390"/>
      <c r="AK26" s="390"/>
      <c r="AL26" s="391"/>
      <c r="AM26" s="389">
        <v>409944</v>
      </c>
      <c r="AN26" s="390"/>
      <c r="AO26" s="390"/>
      <c r="AP26" s="390"/>
      <c r="AQ26" s="390"/>
      <c r="AR26" s="391"/>
      <c r="AS26" s="389">
        <v>3306</v>
      </c>
      <c r="AT26" s="390"/>
      <c r="AU26" s="390"/>
      <c r="AV26" s="390"/>
      <c r="AW26" s="390"/>
      <c r="AX26" s="392"/>
      <c r="AY26" s="422" t="s">
        <v>154</v>
      </c>
      <c r="AZ26" s="423"/>
      <c r="BA26" s="423"/>
      <c r="BB26" s="423"/>
      <c r="BC26" s="423"/>
      <c r="BD26" s="423"/>
      <c r="BE26" s="423"/>
      <c r="BF26" s="423"/>
      <c r="BG26" s="423"/>
      <c r="BH26" s="423"/>
      <c r="BI26" s="423"/>
      <c r="BJ26" s="423"/>
      <c r="BK26" s="423"/>
      <c r="BL26" s="423"/>
      <c r="BM26" s="424"/>
      <c r="BN26" s="413" t="s">
        <v>155</v>
      </c>
      <c r="BO26" s="414"/>
      <c r="BP26" s="414"/>
      <c r="BQ26" s="414"/>
      <c r="BR26" s="414"/>
      <c r="BS26" s="414"/>
      <c r="BT26" s="414"/>
      <c r="BU26" s="415"/>
      <c r="BV26" s="413" t="s">
        <v>155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7240</v>
      </c>
      <c r="R27" s="390"/>
      <c r="S27" s="390"/>
      <c r="T27" s="390"/>
      <c r="U27" s="390"/>
      <c r="V27" s="391"/>
      <c r="W27" s="455"/>
      <c r="X27" s="446"/>
      <c r="Y27" s="447"/>
      <c r="Z27" s="386" t="s">
        <v>157</v>
      </c>
      <c r="AA27" s="387"/>
      <c r="AB27" s="387"/>
      <c r="AC27" s="387"/>
      <c r="AD27" s="387"/>
      <c r="AE27" s="387"/>
      <c r="AF27" s="387"/>
      <c r="AG27" s="388"/>
      <c r="AH27" s="389">
        <v>41</v>
      </c>
      <c r="AI27" s="390"/>
      <c r="AJ27" s="390"/>
      <c r="AK27" s="390"/>
      <c r="AL27" s="391"/>
      <c r="AM27" s="389">
        <v>167526</v>
      </c>
      <c r="AN27" s="390"/>
      <c r="AO27" s="390"/>
      <c r="AP27" s="390"/>
      <c r="AQ27" s="390"/>
      <c r="AR27" s="391"/>
      <c r="AS27" s="389">
        <v>4086</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1177632</v>
      </c>
      <c r="BO27" s="417"/>
      <c r="BP27" s="417"/>
      <c r="BQ27" s="417"/>
      <c r="BR27" s="417"/>
      <c r="BS27" s="417"/>
      <c r="BT27" s="417"/>
      <c r="BU27" s="418"/>
      <c r="BV27" s="416">
        <v>1175164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6470</v>
      </c>
      <c r="R28" s="390"/>
      <c r="S28" s="390"/>
      <c r="T28" s="390"/>
      <c r="U28" s="390"/>
      <c r="V28" s="391"/>
      <c r="W28" s="455"/>
      <c r="X28" s="446"/>
      <c r="Y28" s="447"/>
      <c r="Z28" s="386" t="s">
        <v>160</v>
      </c>
      <c r="AA28" s="387"/>
      <c r="AB28" s="387"/>
      <c r="AC28" s="387"/>
      <c r="AD28" s="387"/>
      <c r="AE28" s="387"/>
      <c r="AF28" s="387"/>
      <c r="AG28" s="388"/>
      <c r="AH28" s="389" t="s">
        <v>155</v>
      </c>
      <c r="AI28" s="390"/>
      <c r="AJ28" s="390"/>
      <c r="AK28" s="390"/>
      <c r="AL28" s="391"/>
      <c r="AM28" s="389" t="s">
        <v>155</v>
      </c>
      <c r="AN28" s="390"/>
      <c r="AO28" s="390"/>
      <c r="AP28" s="390"/>
      <c r="AQ28" s="390"/>
      <c r="AR28" s="391"/>
      <c r="AS28" s="389" t="s">
        <v>155</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16240927</v>
      </c>
      <c r="BO28" s="409"/>
      <c r="BP28" s="409"/>
      <c r="BQ28" s="409"/>
      <c r="BR28" s="409"/>
      <c r="BS28" s="409"/>
      <c r="BT28" s="409"/>
      <c r="BU28" s="410"/>
      <c r="BV28" s="408">
        <v>16171843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37</v>
      </c>
      <c r="M29" s="390"/>
      <c r="N29" s="390"/>
      <c r="O29" s="390"/>
      <c r="P29" s="391"/>
      <c r="Q29" s="389">
        <v>6000</v>
      </c>
      <c r="R29" s="390"/>
      <c r="S29" s="390"/>
      <c r="T29" s="390"/>
      <c r="U29" s="390"/>
      <c r="V29" s="391"/>
      <c r="W29" s="456"/>
      <c r="X29" s="457"/>
      <c r="Y29" s="458"/>
      <c r="Z29" s="386" t="s">
        <v>164</v>
      </c>
      <c r="AA29" s="387"/>
      <c r="AB29" s="387"/>
      <c r="AC29" s="387"/>
      <c r="AD29" s="387"/>
      <c r="AE29" s="387"/>
      <c r="AF29" s="387"/>
      <c r="AG29" s="388"/>
      <c r="AH29" s="389">
        <v>2539</v>
      </c>
      <c r="AI29" s="390"/>
      <c r="AJ29" s="390"/>
      <c r="AK29" s="390"/>
      <c r="AL29" s="391"/>
      <c r="AM29" s="389">
        <v>8330990</v>
      </c>
      <c r="AN29" s="390"/>
      <c r="AO29" s="390"/>
      <c r="AP29" s="390"/>
      <c r="AQ29" s="390"/>
      <c r="AR29" s="391"/>
      <c r="AS29" s="389">
        <v>3281</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4108471</v>
      </c>
      <c r="BO29" s="414"/>
      <c r="BP29" s="414"/>
      <c r="BQ29" s="414"/>
      <c r="BR29" s="414"/>
      <c r="BS29" s="414"/>
      <c r="BT29" s="414"/>
      <c r="BU29" s="415"/>
      <c r="BV29" s="413">
        <v>4091959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14953885</v>
      </c>
      <c r="BO30" s="417"/>
      <c r="BP30" s="417"/>
      <c r="BQ30" s="417"/>
      <c r="BR30" s="417"/>
      <c r="BS30" s="417"/>
      <c r="BT30" s="417"/>
      <c r="BU30" s="418"/>
      <c r="BV30" s="416">
        <v>16183404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IF('各会計、関係団体の財政状況及び健全化判断比率'!B37="","",'各会計、関係団体の財政状況及び健全化判断比率'!B37)</f>
        <v>飯綱高原スキー場事業特別会計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長野広域連合</v>
      </c>
      <c r="BZ34" s="372"/>
      <c r="CA34" s="372"/>
      <c r="CB34" s="372"/>
      <c r="CC34" s="372"/>
      <c r="CD34" s="372"/>
      <c r="CE34" s="372"/>
      <c r="CF34" s="372"/>
      <c r="CG34" s="372"/>
      <c r="CH34" s="372"/>
      <c r="CI34" s="372"/>
      <c r="CJ34" s="372"/>
      <c r="CK34" s="372"/>
      <c r="CL34" s="372"/>
      <c r="CM34" s="372"/>
      <c r="CN34" s="165"/>
      <c r="CO34" s="373">
        <f>IF(CQ34="","",MAX(C34:D43,U34:V43,AM34:AN43,BE34:BF43,BW34:BX43)+1)</f>
        <v>26</v>
      </c>
      <c r="CP34" s="373"/>
      <c r="CQ34" s="372" t="str">
        <f>IF('各会計、関係団体の財政状況及び健全化判断比率'!BS7="","",'各会計、関係団体の財政状況及び健全化判断比率'!BS7)</f>
        <v>長野市土地開発公社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IF('各会計、関係団体の財政状況及び健全化判断比率'!B38="","",'各会計、関係団体の財政状況及び健全化判断比率'!B38)</f>
        <v>鬼無里大岡観光施設事業特別会計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27</v>
      </c>
      <c r="CP35" s="373"/>
      <c r="CQ35" s="372" t="str">
        <f>IF('各会計、関係団体の財政状況及び健全化判断比率'!BS8="","",'各会計、関係団体の財政状況及び健全化判断比率'!BS8)</f>
        <v>長野市農業公社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IF('各会計、関係団体の財政状況及び健全化判断比率'!B34="","",'各会計、関係団体の財政状況及び健全化判断比率'!B34)</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　（老人福祉施設等運営事業特別会計）</v>
      </c>
      <c r="BZ36" s="372"/>
      <c r="CA36" s="372"/>
      <c r="CB36" s="372"/>
      <c r="CC36" s="372"/>
      <c r="CD36" s="372"/>
      <c r="CE36" s="372"/>
      <c r="CF36" s="372"/>
      <c r="CG36" s="372"/>
      <c r="CH36" s="372"/>
      <c r="CI36" s="372"/>
      <c r="CJ36" s="372"/>
      <c r="CK36" s="372"/>
      <c r="CL36" s="372"/>
      <c r="CM36" s="372"/>
      <c r="CN36" s="165"/>
      <c r="CO36" s="373">
        <f t="shared" si="3"/>
        <v>28</v>
      </c>
      <c r="CP36" s="373"/>
      <c r="CQ36" s="372" t="str">
        <f>IF('各会計、関係団体の財政状況及び健全化判断比率'!BS9="","",'各会計、関係団体の財政状況及び健全化判断比率'!BS9)</f>
        <v>長野市開発公社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授産施設特別会計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f t="shared" si="0"/>
        <v>12</v>
      </c>
      <c r="AN37" s="373"/>
      <c r="AO37" s="372" t="str">
        <f>IF('各会計、関係団体の財政状況及び健全化判断比率'!B35="","",'各会計、関係団体の財政状況及び健全化判断比率'!B35)</f>
        <v>戸隠観光施設事業会計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　（長野地域ふるさと事業特別会計）</v>
      </c>
      <c r="BZ37" s="372"/>
      <c r="CA37" s="372"/>
      <c r="CB37" s="372"/>
      <c r="CC37" s="372"/>
      <c r="CD37" s="372"/>
      <c r="CE37" s="372"/>
      <c r="CF37" s="372"/>
      <c r="CG37" s="372"/>
      <c r="CH37" s="372"/>
      <c r="CI37" s="372"/>
      <c r="CJ37" s="372"/>
      <c r="CK37" s="372"/>
      <c r="CL37" s="372"/>
      <c r="CM37" s="372"/>
      <c r="CN37" s="165"/>
      <c r="CO37" s="373">
        <f t="shared" si="3"/>
        <v>29</v>
      </c>
      <c r="CP37" s="373"/>
      <c r="CQ37" s="372" t="str">
        <f>IF('各会計、関係団体の財政状況及び健全化判断比率'!BS10="","",'各会計、関係団体の財政状況及び健全化判断比率'!BS10)</f>
        <v>ながの観光コンベンションビューロー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13</v>
      </c>
      <c r="AN38" s="373"/>
      <c r="AO38" s="372" t="str">
        <f>IF('各会計、関係団体の財政状況及び健全化判断比率'!B36="","",'各会計、関係団体の財政状況及び健全化判断比率'!B36)</f>
        <v>産業団地事業会計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　（ごみ処理施設事業特別会計）</v>
      </c>
      <c r="BZ38" s="372"/>
      <c r="CA38" s="372"/>
      <c r="CB38" s="372"/>
      <c r="CC38" s="372"/>
      <c r="CD38" s="372"/>
      <c r="CE38" s="372"/>
      <c r="CF38" s="372"/>
      <c r="CG38" s="372"/>
      <c r="CH38" s="372"/>
      <c r="CI38" s="372"/>
      <c r="CJ38" s="372"/>
      <c r="CK38" s="372"/>
      <c r="CL38" s="372"/>
      <c r="CM38" s="372"/>
      <c r="CN38" s="165"/>
      <c r="CO38" s="373">
        <f t="shared" si="3"/>
        <v>30</v>
      </c>
      <c r="CP38" s="373"/>
      <c r="CQ38" s="372" t="str">
        <f>IF('各会計、関係団体の財政状況及び健全化判断比率'!BS11="","",'各会計、関係団体の財政状況及び健全化判断比率'!BS11)</f>
        <v>㈱エムウェーブ</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須高行政事務組合</v>
      </c>
      <c r="BZ39" s="372"/>
      <c r="CA39" s="372"/>
      <c r="CB39" s="372"/>
      <c r="CC39" s="372"/>
      <c r="CD39" s="372"/>
      <c r="CE39" s="372"/>
      <c r="CF39" s="372"/>
      <c r="CG39" s="372"/>
      <c r="CH39" s="372"/>
      <c r="CI39" s="372"/>
      <c r="CJ39" s="372"/>
      <c r="CK39" s="372"/>
      <c r="CL39" s="372"/>
      <c r="CM39" s="372"/>
      <c r="CN39" s="165"/>
      <c r="CO39" s="373">
        <f t="shared" si="3"/>
        <v>31</v>
      </c>
      <c r="CP39" s="373"/>
      <c r="CQ39" s="372" t="str">
        <f>IF('各会計、関係団体の財政状況及び健全化判断比率'!BS12="","",'各会計、関係団体の財政状況及び健全化判断比率'!BS12)</f>
        <v>長野市勤労者共済会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千曲衛生施設組合</v>
      </c>
      <c r="BZ40" s="372"/>
      <c r="CA40" s="372"/>
      <c r="CB40" s="372"/>
      <c r="CC40" s="372"/>
      <c r="CD40" s="372"/>
      <c r="CE40" s="372"/>
      <c r="CF40" s="372"/>
      <c r="CG40" s="372"/>
      <c r="CH40" s="372"/>
      <c r="CI40" s="372"/>
      <c r="CJ40" s="372"/>
      <c r="CK40" s="372"/>
      <c r="CL40" s="372"/>
      <c r="CM40" s="372"/>
      <c r="CN40" s="165"/>
      <c r="CO40" s="373">
        <f t="shared" si="3"/>
        <v>32</v>
      </c>
      <c r="CP40" s="373"/>
      <c r="CQ40" s="372" t="str">
        <f>IF('各会計、関係団体の財政状況及び健全化判断比率'!BS13="","",'各会計、関係団体の財政状況及び健全化判断比率'!BS13)</f>
        <v>長野市保健医療公社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長野県後期高齢者医療広域連合</v>
      </c>
      <c r="BZ41" s="372"/>
      <c r="CA41" s="372"/>
      <c r="CB41" s="372"/>
      <c r="CC41" s="372"/>
      <c r="CD41" s="372"/>
      <c r="CE41" s="372"/>
      <c r="CF41" s="372"/>
      <c r="CG41" s="372"/>
      <c r="CH41" s="372"/>
      <c r="CI41" s="372"/>
      <c r="CJ41" s="372"/>
      <c r="CK41" s="372"/>
      <c r="CL41" s="372"/>
      <c r="CM41" s="372"/>
      <c r="CN41" s="165"/>
      <c r="CO41" s="373">
        <f t="shared" si="3"/>
        <v>33</v>
      </c>
      <c r="CP41" s="373"/>
      <c r="CQ41" s="372" t="str">
        <f>IF('各会計、関係団体の財政状況及び健全化判断比率'!BS14="","",'各会計、関係団体の財政状況及び健全化判断比率'!BS14)</f>
        <v>長野市スポーツ協会</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24</v>
      </c>
      <c r="BX42" s="373"/>
      <c r="BY42" s="372" t="str">
        <f>IF('各会計、関係団体の財政状況及び健全化判断比率'!B76="","",'各会計、関係団体の財政状況及び健全化判断比率'!B76)</f>
        <v>　（一般会計）</v>
      </c>
      <c r="BZ42" s="372"/>
      <c r="CA42" s="372"/>
      <c r="CB42" s="372"/>
      <c r="CC42" s="372"/>
      <c r="CD42" s="372"/>
      <c r="CE42" s="372"/>
      <c r="CF42" s="372"/>
      <c r="CG42" s="372"/>
      <c r="CH42" s="372"/>
      <c r="CI42" s="372"/>
      <c r="CJ42" s="372"/>
      <c r="CK42" s="372"/>
      <c r="CL42" s="372"/>
      <c r="CM42" s="372"/>
      <c r="CN42" s="165"/>
      <c r="CO42" s="373">
        <f t="shared" si="3"/>
        <v>34</v>
      </c>
      <c r="CP42" s="373"/>
      <c r="CQ42" s="372" t="str">
        <f>IF('各会計、関係団体の財政状況及び健全化判断比率'!BS15="","",'各会計、関係団体の財政状況及び健全化判断比率'!BS15)</f>
        <v>長野市文化芸術振興財団</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25</v>
      </c>
      <c r="BX43" s="373"/>
      <c r="BY43" s="372" t="str">
        <f>IF('各会計、関係団体の財政状況及び健全化判断比率'!B77="","",'各会計、関係団体の財政状況及び健全化判断比率'!B77)</f>
        <v>　（後期高齢者医療等別会計）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534</v>
      </c>
      <c r="D34" s="1181"/>
      <c r="E34" s="1182"/>
      <c r="F34" s="32">
        <v>5.89</v>
      </c>
      <c r="G34" s="33">
        <v>6.99</v>
      </c>
      <c r="H34" s="33">
        <v>8.43</v>
      </c>
      <c r="I34" s="33">
        <v>9.19</v>
      </c>
      <c r="J34" s="34">
        <v>10.66</v>
      </c>
      <c r="K34" s="22"/>
      <c r="L34" s="22"/>
      <c r="M34" s="22"/>
      <c r="N34" s="22"/>
      <c r="O34" s="22"/>
      <c r="P34" s="22"/>
    </row>
    <row r="35" spans="1:16" ht="39" customHeight="1" x14ac:dyDescent="0.15">
      <c r="A35" s="22"/>
      <c r="B35" s="35"/>
      <c r="C35" s="1175" t="s">
        <v>535</v>
      </c>
      <c r="D35" s="1176"/>
      <c r="E35" s="1177"/>
      <c r="F35" s="36">
        <v>7.81</v>
      </c>
      <c r="G35" s="37">
        <v>7.81</v>
      </c>
      <c r="H35" s="37">
        <v>7.47</v>
      </c>
      <c r="I35" s="37">
        <v>7.26</v>
      </c>
      <c r="J35" s="38">
        <v>7.33</v>
      </c>
      <c r="K35" s="22"/>
      <c r="L35" s="22"/>
      <c r="M35" s="22"/>
      <c r="N35" s="22"/>
      <c r="O35" s="22"/>
      <c r="P35" s="22"/>
    </row>
    <row r="36" spans="1:16" ht="39" customHeight="1" x14ac:dyDescent="0.15">
      <c r="A36" s="22"/>
      <c r="B36" s="35"/>
      <c r="C36" s="1175" t="s">
        <v>536</v>
      </c>
      <c r="D36" s="1176"/>
      <c r="E36" s="1177"/>
      <c r="F36" s="36">
        <v>3.51</v>
      </c>
      <c r="G36" s="37">
        <v>4.3</v>
      </c>
      <c r="H36" s="37">
        <v>4.88</v>
      </c>
      <c r="I36" s="37">
        <v>5.58</v>
      </c>
      <c r="J36" s="38">
        <v>5.75</v>
      </c>
      <c r="K36" s="22"/>
      <c r="L36" s="22"/>
      <c r="M36" s="22"/>
      <c r="N36" s="22"/>
      <c r="O36" s="22"/>
      <c r="P36" s="22"/>
    </row>
    <row r="37" spans="1:16" ht="39" customHeight="1" x14ac:dyDescent="0.15">
      <c r="A37" s="22"/>
      <c r="B37" s="35"/>
      <c r="C37" s="1175" t="s">
        <v>537</v>
      </c>
      <c r="D37" s="1176"/>
      <c r="E37" s="1177"/>
      <c r="F37" s="36">
        <v>2.25</v>
      </c>
      <c r="G37" s="37">
        <v>1.0900000000000001</v>
      </c>
      <c r="H37" s="37">
        <v>2.11</v>
      </c>
      <c r="I37" s="37">
        <v>2.0299999999999998</v>
      </c>
      <c r="J37" s="38">
        <v>2.46</v>
      </c>
      <c r="K37" s="22"/>
      <c r="L37" s="22"/>
      <c r="M37" s="22"/>
      <c r="N37" s="22"/>
      <c r="O37" s="22"/>
      <c r="P37" s="22"/>
    </row>
    <row r="38" spans="1:16" ht="39" customHeight="1" x14ac:dyDescent="0.15">
      <c r="A38" s="22"/>
      <c r="B38" s="35"/>
      <c r="C38" s="1175" t="s">
        <v>538</v>
      </c>
      <c r="D38" s="1176"/>
      <c r="E38" s="1177"/>
      <c r="F38" s="36">
        <v>0</v>
      </c>
      <c r="G38" s="37">
        <v>0</v>
      </c>
      <c r="H38" s="37">
        <v>0</v>
      </c>
      <c r="I38" s="37">
        <v>1.18</v>
      </c>
      <c r="J38" s="38">
        <v>1.66</v>
      </c>
      <c r="K38" s="22"/>
      <c r="L38" s="22"/>
      <c r="M38" s="22"/>
      <c r="N38" s="22"/>
      <c r="O38" s="22"/>
      <c r="P38" s="22"/>
    </row>
    <row r="39" spans="1:16" ht="39" customHeight="1" x14ac:dyDescent="0.15">
      <c r="A39" s="22"/>
      <c r="B39" s="35"/>
      <c r="C39" s="1175" t="s">
        <v>539</v>
      </c>
      <c r="D39" s="1176"/>
      <c r="E39" s="1177"/>
      <c r="F39" s="36">
        <v>7.0000000000000007E-2</v>
      </c>
      <c r="G39" s="37">
        <v>0.11</v>
      </c>
      <c r="H39" s="37">
        <v>0.18</v>
      </c>
      <c r="I39" s="37">
        <v>0.17</v>
      </c>
      <c r="J39" s="38">
        <v>0.4</v>
      </c>
      <c r="K39" s="22"/>
      <c r="L39" s="22"/>
      <c r="M39" s="22"/>
      <c r="N39" s="22"/>
      <c r="O39" s="22"/>
      <c r="P39" s="22"/>
    </row>
    <row r="40" spans="1:16" ht="39" customHeight="1" x14ac:dyDescent="0.15">
      <c r="A40" s="22"/>
      <c r="B40" s="35"/>
      <c r="C40" s="1175" t="s">
        <v>540</v>
      </c>
      <c r="D40" s="1176"/>
      <c r="E40" s="1177"/>
      <c r="F40" s="36">
        <v>1.3</v>
      </c>
      <c r="G40" s="37">
        <v>1.32</v>
      </c>
      <c r="H40" s="37">
        <v>1.34</v>
      </c>
      <c r="I40" s="37">
        <v>1.0900000000000001</v>
      </c>
      <c r="J40" s="38">
        <v>0.21</v>
      </c>
      <c r="K40" s="22"/>
      <c r="L40" s="22"/>
      <c r="M40" s="22"/>
      <c r="N40" s="22"/>
      <c r="O40" s="22"/>
      <c r="P40" s="22"/>
    </row>
    <row r="41" spans="1:16" ht="39" customHeight="1" x14ac:dyDescent="0.15">
      <c r="A41" s="22"/>
      <c r="B41" s="35"/>
      <c r="C41" s="1175" t="s">
        <v>541</v>
      </c>
      <c r="D41" s="1176"/>
      <c r="E41" s="1177"/>
      <c r="F41" s="36">
        <v>0.01</v>
      </c>
      <c r="G41" s="37">
        <v>0.01</v>
      </c>
      <c r="H41" s="37">
        <v>0</v>
      </c>
      <c r="I41" s="37">
        <v>0</v>
      </c>
      <c r="J41" s="38">
        <v>0.01</v>
      </c>
      <c r="K41" s="22"/>
      <c r="L41" s="22"/>
      <c r="M41" s="22"/>
      <c r="N41" s="22"/>
      <c r="O41" s="22"/>
      <c r="P41" s="22"/>
    </row>
    <row r="42" spans="1:16" ht="39" customHeight="1" x14ac:dyDescent="0.15">
      <c r="A42" s="22"/>
      <c r="B42" s="39"/>
      <c r="C42" s="1175" t="s">
        <v>542</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543</v>
      </c>
      <c r="D43" s="1179"/>
      <c r="E43" s="1180"/>
      <c r="F43" s="41">
        <v>0</v>
      </c>
      <c r="G43" s="42">
        <v>0</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19883</v>
      </c>
      <c r="L45" s="60">
        <v>19544</v>
      </c>
      <c r="M45" s="60">
        <v>18150</v>
      </c>
      <c r="N45" s="60">
        <v>16370</v>
      </c>
      <c r="O45" s="61">
        <v>14313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v>7</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5946</v>
      </c>
      <c r="L48" s="64">
        <v>5601</v>
      </c>
      <c r="M48" s="64">
        <v>5797</v>
      </c>
      <c r="N48" s="64">
        <v>5754</v>
      </c>
      <c r="O48" s="65">
        <v>5839</v>
      </c>
      <c r="P48" s="48"/>
      <c r="Q48" s="48"/>
      <c r="R48" s="48"/>
      <c r="S48" s="48"/>
      <c r="T48" s="48"/>
      <c r="U48" s="48"/>
    </row>
    <row r="49" spans="1:21" ht="30.75" customHeight="1" x14ac:dyDescent="0.15">
      <c r="A49" s="48"/>
      <c r="B49" s="1193"/>
      <c r="C49" s="1194"/>
      <c r="D49" s="62"/>
      <c r="E49" s="1185" t="s">
        <v>15</v>
      </c>
      <c r="F49" s="1185"/>
      <c r="G49" s="1185"/>
      <c r="H49" s="1185"/>
      <c r="I49" s="1185"/>
      <c r="J49" s="1186"/>
      <c r="K49" s="63">
        <v>75</v>
      </c>
      <c r="L49" s="64">
        <v>63</v>
      </c>
      <c r="M49" s="64">
        <v>49</v>
      </c>
      <c r="N49" s="64">
        <v>50</v>
      </c>
      <c r="O49" s="65">
        <v>51</v>
      </c>
      <c r="P49" s="48"/>
      <c r="Q49" s="48"/>
      <c r="R49" s="48"/>
      <c r="S49" s="48"/>
      <c r="T49" s="48"/>
      <c r="U49" s="48"/>
    </row>
    <row r="50" spans="1:21" ht="30.75" customHeight="1" x14ac:dyDescent="0.15">
      <c r="A50" s="48"/>
      <c r="B50" s="1193"/>
      <c r="C50" s="1194"/>
      <c r="D50" s="62"/>
      <c r="E50" s="1185" t="s">
        <v>16</v>
      </c>
      <c r="F50" s="1185"/>
      <c r="G50" s="1185"/>
      <c r="H50" s="1185"/>
      <c r="I50" s="1185"/>
      <c r="J50" s="1186"/>
      <c r="K50" s="63">
        <v>617</v>
      </c>
      <c r="L50" s="64">
        <v>503</v>
      </c>
      <c r="M50" s="64">
        <v>396</v>
      </c>
      <c r="N50" s="64">
        <v>285</v>
      </c>
      <c r="O50" s="65">
        <v>294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19099</v>
      </c>
      <c r="L52" s="64">
        <v>18997</v>
      </c>
      <c r="M52" s="64">
        <v>20304</v>
      </c>
      <c r="N52" s="64">
        <v>20493</v>
      </c>
      <c r="O52" s="65">
        <v>18822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7429</v>
      </c>
      <c r="L53" s="69">
        <v>6714</v>
      </c>
      <c r="M53" s="69">
        <v>4088</v>
      </c>
      <c r="N53" s="69">
        <v>1966</v>
      </c>
      <c r="O53" s="70">
        <v>1675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134002</v>
      </c>
      <c r="J41" s="83">
        <v>131096</v>
      </c>
      <c r="K41" s="83">
        <v>133331</v>
      </c>
      <c r="L41" s="83">
        <v>140882</v>
      </c>
      <c r="M41" s="84">
        <v>150598</v>
      </c>
    </row>
    <row r="42" spans="2:13" ht="27.75" customHeight="1" x14ac:dyDescent="0.15">
      <c r="B42" s="1201"/>
      <c r="C42" s="1202"/>
      <c r="D42" s="85"/>
      <c r="E42" s="1205" t="s">
        <v>25</v>
      </c>
      <c r="F42" s="1205"/>
      <c r="G42" s="1205"/>
      <c r="H42" s="1206"/>
      <c r="I42" s="86">
        <v>4103</v>
      </c>
      <c r="J42" s="87">
        <v>3872</v>
      </c>
      <c r="K42" s="87">
        <v>3513</v>
      </c>
      <c r="L42" s="87">
        <v>3988</v>
      </c>
      <c r="M42" s="88">
        <v>3815</v>
      </c>
    </row>
    <row r="43" spans="2:13" ht="27.75" customHeight="1" x14ac:dyDescent="0.15">
      <c r="B43" s="1201"/>
      <c r="C43" s="1202"/>
      <c r="D43" s="85"/>
      <c r="E43" s="1205" t="s">
        <v>26</v>
      </c>
      <c r="F43" s="1205"/>
      <c r="G43" s="1205"/>
      <c r="H43" s="1206"/>
      <c r="I43" s="86">
        <v>76782</v>
      </c>
      <c r="J43" s="87">
        <v>72799</v>
      </c>
      <c r="K43" s="87">
        <v>70454</v>
      </c>
      <c r="L43" s="87">
        <v>68361</v>
      </c>
      <c r="M43" s="88">
        <v>66500</v>
      </c>
    </row>
    <row r="44" spans="2:13" ht="27.75" customHeight="1" x14ac:dyDescent="0.15">
      <c r="B44" s="1201"/>
      <c r="C44" s="1202"/>
      <c r="D44" s="85"/>
      <c r="E44" s="1205" t="s">
        <v>27</v>
      </c>
      <c r="F44" s="1205"/>
      <c r="G44" s="1205"/>
      <c r="H44" s="1206"/>
      <c r="I44" s="86">
        <v>510</v>
      </c>
      <c r="J44" s="87">
        <v>424</v>
      </c>
      <c r="K44" s="87">
        <v>361</v>
      </c>
      <c r="L44" s="87">
        <v>301</v>
      </c>
      <c r="M44" s="88">
        <v>282</v>
      </c>
    </row>
    <row r="45" spans="2:13" ht="27.75" customHeight="1" x14ac:dyDescent="0.15">
      <c r="B45" s="1201"/>
      <c r="C45" s="1202"/>
      <c r="D45" s="85"/>
      <c r="E45" s="1205" t="s">
        <v>28</v>
      </c>
      <c r="F45" s="1205"/>
      <c r="G45" s="1205"/>
      <c r="H45" s="1206"/>
      <c r="I45" s="86">
        <v>23454</v>
      </c>
      <c r="J45" s="87">
        <v>24220</v>
      </c>
      <c r="K45" s="87">
        <v>23444</v>
      </c>
      <c r="L45" s="87">
        <v>22278</v>
      </c>
      <c r="M45" s="88">
        <v>21584</v>
      </c>
    </row>
    <row r="46" spans="2:13" ht="27.75" customHeight="1" x14ac:dyDescent="0.15">
      <c r="B46" s="1201"/>
      <c r="C46" s="1202"/>
      <c r="D46" s="85"/>
      <c r="E46" s="1205" t="s">
        <v>29</v>
      </c>
      <c r="F46" s="1205"/>
      <c r="G46" s="1205"/>
      <c r="H46" s="1206"/>
      <c r="I46" s="86">
        <v>2771</v>
      </c>
      <c r="J46" s="87">
        <v>3364</v>
      </c>
      <c r="K46" s="87">
        <v>1310</v>
      </c>
      <c r="L46" s="87">
        <v>2160</v>
      </c>
      <c r="M46" s="88">
        <v>2053</v>
      </c>
    </row>
    <row r="47" spans="2:13" ht="27.75" customHeight="1" x14ac:dyDescent="0.15">
      <c r="B47" s="1201"/>
      <c r="C47" s="1202"/>
      <c r="D47" s="85"/>
      <c r="E47" s="1205" t="s">
        <v>30</v>
      </c>
      <c r="F47" s="1205"/>
      <c r="G47" s="1205"/>
      <c r="H47" s="1206"/>
      <c r="I47" s="86" t="s">
        <v>485</v>
      </c>
      <c r="J47" s="87" t="s">
        <v>485</v>
      </c>
      <c r="K47" s="87" t="s">
        <v>485</v>
      </c>
      <c r="L47" s="87" t="s">
        <v>485</v>
      </c>
      <c r="M47" s="88" t="s">
        <v>485</v>
      </c>
    </row>
    <row r="48" spans="2:13" ht="27.75" customHeight="1" x14ac:dyDescent="0.15">
      <c r="B48" s="1203"/>
      <c r="C48" s="1204"/>
      <c r="D48" s="85"/>
      <c r="E48" s="1205" t="s">
        <v>31</v>
      </c>
      <c r="F48" s="1205"/>
      <c r="G48" s="1205"/>
      <c r="H48" s="1206"/>
      <c r="I48" s="86" t="s">
        <v>485</v>
      </c>
      <c r="J48" s="87" t="s">
        <v>485</v>
      </c>
      <c r="K48" s="87" t="s">
        <v>485</v>
      </c>
      <c r="L48" s="87" t="s">
        <v>485</v>
      </c>
      <c r="M48" s="88" t="s">
        <v>485</v>
      </c>
    </row>
    <row r="49" spans="2:13" ht="27.75" customHeight="1" x14ac:dyDescent="0.15">
      <c r="B49" s="1199" t="s">
        <v>32</v>
      </c>
      <c r="C49" s="1200"/>
      <c r="D49" s="89"/>
      <c r="E49" s="1205" t="s">
        <v>33</v>
      </c>
      <c r="F49" s="1205"/>
      <c r="G49" s="1205"/>
      <c r="H49" s="1206"/>
      <c r="I49" s="86">
        <v>33024</v>
      </c>
      <c r="J49" s="87">
        <v>32867</v>
      </c>
      <c r="K49" s="87">
        <v>32952</v>
      </c>
      <c r="L49" s="87">
        <v>32928</v>
      </c>
      <c r="M49" s="88">
        <v>31961</v>
      </c>
    </row>
    <row r="50" spans="2:13" ht="27.75" customHeight="1" x14ac:dyDescent="0.15">
      <c r="B50" s="1201"/>
      <c r="C50" s="1202"/>
      <c r="D50" s="85"/>
      <c r="E50" s="1205" t="s">
        <v>34</v>
      </c>
      <c r="F50" s="1205"/>
      <c r="G50" s="1205"/>
      <c r="H50" s="1206"/>
      <c r="I50" s="86">
        <v>30172</v>
      </c>
      <c r="J50" s="87">
        <v>26882</v>
      </c>
      <c r="K50" s="87">
        <v>24474</v>
      </c>
      <c r="L50" s="87">
        <v>23548</v>
      </c>
      <c r="M50" s="88">
        <v>23209</v>
      </c>
    </row>
    <row r="51" spans="2:13" ht="27.75" customHeight="1" x14ac:dyDescent="0.15">
      <c r="B51" s="1203"/>
      <c r="C51" s="1204"/>
      <c r="D51" s="85"/>
      <c r="E51" s="1205" t="s">
        <v>35</v>
      </c>
      <c r="F51" s="1205"/>
      <c r="G51" s="1205"/>
      <c r="H51" s="1206"/>
      <c r="I51" s="86">
        <v>160351</v>
      </c>
      <c r="J51" s="87">
        <v>157617</v>
      </c>
      <c r="K51" s="87">
        <v>160126</v>
      </c>
      <c r="L51" s="87">
        <v>160523</v>
      </c>
      <c r="M51" s="88">
        <v>161840</v>
      </c>
    </row>
    <row r="52" spans="2:13" ht="27.75" customHeight="1" thickBot="1" x14ac:dyDescent="0.2">
      <c r="B52" s="1207" t="s">
        <v>36</v>
      </c>
      <c r="C52" s="1208"/>
      <c r="D52" s="90"/>
      <c r="E52" s="1209" t="s">
        <v>37</v>
      </c>
      <c r="F52" s="1209"/>
      <c r="G52" s="1209"/>
      <c r="H52" s="1210"/>
      <c r="I52" s="91">
        <v>18076</v>
      </c>
      <c r="J52" s="92">
        <v>18408</v>
      </c>
      <c r="K52" s="92">
        <v>14862</v>
      </c>
      <c r="L52" s="92">
        <v>20971</v>
      </c>
      <c r="M52" s="93">
        <v>27822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66"/>
      <c r="P1" s="244"/>
      <c r="Q1" s="244"/>
    </row>
    <row r="2" spans="1:51" ht="25.5" x14ac:dyDescent="0.25">
      <c r="A2" s="342"/>
      <c r="C2" s="367"/>
      <c r="P2" s="244"/>
      <c r="Q2" s="244"/>
    </row>
    <row r="3" spans="1:51" ht="25.5" x14ac:dyDescent="0.25">
      <c r="A3" s="342"/>
      <c r="C3" s="367"/>
      <c r="P3" s="244"/>
      <c r="Q3" s="244"/>
    </row>
    <row r="4" spans="1:51" s="343"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3"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3"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3"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3"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3"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3"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3" t="s">
        <v>576</v>
      </c>
    </row>
    <row r="11" spans="1:51" s="343"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3"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3" t="s">
        <v>576</v>
      </c>
    </row>
    <row r="13" spans="1:51" s="343"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3"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3"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3"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3"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3"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68"/>
      <c r="C21" s="246"/>
      <c r="D21" s="246"/>
      <c r="E21" s="246"/>
      <c r="F21" s="246"/>
      <c r="G21" s="246"/>
      <c r="H21" s="246"/>
      <c r="I21" s="246"/>
      <c r="J21" s="246"/>
      <c r="K21" s="246"/>
      <c r="L21" s="246"/>
      <c r="M21" s="246"/>
      <c r="N21" s="369"/>
      <c r="O21" s="246"/>
      <c r="P21" s="247"/>
      <c r="Q21" s="244"/>
      <c r="IY21" s="344"/>
    </row>
    <row r="22" spans="1:259" ht="17.25" x14ac:dyDescent="0.15">
      <c r="B22" s="248"/>
      <c r="IY22" s="345"/>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6"/>
      <c r="C40" s="244"/>
      <c r="D40" s="244"/>
      <c r="E40" s="244"/>
      <c r="F40" s="244"/>
      <c r="G40" s="244"/>
      <c r="H40" s="244"/>
      <c r="I40" s="244"/>
      <c r="J40" s="244"/>
      <c r="K40" s="244"/>
      <c r="L40" s="244"/>
      <c r="M40" s="244"/>
      <c r="N40" s="244"/>
      <c r="O40" s="244"/>
      <c r="P40" s="356"/>
      <c r="Q40" s="244"/>
    </row>
    <row r="41" spans="2:17" ht="17.25" x14ac:dyDescent="0.15">
      <c r="B41" s="245" t="s">
        <v>577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7" t="s">
        <v>578</v>
      </c>
      <c r="I42" s="349"/>
      <c r="J42" s="349"/>
      <c r="K42" s="349"/>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70"/>
      <c r="I48" s="370"/>
      <c r="J48" s="370"/>
    </row>
    <row r="49" spans="1:17" x14ac:dyDescent="0.15">
      <c r="B49" s="248"/>
      <c r="C49" s="244"/>
      <c r="D49" s="244"/>
      <c r="E49" s="244"/>
      <c r="F49" s="244"/>
      <c r="G49" s="243" t="s">
        <v>579</v>
      </c>
    </row>
    <row r="50" spans="1:17" x14ac:dyDescent="0.15">
      <c r="B50" s="248"/>
      <c r="C50" s="244"/>
      <c r="D50" s="244"/>
      <c r="E50" s="244"/>
      <c r="F50" s="244"/>
      <c r="G50" s="1236"/>
      <c r="H50" s="1237"/>
      <c r="I50" s="1237"/>
      <c r="J50" s="1238"/>
      <c r="K50" s="346" t="s">
        <v>525</v>
      </c>
      <c r="L50" s="346" t="s">
        <v>526</v>
      </c>
      <c r="M50" s="346" t="s">
        <v>527</v>
      </c>
      <c r="N50" s="346" t="s">
        <v>528</v>
      </c>
      <c r="O50" s="346" t="s">
        <v>529</v>
      </c>
    </row>
    <row r="51" spans="1:17" x14ac:dyDescent="0.15">
      <c r="B51" s="248"/>
      <c r="C51" s="244"/>
      <c r="D51" s="244"/>
      <c r="E51" s="244"/>
      <c r="F51" s="244"/>
      <c r="G51" s="1239" t="s">
        <v>580</v>
      </c>
      <c r="H51" s="1240"/>
      <c r="I51" s="1245" t="s">
        <v>581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47"/>
      <c r="B53" s="248"/>
      <c r="C53" s="244"/>
      <c r="D53" s="244"/>
      <c r="E53" s="244"/>
      <c r="F53" s="244"/>
      <c r="G53" s="1241"/>
      <c r="H53" s="1242"/>
      <c r="I53" s="1225" t="s">
        <v>582</v>
      </c>
      <c r="J53" s="1225"/>
      <c r="K53" s="1250"/>
      <c r="L53" s="1250"/>
      <c r="M53" s="1250"/>
      <c r="N53" s="1250"/>
      <c r="O53" s="1250"/>
    </row>
    <row r="54" spans="1:17" x14ac:dyDescent="0.15">
      <c r="A54" s="347"/>
      <c r="B54" s="248"/>
      <c r="C54" s="244"/>
      <c r="D54" s="244"/>
      <c r="E54" s="244"/>
      <c r="F54" s="244"/>
      <c r="G54" s="1243"/>
      <c r="H54" s="1244"/>
      <c r="I54" s="1225"/>
      <c r="J54" s="1225"/>
      <c r="K54" s="1248"/>
      <c r="L54" s="1248"/>
      <c r="M54" s="1248"/>
      <c r="N54" s="1248"/>
      <c r="O54" s="1248"/>
    </row>
    <row r="55" spans="1:17" x14ac:dyDescent="0.15">
      <c r="A55" s="347"/>
      <c r="B55" s="248"/>
      <c r="C55" s="244"/>
      <c r="D55" s="244"/>
      <c r="E55" s="244"/>
      <c r="F55" s="244"/>
      <c r="G55" s="1219" t="s">
        <v>586</v>
      </c>
      <c r="H55" s="1220"/>
      <c r="I55" s="1225" t="s">
        <v>581</v>
      </c>
      <c r="J55" s="1225"/>
      <c r="K55" s="1249"/>
      <c r="L55" s="1249"/>
      <c r="M55" s="1249"/>
      <c r="N55" s="1249"/>
      <c r="O55" s="1249"/>
    </row>
    <row r="56" spans="1:17" x14ac:dyDescent="0.15">
      <c r="A56" s="347"/>
      <c r="B56" s="248"/>
      <c r="C56" s="244"/>
      <c r="D56" s="244"/>
      <c r="E56" s="244"/>
      <c r="F56" s="244"/>
      <c r="G56" s="1221"/>
      <c r="H56" s="1222"/>
      <c r="I56" s="1225"/>
      <c r="J56" s="1225"/>
      <c r="K56" s="1215"/>
      <c r="L56" s="1215"/>
      <c r="M56" s="1215"/>
      <c r="N56" s="1215"/>
      <c r="O56" s="1215"/>
    </row>
    <row r="57" spans="1:17" s="347" customFormat="1" x14ac:dyDescent="0.15">
      <c r="B57" s="348"/>
      <c r="C57" s="349"/>
      <c r="D57" s="349"/>
      <c r="E57" s="349"/>
      <c r="F57" s="349"/>
      <c r="G57" s="1221"/>
      <c r="H57" s="1222"/>
      <c r="I57" s="1217" t="s">
        <v>582</v>
      </c>
      <c r="J57" s="1217"/>
      <c r="K57" s="1250"/>
      <c r="L57" s="1250"/>
      <c r="M57" s="1250"/>
      <c r="N57" s="1250"/>
      <c r="O57" s="1250"/>
      <c r="P57" s="350"/>
      <c r="Q57" s="348"/>
    </row>
    <row r="58" spans="1:17" s="347" customFormat="1" x14ac:dyDescent="0.15">
      <c r="A58" s="243"/>
      <c r="B58" s="348"/>
      <c r="C58" s="349"/>
      <c r="D58" s="349"/>
      <c r="E58" s="349"/>
      <c r="F58" s="349"/>
      <c r="G58" s="1223"/>
      <c r="H58" s="1224"/>
      <c r="I58" s="1217"/>
      <c r="J58" s="1217"/>
      <c r="K58" s="1248"/>
      <c r="L58" s="1248"/>
      <c r="M58" s="1248"/>
      <c r="N58" s="1248"/>
      <c r="O58" s="1248"/>
      <c r="P58" s="350"/>
      <c r="Q58" s="348"/>
    </row>
    <row r="59" spans="1:17" s="347" customFormat="1" x14ac:dyDescent="0.15">
      <c r="A59" s="243"/>
      <c r="B59" s="348"/>
      <c r="C59" s="349"/>
      <c r="D59" s="349"/>
      <c r="E59" s="349"/>
      <c r="F59" s="349"/>
      <c r="G59" s="349"/>
      <c r="H59" s="349"/>
      <c r="I59" s="349"/>
      <c r="J59" s="349"/>
      <c r="K59" s="351"/>
      <c r="L59" s="351"/>
      <c r="M59" s="351"/>
      <c r="N59" s="351"/>
      <c r="O59" s="351"/>
      <c r="P59" s="350"/>
      <c r="Q59" s="348"/>
    </row>
    <row r="60" spans="1:17" s="347" customFormat="1" x14ac:dyDescent="0.15">
      <c r="A60" s="243"/>
      <c r="B60" s="348"/>
      <c r="C60" s="349"/>
      <c r="D60" s="349"/>
      <c r="E60" s="349"/>
      <c r="F60" s="349"/>
      <c r="G60" s="349"/>
      <c r="H60" s="349"/>
      <c r="I60" s="349"/>
      <c r="J60" s="349"/>
      <c r="K60" s="351"/>
      <c r="L60" s="351"/>
      <c r="M60" s="351"/>
      <c r="N60" s="351"/>
      <c r="O60" s="351"/>
      <c r="P60" s="350"/>
      <c r="Q60" s="348"/>
    </row>
    <row r="61" spans="1:17" s="347" customFormat="1" x14ac:dyDescent="0.15">
      <c r="A61" s="243"/>
      <c r="B61" s="352"/>
      <c r="C61" s="353"/>
      <c r="D61" s="353"/>
      <c r="E61" s="353"/>
      <c r="F61" s="353"/>
      <c r="G61" s="353"/>
      <c r="H61" s="353"/>
      <c r="I61" s="353"/>
      <c r="J61" s="353"/>
      <c r="K61" s="353"/>
      <c r="L61" s="353"/>
      <c r="M61" s="354"/>
      <c r="N61" s="354"/>
      <c r="O61" s="354"/>
      <c r="P61" s="355"/>
      <c r="Q61" s="348"/>
    </row>
    <row r="62" spans="1:17" x14ac:dyDescent="0.15">
      <c r="B62" s="356"/>
      <c r="C62" s="356"/>
      <c r="D62" s="356"/>
      <c r="E62" s="356"/>
      <c r="F62" s="356"/>
      <c r="G62" s="356"/>
      <c r="H62" s="356"/>
      <c r="I62" s="356"/>
      <c r="J62" s="356"/>
      <c r="K62" s="356"/>
      <c r="L62" s="356"/>
      <c r="M62" s="356"/>
      <c r="N62" s="356"/>
      <c r="O62" s="356"/>
      <c r="P62" s="356"/>
      <c r="Q62" s="244"/>
    </row>
    <row r="63" spans="1:17" ht="17.25" x14ac:dyDescent="0.15">
      <c r="B63" s="307" t="s">
        <v>583</v>
      </c>
      <c r="C63" s="244"/>
      <c r="D63" s="244"/>
      <c r="E63" s="244"/>
      <c r="F63" s="244"/>
      <c r="G63" s="244"/>
      <c r="H63" s="244"/>
      <c r="I63" s="244"/>
      <c r="J63" s="244"/>
      <c r="K63" s="244"/>
      <c r="L63" s="244"/>
      <c r="M63" s="244"/>
      <c r="N63" s="244"/>
      <c r="O63" s="244"/>
    </row>
    <row r="64" spans="1:17" x14ac:dyDescent="0.15">
      <c r="B64" s="248"/>
      <c r="C64" s="244"/>
      <c r="D64" s="244"/>
      <c r="E64" s="244"/>
      <c r="F64" s="244"/>
      <c r="G64" s="357" t="s">
        <v>578</v>
      </c>
      <c r="I64" s="349"/>
      <c r="J64" s="349"/>
      <c r="K64" s="349"/>
      <c r="L64" s="244"/>
      <c r="M64" s="244"/>
      <c r="N64" s="244"/>
      <c r="O64" s="244"/>
    </row>
    <row r="65" spans="2:30" x14ac:dyDescent="0.15">
      <c r="B65" s="248"/>
      <c r="C65" s="244"/>
      <c r="D65" s="244"/>
      <c r="E65" s="244"/>
      <c r="F65" s="244"/>
      <c r="G65" s="1251" t="s">
        <v>587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58"/>
      <c r="I70" s="358"/>
      <c r="J70" s="359"/>
      <c r="K70" s="359"/>
      <c r="L70" s="360"/>
      <c r="M70" s="359"/>
      <c r="N70" s="360"/>
      <c r="O70" s="361"/>
    </row>
    <row r="71" spans="2:30" x14ac:dyDescent="0.15">
      <c r="B71" s="248"/>
      <c r="C71" s="244"/>
      <c r="D71" s="244"/>
      <c r="E71" s="244"/>
      <c r="F71" s="244"/>
      <c r="G71" s="362" t="s">
        <v>584</v>
      </c>
      <c r="I71" s="363"/>
      <c r="J71" s="359"/>
      <c r="K71" s="359"/>
      <c r="L71" s="360"/>
      <c r="M71" s="359"/>
      <c r="N71" s="360"/>
      <c r="O71" s="361"/>
    </row>
    <row r="72" spans="2:30" x14ac:dyDescent="0.15">
      <c r="B72" s="248"/>
      <c r="C72" s="244"/>
      <c r="D72" s="244"/>
      <c r="E72" s="244"/>
      <c r="F72" s="244"/>
      <c r="G72" s="1236"/>
      <c r="H72" s="1237"/>
      <c r="I72" s="1237"/>
      <c r="J72" s="1238"/>
      <c r="K72" s="346" t="s">
        <v>525</v>
      </c>
      <c r="L72" s="346" t="s">
        <v>526</v>
      </c>
      <c r="M72" s="346" t="s">
        <v>527</v>
      </c>
      <c r="N72" s="346" t="s">
        <v>528</v>
      </c>
      <c r="O72" s="346" t="s">
        <v>529</v>
      </c>
    </row>
    <row r="73" spans="2:30" x14ac:dyDescent="0.15">
      <c r="B73" s="248"/>
      <c r="C73" s="244"/>
      <c r="D73" s="244"/>
      <c r="E73" s="244"/>
      <c r="F73" s="244"/>
      <c r="G73" s="1239" t="s">
        <v>580</v>
      </c>
      <c r="H73" s="1240"/>
      <c r="I73" s="1245" t="s">
        <v>581</v>
      </c>
      <c r="J73" s="1245"/>
      <c r="K73" s="1226">
        <v>24.2</v>
      </c>
      <c r="L73" s="1226">
        <v>24.9</v>
      </c>
      <c r="M73" s="1215">
        <v>19.899999999999999</v>
      </c>
      <c r="N73" s="1215">
        <v>28.2</v>
      </c>
      <c r="O73" s="1215">
        <v>37.700000000000003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585</v>
      </c>
      <c r="J75" s="1225"/>
      <c r="K75" s="1247">
        <v>11</v>
      </c>
      <c r="L75" s="1247">
        <v>10.1</v>
      </c>
      <c r="M75" s="1247">
        <v>8.1</v>
      </c>
      <c r="N75" s="1247">
        <v>5.7</v>
      </c>
      <c r="O75" s="1247">
        <v>3.4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586</v>
      </c>
      <c r="H77" s="1220"/>
      <c r="I77" s="1225" t="s">
        <v>581</v>
      </c>
      <c r="J77" s="1225"/>
      <c r="K77" s="1226">
        <v>74</v>
      </c>
      <c r="L77" s="1226">
        <v>62.7</v>
      </c>
      <c r="M77" s="1215">
        <v>54.4</v>
      </c>
      <c r="N77" s="1215">
        <v>47</v>
      </c>
      <c r="O77" s="1215">
        <v>41.4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585</v>
      </c>
      <c r="J79" s="1217"/>
      <c r="K79" s="1218">
        <v>9.1999999999999993</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71"/>
      <c r="L81" s="244"/>
      <c r="M81" s="244"/>
      <c r="N81" s="244"/>
      <c r="O81" s="244"/>
    </row>
    <row r="82" spans="2:17" ht="17.25" x14ac:dyDescent="0.15">
      <c r="B82" s="248"/>
      <c r="C82" s="244"/>
      <c r="D82" s="244"/>
      <c r="E82" s="244"/>
      <c r="F82" s="244"/>
      <c r="G82" s="244"/>
      <c r="H82" s="244"/>
      <c r="I82" s="244"/>
      <c r="J82" s="244"/>
      <c r="K82" s="364"/>
      <c r="L82" s="364"/>
      <c r="M82" s="364"/>
      <c r="N82" s="364"/>
      <c r="O82" s="364"/>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65"/>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61333</v>
      </c>
      <c r="E3" s="116"/>
      <c r="F3" s="117">
        <v>43858</v>
      </c>
      <c r="G3" s="118"/>
      <c r="H3" s="119"/>
    </row>
    <row r="4" spans="1:8" x14ac:dyDescent="0.15">
      <c r="A4" s="120"/>
      <c r="B4" s="121"/>
      <c r="C4" s="122"/>
      <c r="D4" s="123">
        <v>41586</v>
      </c>
      <c r="E4" s="124"/>
      <c r="F4" s="125">
        <v>23714</v>
      </c>
      <c r="G4" s="126"/>
      <c r="H4" s="127"/>
    </row>
    <row r="5" spans="1:8" x14ac:dyDescent="0.15">
      <c r="A5" s="108" t="s">
        <v>519</v>
      </c>
      <c r="B5" s="113"/>
      <c r="C5" s="114"/>
      <c r="D5" s="115">
        <v>61344</v>
      </c>
      <c r="E5" s="116"/>
      <c r="F5" s="117">
        <v>41705</v>
      </c>
      <c r="G5" s="118"/>
      <c r="H5" s="119"/>
    </row>
    <row r="6" spans="1:8" x14ac:dyDescent="0.15">
      <c r="A6" s="120"/>
      <c r="B6" s="121"/>
      <c r="C6" s="122"/>
      <c r="D6" s="123">
        <v>34229</v>
      </c>
      <c r="E6" s="124"/>
      <c r="F6" s="125">
        <v>22742</v>
      </c>
      <c r="G6" s="126"/>
      <c r="H6" s="127"/>
    </row>
    <row r="7" spans="1:8" x14ac:dyDescent="0.15">
      <c r="A7" s="108" t="s">
        <v>520</v>
      </c>
      <c r="B7" s="113"/>
      <c r="C7" s="114"/>
      <c r="D7" s="115">
        <v>86241</v>
      </c>
      <c r="E7" s="116"/>
      <c r="F7" s="117">
        <v>47677</v>
      </c>
      <c r="G7" s="118"/>
      <c r="H7" s="119"/>
    </row>
    <row r="8" spans="1:8" x14ac:dyDescent="0.15">
      <c r="A8" s="120"/>
      <c r="B8" s="121"/>
      <c r="C8" s="122"/>
      <c r="D8" s="123">
        <v>44838</v>
      </c>
      <c r="E8" s="124"/>
      <c r="F8" s="125">
        <v>23360</v>
      </c>
      <c r="G8" s="126"/>
      <c r="H8" s="127"/>
    </row>
    <row r="9" spans="1:8" x14ac:dyDescent="0.15">
      <c r="A9" s="108" t="s">
        <v>521</v>
      </c>
      <c r="B9" s="113"/>
      <c r="C9" s="114"/>
      <c r="D9" s="115">
        <v>115635</v>
      </c>
      <c r="E9" s="116"/>
      <c r="F9" s="117">
        <v>51613</v>
      </c>
      <c r="G9" s="118"/>
      <c r="H9" s="119"/>
    </row>
    <row r="10" spans="1:8" x14ac:dyDescent="0.15">
      <c r="A10" s="120"/>
      <c r="B10" s="121"/>
      <c r="C10" s="122"/>
      <c r="D10" s="123">
        <v>63494</v>
      </c>
      <c r="E10" s="124"/>
      <c r="F10" s="125">
        <v>25872</v>
      </c>
      <c r="G10" s="126"/>
      <c r="H10" s="127"/>
    </row>
    <row r="11" spans="1:8" x14ac:dyDescent="0.15">
      <c r="A11" s="108" t="s">
        <v>522</v>
      </c>
      <c r="B11" s="113"/>
      <c r="C11" s="114"/>
      <c r="D11" s="115">
        <v>90572</v>
      </c>
      <c r="E11" s="116"/>
      <c r="F11" s="117">
        <v>50880</v>
      </c>
      <c r="G11" s="118"/>
      <c r="H11" s="119"/>
    </row>
    <row r="12" spans="1:8" x14ac:dyDescent="0.15">
      <c r="A12" s="120"/>
      <c r="B12" s="121"/>
      <c r="C12" s="128"/>
      <c r="D12" s="123">
        <v>65622</v>
      </c>
      <c r="E12" s="124"/>
      <c r="F12" s="125">
        <v>27819</v>
      </c>
      <c r="G12" s="126"/>
      <c r="H12" s="127"/>
    </row>
    <row r="13" spans="1:8" x14ac:dyDescent="0.15">
      <c r="A13" s="108"/>
      <c r="B13" s="113"/>
      <c r="C13" s="129"/>
      <c r="D13" s="130">
        <v>83025</v>
      </c>
      <c r="E13" s="131"/>
      <c r="F13" s="132">
        <v>47147</v>
      </c>
      <c r="G13" s="133"/>
      <c r="H13" s="119"/>
    </row>
    <row r="14" spans="1:8" x14ac:dyDescent="0.15">
      <c r="A14" s="120"/>
      <c r="B14" s="121"/>
      <c r="C14" s="122"/>
      <c r="D14" s="123">
        <v>49954</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2.2599999999999998</v>
      </c>
      <c r="C19" s="134">
        <f>ROUND(VALUE(SUBSTITUTE(実質収支比率等に係る経年分析!G$48,"▲","-")),2)</f>
        <v>1.0900000000000001</v>
      </c>
      <c r="D19" s="134">
        <f>ROUND(VALUE(SUBSTITUTE(実質収支比率等に係る経年分析!H$48,"▲","-")),2)</f>
        <v>2.12</v>
      </c>
      <c r="E19" s="134">
        <f>ROUND(VALUE(SUBSTITUTE(実質収支比率等に係る経年分析!I$48,"▲","-")),2)</f>
        <v>2.0299999999999998</v>
      </c>
      <c r="F19" s="134">
        <f>ROUND(VALUE(SUBSTITUTE(実質収支比率等に係る経年分析!J$48,"▲","-")),2)</f>
        <v>2.4700000000000002</v>
      </c>
    </row>
    <row r="20" spans="1:11" x14ac:dyDescent="0.15">
      <c r="A20" s="134" t="s">
        <v>42</v>
      </c>
      <c r="B20" s="134">
        <f>ROUND(VALUE(SUBSTITUTE(実質収支比率等に係る経年分析!F$47,"▲","-")),2)</f>
        <v>18.05</v>
      </c>
      <c r="C20" s="134">
        <f>ROUND(VALUE(SUBSTITUTE(実質収支比率等に係る経年分析!G$47,"▲","-")),2)</f>
        <v>17.54</v>
      </c>
      <c r="D20" s="134">
        <f>ROUND(VALUE(SUBSTITUTE(実質収支比率等に係る経年分析!H$47,"▲","-")),2)</f>
        <v>17.489999999999998</v>
      </c>
      <c r="E20" s="134">
        <f>ROUND(VALUE(SUBSTITUTE(実質収支比率等に係る経年分析!I$47,"▲","-")),2)</f>
        <v>17.75</v>
      </c>
      <c r="F20" s="134">
        <f>ROUND(VALUE(SUBSTITUTE(実質収支比率等に係る経年分析!J$47,"▲","-")),2)</f>
        <v>18.37</v>
      </c>
    </row>
    <row r="21" spans="1:11" x14ac:dyDescent="0.15">
      <c r="A21" s="134" t="s">
        <v>43</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-0.52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1.34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1.0900000000000001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v>
      </c>
    </row>
    <row r="32" spans="1:11" x14ac:dyDescent="0.15">
      <c r="A32" s="135" t="str">
        <f>IF(連結実質赤字比率に係る赤字・黒字の構成分析!C$38="",NA(),連結実質赤字比率に係る赤字・黒字の構成分析!C$38)</f>
        <v>産業団地事業会計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2.46</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5.75</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19099</v>
      </c>
      <c r="E42" s="136"/>
      <c r="F42" s="136"/>
      <c r="G42" s="136">
        <f>'実質公債費比率（分子）の構造'!L$52</f>
        <v>18997</v>
      </c>
      <c r="H42" s="136"/>
      <c r="I42" s="136"/>
      <c r="J42" s="136">
        <f>'実質公債費比率（分子）の構造'!M$52</f>
        <v>20304</v>
      </c>
      <c r="K42" s="136"/>
      <c r="L42" s="136"/>
      <c r="M42" s="136">
        <f>'実質公債費比率（分子）の構造'!N$52</f>
        <v>20493</v>
      </c>
      <c r="N42" s="136"/>
      <c r="O42" s="136"/>
      <c r="P42" s="136">
        <f>'実質公債費比率（分子）の構造'!O$52</f>
        <v>18822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617</v>
      </c>
      <c r="C44" s="136"/>
      <c r="D44" s="136"/>
      <c r="E44" s="136">
        <f>'実質公債費比率（分子）の構造'!L$50</f>
        <v>503</v>
      </c>
      <c r="F44" s="136"/>
      <c r="G44" s="136"/>
      <c r="H44" s="136">
        <f>'実質公債費比率（分子）の構造'!M$50</f>
        <v>396</v>
      </c>
      <c r="I44" s="136"/>
      <c r="J44" s="136"/>
      <c r="K44" s="136">
        <f>'実質公債費比率（分子）の構造'!N$50</f>
        <v>285</v>
      </c>
      <c r="L44" s="136"/>
      <c r="M44" s="136"/>
      <c r="N44" s="136">
        <f>'実質公債費比率（分子）の構造'!O$50</f>
        <v>294</v>
      </c>
      <c r="O44" s="136"/>
      <c r="P44" s="136"/>
    </row>
    <row r="45" spans="1:16" x14ac:dyDescent="0.15">
      <c r="A45" s="136" t="s">
        <v>53</v>
      </c>
      <c r="B45" s="136">
        <f>'実質公債費比率（分子）の構造'!K$49</f>
        <v>75</v>
      </c>
      <c r="C45" s="136"/>
      <c r="D45" s="136"/>
      <c r="E45" s="136">
        <f>'実質公債費比率（分子）の構造'!L$49</f>
        <v>63</v>
      </c>
      <c r="F45" s="136"/>
      <c r="G45" s="136"/>
      <c r="H45" s="136">
        <f>'実質公債費比率（分子）の構造'!M$49</f>
        <v>49</v>
      </c>
      <c r="I45" s="136"/>
      <c r="J45" s="136"/>
      <c r="K45" s="136">
        <f>'実質公債費比率（分子）の構造'!N$49</f>
        <v>50</v>
      </c>
      <c r="L45" s="136"/>
      <c r="M45" s="136"/>
      <c r="N45" s="136">
        <f>'実質公債費比率（分子）の構造'!O$49</f>
        <v>51</v>
      </c>
      <c r="O45" s="136"/>
      <c r="P45" s="136"/>
    </row>
    <row r="46" spans="1:16" x14ac:dyDescent="0.15">
      <c r="A46" s="136" t="s">
        <v>54</v>
      </c>
      <c r="B46" s="136">
        <f>'実質公債費比率（分子）の構造'!K$48</f>
        <v>5946</v>
      </c>
      <c r="C46" s="136"/>
      <c r="D46" s="136"/>
      <c r="E46" s="136">
        <f>'実質公債費比率（分子）の構造'!L$48</f>
        <v>5601</v>
      </c>
      <c r="F46" s="136"/>
      <c r="G46" s="136"/>
      <c r="H46" s="136">
        <f>'実質公債費比率（分子）の構造'!M$48</f>
        <v>5797</v>
      </c>
      <c r="I46" s="136"/>
      <c r="J46" s="136"/>
      <c r="K46" s="136">
        <f>'実質公債費比率（分子）の構造'!N$48</f>
        <v>5754</v>
      </c>
      <c r="L46" s="136"/>
      <c r="M46" s="136"/>
      <c r="N46" s="136">
        <f>'実質公債費比率（分子）の構造'!O$48</f>
        <v>5839</v>
      </c>
      <c r="O46" s="136"/>
      <c r="P46" s="136"/>
    </row>
    <row r="47" spans="1:16" x14ac:dyDescent="0.15">
      <c r="A47" s="136" t="s">
        <v>55</v>
      </c>
      <c r="B47" s="136">
        <f>'実質公債費比率（分子）の構造'!K$47</f>
        <v>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19883</v>
      </c>
      <c r="C49" s="136"/>
      <c r="D49" s="136"/>
      <c r="E49" s="136">
        <f>'実質公債費比率（分子）の構造'!L$45</f>
        <v>19544</v>
      </c>
      <c r="F49" s="136"/>
      <c r="G49" s="136"/>
      <c r="H49" s="136">
        <f>'実質公債費比率（分子）の構造'!M$45</f>
        <v>18150</v>
      </c>
      <c r="I49" s="136"/>
      <c r="J49" s="136"/>
      <c r="K49" s="136">
        <f>'実質公債費比率（分子）の構造'!N$45</f>
        <v>16370</v>
      </c>
      <c r="L49" s="136"/>
      <c r="M49" s="136"/>
      <c r="N49" s="136">
        <f>'実質公債費比率（分子）の構造'!O$45</f>
        <v>14313</v>
      </c>
      <c r="O49" s="136"/>
      <c r="P49" s="136"/>
    </row>
    <row r="50" spans="1:16" x14ac:dyDescent="0.15">
      <c r="A50" s="136" t="s">
        <v>58</v>
      </c>
      <c r="B50" s="136" t="e">
        <f>NA()</f>
        <v>#N/A</v>
      </c>
      <c r="C50" s="136">
        <f>IF(ISNUMBER('実質公債費比率（分子）の構造'!K$53),'実質公債費比率（分子）の構造'!K$53,NA())</f>
        <v>7429</v>
      </c>
      <c r="D50" s="136" t="e">
        <f>NA()</f>
        <v>#N/A</v>
      </c>
      <c r="E50" s="136" t="e">
        <f>NA()</f>
        <v>#N/A</v>
      </c>
      <c r="F50" s="136">
        <f>IF(ISNUMBER('実質公債費比率（分子）の構造'!L$53),'実質公債費比率（分子）の構造'!L$53,NA())</f>
        <v>6714</v>
      </c>
      <c r="G50" s="136" t="e">
        <f>NA()</f>
        <v>#N/A</v>
      </c>
      <c r="H50" s="136" t="e">
        <f>NA()</f>
        <v>#N/A</v>
      </c>
      <c r="I50" s="136">
        <f>IF(ISNUMBER('実質公債費比率（分子）の構造'!M$53),'実質公債費比率（分子）の構造'!M$53,NA())</f>
        <v>4088</v>
      </c>
      <c r="J50" s="136" t="e">
        <f>NA()</f>
        <v>#N/A</v>
      </c>
      <c r="K50" s="136" t="e">
        <f>NA()</f>
        <v>#N/A</v>
      </c>
      <c r="L50" s="136">
        <f>IF(ISNUMBER('実質公債費比率（分子）の構造'!N$53),'実質公債費比率（分子）の構造'!N$53,NA())</f>
        <v>1966</v>
      </c>
      <c r="M50" s="136" t="e">
        <f>NA()</f>
        <v>#N/A</v>
      </c>
      <c r="N50" s="136" t="e">
        <f>NA()</f>
        <v>#N/A</v>
      </c>
      <c r="O50" s="136">
        <f>IF(ISNUMBER('実質公債費比率（分子）の構造'!O$53),'実質公債費比率（分子）の構造'!O$53,NA())</f>
        <v>1675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160351</v>
      </c>
      <c r="E56" s="135"/>
      <c r="F56" s="135"/>
      <c r="G56" s="135">
        <f>'将来負担比率（分子）の構造'!J$51</f>
        <v>157617</v>
      </c>
      <c r="H56" s="135"/>
      <c r="I56" s="135"/>
      <c r="J56" s="135">
        <f>'将来負担比率（分子）の構造'!K$51</f>
        <v>160126</v>
      </c>
      <c r="K56" s="135"/>
      <c r="L56" s="135"/>
      <c r="M56" s="135">
        <f>'将来負担比率（分子）の構造'!L$51</f>
        <v>160523</v>
      </c>
      <c r="N56" s="135"/>
      <c r="O56" s="135"/>
      <c r="P56" s="135">
        <f>'将来負担比率（分子）の構造'!M$51</f>
        <v>161840</v>
      </c>
    </row>
    <row r="57" spans="1:16" x14ac:dyDescent="0.15">
      <c r="A57" s="135" t="s">
        <v>34</v>
      </c>
      <c r="B57" s="135"/>
      <c r="C57" s="135"/>
      <c r="D57" s="135">
        <f>'将来負担比率（分子）の構造'!I$50</f>
        <v>30172</v>
      </c>
      <c r="E57" s="135"/>
      <c r="F57" s="135"/>
      <c r="G57" s="135">
        <f>'将来負担比率（分子）の構造'!J$50</f>
        <v>26882</v>
      </c>
      <c r="H57" s="135"/>
      <c r="I57" s="135"/>
      <c r="J57" s="135">
        <f>'将来負担比率（分子）の構造'!K$50</f>
        <v>24474</v>
      </c>
      <c r="K57" s="135"/>
      <c r="L57" s="135"/>
      <c r="M57" s="135">
        <f>'将来負担比率（分子）の構造'!L$50</f>
        <v>23548</v>
      </c>
      <c r="N57" s="135"/>
      <c r="O57" s="135"/>
      <c r="P57" s="135">
        <f>'将来負担比率（分子）の構造'!M$50</f>
        <v>23209</v>
      </c>
    </row>
    <row r="58" spans="1:16" x14ac:dyDescent="0.15">
      <c r="A58" s="135" t="s">
        <v>33</v>
      </c>
      <c r="B58" s="135"/>
      <c r="C58" s="135"/>
      <c r="D58" s="135">
        <f>'将来負担比率（分子）の構造'!I$49</f>
        <v>33024</v>
      </c>
      <c r="E58" s="135"/>
      <c r="F58" s="135"/>
      <c r="G58" s="135">
        <f>'将来負担比率（分子）の構造'!J$49</f>
        <v>32867</v>
      </c>
      <c r="H58" s="135"/>
      <c r="I58" s="135"/>
      <c r="J58" s="135">
        <f>'将来負担比率（分子）の構造'!K$49</f>
        <v>32952</v>
      </c>
      <c r="K58" s="135"/>
      <c r="L58" s="135"/>
      <c r="M58" s="135">
        <f>'将来負担比率（分子）の構造'!L$49</f>
        <v>32928</v>
      </c>
      <c r="N58" s="135"/>
      <c r="O58" s="135"/>
      <c r="P58" s="135">
        <f>'将来負担比率（分子）の構造'!M$49</f>
        <v>31961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2771</v>
      </c>
      <c r="C61" s="135"/>
      <c r="D61" s="135"/>
      <c r="E61" s="135">
        <f>'将来負担比率（分子）の構造'!J$46</f>
        <v>3364</v>
      </c>
      <c r="F61" s="135"/>
      <c r="G61" s="135"/>
      <c r="H61" s="135">
        <f>'将来負担比率（分子）の構造'!K$46</f>
        <v>1310</v>
      </c>
      <c r="I61" s="135"/>
      <c r="J61" s="135"/>
      <c r="K61" s="135">
        <f>'将来負担比率（分子）の構造'!L$46</f>
        <v>2160</v>
      </c>
      <c r="L61" s="135"/>
      <c r="M61" s="135"/>
      <c r="N61" s="135">
        <f>'将来負担比率（分子）の構造'!M$46</f>
        <v>2053</v>
      </c>
      <c r="O61" s="135"/>
      <c r="P61" s="135"/>
    </row>
    <row r="62" spans="1:16" x14ac:dyDescent="0.15">
      <c r="A62" s="135" t="s">
        <v>28</v>
      </c>
      <c r="B62" s="135">
        <f>'将来負担比率（分子）の構造'!I$45</f>
        <v>23454</v>
      </c>
      <c r="C62" s="135"/>
      <c r="D62" s="135"/>
      <c r="E62" s="135">
        <f>'将来負担比率（分子）の構造'!J$45</f>
        <v>24220</v>
      </c>
      <c r="F62" s="135"/>
      <c r="G62" s="135"/>
      <c r="H62" s="135">
        <f>'将来負担比率（分子）の構造'!K$45</f>
        <v>23444</v>
      </c>
      <c r="I62" s="135"/>
      <c r="J62" s="135"/>
      <c r="K62" s="135">
        <f>'将来負担比率（分子）の構造'!L$45</f>
        <v>22278</v>
      </c>
      <c r="L62" s="135"/>
      <c r="M62" s="135"/>
      <c r="N62" s="135">
        <f>'将来負担比率（分子）の構造'!M$45</f>
        <v>21584</v>
      </c>
      <c r="O62" s="135"/>
      <c r="P62" s="135"/>
    </row>
    <row r="63" spans="1:16" x14ac:dyDescent="0.15">
      <c r="A63" s="135" t="s">
        <v>27</v>
      </c>
      <c r="B63" s="135">
        <f>'将来負担比率（分子）の構造'!I$44</f>
        <v>510</v>
      </c>
      <c r="C63" s="135"/>
      <c r="D63" s="135"/>
      <c r="E63" s="135">
        <f>'将来負担比率（分子）の構造'!J$44</f>
        <v>424</v>
      </c>
      <c r="F63" s="135"/>
      <c r="G63" s="135"/>
      <c r="H63" s="135">
        <f>'将来負担比率（分子）の構造'!K$44</f>
        <v>361</v>
      </c>
      <c r="I63" s="135"/>
      <c r="J63" s="135"/>
      <c r="K63" s="135">
        <f>'将来負担比率（分子）の構造'!L$44</f>
        <v>301</v>
      </c>
      <c r="L63" s="135"/>
      <c r="M63" s="135"/>
      <c r="N63" s="135">
        <f>'将来負担比率（分子）の構造'!M$44</f>
        <v>282</v>
      </c>
      <c r="O63" s="135"/>
      <c r="P63" s="135"/>
    </row>
    <row r="64" spans="1:16" x14ac:dyDescent="0.15">
      <c r="A64" s="135" t="s">
        <v>26</v>
      </c>
      <c r="B64" s="135">
        <f>'将来負担比率（分子）の構造'!I$43</f>
        <v>76782</v>
      </c>
      <c r="C64" s="135"/>
      <c r="D64" s="135"/>
      <c r="E64" s="135">
        <f>'将来負担比率（分子）の構造'!J$43</f>
        <v>72799</v>
      </c>
      <c r="F64" s="135"/>
      <c r="G64" s="135"/>
      <c r="H64" s="135">
        <f>'将来負担比率（分子）の構造'!K$43</f>
        <v>70454</v>
      </c>
      <c r="I64" s="135"/>
      <c r="J64" s="135"/>
      <c r="K64" s="135">
        <f>'将来負担比率（分子）の構造'!L$43</f>
        <v>68361</v>
      </c>
      <c r="L64" s="135"/>
      <c r="M64" s="135"/>
      <c r="N64" s="135">
        <f>'将来負担比率（分子）の構造'!M$43</f>
        <v>66500</v>
      </c>
      <c r="O64" s="135"/>
      <c r="P64" s="135"/>
    </row>
    <row r="65" spans="1:16" x14ac:dyDescent="0.15">
      <c r="A65" s="135" t="s">
        <v>25</v>
      </c>
      <c r="B65" s="135">
        <f>'将来負担比率（分子）の構造'!I$42</f>
        <v>4103</v>
      </c>
      <c r="C65" s="135"/>
      <c r="D65" s="135"/>
      <c r="E65" s="135">
        <f>'将来負担比率（分子）の構造'!J$42</f>
        <v>3872</v>
      </c>
      <c r="F65" s="135"/>
      <c r="G65" s="135"/>
      <c r="H65" s="135">
        <f>'将来負担比率（分子）の構造'!K$42</f>
        <v>3513</v>
      </c>
      <c r="I65" s="135"/>
      <c r="J65" s="135"/>
      <c r="K65" s="135">
        <f>'将来負担比率（分子）の構造'!L$42</f>
        <v>3988</v>
      </c>
      <c r="L65" s="135"/>
      <c r="M65" s="135"/>
      <c r="N65" s="135">
        <f>'将来負担比率（分子）の構造'!M$42</f>
        <v>3815</v>
      </c>
      <c r="O65" s="135"/>
      <c r="P65" s="135"/>
    </row>
    <row r="66" spans="1:16" x14ac:dyDescent="0.15">
      <c r="A66" s="135" t="s">
        <v>24</v>
      </c>
      <c r="B66" s="135">
        <f>'将来負担比率（分子）の構造'!I$41</f>
        <v>134002</v>
      </c>
      <c r="C66" s="135"/>
      <c r="D66" s="135"/>
      <c r="E66" s="135">
        <f>'将来負担比率（分子）の構造'!J$41</f>
        <v>131096</v>
      </c>
      <c r="F66" s="135"/>
      <c r="G66" s="135"/>
      <c r="H66" s="135">
        <f>'将来負担比率（分子）の構造'!K$41</f>
        <v>133331</v>
      </c>
      <c r="I66" s="135"/>
      <c r="J66" s="135"/>
      <c r="K66" s="135">
        <f>'将来負担比率（分子）の構造'!L$41</f>
        <v>140882</v>
      </c>
      <c r="L66" s="135"/>
      <c r="M66" s="135"/>
      <c r="N66" s="135">
        <f>'将来負担比率（分子）の構造'!M$41</f>
        <v>150598</v>
      </c>
      <c r="O66" s="135"/>
      <c r="P66" s="135"/>
    </row>
    <row r="67" spans="1:16" x14ac:dyDescent="0.15">
      <c r="A67" s="135" t="s">
        <v>62</v>
      </c>
      <c r="B67" s="135" t="e">
        <f>NA()</f>
        <v>#N/A</v>
      </c>
      <c r="C67" s="135">
        <f>IF(ISNUMBER('将来負担比率（分子）の構造'!I$52), IF('将来負担比率（分子）の構造'!I$52 &lt; 0, 0, '将来負担比率（分子）の構造'!I$52), NA())</f>
        <v>18076</v>
      </c>
      <c r="D67" s="135" t="e">
        <f>NA()</f>
        <v>#N/A</v>
      </c>
      <c r="E67" s="135" t="e">
        <f>NA()</f>
        <v>#N/A</v>
      </c>
      <c r="F67" s="135">
        <f>IF(ISNUMBER('将来負担比率（分子）の構造'!J$52), IF('将来負担比率（分子）の構造'!J$52 &lt; 0, 0, '将来負担比率（分子）の構造'!J$52), NA())</f>
        <v>18408</v>
      </c>
      <c r="G67" s="135" t="e">
        <f>NA()</f>
        <v>#N/A</v>
      </c>
      <c r="H67" s="135" t="e">
        <f>NA()</f>
        <v>#N/A</v>
      </c>
      <c r="I67" s="135">
        <f>IF(ISNUMBER('将来負担比率（分子）の構造'!K$52), IF('将来負担比率（分子）の構造'!K$52 &lt; 0, 0, '将来負担比率（分子）の構造'!K$52), NA())</f>
        <v>14862</v>
      </c>
      <c r="J67" s="135" t="e">
        <f>NA()</f>
        <v>#N/A</v>
      </c>
      <c r="K67" s="135" t="e">
        <f>NA()</f>
        <v>#N/A</v>
      </c>
      <c r="L67" s="135">
        <f>IF(ISNUMBER('将来負担比率（分子）の構造'!L$52), IF('将来負担比率（分子）の構造'!L$52 &lt; 0, 0, '将来負担比率（分子）の構造'!L$52), NA())</f>
        <v>20971</v>
      </c>
      <c r="M67" s="135" t="e">
        <f>NA()</f>
        <v>#N/A</v>
      </c>
      <c r="N67" s="135" t="e">
        <f>NA()</f>
        <v>#N/A</v>
      </c>
      <c r="O67" s="135">
        <f>IF(ISNUMBER('将来負担比率（分子）の構造'!M$52), IF('将来負担比率（分子）の構造'!M$52 &lt; 0, 0, '将来負担比率（分子）の構造'!M$52), NA())</f>
        <v>27822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58159274</v>
      </c>
      <c r="S5" s="669"/>
      <c r="T5" s="669"/>
      <c r="U5" s="669"/>
      <c r="V5" s="669"/>
      <c r="W5" s="669"/>
      <c r="X5" s="669"/>
      <c r="Y5" s="716"/>
      <c r="Z5" s="729">
        <v>35.799999999999997</v>
      </c>
      <c r="AA5" s="729"/>
      <c r="AB5" s="729"/>
      <c r="AC5" s="729"/>
      <c r="AD5" s="730">
        <v>54441028</v>
      </c>
      <c r="AE5" s="730"/>
      <c r="AF5" s="730"/>
      <c r="AG5" s="730"/>
      <c r="AH5" s="730"/>
      <c r="AI5" s="730"/>
      <c r="AJ5" s="730"/>
      <c r="AK5" s="730"/>
      <c r="AL5" s="717">
        <v>63.8</v>
      </c>
      <c r="AM5" s="686"/>
      <c r="AN5" s="686"/>
      <c r="AO5" s="718"/>
      <c r="AP5" s="705" t="s">
        <v>203</v>
      </c>
      <c r="AQ5" s="706"/>
      <c r="AR5" s="706"/>
      <c r="AS5" s="706"/>
      <c r="AT5" s="706"/>
      <c r="AU5" s="706"/>
      <c r="AV5" s="706"/>
      <c r="AW5" s="706"/>
      <c r="AX5" s="706"/>
      <c r="AY5" s="706"/>
      <c r="AZ5" s="706"/>
      <c r="BA5" s="706"/>
      <c r="BB5" s="706"/>
      <c r="BC5" s="706"/>
      <c r="BD5" s="706"/>
      <c r="BE5" s="706"/>
      <c r="BF5" s="707"/>
      <c r="BG5" s="618">
        <v>52472417</v>
      </c>
      <c r="BH5" s="619"/>
      <c r="BI5" s="619"/>
      <c r="BJ5" s="619"/>
      <c r="BK5" s="619"/>
      <c r="BL5" s="619"/>
      <c r="BM5" s="619"/>
      <c r="BN5" s="620"/>
      <c r="BO5" s="671">
        <v>90.2</v>
      </c>
      <c r="BP5" s="671"/>
      <c r="BQ5" s="671"/>
      <c r="BR5" s="671"/>
      <c r="BS5" s="672">
        <v>1257787</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1296592</v>
      </c>
      <c r="S6" s="619"/>
      <c r="T6" s="619"/>
      <c r="U6" s="619"/>
      <c r="V6" s="619"/>
      <c r="W6" s="619"/>
      <c r="X6" s="619"/>
      <c r="Y6" s="620"/>
      <c r="Z6" s="671">
        <v>0.8</v>
      </c>
      <c r="AA6" s="671"/>
      <c r="AB6" s="671"/>
      <c r="AC6" s="671"/>
      <c r="AD6" s="672">
        <v>1296592</v>
      </c>
      <c r="AE6" s="672"/>
      <c r="AF6" s="672"/>
      <c r="AG6" s="672"/>
      <c r="AH6" s="672"/>
      <c r="AI6" s="672"/>
      <c r="AJ6" s="672"/>
      <c r="AK6" s="672"/>
      <c r="AL6" s="641">
        <v>1.5</v>
      </c>
      <c r="AM6" s="673"/>
      <c r="AN6" s="673"/>
      <c r="AO6" s="674"/>
      <c r="AP6" s="615" t="s">
        <v>208</v>
      </c>
      <c r="AQ6" s="616"/>
      <c r="AR6" s="616"/>
      <c r="AS6" s="616"/>
      <c r="AT6" s="616"/>
      <c r="AU6" s="616"/>
      <c r="AV6" s="616"/>
      <c r="AW6" s="616"/>
      <c r="AX6" s="616"/>
      <c r="AY6" s="616"/>
      <c r="AZ6" s="616"/>
      <c r="BA6" s="616"/>
      <c r="BB6" s="616"/>
      <c r="BC6" s="616"/>
      <c r="BD6" s="616"/>
      <c r="BE6" s="616"/>
      <c r="BF6" s="617"/>
      <c r="BG6" s="618">
        <v>52472417</v>
      </c>
      <c r="BH6" s="619"/>
      <c r="BI6" s="619"/>
      <c r="BJ6" s="619"/>
      <c r="BK6" s="619"/>
      <c r="BL6" s="619"/>
      <c r="BM6" s="619"/>
      <c r="BN6" s="620"/>
      <c r="BO6" s="671">
        <v>90.2</v>
      </c>
      <c r="BP6" s="671"/>
      <c r="BQ6" s="671"/>
      <c r="BR6" s="671"/>
      <c r="BS6" s="672">
        <v>1257787</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780238</v>
      </c>
      <c r="CS6" s="619"/>
      <c r="CT6" s="619"/>
      <c r="CU6" s="619"/>
      <c r="CV6" s="619"/>
      <c r="CW6" s="619"/>
      <c r="CX6" s="619"/>
      <c r="CY6" s="620"/>
      <c r="CZ6" s="671">
        <v>0.5</v>
      </c>
      <c r="DA6" s="671"/>
      <c r="DB6" s="671"/>
      <c r="DC6" s="671"/>
      <c r="DD6" s="624" t="s">
        <v>210</v>
      </c>
      <c r="DE6" s="619"/>
      <c r="DF6" s="619"/>
      <c r="DG6" s="619"/>
      <c r="DH6" s="619"/>
      <c r="DI6" s="619"/>
      <c r="DJ6" s="619"/>
      <c r="DK6" s="619"/>
      <c r="DL6" s="619"/>
      <c r="DM6" s="619"/>
      <c r="DN6" s="619"/>
      <c r="DO6" s="619"/>
      <c r="DP6" s="620"/>
      <c r="DQ6" s="624">
        <v>780238</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83564</v>
      </c>
      <c r="S7" s="619"/>
      <c r="T7" s="619"/>
      <c r="U7" s="619"/>
      <c r="V7" s="619"/>
      <c r="W7" s="619"/>
      <c r="X7" s="619"/>
      <c r="Y7" s="620"/>
      <c r="Z7" s="671">
        <v>0.1</v>
      </c>
      <c r="AA7" s="671"/>
      <c r="AB7" s="671"/>
      <c r="AC7" s="671"/>
      <c r="AD7" s="672">
        <v>83564</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26891787</v>
      </c>
      <c r="BH7" s="619"/>
      <c r="BI7" s="619"/>
      <c r="BJ7" s="619"/>
      <c r="BK7" s="619"/>
      <c r="BL7" s="619"/>
      <c r="BM7" s="619"/>
      <c r="BN7" s="620"/>
      <c r="BO7" s="671">
        <v>46.2</v>
      </c>
      <c r="BP7" s="671"/>
      <c r="BQ7" s="671"/>
      <c r="BR7" s="671"/>
      <c r="BS7" s="672">
        <v>1257787</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25751946</v>
      </c>
      <c r="CS7" s="619"/>
      <c r="CT7" s="619"/>
      <c r="CU7" s="619"/>
      <c r="CV7" s="619"/>
      <c r="CW7" s="619"/>
      <c r="CX7" s="619"/>
      <c r="CY7" s="620"/>
      <c r="CZ7" s="671">
        <v>16.399999999999999</v>
      </c>
      <c r="DA7" s="671"/>
      <c r="DB7" s="671"/>
      <c r="DC7" s="671"/>
      <c r="DD7" s="624">
        <v>12240088</v>
      </c>
      <c r="DE7" s="619"/>
      <c r="DF7" s="619"/>
      <c r="DG7" s="619"/>
      <c r="DH7" s="619"/>
      <c r="DI7" s="619"/>
      <c r="DJ7" s="619"/>
      <c r="DK7" s="619"/>
      <c r="DL7" s="619"/>
      <c r="DM7" s="619"/>
      <c r="DN7" s="619"/>
      <c r="DO7" s="619"/>
      <c r="DP7" s="620"/>
      <c r="DQ7" s="624">
        <v>13438809</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233259</v>
      </c>
      <c r="S8" s="619"/>
      <c r="T8" s="619"/>
      <c r="U8" s="619"/>
      <c r="V8" s="619"/>
      <c r="W8" s="619"/>
      <c r="X8" s="619"/>
      <c r="Y8" s="620"/>
      <c r="Z8" s="671">
        <v>0.1</v>
      </c>
      <c r="AA8" s="671"/>
      <c r="AB8" s="671"/>
      <c r="AC8" s="671"/>
      <c r="AD8" s="672">
        <v>233259</v>
      </c>
      <c r="AE8" s="672"/>
      <c r="AF8" s="672"/>
      <c r="AG8" s="672"/>
      <c r="AH8" s="672"/>
      <c r="AI8" s="672"/>
      <c r="AJ8" s="672"/>
      <c r="AK8" s="672"/>
      <c r="AL8" s="641">
        <v>0.3</v>
      </c>
      <c r="AM8" s="673"/>
      <c r="AN8" s="673"/>
      <c r="AO8" s="674"/>
      <c r="AP8" s="615" t="s">
        <v>215</v>
      </c>
      <c r="AQ8" s="616"/>
      <c r="AR8" s="616"/>
      <c r="AS8" s="616"/>
      <c r="AT8" s="616"/>
      <c r="AU8" s="616"/>
      <c r="AV8" s="616"/>
      <c r="AW8" s="616"/>
      <c r="AX8" s="616"/>
      <c r="AY8" s="616"/>
      <c r="AZ8" s="616"/>
      <c r="BA8" s="616"/>
      <c r="BB8" s="616"/>
      <c r="BC8" s="616"/>
      <c r="BD8" s="616"/>
      <c r="BE8" s="616"/>
      <c r="BF8" s="617"/>
      <c r="BG8" s="618">
        <v>647334</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48056454</v>
      </c>
      <c r="CS8" s="619"/>
      <c r="CT8" s="619"/>
      <c r="CU8" s="619"/>
      <c r="CV8" s="619"/>
      <c r="CW8" s="619"/>
      <c r="CX8" s="619"/>
      <c r="CY8" s="620"/>
      <c r="CZ8" s="671">
        <v>30.6</v>
      </c>
      <c r="DA8" s="671"/>
      <c r="DB8" s="671"/>
      <c r="DC8" s="671"/>
      <c r="DD8" s="624">
        <v>982667</v>
      </c>
      <c r="DE8" s="619"/>
      <c r="DF8" s="619"/>
      <c r="DG8" s="619"/>
      <c r="DH8" s="619"/>
      <c r="DI8" s="619"/>
      <c r="DJ8" s="619"/>
      <c r="DK8" s="619"/>
      <c r="DL8" s="619"/>
      <c r="DM8" s="619"/>
      <c r="DN8" s="619"/>
      <c r="DO8" s="619"/>
      <c r="DP8" s="620"/>
      <c r="DQ8" s="624">
        <v>23957759</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239550</v>
      </c>
      <c r="S9" s="619"/>
      <c r="T9" s="619"/>
      <c r="U9" s="619"/>
      <c r="V9" s="619"/>
      <c r="W9" s="619"/>
      <c r="X9" s="619"/>
      <c r="Y9" s="620"/>
      <c r="Z9" s="671">
        <v>0.1</v>
      </c>
      <c r="AA9" s="671"/>
      <c r="AB9" s="671"/>
      <c r="AC9" s="671"/>
      <c r="AD9" s="672">
        <v>239550</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19401966</v>
      </c>
      <c r="BH9" s="619"/>
      <c r="BI9" s="619"/>
      <c r="BJ9" s="619"/>
      <c r="BK9" s="619"/>
      <c r="BL9" s="619"/>
      <c r="BM9" s="619"/>
      <c r="BN9" s="620"/>
      <c r="BO9" s="671">
        <v>33.4</v>
      </c>
      <c r="BP9" s="671"/>
      <c r="BQ9" s="671"/>
      <c r="BR9" s="671"/>
      <c r="BS9" s="624" t="s">
        <v>109</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14176183</v>
      </c>
      <c r="CS9" s="619"/>
      <c r="CT9" s="619"/>
      <c r="CU9" s="619"/>
      <c r="CV9" s="619"/>
      <c r="CW9" s="619"/>
      <c r="CX9" s="619"/>
      <c r="CY9" s="620"/>
      <c r="CZ9" s="671">
        <v>9</v>
      </c>
      <c r="DA9" s="671"/>
      <c r="DB9" s="671"/>
      <c r="DC9" s="671"/>
      <c r="DD9" s="624">
        <v>3538828</v>
      </c>
      <c r="DE9" s="619"/>
      <c r="DF9" s="619"/>
      <c r="DG9" s="619"/>
      <c r="DH9" s="619"/>
      <c r="DI9" s="619"/>
      <c r="DJ9" s="619"/>
      <c r="DK9" s="619"/>
      <c r="DL9" s="619"/>
      <c r="DM9" s="619"/>
      <c r="DN9" s="619"/>
      <c r="DO9" s="619"/>
      <c r="DP9" s="620"/>
      <c r="DQ9" s="624">
        <v>10398780</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7859504</v>
      </c>
      <c r="S10" s="619"/>
      <c r="T10" s="619"/>
      <c r="U10" s="619"/>
      <c r="V10" s="619"/>
      <c r="W10" s="619"/>
      <c r="X10" s="619"/>
      <c r="Y10" s="620"/>
      <c r="Z10" s="671">
        <v>4.8</v>
      </c>
      <c r="AA10" s="671"/>
      <c r="AB10" s="671"/>
      <c r="AC10" s="671"/>
      <c r="AD10" s="672">
        <v>7859504</v>
      </c>
      <c r="AE10" s="672"/>
      <c r="AF10" s="672"/>
      <c r="AG10" s="672"/>
      <c r="AH10" s="672"/>
      <c r="AI10" s="672"/>
      <c r="AJ10" s="672"/>
      <c r="AK10" s="672"/>
      <c r="AL10" s="641">
        <v>9.1999999999999993</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1457553</v>
      </c>
      <c r="BH10" s="619"/>
      <c r="BI10" s="619"/>
      <c r="BJ10" s="619"/>
      <c r="BK10" s="619"/>
      <c r="BL10" s="619"/>
      <c r="BM10" s="619"/>
      <c r="BN10" s="620"/>
      <c r="BO10" s="671">
        <v>2.5</v>
      </c>
      <c r="BP10" s="671"/>
      <c r="BQ10" s="671"/>
      <c r="BR10" s="671"/>
      <c r="BS10" s="624">
        <v>178617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191731</v>
      </c>
      <c r="CS10" s="619"/>
      <c r="CT10" s="619"/>
      <c r="CU10" s="619"/>
      <c r="CV10" s="619"/>
      <c r="CW10" s="619"/>
      <c r="CX10" s="619"/>
      <c r="CY10" s="620"/>
      <c r="CZ10" s="671">
        <v>0.1</v>
      </c>
      <c r="DA10" s="671"/>
      <c r="DB10" s="671"/>
      <c r="DC10" s="671"/>
      <c r="DD10" s="624">
        <v>4623</v>
      </c>
      <c r="DE10" s="619"/>
      <c r="DF10" s="619"/>
      <c r="DG10" s="619"/>
      <c r="DH10" s="619"/>
      <c r="DI10" s="619"/>
      <c r="DJ10" s="619"/>
      <c r="DK10" s="619"/>
      <c r="DL10" s="619"/>
      <c r="DM10" s="619"/>
      <c r="DN10" s="619"/>
      <c r="DO10" s="619"/>
      <c r="DP10" s="620"/>
      <c r="DQ10" s="624">
        <v>128393</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54192</v>
      </c>
      <c r="S11" s="619"/>
      <c r="T11" s="619"/>
      <c r="U11" s="619"/>
      <c r="V11" s="619"/>
      <c r="W11" s="619"/>
      <c r="X11" s="619"/>
      <c r="Y11" s="620"/>
      <c r="Z11" s="671">
        <v>0</v>
      </c>
      <c r="AA11" s="671"/>
      <c r="AB11" s="671"/>
      <c r="AC11" s="671"/>
      <c r="AD11" s="672">
        <v>54192</v>
      </c>
      <c r="AE11" s="672"/>
      <c r="AF11" s="672"/>
      <c r="AG11" s="672"/>
      <c r="AH11" s="672"/>
      <c r="AI11" s="672"/>
      <c r="AJ11" s="672"/>
      <c r="AK11" s="672"/>
      <c r="AL11" s="641">
        <v>0.1</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5384934</v>
      </c>
      <c r="BH11" s="619"/>
      <c r="BI11" s="619"/>
      <c r="BJ11" s="619"/>
      <c r="BK11" s="619"/>
      <c r="BL11" s="619"/>
      <c r="BM11" s="619"/>
      <c r="BN11" s="620"/>
      <c r="BO11" s="671">
        <v>9.3000000000000007</v>
      </c>
      <c r="BP11" s="671"/>
      <c r="BQ11" s="671"/>
      <c r="BR11" s="671"/>
      <c r="BS11" s="624">
        <v>1079170</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2082876</v>
      </c>
      <c r="CS11" s="619"/>
      <c r="CT11" s="619"/>
      <c r="CU11" s="619"/>
      <c r="CV11" s="619"/>
      <c r="CW11" s="619"/>
      <c r="CX11" s="619"/>
      <c r="CY11" s="620"/>
      <c r="CZ11" s="671">
        <v>1.3</v>
      </c>
      <c r="DA11" s="671"/>
      <c r="DB11" s="671"/>
      <c r="DC11" s="671"/>
      <c r="DD11" s="624">
        <v>768694</v>
      </c>
      <c r="DE11" s="619"/>
      <c r="DF11" s="619"/>
      <c r="DG11" s="619"/>
      <c r="DH11" s="619"/>
      <c r="DI11" s="619"/>
      <c r="DJ11" s="619"/>
      <c r="DK11" s="619"/>
      <c r="DL11" s="619"/>
      <c r="DM11" s="619"/>
      <c r="DN11" s="619"/>
      <c r="DO11" s="619"/>
      <c r="DP11" s="620"/>
      <c r="DQ11" s="624">
        <v>1377683</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22218545</v>
      </c>
      <c r="BH12" s="619"/>
      <c r="BI12" s="619"/>
      <c r="BJ12" s="619"/>
      <c r="BK12" s="619"/>
      <c r="BL12" s="619"/>
      <c r="BM12" s="619"/>
      <c r="BN12" s="620"/>
      <c r="BO12" s="671">
        <v>38.200000000000003</v>
      </c>
      <c r="BP12" s="671"/>
      <c r="BQ12" s="671"/>
      <c r="BR12" s="671"/>
      <c r="BS12" s="624" t="s">
        <v>109</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9397181</v>
      </c>
      <c r="CS12" s="619"/>
      <c r="CT12" s="619"/>
      <c r="CU12" s="619"/>
      <c r="CV12" s="619"/>
      <c r="CW12" s="619"/>
      <c r="CX12" s="619"/>
      <c r="CY12" s="620"/>
      <c r="CZ12" s="671">
        <v>6</v>
      </c>
      <c r="DA12" s="671"/>
      <c r="DB12" s="671"/>
      <c r="DC12" s="671"/>
      <c r="DD12" s="624">
        <v>767423</v>
      </c>
      <c r="DE12" s="619"/>
      <c r="DF12" s="619"/>
      <c r="DG12" s="619"/>
      <c r="DH12" s="619"/>
      <c r="DI12" s="619"/>
      <c r="DJ12" s="619"/>
      <c r="DK12" s="619"/>
      <c r="DL12" s="619"/>
      <c r="DM12" s="619"/>
      <c r="DN12" s="619"/>
      <c r="DO12" s="619"/>
      <c r="DP12" s="620"/>
      <c r="DQ12" s="624">
        <v>3070508</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241620</v>
      </c>
      <c r="S13" s="619"/>
      <c r="T13" s="619"/>
      <c r="U13" s="619"/>
      <c r="V13" s="619"/>
      <c r="W13" s="619"/>
      <c r="X13" s="619"/>
      <c r="Y13" s="620"/>
      <c r="Z13" s="671">
        <v>0.1</v>
      </c>
      <c r="AA13" s="671"/>
      <c r="AB13" s="671"/>
      <c r="AC13" s="671"/>
      <c r="AD13" s="672">
        <v>241620</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22008901</v>
      </c>
      <c r="BH13" s="619"/>
      <c r="BI13" s="619"/>
      <c r="BJ13" s="619"/>
      <c r="BK13" s="619"/>
      <c r="BL13" s="619"/>
      <c r="BM13" s="619"/>
      <c r="BN13" s="620"/>
      <c r="BO13" s="671">
        <v>37.799999999999997</v>
      </c>
      <c r="BP13" s="671"/>
      <c r="BQ13" s="671"/>
      <c r="BR13" s="671"/>
      <c r="BS13" s="624" t="s">
        <v>109</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17628734</v>
      </c>
      <c r="CS13" s="619"/>
      <c r="CT13" s="619"/>
      <c r="CU13" s="619"/>
      <c r="CV13" s="619"/>
      <c r="CW13" s="619"/>
      <c r="CX13" s="619"/>
      <c r="CY13" s="620"/>
      <c r="CZ13" s="671">
        <v>11.2</v>
      </c>
      <c r="DA13" s="671"/>
      <c r="DB13" s="671"/>
      <c r="DC13" s="671"/>
      <c r="DD13" s="624">
        <v>7419895</v>
      </c>
      <c r="DE13" s="619"/>
      <c r="DF13" s="619"/>
      <c r="DG13" s="619"/>
      <c r="DH13" s="619"/>
      <c r="DI13" s="619"/>
      <c r="DJ13" s="619"/>
      <c r="DK13" s="619"/>
      <c r="DL13" s="619"/>
      <c r="DM13" s="619"/>
      <c r="DN13" s="619"/>
      <c r="DO13" s="619"/>
      <c r="DP13" s="620"/>
      <c r="DQ13" s="624">
        <v>11606136</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834018</v>
      </c>
      <c r="BH14" s="619"/>
      <c r="BI14" s="619"/>
      <c r="BJ14" s="619"/>
      <c r="BK14" s="619"/>
      <c r="BL14" s="619"/>
      <c r="BM14" s="619"/>
      <c r="BN14" s="620"/>
      <c r="BO14" s="671">
        <v>1.4</v>
      </c>
      <c r="BP14" s="671"/>
      <c r="BQ14" s="671"/>
      <c r="BR14" s="671"/>
      <c r="BS14" s="624" t="s">
        <v>109</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5234054</v>
      </c>
      <c r="CS14" s="619"/>
      <c r="CT14" s="619"/>
      <c r="CU14" s="619"/>
      <c r="CV14" s="619"/>
      <c r="CW14" s="619"/>
      <c r="CX14" s="619"/>
      <c r="CY14" s="620"/>
      <c r="CZ14" s="671">
        <v>3.3</v>
      </c>
      <c r="DA14" s="671"/>
      <c r="DB14" s="671"/>
      <c r="DC14" s="671"/>
      <c r="DD14" s="624">
        <v>1121214</v>
      </c>
      <c r="DE14" s="619"/>
      <c r="DF14" s="619"/>
      <c r="DG14" s="619"/>
      <c r="DH14" s="619"/>
      <c r="DI14" s="619"/>
      <c r="DJ14" s="619"/>
      <c r="DK14" s="619"/>
      <c r="DL14" s="619"/>
      <c r="DM14" s="619"/>
      <c r="DN14" s="619"/>
      <c r="DO14" s="619"/>
      <c r="DP14" s="620"/>
      <c r="DQ14" s="624">
        <v>4186633</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179625</v>
      </c>
      <c r="S15" s="619"/>
      <c r="T15" s="619"/>
      <c r="U15" s="619"/>
      <c r="V15" s="619"/>
      <c r="W15" s="619"/>
      <c r="X15" s="619"/>
      <c r="Y15" s="620"/>
      <c r="Z15" s="671">
        <v>0.1</v>
      </c>
      <c r="AA15" s="671"/>
      <c r="AB15" s="671"/>
      <c r="AC15" s="671"/>
      <c r="AD15" s="672">
        <v>179625</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2528067</v>
      </c>
      <c r="BH15" s="619"/>
      <c r="BI15" s="619"/>
      <c r="BJ15" s="619"/>
      <c r="BK15" s="619"/>
      <c r="BL15" s="619"/>
      <c r="BM15" s="619"/>
      <c r="BN15" s="620"/>
      <c r="BO15" s="671">
        <v>4.3</v>
      </c>
      <c r="BP15" s="671"/>
      <c r="BQ15" s="671"/>
      <c r="BR15" s="671"/>
      <c r="BS15" s="624" t="s">
        <v>109</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18372500</v>
      </c>
      <c r="CS15" s="619"/>
      <c r="CT15" s="619"/>
      <c r="CU15" s="619"/>
      <c r="CV15" s="619"/>
      <c r="CW15" s="619"/>
      <c r="CX15" s="619"/>
      <c r="CY15" s="620"/>
      <c r="CZ15" s="671">
        <v>11.7</v>
      </c>
      <c r="DA15" s="671"/>
      <c r="DB15" s="671"/>
      <c r="DC15" s="671"/>
      <c r="DD15" s="624">
        <v>7892200</v>
      </c>
      <c r="DE15" s="619"/>
      <c r="DF15" s="619"/>
      <c r="DG15" s="619"/>
      <c r="DH15" s="619"/>
      <c r="DI15" s="619"/>
      <c r="DJ15" s="619"/>
      <c r="DK15" s="619"/>
      <c r="DL15" s="619"/>
      <c r="DM15" s="619"/>
      <c r="DN15" s="619"/>
      <c r="DO15" s="619"/>
      <c r="DP15" s="620"/>
      <c r="DQ15" s="624">
        <v>13220289</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22237886</v>
      </c>
      <c r="S16" s="619"/>
      <c r="T16" s="619"/>
      <c r="U16" s="619"/>
      <c r="V16" s="619"/>
      <c r="W16" s="619"/>
      <c r="X16" s="619"/>
      <c r="Y16" s="620"/>
      <c r="Z16" s="671">
        <v>13.7</v>
      </c>
      <c r="AA16" s="671"/>
      <c r="AB16" s="671"/>
      <c r="AC16" s="671"/>
      <c r="AD16" s="672">
        <v>20035486</v>
      </c>
      <c r="AE16" s="672"/>
      <c r="AF16" s="672"/>
      <c r="AG16" s="672"/>
      <c r="AH16" s="672"/>
      <c r="AI16" s="672"/>
      <c r="AJ16" s="672"/>
      <c r="AK16" s="672"/>
      <c r="AL16" s="641">
        <v>23.5</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815655</v>
      </c>
      <c r="CS16" s="619"/>
      <c r="CT16" s="619"/>
      <c r="CU16" s="619"/>
      <c r="CV16" s="619"/>
      <c r="CW16" s="619"/>
      <c r="CX16" s="619"/>
      <c r="CY16" s="620"/>
      <c r="CZ16" s="671">
        <v>0.5</v>
      </c>
      <c r="DA16" s="671"/>
      <c r="DB16" s="671"/>
      <c r="DC16" s="671"/>
      <c r="DD16" s="624" t="s">
        <v>109</v>
      </c>
      <c r="DE16" s="619"/>
      <c r="DF16" s="619"/>
      <c r="DG16" s="619"/>
      <c r="DH16" s="619"/>
      <c r="DI16" s="619"/>
      <c r="DJ16" s="619"/>
      <c r="DK16" s="619"/>
      <c r="DL16" s="619"/>
      <c r="DM16" s="619"/>
      <c r="DN16" s="619"/>
      <c r="DO16" s="619"/>
      <c r="DP16" s="620"/>
      <c r="DQ16" s="624">
        <v>381165</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20035486</v>
      </c>
      <c r="S17" s="619"/>
      <c r="T17" s="619"/>
      <c r="U17" s="619"/>
      <c r="V17" s="619"/>
      <c r="W17" s="619"/>
      <c r="X17" s="619"/>
      <c r="Y17" s="620"/>
      <c r="Z17" s="671">
        <v>12.3</v>
      </c>
      <c r="AA17" s="671"/>
      <c r="AB17" s="671"/>
      <c r="AC17" s="671"/>
      <c r="AD17" s="672">
        <v>20035486</v>
      </c>
      <c r="AE17" s="672"/>
      <c r="AF17" s="672"/>
      <c r="AG17" s="672"/>
      <c r="AH17" s="672"/>
      <c r="AI17" s="672"/>
      <c r="AJ17" s="672"/>
      <c r="AK17" s="672"/>
      <c r="AL17" s="641">
        <v>23.5</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14388157</v>
      </c>
      <c r="CS17" s="619"/>
      <c r="CT17" s="619"/>
      <c r="CU17" s="619"/>
      <c r="CV17" s="619"/>
      <c r="CW17" s="619"/>
      <c r="CX17" s="619"/>
      <c r="CY17" s="620"/>
      <c r="CZ17" s="671">
        <v>9.1999999999999993</v>
      </c>
      <c r="DA17" s="671"/>
      <c r="DB17" s="671"/>
      <c r="DC17" s="671"/>
      <c r="DD17" s="624" t="s">
        <v>109</v>
      </c>
      <c r="DE17" s="619"/>
      <c r="DF17" s="619"/>
      <c r="DG17" s="619"/>
      <c r="DH17" s="619"/>
      <c r="DI17" s="619"/>
      <c r="DJ17" s="619"/>
      <c r="DK17" s="619"/>
      <c r="DL17" s="619"/>
      <c r="DM17" s="619"/>
      <c r="DN17" s="619"/>
      <c r="DO17" s="619"/>
      <c r="DP17" s="620"/>
      <c r="DQ17" s="624">
        <v>13639268</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2202400</v>
      </c>
      <c r="S18" s="619"/>
      <c r="T18" s="619"/>
      <c r="U18" s="619"/>
      <c r="V18" s="619"/>
      <c r="W18" s="619"/>
      <c r="X18" s="619"/>
      <c r="Y18" s="620"/>
      <c r="Z18" s="671">
        <v>1.4</v>
      </c>
      <c r="AA18" s="671"/>
      <c r="AB18" s="671"/>
      <c r="AC18" s="671"/>
      <c r="AD18" s="672" t="s">
        <v>109</v>
      </c>
      <c r="AE18" s="672"/>
      <c r="AF18" s="672"/>
      <c r="AG18" s="672"/>
      <c r="AH18" s="672"/>
      <c r="AI18" s="672"/>
      <c r="AJ18" s="672"/>
      <c r="AK18" s="672"/>
      <c r="AL18" s="641" t="s">
        <v>109</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5686857</v>
      </c>
      <c r="BH19" s="619"/>
      <c r="BI19" s="619"/>
      <c r="BJ19" s="619"/>
      <c r="BK19" s="619"/>
      <c r="BL19" s="619"/>
      <c r="BM19" s="619"/>
      <c r="BN19" s="620"/>
      <c r="BO19" s="671">
        <v>9.8000000000000007</v>
      </c>
      <c r="BP19" s="671"/>
      <c r="BQ19" s="671"/>
      <c r="BR19" s="671"/>
      <c r="BS19" s="624" t="s">
        <v>109</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90585066</v>
      </c>
      <c r="S20" s="619"/>
      <c r="T20" s="619"/>
      <c r="U20" s="619"/>
      <c r="V20" s="619"/>
      <c r="W20" s="619"/>
      <c r="X20" s="619"/>
      <c r="Y20" s="620"/>
      <c r="Z20" s="671">
        <v>55.8</v>
      </c>
      <c r="AA20" s="671"/>
      <c r="AB20" s="671"/>
      <c r="AC20" s="671"/>
      <c r="AD20" s="672">
        <v>84664420</v>
      </c>
      <c r="AE20" s="672"/>
      <c r="AF20" s="672"/>
      <c r="AG20" s="672"/>
      <c r="AH20" s="672"/>
      <c r="AI20" s="672"/>
      <c r="AJ20" s="672"/>
      <c r="AK20" s="672"/>
      <c r="AL20" s="641">
        <v>99.2</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5686857</v>
      </c>
      <c r="BH20" s="619"/>
      <c r="BI20" s="619"/>
      <c r="BJ20" s="619"/>
      <c r="BK20" s="619"/>
      <c r="BL20" s="619"/>
      <c r="BM20" s="619"/>
      <c r="BN20" s="620"/>
      <c r="BO20" s="671">
        <v>9.8000000000000007</v>
      </c>
      <c r="BP20" s="671"/>
      <c r="BQ20" s="671"/>
      <c r="BR20" s="671"/>
      <c r="BS20" s="624" t="s">
        <v>109</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156875709</v>
      </c>
      <c r="CS20" s="619"/>
      <c r="CT20" s="619"/>
      <c r="CU20" s="619"/>
      <c r="CV20" s="619"/>
      <c r="CW20" s="619"/>
      <c r="CX20" s="619"/>
      <c r="CY20" s="620"/>
      <c r="CZ20" s="671">
        <v>100</v>
      </c>
      <c r="DA20" s="671"/>
      <c r="DB20" s="671"/>
      <c r="DC20" s="671"/>
      <c r="DD20" s="624">
        <v>34735632</v>
      </c>
      <c r="DE20" s="619"/>
      <c r="DF20" s="619"/>
      <c r="DG20" s="619"/>
      <c r="DH20" s="619"/>
      <c r="DI20" s="619"/>
      <c r="DJ20" s="619"/>
      <c r="DK20" s="619"/>
      <c r="DL20" s="619"/>
      <c r="DM20" s="619"/>
      <c r="DN20" s="619"/>
      <c r="DO20" s="619"/>
      <c r="DP20" s="620"/>
      <c r="DQ20" s="624">
        <v>96185661</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76971</v>
      </c>
      <c r="S21" s="619"/>
      <c r="T21" s="619"/>
      <c r="U21" s="619"/>
      <c r="V21" s="619"/>
      <c r="W21" s="619"/>
      <c r="X21" s="619"/>
      <c r="Y21" s="620"/>
      <c r="Z21" s="671">
        <v>0</v>
      </c>
      <c r="AA21" s="671"/>
      <c r="AB21" s="671"/>
      <c r="AC21" s="671"/>
      <c r="AD21" s="672">
        <v>76971</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27440</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1871529</v>
      </c>
      <c r="S22" s="619"/>
      <c r="T22" s="619"/>
      <c r="U22" s="619"/>
      <c r="V22" s="619"/>
      <c r="W22" s="619"/>
      <c r="X22" s="619"/>
      <c r="Y22" s="620"/>
      <c r="Z22" s="671">
        <v>1.2</v>
      </c>
      <c r="AA22" s="671"/>
      <c r="AB22" s="671"/>
      <c r="AC22" s="671"/>
      <c r="AD22" s="672">
        <v>11627</v>
      </c>
      <c r="AE22" s="672"/>
      <c r="AF22" s="672"/>
      <c r="AG22" s="672"/>
      <c r="AH22" s="672"/>
      <c r="AI22" s="672"/>
      <c r="AJ22" s="672"/>
      <c r="AK22" s="672"/>
      <c r="AL22" s="641">
        <v>0</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v>1941171</v>
      </c>
      <c r="BH22" s="619"/>
      <c r="BI22" s="619"/>
      <c r="BJ22" s="619"/>
      <c r="BK22" s="619"/>
      <c r="BL22" s="619"/>
      <c r="BM22" s="619"/>
      <c r="BN22" s="620"/>
      <c r="BO22" s="671">
        <v>3.3</v>
      </c>
      <c r="BP22" s="671"/>
      <c r="BQ22" s="671"/>
      <c r="BR22" s="671"/>
      <c r="BS22" s="624" t="s">
        <v>109</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1914733</v>
      </c>
      <c r="S23" s="619"/>
      <c r="T23" s="619"/>
      <c r="U23" s="619"/>
      <c r="V23" s="619"/>
      <c r="W23" s="619"/>
      <c r="X23" s="619"/>
      <c r="Y23" s="620"/>
      <c r="Z23" s="671">
        <v>1.2</v>
      </c>
      <c r="AA23" s="671"/>
      <c r="AB23" s="671"/>
      <c r="AC23" s="671"/>
      <c r="AD23" s="672">
        <v>218852</v>
      </c>
      <c r="AE23" s="672"/>
      <c r="AF23" s="672"/>
      <c r="AG23" s="672"/>
      <c r="AH23" s="672"/>
      <c r="AI23" s="672"/>
      <c r="AJ23" s="672"/>
      <c r="AK23" s="672"/>
      <c r="AL23" s="641">
        <v>0.3</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3718246</v>
      </c>
      <c r="BH23" s="619"/>
      <c r="BI23" s="619"/>
      <c r="BJ23" s="619"/>
      <c r="BK23" s="619"/>
      <c r="BL23" s="619"/>
      <c r="BM23" s="619"/>
      <c r="BN23" s="620"/>
      <c r="BO23" s="671">
        <v>6.4</v>
      </c>
      <c r="BP23" s="671"/>
      <c r="BQ23" s="671"/>
      <c r="BR23" s="671"/>
      <c r="BS23" s="624" t="s">
        <v>109</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1406436</v>
      </c>
      <c r="S24" s="619"/>
      <c r="T24" s="619"/>
      <c r="U24" s="619"/>
      <c r="V24" s="619"/>
      <c r="W24" s="619"/>
      <c r="X24" s="619"/>
      <c r="Y24" s="620"/>
      <c r="Z24" s="671">
        <v>0.9</v>
      </c>
      <c r="AA24" s="671"/>
      <c r="AB24" s="671"/>
      <c r="AC24" s="671"/>
      <c r="AD24" s="672" t="s">
        <v>109</v>
      </c>
      <c r="AE24" s="672"/>
      <c r="AF24" s="672"/>
      <c r="AG24" s="672"/>
      <c r="AH24" s="672"/>
      <c r="AI24" s="672"/>
      <c r="AJ24" s="672"/>
      <c r="AK24" s="672"/>
      <c r="AL24" s="641" t="s">
        <v>109</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65630816</v>
      </c>
      <c r="CS24" s="669"/>
      <c r="CT24" s="669"/>
      <c r="CU24" s="669"/>
      <c r="CV24" s="669"/>
      <c r="CW24" s="669"/>
      <c r="CX24" s="669"/>
      <c r="CY24" s="716"/>
      <c r="CZ24" s="720">
        <v>41.8</v>
      </c>
      <c r="DA24" s="721"/>
      <c r="DB24" s="721"/>
      <c r="DC24" s="722"/>
      <c r="DD24" s="715">
        <v>42968975</v>
      </c>
      <c r="DE24" s="669"/>
      <c r="DF24" s="669"/>
      <c r="DG24" s="669"/>
      <c r="DH24" s="669"/>
      <c r="DI24" s="669"/>
      <c r="DJ24" s="669"/>
      <c r="DK24" s="716"/>
      <c r="DL24" s="715">
        <v>42912164</v>
      </c>
      <c r="DM24" s="669"/>
      <c r="DN24" s="669"/>
      <c r="DO24" s="669"/>
      <c r="DP24" s="669"/>
      <c r="DQ24" s="669"/>
      <c r="DR24" s="669"/>
      <c r="DS24" s="669"/>
      <c r="DT24" s="669"/>
      <c r="DU24" s="669"/>
      <c r="DV24" s="716"/>
      <c r="DW24" s="717">
        <v>46.7</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20060081</v>
      </c>
      <c r="S25" s="619"/>
      <c r="T25" s="619"/>
      <c r="U25" s="619"/>
      <c r="V25" s="619"/>
      <c r="W25" s="619"/>
      <c r="X25" s="619"/>
      <c r="Y25" s="620"/>
      <c r="Z25" s="671">
        <v>12.4</v>
      </c>
      <c r="AA25" s="671"/>
      <c r="AB25" s="671"/>
      <c r="AC25" s="671"/>
      <c r="AD25" s="672" t="s">
        <v>109</v>
      </c>
      <c r="AE25" s="672"/>
      <c r="AF25" s="672"/>
      <c r="AG25" s="672"/>
      <c r="AH25" s="672"/>
      <c r="AI25" s="672"/>
      <c r="AJ25" s="672"/>
      <c r="AK25" s="672"/>
      <c r="AL25" s="641" t="s">
        <v>109</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22977857</v>
      </c>
      <c r="CS25" s="637"/>
      <c r="CT25" s="637"/>
      <c r="CU25" s="637"/>
      <c r="CV25" s="637"/>
      <c r="CW25" s="637"/>
      <c r="CX25" s="637"/>
      <c r="CY25" s="638"/>
      <c r="CZ25" s="621">
        <v>14.6</v>
      </c>
      <c r="DA25" s="639"/>
      <c r="DB25" s="639"/>
      <c r="DC25" s="640"/>
      <c r="DD25" s="624">
        <v>20596851</v>
      </c>
      <c r="DE25" s="637"/>
      <c r="DF25" s="637"/>
      <c r="DG25" s="637"/>
      <c r="DH25" s="637"/>
      <c r="DI25" s="637"/>
      <c r="DJ25" s="637"/>
      <c r="DK25" s="638"/>
      <c r="DL25" s="624">
        <v>20552874</v>
      </c>
      <c r="DM25" s="637"/>
      <c r="DN25" s="637"/>
      <c r="DO25" s="637"/>
      <c r="DP25" s="637"/>
      <c r="DQ25" s="637"/>
      <c r="DR25" s="637"/>
      <c r="DS25" s="637"/>
      <c r="DT25" s="637"/>
      <c r="DU25" s="637"/>
      <c r="DV25" s="638"/>
      <c r="DW25" s="641">
        <v>22.4</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14724389</v>
      </c>
      <c r="CS26" s="619"/>
      <c r="CT26" s="619"/>
      <c r="CU26" s="619"/>
      <c r="CV26" s="619"/>
      <c r="CW26" s="619"/>
      <c r="CX26" s="619"/>
      <c r="CY26" s="620"/>
      <c r="CZ26" s="621">
        <v>9.4</v>
      </c>
      <c r="DA26" s="639"/>
      <c r="DB26" s="639"/>
      <c r="DC26" s="640"/>
      <c r="DD26" s="624">
        <v>12631036</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8157525</v>
      </c>
      <c r="S27" s="619"/>
      <c r="T27" s="619"/>
      <c r="U27" s="619"/>
      <c r="V27" s="619"/>
      <c r="W27" s="619"/>
      <c r="X27" s="619"/>
      <c r="Y27" s="620"/>
      <c r="Z27" s="671">
        <v>5</v>
      </c>
      <c r="AA27" s="671"/>
      <c r="AB27" s="671"/>
      <c r="AC27" s="671"/>
      <c r="AD27" s="672" t="s">
        <v>109</v>
      </c>
      <c r="AE27" s="672"/>
      <c r="AF27" s="672"/>
      <c r="AG27" s="672"/>
      <c r="AH27" s="672"/>
      <c r="AI27" s="672"/>
      <c r="AJ27" s="672"/>
      <c r="AK27" s="672"/>
      <c r="AL27" s="641" t="s">
        <v>109</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58159274</v>
      </c>
      <c r="BH27" s="619"/>
      <c r="BI27" s="619"/>
      <c r="BJ27" s="619"/>
      <c r="BK27" s="619"/>
      <c r="BL27" s="619"/>
      <c r="BM27" s="619"/>
      <c r="BN27" s="620"/>
      <c r="BO27" s="671">
        <v>100</v>
      </c>
      <c r="BP27" s="671"/>
      <c r="BQ27" s="671"/>
      <c r="BR27" s="671"/>
      <c r="BS27" s="624">
        <v>1257787</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28264885</v>
      </c>
      <c r="CS27" s="637"/>
      <c r="CT27" s="637"/>
      <c r="CU27" s="637"/>
      <c r="CV27" s="637"/>
      <c r="CW27" s="637"/>
      <c r="CX27" s="637"/>
      <c r="CY27" s="638"/>
      <c r="CZ27" s="621">
        <v>18</v>
      </c>
      <c r="DA27" s="639"/>
      <c r="DB27" s="639"/>
      <c r="DC27" s="640"/>
      <c r="DD27" s="624">
        <v>8732939</v>
      </c>
      <c r="DE27" s="637"/>
      <c r="DF27" s="637"/>
      <c r="DG27" s="637"/>
      <c r="DH27" s="637"/>
      <c r="DI27" s="637"/>
      <c r="DJ27" s="637"/>
      <c r="DK27" s="638"/>
      <c r="DL27" s="624">
        <v>8731889</v>
      </c>
      <c r="DM27" s="637"/>
      <c r="DN27" s="637"/>
      <c r="DO27" s="637"/>
      <c r="DP27" s="637"/>
      <c r="DQ27" s="637"/>
      <c r="DR27" s="637"/>
      <c r="DS27" s="637"/>
      <c r="DT27" s="637"/>
      <c r="DU27" s="637"/>
      <c r="DV27" s="638"/>
      <c r="DW27" s="641">
        <v>9.5</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628075</v>
      </c>
      <c r="S28" s="619"/>
      <c r="T28" s="619"/>
      <c r="U28" s="619"/>
      <c r="V28" s="619"/>
      <c r="W28" s="619"/>
      <c r="X28" s="619"/>
      <c r="Y28" s="620"/>
      <c r="Z28" s="671">
        <v>0.4</v>
      </c>
      <c r="AA28" s="671"/>
      <c r="AB28" s="671"/>
      <c r="AC28" s="671"/>
      <c r="AD28" s="672">
        <v>242862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14388074</v>
      </c>
      <c r="CS28" s="619"/>
      <c r="CT28" s="619"/>
      <c r="CU28" s="619"/>
      <c r="CV28" s="619"/>
      <c r="CW28" s="619"/>
      <c r="CX28" s="619"/>
      <c r="CY28" s="620"/>
      <c r="CZ28" s="621">
        <v>9.1999999999999993</v>
      </c>
      <c r="DA28" s="639"/>
      <c r="DB28" s="639"/>
      <c r="DC28" s="640"/>
      <c r="DD28" s="624">
        <v>13639185</v>
      </c>
      <c r="DE28" s="619"/>
      <c r="DF28" s="619"/>
      <c r="DG28" s="619"/>
      <c r="DH28" s="619"/>
      <c r="DI28" s="619"/>
      <c r="DJ28" s="619"/>
      <c r="DK28" s="620"/>
      <c r="DL28" s="624">
        <v>13627401</v>
      </c>
      <c r="DM28" s="619"/>
      <c r="DN28" s="619"/>
      <c r="DO28" s="619"/>
      <c r="DP28" s="619"/>
      <c r="DQ28" s="619"/>
      <c r="DR28" s="619"/>
      <c r="DS28" s="619"/>
      <c r="DT28" s="619"/>
      <c r="DU28" s="619"/>
      <c r="DV28" s="620"/>
      <c r="DW28" s="641">
        <v>14.8</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56406</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14374246</v>
      </c>
      <c r="CS29" s="637"/>
      <c r="CT29" s="637"/>
      <c r="CU29" s="637"/>
      <c r="CV29" s="637"/>
      <c r="CW29" s="637"/>
      <c r="CX29" s="637"/>
      <c r="CY29" s="638"/>
      <c r="CZ29" s="621">
        <v>9.1999999999999993</v>
      </c>
      <c r="DA29" s="639"/>
      <c r="DB29" s="639"/>
      <c r="DC29" s="640"/>
      <c r="DD29" s="624">
        <v>13625357</v>
      </c>
      <c r="DE29" s="637"/>
      <c r="DF29" s="637"/>
      <c r="DG29" s="637"/>
      <c r="DH29" s="637"/>
      <c r="DI29" s="637"/>
      <c r="DJ29" s="637"/>
      <c r="DK29" s="638"/>
      <c r="DL29" s="624">
        <v>13613573</v>
      </c>
      <c r="DM29" s="637"/>
      <c r="DN29" s="637"/>
      <c r="DO29" s="637"/>
      <c r="DP29" s="637"/>
      <c r="DQ29" s="637"/>
      <c r="DR29" s="637"/>
      <c r="DS29" s="637"/>
      <c r="DT29" s="637"/>
      <c r="DU29" s="637"/>
      <c r="DV29" s="638"/>
      <c r="DW29" s="641">
        <v>14.8</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2537606</v>
      </c>
      <c r="S30" s="619"/>
      <c r="T30" s="619"/>
      <c r="U30" s="619"/>
      <c r="V30" s="619"/>
      <c r="W30" s="619"/>
      <c r="X30" s="619"/>
      <c r="Y30" s="620"/>
      <c r="Z30" s="671">
        <v>1.6</v>
      </c>
      <c r="AA30" s="671"/>
      <c r="AB30" s="671"/>
      <c r="AC30" s="671"/>
      <c r="AD30" s="672" t="s">
        <v>109</v>
      </c>
      <c r="AE30" s="672"/>
      <c r="AF30" s="672"/>
      <c r="AG30" s="672"/>
      <c r="AH30" s="672"/>
      <c r="AI30" s="672"/>
      <c r="AJ30" s="672"/>
      <c r="AK30" s="672"/>
      <c r="AL30" s="641" t="s">
        <v>109</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99.2</v>
      </c>
      <c r="BH30" s="685"/>
      <c r="BI30" s="685"/>
      <c r="BJ30" s="685"/>
      <c r="BK30" s="685"/>
      <c r="BL30" s="685"/>
      <c r="BM30" s="686">
        <v>97.3</v>
      </c>
      <c r="BN30" s="685"/>
      <c r="BO30" s="685"/>
      <c r="BP30" s="685"/>
      <c r="BQ30" s="687"/>
      <c r="BR30" s="684">
        <v>99.1</v>
      </c>
      <c r="BS30" s="685"/>
      <c r="BT30" s="685"/>
      <c r="BU30" s="685"/>
      <c r="BV30" s="685"/>
      <c r="BW30" s="685"/>
      <c r="BX30" s="686">
        <v>97</v>
      </c>
      <c r="BY30" s="685"/>
      <c r="BZ30" s="685"/>
      <c r="CA30" s="685"/>
      <c r="CB30" s="687"/>
      <c r="CD30" s="690"/>
      <c r="CE30" s="691"/>
      <c r="CF30" s="655" t="s">
        <v>287</v>
      </c>
      <c r="CG30" s="652"/>
      <c r="CH30" s="652"/>
      <c r="CI30" s="652"/>
      <c r="CJ30" s="652"/>
      <c r="CK30" s="652"/>
      <c r="CL30" s="652"/>
      <c r="CM30" s="652"/>
      <c r="CN30" s="652"/>
      <c r="CO30" s="652"/>
      <c r="CP30" s="652"/>
      <c r="CQ30" s="653"/>
      <c r="CR30" s="618">
        <v>13080850</v>
      </c>
      <c r="CS30" s="619"/>
      <c r="CT30" s="619"/>
      <c r="CU30" s="619"/>
      <c r="CV30" s="619"/>
      <c r="CW30" s="619"/>
      <c r="CX30" s="619"/>
      <c r="CY30" s="620"/>
      <c r="CZ30" s="621">
        <v>8.3000000000000007</v>
      </c>
      <c r="DA30" s="639"/>
      <c r="DB30" s="639"/>
      <c r="DC30" s="640"/>
      <c r="DD30" s="624">
        <v>12367673</v>
      </c>
      <c r="DE30" s="619"/>
      <c r="DF30" s="619"/>
      <c r="DG30" s="619"/>
      <c r="DH30" s="619"/>
      <c r="DI30" s="619"/>
      <c r="DJ30" s="619"/>
      <c r="DK30" s="620"/>
      <c r="DL30" s="624">
        <v>12355889</v>
      </c>
      <c r="DM30" s="619"/>
      <c r="DN30" s="619"/>
      <c r="DO30" s="619"/>
      <c r="DP30" s="619"/>
      <c r="DQ30" s="619"/>
      <c r="DR30" s="619"/>
      <c r="DS30" s="619"/>
      <c r="DT30" s="619"/>
      <c r="DU30" s="619"/>
      <c r="DV30" s="620"/>
      <c r="DW30" s="641">
        <v>13.5</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4132367</v>
      </c>
      <c r="S31" s="619"/>
      <c r="T31" s="619"/>
      <c r="U31" s="619"/>
      <c r="V31" s="619"/>
      <c r="W31" s="619"/>
      <c r="X31" s="619"/>
      <c r="Y31" s="620"/>
      <c r="Z31" s="671">
        <v>2.5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99.1</v>
      </c>
      <c r="BH31" s="637"/>
      <c r="BI31" s="637"/>
      <c r="BJ31" s="637"/>
      <c r="BK31" s="637"/>
      <c r="BL31" s="637"/>
      <c r="BM31" s="673">
        <v>97.2</v>
      </c>
      <c r="BN31" s="683"/>
      <c r="BO31" s="683"/>
      <c r="BP31" s="683"/>
      <c r="BQ31" s="647"/>
      <c r="BR31" s="682">
        <v>99.2</v>
      </c>
      <c r="BS31" s="637"/>
      <c r="BT31" s="637"/>
      <c r="BU31" s="637"/>
      <c r="BV31" s="637"/>
      <c r="BW31" s="637"/>
      <c r="BX31" s="673">
        <v>97</v>
      </c>
      <c r="BY31" s="683"/>
      <c r="BZ31" s="683"/>
      <c r="CA31" s="683"/>
      <c r="CB31" s="647"/>
      <c r="CD31" s="690"/>
      <c r="CE31" s="691"/>
      <c r="CF31" s="655" t="s">
        <v>291</v>
      </c>
      <c r="CG31" s="652"/>
      <c r="CH31" s="652"/>
      <c r="CI31" s="652"/>
      <c r="CJ31" s="652"/>
      <c r="CK31" s="652"/>
      <c r="CL31" s="652"/>
      <c r="CM31" s="652"/>
      <c r="CN31" s="652"/>
      <c r="CO31" s="652"/>
      <c r="CP31" s="652"/>
      <c r="CQ31" s="653"/>
      <c r="CR31" s="618">
        <v>1293396</v>
      </c>
      <c r="CS31" s="637"/>
      <c r="CT31" s="637"/>
      <c r="CU31" s="637"/>
      <c r="CV31" s="637"/>
      <c r="CW31" s="637"/>
      <c r="CX31" s="637"/>
      <c r="CY31" s="638"/>
      <c r="CZ31" s="621">
        <v>0.8</v>
      </c>
      <c r="DA31" s="639"/>
      <c r="DB31" s="639"/>
      <c r="DC31" s="640"/>
      <c r="DD31" s="624">
        <v>1257684</v>
      </c>
      <c r="DE31" s="637"/>
      <c r="DF31" s="637"/>
      <c r="DG31" s="637"/>
      <c r="DH31" s="637"/>
      <c r="DI31" s="637"/>
      <c r="DJ31" s="637"/>
      <c r="DK31" s="638"/>
      <c r="DL31" s="624">
        <v>1257684</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8141747</v>
      </c>
      <c r="S32" s="619"/>
      <c r="T32" s="619"/>
      <c r="U32" s="619"/>
      <c r="V32" s="619"/>
      <c r="W32" s="619"/>
      <c r="X32" s="619"/>
      <c r="Y32" s="620"/>
      <c r="Z32" s="671">
        <v>5</v>
      </c>
      <c r="AA32" s="671"/>
      <c r="AB32" s="671"/>
      <c r="AC32" s="671"/>
      <c r="AD32" s="672">
        <v>125829</v>
      </c>
      <c r="AE32" s="672"/>
      <c r="AF32" s="672"/>
      <c r="AG32" s="672"/>
      <c r="AH32" s="672"/>
      <c r="AI32" s="672"/>
      <c r="AJ32" s="672"/>
      <c r="AK32" s="672"/>
      <c r="AL32" s="641">
        <v>0.1</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99.1</v>
      </c>
      <c r="BH32" s="603"/>
      <c r="BI32" s="603"/>
      <c r="BJ32" s="603"/>
      <c r="BK32" s="603"/>
      <c r="BL32" s="603"/>
      <c r="BM32" s="666">
        <v>97</v>
      </c>
      <c r="BN32" s="603"/>
      <c r="BO32" s="603"/>
      <c r="BP32" s="603"/>
      <c r="BQ32" s="660"/>
      <c r="BR32" s="681">
        <v>99</v>
      </c>
      <c r="BS32" s="603"/>
      <c r="BT32" s="603"/>
      <c r="BU32" s="603"/>
      <c r="BV32" s="603"/>
      <c r="BW32" s="603"/>
      <c r="BX32" s="666">
        <v>96.5</v>
      </c>
      <c r="BY32" s="603"/>
      <c r="BZ32" s="603"/>
      <c r="CA32" s="603"/>
      <c r="CB32" s="660"/>
      <c r="CD32" s="692"/>
      <c r="CE32" s="693"/>
      <c r="CF32" s="655" t="s">
        <v>294</v>
      </c>
      <c r="CG32" s="652"/>
      <c r="CH32" s="652"/>
      <c r="CI32" s="652"/>
      <c r="CJ32" s="652"/>
      <c r="CK32" s="652"/>
      <c r="CL32" s="652"/>
      <c r="CM32" s="652"/>
      <c r="CN32" s="652"/>
      <c r="CO32" s="652"/>
      <c r="CP32" s="652"/>
      <c r="CQ32" s="653"/>
      <c r="CR32" s="618">
        <v>13828</v>
      </c>
      <c r="CS32" s="619"/>
      <c r="CT32" s="619"/>
      <c r="CU32" s="619"/>
      <c r="CV32" s="619"/>
      <c r="CW32" s="619"/>
      <c r="CX32" s="619"/>
      <c r="CY32" s="620"/>
      <c r="CZ32" s="621">
        <v>0</v>
      </c>
      <c r="DA32" s="639"/>
      <c r="DB32" s="639"/>
      <c r="DC32" s="640"/>
      <c r="DD32" s="624">
        <v>13828</v>
      </c>
      <c r="DE32" s="619"/>
      <c r="DF32" s="619"/>
      <c r="DG32" s="619"/>
      <c r="DH32" s="619"/>
      <c r="DI32" s="619"/>
      <c r="DJ32" s="619"/>
      <c r="DK32" s="620"/>
      <c r="DL32" s="624">
        <v>13828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22796500</v>
      </c>
      <c r="S33" s="619"/>
      <c r="T33" s="619"/>
      <c r="U33" s="619"/>
      <c r="V33" s="619"/>
      <c r="W33" s="619"/>
      <c r="X33" s="619"/>
      <c r="Y33" s="620"/>
      <c r="Z33" s="671">
        <v>14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55693606</v>
      </c>
      <c r="CS33" s="637"/>
      <c r="CT33" s="637"/>
      <c r="CU33" s="637"/>
      <c r="CV33" s="637"/>
      <c r="CW33" s="637"/>
      <c r="CX33" s="637"/>
      <c r="CY33" s="638"/>
      <c r="CZ33" s="621">
        <v>35.5</v>
      </c>
      <c r="DA33" s="639"/>
      <c r="DB33" s="639"/>
      <c r="DC33" s="640"/>
      <c r="DD33" s="624">
        <v>41609378</v>
      </c>
      <c r="DE33" s="637"/>
      <c r="DF33" s="637"/>
      <c r="DG33" s="637"/>
      <c r="DH33" s="637"/>
      <c r="DI33" s="637"/>
      <c r="DJ33" s="637"/>
      <c r="DK33" s="638"/>
      <c r="DL33" s="624">
        <v>36537545</v>
      </c>
      <c r="DM33" s="637"/>
      <c r="DN33" s="637"/>
      <c r="DO33" s="637"/>
      <c r="DP33" s="637"/>
      <c r="DQ33" s="637"/>
      <c r="DR33" s="637"/>
      <c r="DS33" s="637"/>
      <c r="DT33" s="637"/>
      <c r="DU33" s="637"/>
      <c r="DV33" s="638"/>
      <c r="DW33" s="641">
        <v>39.799999999999997</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18757958</v>
      </c>
      <c r="CS34" s="619"/>
      <c r="CT34" s="619"/>
      <c r="CU34" s="619"/>
      <c r="CV34" s="619"/>
      <c r="CW34" s="619"/>
      <c r="CX34" s="619"/>
      <c r="CY34" s="620"/>
      <c r="CZ34" s="621">
        <v>12</v>
      </c>
      <c r="DA34" s="639"/>
      <c r="DB34" s="639"/>
      <c r="DC34" s="640"/>
      <c r="DD34" s="624">
        <v>15589517</v>
      </c>
      <c r="DE34" s="619"/>
      <c r="DF34" s="619"/>
      <c r="DG34" s="619"/>
      <c r="DH34" s="619"/>
      <c r="DI34" s="619"/>
      <c r="DJ34" s="619"/>
      <c r="DK34" s="620"/>
      <c r="DL34" s="624">
        <v>15009632</v>
      </c>
      <c r="DM34" s="619"/>
      <c r="DN34" s="619"/>
      <c r="DO34" s="619"/>
      <c r="DP34" s="619"/>
      <c r="DQ34" s="619"/>
      <c r="DR34" s="619"/>
      <c r="DS34" s="619"/>
      <c r="DT34" s="619"/>
      <c r="DU34" s="619"/>
      <c r="DV34" s="620"/>
      <c r="DW34" s="641">
        <v>16.399999999999999</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6451900</v>
      </c>
      <c r="S35" s="619"/>
      <c r="T35" s="619"/>
      <c r="U35" s="619"/>
      <c r="V35" s="619"/>
      <c r="W35" s="619"/>
      <c r="X35" s="619"/>
      <c r="Y35" s="620"/>
      <c r="Z35" s="671">
        <v>4</v>
      </c>
      <c r="AA35" s="671"/>
      <c r="AB35" s="671"/>
      <c r="AC35" s="671"/>
      <c r="AD35" s="672" t="s">
        <v>109</v>
      </c>
      <c r="AE35" s="672"/>
      <c r="AF35" s="672"/>
      <c r="AG35" s="672"/>
      <c r="AH35" s="672"/>
      <c r="AI35" s="672"/>
      <c r="AJ35" s="672"/>
      <c r="AK35" s="672"/>
      <c r="AL35" s="641" t="s">
        <v>109</v>
      </c>
      <c r="AM35" s="673"/>
      <c r="AN35" s="673"/>
      <c r="AO35" s="674"/>
      <c r="AP35" s="186"/>
      <c r="AQ35" s="675" t="s">
        <v>302</v>
      </c>
      <c r="AR35" s="676"/>
      <c r="AS35" s="676"/>
      <c r="AT35" s="676"/>
      <c r="AU35" s="676"/>
      <c r="AV35" s="676"/>
      <c r="AW35" s="676"/>
      <c r="AX35" s="676"/>
      <c r="AY35" s="677"/>
      <c r="AZ35" s="668">
        <v>19540482</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187117</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2376907</v>
      </c>
      <c r="CS35" s="637"/>
      <c r="CT35" s="637"/>
      <c r="CU35" s="637"/>
      <c r="CV35" s="637"/>
      <c r="CW35" s="637"/>
      <c r="CX35" s="637"/>
      <c r="CY35" s="638"/>
      <c r="CZ35" s="621">
        <v>1.5</v>
      </c>
      <c r="DA35" s="639"/>
      <c r="DB35" s="639"/>
      <c r="DC35" s="640"/>
      <c r="DD35" s="624">
        <v>2004082</v>
      </c>
      <c r="DE35" s="637"/>
      <c r="DF35" s="637"/>
      <c r="DG35" s="637"/>
      <c r="DH35" s="637"/>
      <c r="DI35" s="637"/>
      <c r="DJ35" s="637"/>
      <c r="DK35" s="638"/>
      <c r="DL35" s="624">
        <v>1870565</v>
      </c>
      <c r="DM35" s="637"/>
      <c r="DN35" s="637"/>
      <c r="DO35" s="637"/>
      <c r="DP35" s="637"/>
      <c r="DQ35" s="637"/>
      <c r="DR35" s="637"/>
      <c r="DS35" s="637"/>
      <c r="DT35" s="637"/>
      <c r="DU35" s="637"/>
      <c r="DV35" s="638"/>
      <c r="DW35" s="641">
        <v>2</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162365042</v>
      </c>
      <c r="S36" s="659"/>
      <c r="T36" s="659"/>
      <c r="U36" s="659"/>
      <c r="V36" s="659"/>
      <c r="W36" s="659"/>
      <c r="X36" s="659"/>
      <c r="Y36" s="662"/>
      <c r="Z36" s="663">
        <v>100</v>
      </c>
      <c r="AA36" s="663"/>
      <c r="AB36" s="663"/>
      <c r="AC36" s="663"/>
      <c r="AD36" s="664">
        <v>85340561</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4715300</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-389299</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14827212</v>
      </c>
      <c r="CS36" s="619"/>
      <c r="CT36" s="619"/>
      <c r="CU36" s="619"/>
      <c r="CV36" s="619"/>
      <c r="CW36" s="619"/>
      <c r="CX36" s="619"/>
      <c r="CY36" s="620"/>
      <c r="CZ36" s="621">
        <v>9.5</v>
      </c>
      <c r="DA36" s="639"/>
      <c r="DB36" s="639"/>
      <c r="DC36" s="640"/>
      <c r="DD36" s="624">
        <v>12849287</v>
      </c>
      <c r="DE36" s="619"/>
      <c r="DF36" s="619"/>
      <c r="DG36" s="619"/>
      <c r="DH36" s="619"/>
      <c r="DI36" s="619"/>
      <c r="DJ36" s="619"/>
      <c r="DK36" s="620"/>
      <c r="DL36" s="624">
        <v>10808839</v>
      </c>
      <c r="DM36" s="619"/>
      <c r="DN36" s="619"/>
      <c r="DO36" s="619"/>
      <c r="DP36" s="619"/>
      <c r="DQ36" s="619"/>
      <c r="DR36" s="619"/>
      <c r="DS36" s="619"/>
      <c r="DT36" s="619"/>
      <c r="DU36" s="619"/>
      <c r="DV36" s="620"/>
      <c r="DW36" s="641">
        <v>11.8</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1441695</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51347</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1078084</v>
      </c>
      <c r="CS37" s="637"/>
      <c r="CT37" s="637"/>
      <c r="CU37" s="637"/>
      <c r="CV37" s="637"/>
      <c r="CW37" s="637"/>
      <c r="CX37" s="637"/>
      <c r="CY37" s="638"/>
      <c r="CZ37" s="621">
        <v>0.7</v>
      </c>
      <c r="DA37" s="639"/>
      <c r="DB37" s="639"/>
      <c r="DC37" s="640"/>
      <c r="DD37" s="624">
        <v>1046099</v>
      </c>
      <c r="DE37" s="637"/>
      <c r="DF37" s="637"/>
      <c r="DG37" s="637"/>
      <c r="DH37" s="637"/>
      <c r="DI37" s="637"/>
      <c r="DJ37" s="637"/>
      <c r="DK37" s="638"/>
      <c r="DL37" s="624">
        <v>1046099</v>
      </c>
      <c r="DM37" s="637"/>
      <c r="DN37" s="637"/>
      <c r="DO37" s="637"/>
      <c r="DP37" s="637"/>
      <c r="DQ37" s="637"/>
      <c r="DR37" s="637"/>
      <c r="DS37" s="637"/>
      <c r="DT37" s="637"/>
      <c r="DU37" s="637"/>
      <c r="DV37" s="638"/>
      <c r="DW37" s="641">
        <v>1.1000000000000001</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942004</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83603</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12354846</v>
      </c>
      <c r="CS38" s="619"/>
      <c r="CT38" s="619"/>
      <c r="CU38" s="619"/>
      <c r="CV38" s="619"/>
      <c r="CW38" s="619"/>
      <c r="CX38" s="619"/>
      <c r="CY38" s="620"/>
      <c r="CZ38" s="621">
        <v>7.9</v>
      </c>
      <c r="DA38" s="639"/>
      <c r="DB38" s="639"/>
      <c r="DC38" s="640"/>
      <c r="DD38" s="624">
        <v>10480455</v>
      </c>
      <c r="DE38" s="619"/>
      <c r="DF38" s="619"/>
      <c r="DG38" s="619"/>
      <c r="DH38" s="619"/>
      <c r="DI38" s="619"/>
      <c r="DJ38" s="619"/>
      <c r="DK38" s="620"/>
      <c r="DL38" s="624">
        <v>8848509</v>
      </c>
      <c r="DM38" s="619"/>
      <c r="DN38" s="619"/>
      <c r="DO38" s="619"/>
      <c r="DP38" s="619"/>
      <c r="DQ38" s="619"/>
      <c r="DR38" s="619"/>
      <c r="DS38" s="619"/>
      <c r="DT38" s="619"/>
      <c r="DU38" s="619"/>
      <c r="DV38" s="620"/>
      <c r="DW38" s="641">
        <v>9.6</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v>259882</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78</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468049</v>
      </c>
      <c r="CS39" s="637"/>
      <c r="CT39" s="637"/>
      <c r="CU39" s="637"/>
      <c r="CV39" s="637"/>
      <c r="CW39" s="637"/>
      <c r="CX39" s="637"/>
      <c r="CY39" s="638"/>
      <c r="CZ39" s="621">
        <v>0.3</v>
      </c>
      <c r="DA39" s="639"/>
      <c r="DB39" s="639"/>
      <c r="DC39" s="640"/>
      <c r="DD39" s="624">
        <v>92340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3419403</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97</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6908634</v>
      </c>
      <c r="CS40" s="619"/>
      <c r="CT40" s="619"/>
      <c r="CU40" s="619"/>
      <c r="CV40" s="619"/>
      <c r="CW40" s="619"/>
      <c r="CX40" s="619"/>
      <c r="CY40" s="620"/>
      <c r="CZ40" s="621">
        <v>4.4000000000000004</v>
      </c>
      <c r="DA40" s="639"/>
      <c r="DB40" s="639"/>
      <c r="DC40" s="640"/>
      <c r="DD40" s="624">
        <v>593697</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8762198</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303</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35551287</v>
      </c>
      <c r="CS42" s="619"/>
      <c r="CT42" s="619"/>
      <c r="CU42" s="619"/>
      <c r="CV42" s="619"/>
      <c r="CW42" s="619"/>
      <c r="CX42" s="619"/>
      <c r="CY42" s="620"/>
      <c r="CZ42" s="621">
        <v>22.7</v>
      </c>
      <c r="DA42" s="622"/>
      <c r="DB42" s="622"/>
      <c r="DC42" s="623"/>
      <c r="DD42" s="624">
        <v>11607308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861135</v>
      </c>
      <c r="CS43" s="637"/>
      <c r="CT43" s="637"/>
      <c r="CU43" s="637"/>
      <c r="CV43" s="637"/>
      <c r="CW43" s="637"/>
      <c r="CX43" s="637"/>
      <c r="CY43" s="638"/>
      <c r="CZ43" s="621">
        <v>0.5</v>
      </c>
      <c r="DA43" s="639"/>
      <c r="DB43" s="639"/>
      <c r="DC43" s="640"/>
      <c r="DD43" s="624">
        <v>856786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34735632</v>
      </c>
      <c r="CS44" s="619"/>
      <c r="CT44" s="619"/>
      <c r="CU44" s="619"/>
      <c r="CV44" s="619"/>
      <c r="CW44" s="619"/>
      <c r="CX44" s="619"/>
      <c r="CY44" s="620"/>
      <c r="CZ44" s="621">
        <v>22.1</v>
      </c>
      <c r="DA44" s="622"/>
      <c r="DB44" s="622"/>
      <c r="DC44" s="623"/>
      <c r="DD44" s="624">
        <v>11226143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9307680</v>
      </c>
      <c r="CS45" s="637"/>
      <c r="CT45" s="637"/>
      <c r="CU45" s="637"/>
      <c r="CV45" s="637"/>
      <c r="CW45" s="637"/>
      <c r="CX45" s="637"/>
      <c r="CY45" s="638"/>
      <c r="CZ45" s="621">
        <v>5.9</v>
      </c>
      <c r="DA45" s="639"/>
      <c r="DB45" s="639"/>
      <c r="DC45" s="640"/>
      <c r="DD45" s="624">
        <v>2092942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25166738</v>
      </c>
      <c r="CS46" s="619"/>
      <c r="CT46" s="619"/>
      <c r="CU46" s="619"/>
      <c r="CV46" s="619"/>
      <c r="CW46" s="619"/>
      <c r="CX46" s="619"/>
      <c r="CY46" s="620"/>
      <c r="CZ46" s="621">
        <v>16</v>
      </c>
      <c r="DA46" s="622"/>
      <c r="DB46" s="622"/>
      <c r="DC46" s="623"/>
      <c r="DD46" s="624">
        <v>8901499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815655</v>
      </c>
      <c r="CS47" s="637"/>
      <c r="CT47" s="637"/>
      <c r="CU47" s="637"/>
      <c r="CV47" s="637"/>
      <c r="CW47" s="637"/>
      <c r="CX47" s="637"/>
      <c r="CY47" s="638"/>
      <c r="CZ47" s="621">
        <v>0.5</v>
      </c>
      <c r="DA47" s="639"/>
      <c r="DB47" s="639"/>
      <c r="DC47" s="640"/>
      <c r="DD47" s="624">
        <v>381165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155</v>
      </c>
      <c r="CS48" s="619"/>
      <c r="CT48" s="619"/>
      <c r="CU48" s="619"/>
      <c r="CV48" s="619"/>
      <c r="CW48" s="619"/>
      <c r="CX48" s="619"/>
      <c r="CY48" s="620"/>
      <c r="CZ48" s="621" t="s">
        <v>155</v>
      </c>
      <c r="DA48" s="622"/>
      <c r="DB48" s="622"/>
      <c r="DC48" s="623"/>
      <c r="DD48" s="624" t="s">
        <v>155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156875709</v>
      </c>
      <c r="CS49" s="603"/>
      <c r="CT49" s="603"/>
      <c r="CU49" s="603"/>
      <c r="CV49" s="603"/>
      <c r="CW49" s="603"/>
      <c r="CX49" s="603"/>
      <c r="CY49" s="604"/>
      <c r="CZ49" s="605">
        <v>100</v>
      </c>
      <c r="DA49" s="606"/>
      <c r="DB49" s="606"/>
      <c r="DC49" s="607"/>
      <c r="DD49" s="608">
        <v>96185661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162265</v>
      </c>
      <c r="R7" s="1131"/>
      <c r="S7" s="1131"/>
      <c r="T7" s="1131"/>
      <c r="U7" s="1131"/>
      <c r="V7" s="1131">
        <v>156849</v>
      </c>
      <c r="W7" s="1131"/>
      <c r="X7" s="1131"/>
      <c r="Y7" s="1131"/>
      <c r="Z7" s="1131"/>
      <c r="AA7" s="1131">
        <v>5416</v>
      </c>
      <c r="AB7" s="1131"/>
      <c r="AC7" s="1131"/>
      <c r="AD7" s="1131"/>
      <c r="AE7" s="1132"/>
      <c r="AF7" s="1133">
        <v>2181</v>
      </c>
      <c r="AG7" s="1134"/>
      <c r="AH7" s="1134"/>
      <c r="AI7" s="1134"/>
      <c r="AJ7" s="1135"/>
      <c r="AK7" s="1117">
        <v>2543</v>
      </c>
      <c r="AL7" s="1118"/>
      <c r="AM7" s="1118"/>
      <c r="AN7" s="1118"/>
      <c r="AO7" s="1118"/>
      <c r="AP7" s="1118">
        <v>150456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569</v>
      </c>
      <c r="BS7" s="1121" t="s">
        <v>561</v>
      </c>
      <c r="BT7" s="1122"/>
      <c r="BU7" s="1122"/>
      <c r="BV7" s="1122"/>
      <c r="BW7" s="1122"/>
      <c r="BX7" s="1122"/>
      <c r="BY7" s="1122"/>
      <c r="BZ7" s="1122"/>
      <c r="CA7" s="1122"/>
      <c r="CB7" s="1122"/>
      <c r="CC7" s="1122"/>
      <c r="CD7" s="1122"/>
      <c r="CE7" s="1122"/>
      <c r="CF7" s="1122"/>
      <c r="CG7" s="1123"/>
      <c r="CH7" s="1114">
        <v>-2</v>
      </c>
      <c r="CI7" s="1115"/>
      <c r="CJ7" s="1115"/>
      <c r="CK7" s="1115"/>
      <c r="CL7" s="1116"/>
      <c r="CM7" s="1114">
        <v>1472</v>
      </c>
      <c r="CN7" s="1115"/>
      <c r="CO7" s="1115"/>
      <c r="CP7" s="1115"/>
      <c r="CQ7" s="1116"/>
      <c r="CR7" s="1114">
        <v>5</v>
      </c>
      <c r="CS7" s="1115"/>
      <c r="CT7" s="1115"/>
      <c r="CU7" s="1115"/>
      <c r="CV7" s="1116"/>
      <c r="CW7" s="1114" t="s">
        <v>544</v>
      </c>
      <c r="CX7" s="1115"/>
      <c r="CY7" s="1115"/>
      <c r="CZ7" s="1115"/>
      <c r="DA7" s="1116"/>
      <c r="DB7" s="1114" t="s">
        <v>544</v>
      </c>
      <c r="DC7" s="1115"/>
      <c r="DD7" s="1115"/>
      <c r="DE7" s="1115"/>
      <c r="DF7" s="1116"/>
      <c r="DG7" s="1114">
        <v>4800</v>
      </c>
      <c r="DH7" s="1115"/>
      <c r="DI7" s="1115"/>
      <c r="DJ7" s="1115"/>
      <c r="DK7" s="1116"/>
      <c r="DL7" s="1114" t="s">
        <v>544</v>
      </c>
      <c r="DM7" s="1115"/>
      <c r="DN7" s="1115"/>
      <c r="DO7" s="1115"/>
      <c r="DP7" s="1116"/>
      <c r="DQ7" s="1114">
        <v>2053</v>
      </c>
      <c r="DR7" s="1115"/>
      <c r="DS7" s="1115"/>
      <c r="DT7" s="1115"/>
      <c r="DU7" s="1116"/>
      <c r="DV7" s="1141"/>
      <c r="DW7" s="1142"/>
      <c r="DX7" s="1142"/>
      <c r="DY7" s="1142"/>
      <c r="DZ7" s="1143"/>
      <c r="EA7" s="205"/>
    </row>
    <row r="8" spans="1:131" s="206" customFormat="1" ht="26.25" customHeight="1" x14ac:dyDescent="0.15">
      <c r="A8" s="212">
        <v>2</v>
      </c>
      <c r="B8" s="1063" t="s">
        <v>359</v>
      </c>
      <c r="C8" s="1064"/>
      <c r="D8" s="1064"/>
      <c r="E8" s="1064"/>
      <c r="F8" s="1064"/>
      <c r="G8" s="1064"/>
      <c r="H8" s="1064"/>
      <c r="I8" s="1064"/>
      <c r="J8" s="1064"/>
      <c r="K8" s="1064"/>
      <c r="L8" s="1064"/>
      <c r="M8" s="1064"/>
      <c r="N8" s="1064"/>
      <c r="O8" s="1064"/>
      <c r="P8" s="1065"/>
      <c r="Q8" s="1069">
        <v>6</v>
      </c>
      <c r="R8" s="1070"/>
      <c r="S8" s="1070"/>
      <c r="T8" s="1070"/>
      <c r="U8" s="1070"/>
      <c r="V8" s="1070">
        <v>5</v>
      </c>
      <c r="W8" s="1070"/>
      <c r="X8" s="1070"/>
      <c r="Y8" s="1070"/>
      <c r="Z8" s="1070"/>
      <c r="AA8" s="1070">
        <v>0</v>
      </c>
      <c r="AB8" s="1070"/>
      <c r="AC8" s="1070"/>
      <c r="AD8" s="1070"/>
      <c r="AE8" s="1071"/>
      <c r="AF8" s="1045">
        <v>0</v>
      </c>
      <c r="AG8" s="1046"/>
      <c r="AH8" s="1046"/>
      <c r="AI8" s="1046"/>
      <c r="AJ8" s="1047"/>
      <c r="AK8" s="1112" t="s">
        <v>544</v>
      </c>
      <c r="AL8" s="1113"/>
      <c r="AM8" s="1113"/>
      <c r="AN8" s="1113"/>
      <c r="AO8" s="1113"/>
      <c r="AP8" s="1113">
        <v>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562</v>
      </c>
      <c r="BT8" s="1041"/>
      <c r="BU8" s="1041"/>
      <c r="BV8" s="1041"/>
      <c r="BW8" s="1041"/>
      <c r="BX8" s="1041"/>
      <c r="BY8" s="1041"/>
      <c r="BZ8" s="1041"/>
      <c r="CA8" s="1041"/>
      <c r="CB8" s="1041"/>
      <c r="CC8" s="1041"/>
      <c r="CD8" s="1041"/>
      <c r="CE8" s="1041"/>
      <c r="CF8" s="1041"/>
      <c r="CG8" s="1042"/>
      <c r="CH8" s="1015">
        <v>0</v>
      </c>
      <c r="CI8" s="1016"/>
      <c r="CJ8" s="1016"/>
      <c r="CK8" s="1016"/>
      <c r="CL8" s="1017"/>
      <c r="CM8" s="1015">
        <v>36</v>
      </c>
      <c r="CN8" s="1016"/>
      <c r="CO8" s="1016"/>
      <c r="CP8" s="1016"/>
      <c r="CQ8" s="1017"/>
      <c r="CR8" s="1015">
        <v>3</v>
      </c>
      <c r="CS8" s="1016"/>
      <c r="CT8" s="1016"/>
      <c r="CU8" s="1016"/>
      <c r="CV8" s="1017"/>
      <c r="CW8" s="1015">
        <v>81</v>
      </c>
      <c r="CX8" s="1016"/>
      <c r="CY8" s="1016"/>
      <c r="CZ8" s="1016"/>
      <c r="DA8" s="1017"/>
      <c r="DB8" s="1015" t="s">
        <v>544</v>
      </c>
      <c r="DC8" s="1016"/>
      <c r="DD8" s="1016"/>
      <c r="DE8" s="1016"/>
      <c r="DF8" s="1017"/>
      <c r="DG8" s="1015" t="s">
        <v>544</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x14ac:dyDescent="0.15">
      <c r="A9" s="212">
        <v>3</v>
      </c>
      <c r="B9" s="1063" t="s">
        <v>360</v>
      </c>
      <c r="C9" s="1064"/>
      <c r="D9" s="1064"/>
      <c r="E9" s="1064"/>
      <c r="F9" s="1064"/>
      <c r="G9" s="1064"/>
      <c r="H9" s="1064"/>
      <c r="I9" s="1064"/>
      <c r="J9" s="1064"/>
      <c r="K9" s="1064"/>
      <c r="L9" s="1064"/>
      <c r="M9" s="1064"/>
      <c r="N9" s="1064"/>
      <c r="O9" s="1064"/>
      <c r="P9" s="1065"/>
      <c r="Q9" s="1069">
        <v>94</v>
      </c>
      <c r="R9" s="1070"/>
      <c r="S9" s="1070"/>
      <c r="T9" s="1070"/>
      <c r="U9" s="1070"/>
      <c r="V9" s="1070">
        <v>26</v>
      </c>
      <c r="W9" s="1070"/>
      <c r="X9" s="1070"/>
      <c r="Y9" s="1070"/>
      <c r="Z9" s="1070"/>
      <c r="AA9" s="1070">
        <v>68</v>
      </c>
      <c r="AB9" s="1070"/>
      <c r="AC9" s="1070"/>
      <c r="AD9" s="1070"/>
      <c r="AE9" s="1071"/>
      <c r="AF9" s="1045" t="s">
        <v>109</v>
      </c>
      <c r="AG9" s="1046"/>
      <c r="AH9" s="1046"/>
      <c r="AI9" s="1046"/>
      <c r="AJ9" s="1047"/>
      <c r="AK9" s="1112">
        <v>3</v>
      </c>
      <c r="AL9" s="1113"/>
      <c r="AM9" s="1113"/>
      <c r="AN9" s="1113"/>
      <c r="AO9" s="1113"/>
      <c r="AP9" s="1113">
        <v>138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563</v>
      </c>
      <c r="BT9" s="1041"/>
      <c r="BU9" s="1041"/>
      <c r="BV9" s="1041"/>
      <c r="BW9" s="1041"/>
      <c r="BX9" s="1041"/>
      <c r="BY9" s="1041"/>
      <c r="BZ9" s="1041"/>
      <c r="CA9" s="1041"/>
      <c r="CB9" s="1041"/>
      <c r="CC9" s="1041"/>
      <c r="CD9" s="1041"/>
      <c r="CE9" s="1041"/>
      <c r="CF9" s="1041"/>
      <c r="CG9" s="1042"/>
      <c r="CH9" s="1015">
        <v>-22</v>
      </c>
      <c r="CI9" s="1016"/>
      <c r="CJ9" s="1016"/>
      <c r="CK9" s="1016"/>
      <c r="CL9" s="1017"/>
      <c r="CM9" s="1015">
        <v>1513</v>
      </c>
      <c r="CN9" s="1016"/>
      <c r="CO9" s="1016"/>
      <c r="CP9" s="1016"/>
      <c r="CQ9" s="1017"/>
      <c r="CR9" s="1015">
        <v>53</v>
      </c>
      <c r="CS9" s="1016"/>
      <c r="CT9" s="1016"/>
      <c r="CU9" s="1016"/>
      <c r="CV9" s="1017"/>
      <c r="CW9" s="1015" t="s">
        <v>544</v>
      </c>
      <c r="CX9" s="1016"/>
      <c r="CY9" s="1016"/>
      <c r="CZ9" s="1016"/>
      <c r="DA9" s="1017"/>
      <c r="DB9" s="1015" t="s">
        <v>544</v>
      </c>
      <c r="DC9" s="1016"/>
      <c r="DD9" s="1016"/>
      <c r="DE9" s="1016"/>
      <c r="DF9" s="1017"/>
      <c r="DG9" s="1015" t="s">
        <v>544</v>
      </c>
      <c r="DH9" s="1016"/>
      <c r="DI9" s="1016"/>
      <c r="DJ9" s="1016"/>
      <c r="DK9" s="1017"/>
      <c r="DL9" s="1015" t="s">
        <v>544</v>
      </c>
      <c r="DM9" s="1016"/>
      <c r="DN9" s="1016"/>
      <c r="DO9" s="1016"/>
      <c r="DP9" s="1017"/>
      <c r="DQ9" s="1015" t="s">
        <v>544</v>
      </c>
      <c r="DR9" s="1016"/>
      <c r="DS9" s="1016"/>
      <c r="DT9" s="1016"/>
      <c r="DU9" s="1017"/>
      <c r="DV9" s="1018"/>
      <c r="DW9" s="1019"/>
      <c r="DX9" s="1019"/>
      <c r="DY9" s="1019"/>
      <c r="DZ9" s="1020"/>
      <c r="EA9" s="205"/>
    </row>
    <row r="10" spans="1:131" s="206" customFormat="1" ht="26.25" customHeight="1" x14ac:dyDescent="0.15">
      <c r="A10" s="212">
        <v>4</v>
      </c>
      <c r="B10" s="1063" t="s">
        <v>361</v>
      </c>
      <c r="C10" s="1064"/>
      <c r="D10" s="1064"/>
      <c r="E10" s="1064"/>
      <c r="F10" s="1064"/>
      <c r="G10" s="1064"/>
      <c r="H10" s="1064"/>
      <c r="I10" s="1064"/>
      <c r="J10" s="1064"/>
      <c r="K10" s="1064"/>
      <c r="L10" s="1064"/>
      <c r="M10" s="1064"/>
      <c r="N10" s="1064"/>
      <c r="O10" s="1064"/>
      <c r="P10" s="1065"/>
      <c r="Q10" s="1069">
        <v>77</v>
      </c>
      <c r="R10" s="1070"/>
      <c r="S10" s="1070"/>
      <c r="T10" s="1070"/>
      <c r="U10" s="1070"/>
      <c r="V10" s="1070">
        <v>72</v>
      </c>
      <c r="W10" s="1070"/>
      <c r="X10" s="1070"/>
      <c r="Y10" s="1070"/>
      <c r="Z10" s="1070"/>
      <c r="AA10" s="1070">
        <v>6</v>
      </c>
      <c r="AB10" s="1070"/>
      <c r="AC10" s="1070"/>
      <c r="AD10" s="1070"/>
      <c r="AE10" s="1071"/>
      <c r="AF10" s="1045">
        <v>6</v>
      </c>
      <c r="AG10" s="1046"/>
      <c r="AH10" s="1046"/>
      <c r="AI10" s="1046"/>
      <c r="AJ10" s="1047"/>
      <c r="AK10" s="1112" t="s">
        <v>544</v>
      </c>
      <c r="AL10" s="1113"/>
      <c r="AM10" s="1113"/>
      <c r="AN10" s="1113"/>
      <c r="AO10" s="1113"/>
      <c r="AP10" s="1113" t="s">
        <v>544</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564</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124</v>
      </c>
      <c r="CN10" s="1016"/>
      <c r="CO10" s="1016"/>
      <c r="CP10" s="1016"/>
      <c r="CQ10" s="1017"/>
      <c r="CR10" s="1015">
        <v>52</v>
      </c>
      <c r="CS10" s="1016"/>
      <c r="CT10" s="1016"/>
      <c r="CU10" s="1016"/>
      <c r="CV10" s="1017"/>
      <c r="CW10" s="1015">
        <v>239</v>
      </c>
      <c r="CX10" s="1016"/>
      <c r="CY10" s="1016"/>
      <c r="CZ10" s="1016"/>
      <c r="DA10" s="1017"/>
      <c r="DB10" s="1015" t="s">
        <v>544</v>
      </c>
      <c r="DC10" s="1016"/>
      <c r="DD10" s="1016"/>
      <c r="DE10" s="1016"/>
      <c r="DF10" s="1017"/>
      <c r="DG10" s="1015" t="s">
        <v>544</v>
      </c>
      <c r="DH10" s="1016"/>
      <c r="DI10" s="1016"/>
      <c r="DJ10" s="1016"/>
      <c r="DK10" s="1017"/>
      <c r="DL10" s="1015" t="s">
        <v>544</v>
      </c>
      <c r="DM10" s="1016"/>
      <c r="DN10" s="1016"/>
      <c r="DO10" s="1016"/>
      <c r="DP10" s="1017"/>
      <c r="DQ10" s="1015" t="s">
        <v>544</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565</v>
      </c>
      <c r="BT11" s="1041"/>
      <c r="BU11" s="1041"/>
      <c r="BV11" s="1041"/>
      <c r="BW11" s="1041"/>
      <c r="BX11" s="1041"/>
      <c r="BY11" s="1041"/>
      <c r="BZ11" s="1041"/>
      <c r="CA11" s="1041"/>
      <c r="CB11" s="1041"/>
      <c r="CC11" s="1041"/>
      <c r="CD11" s="1041"/>
      <c r="CE11" s="1041"/>
      <c r="CF11" s="1041"/>
      <c r="CG11" s="1042"/>
      <c r="CH11" s="1015">
        <v>23</v>
      </c>
      <c r="CI11" s="1016"/>
      <c r="CJ11" s="1016"/>
      <c r="CK11" s="1016"/>
      <c r="CL11" s="1017"/>
      <c r="CM11" s="1015">
        <v>447</v>
      </c>
      <c r="CN11" s="1016"/>
      <c r="CO11" s="1016"/>
      <c r="CP11" s="1016"/>
      <c r="CQ11" s="1017"/>
      <c r="CR11" s="1015">
        <v>150</v>
      </c>
      <c r="CS11" s="1016"/>
      <c r="CT11" s="1016"/>
      <c r="CU11" s="1016"/>
      <c r="CV11" s="1017"/>
      <c r="CW11" s="1015" t="s">
        <v>544</v>
      </c>
      <c r="CX11" s="1016"/>
      <c r="CY11" s="1016"/>
      <c r="CZ11" s="1016"/>
      <c r="DA11" s="1017"/>
      <c r="DB11" s="1015" t="s">
        <v>544</v>
      </c>
      <c r="DC11" s="1016"/>
      <c r="DD11" s="1016"/>
      <c r="DE11" s="1016"/>
      <c r="DF11" s="1017"/>
      <c r="DG11" s="1015" t="s">
        <v>544</v>
      </c>
      <c r="DH11" s="1016"/>
      <c r="DI11" s="1016"/>
      <c r="DJ11" s="1016"/>
      <c r="DK11" s="1017"/>
      <c r="DL11" s="1015" t="s">
        <v>544</v>
      </c>
      <c r="DM11" s="1016"/>
      <c r="DN11" s="1016"/>
      <c r="DO11" s="1016"/>
      <c r="DP11" s="1017"/>
      <c r="DQ11" s="1015" t="s">
        <v>544</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566</v>
      </c>
      <c r="BT12" s="1041"/>
      <c r="BU12" s="1041"/>
      <c r="BV12" s="1041"/>
      <c r="BW12" s="1041"/>
      <c r="BX12" s="1041"/>
      <c r="BY12" s="1041"/>
      <c r="BZ12" s="1041"/>
      <c r="CA12" s="1041"/>
      <c r="CB12" s="1041"/>
      <c r="CC12" s="1041"/>
      <c r="CD12" s="1041"/>
      <c r="CE12" s="1041"/>
      <c r="CF12" s="1041"/>
      <c r="CG12" s="1042"/>
      <c r="CH12" s="1015">
        <v>15</v>
      </c>
      <c r="CI12" s="1016"/>
      <c r="CJ12" s="1016"/>
      <c r="CK12" s="1016"/>
      <c r="CL12" s="1017"/>
      <c r="CM12" s="1015">
        <v>105</v>
      </c>
      <c r="CN12" s="1016"/>
      <c r="CO12" s="1016"/>
      <c r="CP12" s="1016"/>
      <c r="CQ12" s="1017"/>
      <c r="CR12" s="1015">
        <v>24</v>
      </c>
      <c r="CS12" s="1016"/>
      <c r="CT12" s="1016"/>
      <c r="CU12" s="1016"/>
      <c r="CV12" s="1017"/>
      <c r="CW12" s="1015">
        <v>20</v>
      </c>
      <c r="CX12" s="1016"/>
      <c r="CY12" s="1016"/>
      <c r="CZ12" s="1016"/>
      <c r="DA12" s="1017"/>
      <c r="DB12" s="1015" t="s">
        <v>544</v>
      </c>
      <c r="DC12" s="1016"/>
      <c r="DD12" s="1016"/>
      <c r="DE12" s="1016"/>
      <c r="DF12" s="1017"/>
      <c r="DG12" s="1015" t="s">
        <v>544</v>
      </c>
      <c r="DH12" s="1016"/>
      <c r="DI12" s="1016"/>
      <c r="DJ12" s="1016"/>
      <c r="DK12" s="1017"/>
      <c r="DL12" s="1015" t="s">
        <v>544</v>
      </c>
      <c r="DM12" s="1016"/>
      <c r="DN12" s="1016"/>
      <c r="DO12" s="1016"/>
      <c r="DP12" s="1017"/>
      <c r="DQ12" s="1015" t="s">
        <v>544</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567</v>
      </c>
      <c r="BT13" s="1041"/>
      <c r="BU13" s="1041"/>
      <c r="BV13" s="1041"/>
      <c r="BW13" s="1041"/>
      <c r="BX13" s="1041"/>
      <c r="BY13" s="1041"/>
      <c r="BZ13" s="1041"/>
      <c r="CA13" s="1041"/>
      <c r="CB13" s="1041"/>
      <c r="CC13" s="1041"/>
      <c r="CD13" s="1041"/>
      <c r="CE13" s="1041"/>
      <c r="CF13" s="1041"/>
      <c r="CG13" s="1042"/>
      <c r="CH13" s="1015">
        <v>734</v>
      </c>
      <c r="CI13" s="1016"/>
      <c r="CJ13" s="1016"/>
      <c r="CK13" s="1016"/>
      <c r="CL13" s="1017"/>
      <c r="CM13" s="1015">
        <v>54</v>
      </c>
      <c r="CN13" s="1016"/>
      <c r="CO13" s="1016"/>
      <c r="CP13" s="1016"/>
      <c r="CQ13" s="1017"/>
      <c r="CR13" s="1015">
        <v>260</v>
      </c>
      <c r="CS13" s="1016"/>
      <c r="CT13" s="1016"/>
      <c r="CU13" s="1016"/>
      <c r="CV13" s="1017"/>
      <c r="CW13" s="1015" t="s">
        <v>544</v>
      </c>
      <c r="CX13" s="1016"/>
      <c r="CY13" s="1016"/>
      <c r="CZ13" s="1016"/>
      <c r="DA13" s="1017"/>
      <c r="DB13" s="1015" t="s">
        <v>544</v>
      </c>
      <c r="DC13" s="1016"/>
      <c r="DD13" s="1016"/>
      <c r="DE13" s="1016"/>
      <c r="DF13" s="1017"/>
      <c r="DG13" s="1015" t="s">
        <v>544</v>
      </c>
      <c r="DH13" s="1016"/>
      <c r="DI13" s="1016"/>
      <c r="DJ13" s="1016"/>
      <c r="DK13" s="1017"/>
      <c r="DL13" s="1015" t="s">
        <v>544</v>
      </c>
      <c r="DM13" s="1016"/>
      <c r="DN13" s="1016"/>
      <c r="DO13" s="1016"/>
      <c r="DP13" s="1017"/>
      <c r="DQ13" s="1015" t="s">
        <v>544</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570</v>
      </c>
      <c r="BT14" s="1041"/>
      <c r="BU14" s="1041"/>
      <c r="BV14" s="1041"/>
      <c r="BW14" s="1041"/>
      <c r="BX14" s="1041"/>
      <c r="BY14" s="1041"/>
      <c r="BZ14" s="1041"/>
      <c r="CA14" s="1041"/>
      <c r="CB14" s="1041"/>
      <c r="CC14" s="1041"/>
      <c r="CD14" s="1041"/>
      <c r="CE14" s="1041"/>
      <c r="CF14" s="1041"/>
      <c r="CG14" s="1042"/>
      <c r="CH14" s="1015">
        <v>0</v>
      </c>
      <c r="CI14" s="1016"/>
      <c r="CJ14" s="1016"/>
      <c r="CK14" s="1016"/>
      <c r="CL14" s="1017"/>
      <c r="CM14" s="1015">
        <v>64</v>
      </c>
      <c r="CN14" s="1016"/>
      <c r="CO14" s="1016"/>
      <c r="CP14" s="1016"/>
      <c r="CQ14" s="1017"/>
      <c r="CR14" s="1015">
        <v>22</v>
      </c>
      <c r="CS14" s="1016"/>
      <c r="CT14" s="1016"/>
      <c r="CU14" s="1016"/>
      <c r="CV14" s="1017"/>
      <c r="CW14" s="1015">
        <v>37</v>
      </c>
      <c r="CX14" s="1016"/>
      <c r="CY14" s="1016"/>
      <c r="CZ14" s="1016"/>
      <c r="DA14" s="1017"/>
      <c r="DB14" s="1015" t="s">
        <v>544</v>
      </c>
      <c r="DC14" s="1016"/>
      <c r="DD14" s="1016"/>
      <c r="DE14" s="1016"/>
      <c r="DF14" s="1017"/>
      <c r="DG14" s="1015" t="s">
        <v>544</v>
      </c>
      <c r="DH14" s="1016"/>
      <c r="DI14" s="1016"/>
      <c r="DJ14" s="1016"/>
      <c r="DK14" s="1017"/>
      <c r="DL14" s="1015" t="s">
        <v>544</v>
      </c>
      <c r="DM14" s="1016"/>
      <c r="DN14" s="1016"/>
      <c r="DO14" s="1016"/>
      <c r="DP14" s="1017"/>
      <c r="DQ14" s="1015" t="s">
        <v>544</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568</v>
      </c>
      <c r="BT15" s="1041"/>
      <c r="BU15" s="1041"/>
      <c r="BV15" s="1041"/>
      <c r="BW15" s="1041"/>
      <c r="BX15" s="1041"/>
      <c r="BY15" s="1041"/>
      <c r="BZ15" s="1041"/>
      <c r="CA15" s="1041"/>
      <c r="CB15" s="1041"/>
      <c r="CC15" s="1041"/>
      <c r="CD15" s="1041"/>
      <c r="CE15" s="1041"/>
      <c r="CF15" s="1041"/>
      <c r="CG15" s="1042"/>
      <c r="CH15" s="1015">
        <v>28</v>
      </c>
      <c r="CI15" s="1016"/>
      <c r="CJ15" s="1016"/>
      <c r="CK15" s="1016"/>
      <c r="CL15" s="1017"/>
      <c r="CM15" s="1015">
        <v>87</v>
      </c>
      <c r="CN15" s="1016"/>
      <c r="CO15" s="1016"/>
      <c r="CP15" s="1016"/>
      <c r="CQ15" s="1017"/>
      <c r="CR15" s="1015">
        <v>30</v>
      </c>
      <c r="CS15" s="1016"/>
      <c r="CT15" s="1016"/>
      <c r="CU15" s="1016"/>
      <c r="CV15" s="1017"/>
      <c r="CW15" s="1015" t="s">
        <v>544</v>
      </c>
      <c r="CX15" s="1016"/>
      <c r="CY15" s="1016"/>
      <c r="CZ15" s="1016"/>
      <c r="DA15" s="1017"/>
      <c r="DB15" s="1015" t="s">
        <v>544</v>
      </c>
      <c r="DC15" s="1016"/>
      <c r="DD15" s="1016"/>
      <c r="DE15" s="1016"/>
      <c r="DF15" s="1017"/>
      <c r="DG15" s="1015" t="s">
        <v>544</v>
      </c>
      <c r="DH15" s="1016"/>
      <c r="DI15" s="1016"/>
      <c r="DJ15" s="1016"/>
      <c r="DK15" s="1017"/>
      <c r="DL15" s="1015" t="s">
        <v>544</v>
      </c>
      <c r="DM15" s="1016"/>
      <c r="DN15" s="1016"/>
      <c r="DO15" s="1016"/>
      <c r="DP15" s="1017"/>
      <c r="DQ15" s="1015" t="s">
        <v>544</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162365</v>
      </c>
      <c r="R23" s="1095"/>
      <c r="S23" s="1095"/>
      <c r="T23" s="1095"/>
      <c r="U23" s="1095"/>
      <c r="V23" s="1095">
        <v>156876</v>
      </c>
      <c r="W23" s="1095"/>
      <c r="X23" s="1095"/>
      <c r="Y23" s="1095"/>
      <c r="Z23" s="1095"/>
      <c r="AA23" s="1095">
        <v>5489</v>
      </c>
      <c r="AB23" s="1095"/>
      <c r="AC23" s="1095"/>
      <c r="AD23" s="1095"/>
      <c r="AE23" s="1096"/>
      <c r="AF23" s="1097">
        <v>2186</v>
      </c>
      <c r="AG23" s="1095"/>
      <c r="AH23" s="1095"/>
      <c r="AI23" s="1095"/>
      <c r="AJ23" s="1098"/>
      <c r="AK23" s="1099"/>
      <c r="AL23" s="1100"/>
      <c r="AM23" s="1100"/>
      <c r="AN23" s="1100"/>
      <c r="AO23" s="1100"/>
      <c r="AP23" s="1095">
        <v>150598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42082</v>
      </c>
      <c r="R28" s="1080"/>
      <c r="S28" s="1080"/>
      <c r="T28" s="1080"/>
      <c r="U28" s="1080"/>
      <c r="V28" s="1080">
        <v>41894</v>
      </c>
      <c r="W28" s="1080"/>
      <c r="X28" s="1080"/>
      <c r="Y28" s="1080"/>
      <c r="Z28" s="1080"/>
      <c r="AA28" s="1080">
        <v>188</v>
      </c>
      <c r="AB28" s="1080"/>
      <c r="AC28" s="1080"/>
      <c r="AD28" s="1080"/>
      <c r="AE28" s="1081"/>
      <c r="AF28" s="1082">
        <v>188</v>
      </c>
      <c r="AG28" s="1080"/>
      <c r="AH28" s="1080"/>
      <c r="AI28" s="1080"/>
      <c r="AJ28" s="1083"/>
      <c r="AK28" s="1084">
        <v>3869</v>
      </c>
      <c r="AL28" s="1072"/>
      <c r="AM28" s="1072"/>
      <c r="AN28" s="1072"/>
      <c r="AO28" s="1072"/>
      <c r="AP28" s="1072">
        <v>80</v>
      </c>
      <c r="AQ28" s="1072"/>
      <c r="AR28" s="1072"/>
      <c r="AS28" s="1072"/>
      <c r="AT28" s="1072"/>
      <c r="AU28" s="1072">
        <v>7</v>
      </c>
      <c r="AV28" s="1072"/>
      <c r="AW28" s="1072"/>
      <c r="AX28" s="1072"/>
      <c r="AY28" s="1072"/>
      <c r="AZ28" s="1073" t="s">
        <v>544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31580</v>
      </c>
      <c r="R29" s="1070"/>
      <c r="S29" s="1070"/>
      <c r="T29" s="1070"/>
      <c r="U29" s="1070"/>
      <c r="V29" s="1070">
        <v>31226</v>
      </c>
      <c r="W29" s="1070"/>
      <c r="X29" s="1070"/>
      <c r="Y29" s="1070"/>
      <c r="Z29" s="1070"/>
      <c r="AA29" s="1070">
        <v>355</v>
      </c>
      <c r="AB29" s="1070"/>
      <c r="AC29" s="1070"/>
      <c r="AD29" s="1070"/>
      <c r="AE29" s="1071"/>
      <c r="AF29" s="1045">
        <v>355</v>
      </c>
      <c r="AG29" s="1046"/>
      <c r="AH29" s="1046"/>
      <c r="AI29" s="1046"/>
      <c r="AJ29" s="1047"/>
      <c r="AK29" s="1006">
        <v>4510</v>
      </c>
      <c r="AL29" s="997"/>
      <c r="AM29" s="997"/>
      <c r="AN29" s="997"/>
      <c r="AO29" s="997"/>
      <c r="AP29" s="997" t="s">
        <v>544</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4475</v>
      </c>
      <c r="R30" s="1070"/>
      <c r="S30" s="1070"/>
      <c r="T30" s="1070"/>
      <c r="U30" s="1070"/>
      <c r="V30" s="1070">
        <v>4462</v>
      </c>
      <c r="W30" s="1070"/>
      <c r="X30" s="1070"/>
      <c r="Y30" s="1070"/>
      <c r="Z30" s="1070"/>
      <c r="AA30" s="1070">
        <v>13</v>
      </c>
      <c r="AB30" s="1070"/>
      <c r="AC30" s="1070"/>
      <c r="AD30" s="1070"/>
      <c r="AE30" s="1071"/>
      <c r="AF30" s="1045">
        <v>13</v>
      </c>
      <c r="AG30" s="1046"/>
      <c r="AH30" s="1046"/>
      <c r="AI30" s="1046"/>
      <c r="AJ30" s="1047"/>
      <c r="AK30" s="1006">
        <v>964</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227</v>
      </c>
      <c r="R31" s="1070"/>
      <c r="S31" s="1070"/>
      <c r="T31" s="1070"/>
      <c r="U31" s="1070"/>
      <c r="V31" s="1070">
        <v>227</v>
      </c>
      <c r="W31" s="1070"/>
      <c r="X31" s="1070"/>
      <c r="Y31" s="1070"/>
      <c r="Z31" s="1070"/>
      <c r="AA31" s="1070">
        <v>0</v>
      </c>
      <c r="AB31" s="1070"/>
      <c r="AC31" s="1070"/>
      <c r="AD31" s="1070"/>
      <c r="AE31" s="1071"/>
      <c r="AF31" s="1045">
        <v>0</v>
      </c>
      <c r="AG31" s="1046"/>
      <c r="AH31" s="1046"/>
      <c r="AI31" s="1046"/>
      <c r="AJ31" s="1047"/>
      <c r="AK31" s="1006">
        <v>62</v>
      </c>
      <c r="AL31" s="997"/>
      <c r="AM31" s="997"/>
      <c r="AN31" s="997"/>
      <c r="AO31" s="997"/>
      <c r="AP31" s="997">
        <v>131</v>
      </c>
      <c r="AQ31" s="997"/>
      <c r="AR31" s="997"/>
      <c r="AS31" s="997"/>
      <c r="AT31" s="997"/>
      <c r="AU31" s="997">
        <v>45</v>
      </c>
      <c r="AV31" s="997"/>
      <c r="AW31" s="997"/>
      <c r="AX31" s="997"/>
      <c r="AY31" s="997"/>
      <c r="AZ31" s="1068" t="s">
        <v>545</v>
      </c>
      <c r="BA31" s="1068"/>
      <c r="BB31" s="1068"/>
      <c r="BC31" s="1068"/>
      <c r="BD31" s="1068"/>
      <c r="BE31" s="1058" t="s">
        <v>386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7221</v>
      </c>
      <c r="R32" s="1070"/>
      <c r="S32" s="1070"/>
      <c r="T32" s="1070"/>
      <c r="U32" s="1070"/>
      <c r="V32" s="1070">
        <v>5895</v>
      </c>
      <c r="W32" s="1070"/>
      <c r="X32" s="1070"/>
      <c r="Y32" s="1070"/>
      <c r="Z32" s="1070"/>
      <c r="AA32" s="1070">
        <v>1326</v>
      </c>
      <c r="AB32" s="1070"/>
      <c r="AC32" s="1070"/>
      <c r="AD32" s="1070"/>
      <c r="AE32" s="1071"/>
      <c r="AF32" s="1045">
        <v>9426</v>
      </c>
      <c r="AG32" s="1046"/>
      <c r="AH32" s="1046"/>
      <c r="AI32" s="1046"/>
      <c r="AJ32" s="1047"/>
      <c r="AK32" s="1006">
        <v>942</v>
      </c>
      <c r="AL32" s="997"/>
      <c r="AM32" s="997"/>
      <c r="AN32" s="997"/>
      <c r="AO32" s="997"/>
      <c r="AP32" s="997">
        <v>30581</v>
      </c>
      <c r="AQ32" s="997"/>
      <c r="AR32" s="997"/>
      <c r="AS32" s="997"/>
      <c r="AT32" s="997"/>
      <c r="AU32" s="997">
        <v>5168</v>
      </c>
      <c r="AV32" s="997"/>
      <c r="AW32" s="997"/>
      <c r="AX32" s="997"/>
      <c r="AY32" s="997"/>
      <c r="AZ32" s="1068" t="s">
        <v>545</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14295</v>
      </c>
      <c r="R33" s="1070"/>
      <c r="S33" s="1070"/>
      <c r="T33" s="1070"/>
      <c r="U33" s="1070"/>
      <c r="V33" s="1070">
        <v>11890</v>
      </c>
      <c r="W33" s="1070"/>
      <c r="X33" s="1070"/>
      <c r="Y33" s="1070"/>
      <c r="Z33" s="1070"/>
      <c r="AA33" s="1070">
        <v>2405</v>
      </c>
      <c r="AB33" s="1070"/>
      <c r="AC33" s="1070"/>
      <c r="AD33" s="1070"/>
      <c r="AE33" s="1071"/>
      <c r="AF33" s="1045">
        <v>6481</v>
      </c>
      <c r="AG33" s="1046"/>
      <c r="AH33" s="1046"/>
      <c r="AI33" s="1046"/>
      <c r="AJ33" s="1047"/>
      <c r="AK33" s="1006">
        <v>4715</v>
      </c>
      <c r="AL33" s="997"/>
      <c r="AM33" s="997"/>
      <c r="AN33" s="997"/>
      <c r="AO33" s="997"/>
      <c r="AP33" s="997">
        <v>104827</v>
      </c>
      <c r="AQ33" s="997"/>
      <c r="AR33" s="997"/>
      <c r="AS33" s="997"/>
      <c r="AT33" s="997"/>
      <c r="AU33" s="997">
        <v>54720</v>
      </c>
      <c r="AV33" s="997"/>
      <c r="AW33" s="997"/>
      <c r="AX33" s="997"/>
      <c r="AY33" s="997"/>
      <c r="AZ33" s="1068" t="s">
        <v>545</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14146</v>
      </c>
      <c r="R34" s="1070"/>
      <c r="S34" s="1070"/>
      <c r="T34" s="1070"/>
      <c r="U34" s="1070"/>
      <c r="V34" s="1070">
        <v>14429</v>
      </c>
      <c r="W34" s="1070"/>
      <c r="X34" s="1070"/>
      <c r="Y34" s="1070"/>
      <c r="Z34" s="1070"/>
      <c r="AA34" s="1070">
        <v>-282</v>
      </c>
      <c r="AB34" s="1070"/>
      <c r="AC34" s="1070"/>
      <c r="AD34" s="1070"/>
      <c r="AE34" s="1071"/>
      <c r="AF34" s="1045">
        <v>5083</v>
      </c>
      <c r="AG34" s="1046"/>
      <c r="AH34" s="1046"/>
      <c r="AI34" s="1046"/>
      <c r="AJ34" s="1047"/>
      <c r="AK34" s="1006">
        <v>1442</v>
      </c>
      <c r="AL34" s="997"/>
      <c r="AM34" s="997"/>
      <c r="AN34" s="997"/>
      <c r="AO34" s="997"/>
      <c r="AP34" s="997">
        <v>9752</v>
      </c>
      <c r="AQ34" s="997"/>
      <c r="AR34" s="997"/>
      <c r="AS34" s="997"/>
      <c r="AT34" s="997"/>
      <c r="AU34" s="997">
        <v>5998</v>
      </c>
      <c r="AV34" s="997"/>
      <c r="AW34" s="997"/>
      <c r="AX34" s="997"/>
      <c r="AY34" s="997"/>
      <c r="AZ34" s="1068" t="s">
        <v>545</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55</v>
      </c>
      <c r="R35" s="1070"/>
      <c r="S35" s="1070"/>
      <c r="T35" s="1070"/>
      <c r="U35" s="1070"/>
      <c r="V35" s="1070">
        <v>104</v>
      </c>
      <c r="W35" s="1070"/>
      <c r="X35" s="1070"/>
      <c r="Y35" s="1070"/>
      <c r="Z35" s="1070"/>
      <c r="AA35" s="1070">
        <v>-49</v>
      </c>
      <c r="AB35" s="1070"/>
      <c r="AC35" s="1070"/>
      <c r="AD35" s="1070"/>
      <c r="AE35" s="1071"/>
      <c r="AF35" s="1045">
        <v>9</v>
      </c>
      <c r="AG35" s="1046"/>
      <c r="AH35" s="1046"/>
      <c r="AI35" s="1046"/>
      <c r="AJ35" s="1047"/>
      <c r="AK35" s="1006">
        <v>87</v>
      </c>
      <c r="AL35" s="997"/>
      <c r="AM35" s="997"/>
      <c r="AN35" s="997"/>
      <c r="AO35" s="997"/>
      <c r="AP35" s="997">
        <v>584</v>
      </c>
      <c r="AQ35" s="997"/>
      <c r="AR35" s="997"/>
      <c r="AS35" s="997"/>
      <c r="AT35" s="997"/>
      <c r="AU35" s="997">
        <v>563</v>
      </c>
      <c r="AV35" s="997"/>
      <c r="AW35" s="997"/>
      <c r="AX35" s="997"/>
      <c r="AY35" s="997"/>
      <c r="AZ35" s="1068" t="s">
        <v>545</v>
      </c>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594</v>
      </c>
      <c r="R36" s="1070"/>
      <c r="S36" s="1070"/>
      <c r="T36" s="1070"/>
      <c r="U36" s="1070"/>
      <c r="V36" s="1070">
        <v>184</v>
      </c>
      <c r="W36" s="1070"/>
      <c r="X36" s="1070"/>
      <c r="Y36" s="1070"/>
      <c r="Z36" s="1070"/>
      <c r="AA36" s="1070">
        <v>410</v>
      </c>
      <c r="AB36" s="1070"/>
      <c r="AC36" s="1070"/>
      <c r="AD36" s="1070"/>
      <c r="AE36" s="1071"/>
      <c r="AF36" s="1045">
        <v>1472</v>
      </c>
      <c r="AG36" s="1046"/>
      <c r="AH36" s="1046"/>
      <c r="AI36" s="1046"/>
      <c r="AJ36" s="1047"/>
      <c r="AK36" s="1006" t="s">
        <v>545</v>
      </c>
      <c r="AL36" s="997"/>
      <c r="AM36" s="997"/>
      <c r="AN36" s="997"/>
      <c r="AO36" s="997"/>
      <c r="AP36" s="997" t="s">
        <v>545</v>
      </c>
      <c r="AQ36" s="997"/>
      <c r="AR36" s="997"/>
      <c r="AS36" s="997"/>
      <c r="AT36" s="997"/>
      <c r="AU36" s="997" t="s">
        <v>545</v>
      </c>
      <c r="AV36" s="997"/>
      <c r="AW36" s="997"/>
      <c r="AX36" s="997"/>
      <c r="AY36" s="997"/>
      <c r="AZ36" s="1068" t="s">
        <v>545</v>
      </c>
      <c r="BA36" s="1068"/>
      <c r="BB36" s="1068"/>
      <c r="BC36" s="1068"/>
      <c r="BD36" s="1068"/>
      <c r="BE36" s="1058" t="s">
        <v>380</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385</v>
      </c>
      <c r="C37" s="1064"/>
      <c r="D37" s="1064"/>
      <c r="E37" s="1064"/>
      <c r="F37" s="1064"/>
      <c r="G37" s="1064"/>
      <c r="H37" s="1064"/>
      <c r="I37" s="1064"/>
      <c r="J37" s="1064"/>
      <c r="K37" s="1064"/>
      <c r="L37" s="1064"/>
      <c r="M37" s="1064"/>
      <c r="N37" s="1064"/>
      <c r="O37" s="1064"/>
      <c r="P37" s="1065"/>
      <c r="Q37" s="1069">
        <v>107</v>
      </c>
      <c r="R37" s="1070"/>
      <c r="S37" s="1070"/>
      <c r="T37" s="1070"/>
      <c r="U37" s="1070"/>
      <c r="V37" s="1070">
        <v>107</v>
      </c>
      <c r="W37" s="1070"/>
      <c r="X37" s="1070"/>
      <c r="Y37" s="1070"/>
      <c r="Z37" s="1070"/>
      <c r="AA37" s="1070">
        <v>0</v>
      </c>
      <c r="AB37" s="1070"/>
      <c r="AC37" s="1070"/>
      <c r="AD37" s="1070"/>
      <c r="AE37" s="1071"/>
      <c r="AF37" s="1045">
        <v>0</v>
      </c>
      <c r="AG37" s="1046"/>
      <c r="AH37" s="1046"/>
      <c r="AI37" s="1046"/>
      <c r="AJ37" s="1047"/>
      <c r="AK37" s="1006">
        <v>107</v>
      </c>
      <c r="AL37" s="997"/>
      <c r="AM37" s="997"/>
      <c r="AN37" s="997"/>
      <c r="AO37" s="997"/>
      <c r="AP37" s="997" t="s">
        <v>545</v>
      </c>
      <c r="AQ37" s="997"/>
      <c r="AR37" s="997"/>
      <c r="AS37" s="997"/>
      <c r="AT37" s="997"/>
      <c r="AU37" s="997" t="s">
        <v>544</v>
      </c>
      <c r="AV37" s="997"/>
      <c r="AW37" s="997"/>
      <c r="AX37" s="997"/>
      <c r="AY37" s="997"/>
      <c r="AZ37" s="1068" t="s">
        <v>545</v>
      </c>
      <c r="BA37" s="1068"/>
      <c r="BB37" s="1068"/>
      <c r="BC37" s="1068"/>
      <c r="BD37" s="1068"/>
      <c r="BE37" s="1058" t="s">
        <v>386</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387</v>
      </c>
      <c r="C38" s="1064"/>
      <c r="D38" s="1064"/>
      <c r="E38" s="1064"/>
      <c r="F38" s="1064"/>
      <c r="G38" s="1064"/>
      <c r="H38" s="1064"/>
      <c r="I38" s="1064"/>
      <c r="J38" s="1064"/>
      <c r="K38" s="1064"/>
      <c r="L38" s="1064"/>
      <c r="M38" s="1064"/>
      <c r="N38" s="1064"/>
      <c r="O38" s="1064"/>
      <c r="P38" s="1065"/>
      <c r="Q38" s="1069">
        <v>77</v>
      </c>
      <c r="R38" s="1070"/>
      <c r="S38" s="1070"/>
      <c r="T38" s="1070"/>
      <c r="U38" s="1070"/>
      <c r="V38" s="1070">
        <v>77</v>
      </c>
      <c r="W38" s="1070"/>
      <c r="X38" s="1070"/>
      <c r="Y38" s="1070"/>
      <c r="Z38" s="1070"/>
      <c r="AA38" s="1070">
        <v>0</v>
      </c>
      <c r="AB38" s="1070"/>
      <c r="AC38" s="1070"/>
      <c r="AD38" s="1070"/>
      <c r="AE38" s="1071"/>
      <c r="AF38" s="1045">
        <v>0</v>
      </c>
      <c r="AG38" s="1046"/>
      <c r="AH38" s="1046"/>
      <c r="AI38" s="1046"/>
      <c r="AJ38" s="1047"/>
      <c r="AK38" s="1006">
        <v>67</v>
      </c>
      <c r="AL38" s="997"/>
      <c r="AM38" s="997"/>
      <c r="AN38" s="997"/>
      <c r="AO38" s="997"/>
      <c r="AP38" s="997" t="s">
        <v>544</v>
      </c>
      <c r="AQ38" s="997"/>
      <c r="AR38" s="997"/>
      <c r="AS38" s="997"/>
      <c r="AT38" s="997"/>
      <c r="AU38" s="997" t="s">
        <v>544</v>
      </c>
      <c r="AV38" s="997"/>
      <c r="AW38" s="997"/>
      <c r="AX38" s="997"/>
      <c r="AY38" s="997"/>
      <c r="AZ38" s="1068" t="s">
        <v>545</v>
      </c>
      <c r="BA38" s="1068"/>
      <c r="BB38" s="1068"/>
      <c r="BC38" s="1068"/>
      <c r="BD38" s="1068"/>
      <c r="BE38" s="1058" t="s">
        <v>386</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23027</v>
      </c>
      <c r="AG63" s="985"/>
      <c r="AH63" s="985"/>
      <c r="AI63" s="985"/>
      <c r="AJ63" s="1056"/>
      <c r="AK63" s="1057"/>
      <c r="AL63" s="989"/>
      <c r="AM63" s="989"/>
      <c r="AN63" s="989"/>
      <c r="AO63" s="989"/>
      <c r="AP63" s="985">
        <v>145955</v>
      </c>
      <c r="AQ63" s="985"/>
      <c r="AR63" s="985"/>
      <c r="AS63" s="985"/>
      <c r="AT63" s="985"/>
      <c r="AU63" s="985">
        <v>66501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392</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636</v>
      </c>
      <c r="R69" s="997"/>
      <c r="S69" s="997"/>
      <c r="T69" s="997"/>
      <c r="U69" s="997"/>
      <c r="V69" s="997">
        <v>481</v>
      </c>
      <c r="W69" s="997"/>
      <c r="X69" s="997"/>
      <c r="Y69" s="997"/>
      <c r="Z69" s="997"/>
      <c r="AA69" s="997">
        <v>155</v>
      </c>
      <c r="AB69" s="997"/>
      <c r="AC69" s="997"/>
      <c r="AD69" s="997"/>
      <c r="AE69" s="997"/>
      <c r="AF69" s="997">
        <v>155</v>
      </c>
      <c r="AG69" s="997"/>
      <c r="AH69" s="997"/>
      <c r="AI69" s="997"/>
      <c r="AJ69" s="997"/>
      <c r="AK69" s="997" t="s">
        <v>485</v>
      </c>
      <c r="AL69" s="997"/>
      <c r="AM69" s="997"/>
      <c r="AN69" s="997"/>
      <c r="AO69" s="997"/>
      <c r="AP69" s="997" t="s">
        <v>485</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2721</v>
      </c>
      <c r="R70" s="997"/>
      <c r="S70" s="997"/>
      <c r="T70" s="997"/>
      <c r="U70" s="997"/>
      <c r="V70" s="997">
        <v>2533</v>
      </c>
      <c r="W70" s="997"/>
      <c r="X70" s="997"/>
      <c r="Y70" s="997"/>
      <c r="Z70" s="997"/>
      <c r="AA70" s="997">
        <v>188</v>
      </c>
      <c r="AB70" s="997"/>
      <c r="AC70" s="997"/>
      <c r="AD70" s="997"/>
      <c r="AE70" s="997"/>
      <c r="AF70" s="997">
        <v>73</v>
      </c>
      <c r="AG70" s="997"/>
      <c r="AH70" s="997"/>
      <c r="AI70" s="997"/>
      <c r="AJ70" s="997"/>
      <c r="AK70" s="997" t="s">
        <v>485</v>
      </c>
      <c r="AL70" s="997"/>
      <c r="AM70" s="997"/>
      <c r="AN70" s="997"/>
      <c r="AO70" s="997"/>
      <c r="AP70" s="997" t="s">
        <v>485</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12</v>
      </c>
      <c r="R71" s="997"/>
      <c r="S71" s="997"/>
      <c r="T71" s="997"/>
      <c r="U71" s="997"/>
      <c r="V71" s="997">
        <v>4</v>
      </c>
      <c r="W71" s="997"/>
      <c r="X71" s="997"/>
      <c r="Y71" s="997"/>
      <c r="Z71" s="997"/>
      <c r="AA71" s="997">
        <v>8</v>
      </c>
      <c r="AB71" s="997"/>
      <c r="AC71" s="997"/>
      <c r="AD71" s="997"/>
      <c r="AE71" s="997"/>
      <c r="AF71" s="997">
        <v>8</v>
      </c>
      <c r="AG71" s="997"/>
      <c r="AH71" s="997"/>
      <c r="AI71" s="997"/>
      <c r="AJ71" s="997"/>
      <c r="AK71" s="997" t="s">
        <v>485</v>
      </c>
      <c r="AL71" s="997"/>
      <c r="AM71" s="997"/>
      <c r="AN71" s="997"/>
      <c r="AO71" s="997"/>
      <c r="AP71" s="997" t="s">
        <v>485</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1170</v>
      </c>
      <c r="R72" s="997"/>
      <c r="S72" s="997"/>
      <c r="T72" s="997"/>
      <c r="U72" s="997"/>
      <c r="V72" s="997">
        <v>179</v>
      </c>
      <c r="W72" s="997"/>
      <c r="X72" s="997"/>
      <c r="Y72" s="997"/>
      <c r="Z72" s="997"/>
      <c r="AA72" s="997">
        <v>991</v>
      </c>
      <c r="AB72" s="997"/>
      <c r="AC72" s="997"/>
      <c r="AD72" s="997"/>
      <c r="AE72" s="997"/>
      <c r="AF72" s="997">
        <v>578</v>
      </c>
      <c r="AG72" s="997"/>
      <c r="AH72" s="997"/>
      <c r="AI72" s="997"/>
      <c r="AJ72" s="997"/>
      <c r="AK72" s="997" t="s">
        <v>485</v>
      </c>
      <c r="AL72" s="997"/>
      <c r="AM72" s="997"/>
      <c r="AN72" s="997"/>
      <c r="AO72" s="997"/>
      <c r="AP72" s="997" t="s">
        <v>485</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265</v>
      </c>
      <c r="R73" s="997"/>
      <c r="S73" s="997"/>
      <c r="T73" s="997"/>
      <c r="U73" s="997"/>
      <c r="V73" s="997">
        <v>252</v>
      </c>
      <c r="W73" s="997"/>
      <c r="X73" s="997"/>
      <c r="Y73" s="997"/>
      <c r="Z73" s="997"/>
      <c r="AA73" s="997">
        <v>14</v>
      </c>
      <c r="AB73" s="997"/>
      <c r="AC73" s="997"/>
      <c r="AD73" s="997"/>
      <c r="AE73" s="997"/>
      <c r="AF73" s="997">
        <v>14</v>
      </c>
      <c r="AG73" s="997"/>
      <c r="AH73" s="997"/>
      <c r="AI73" s="997"/>
      <c r="AJ73" s="997"/>
      <c r="AK73" s="997" t="s">
        <v>573</v>
      </c>
      <c r="AL73" s="997"/>
      <c r="AM73" s="997"/>
      <c r="AN73" s="997"/>
      <c r="AO73" s="997"/>
      <c r="AP73" s="997">
        <v>123</v>
      </c>
      <c r="AQ73" s="997"/>
      <c r="AR73" s="997"/>
      <c r="AS73" s="997"/>
      <c r="AT73" s="997"/>
      <c r="AU73" s="997">
        <v>77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4">
        <v>308</v>
      </c>
      <c r="R74" s="1005"/>
      <c r="S74" s="1005"/>
      <c r="T74" s="1005"/>
      <c r="U74" s="1006"/>
      <c r="V74" s="1007">
        <v>271</v>
      </c>
      <c r="W74" s="1005"/>
      <c r="X74" s="1005"/>
      <c r="Y74" s="1005"/>
      <c r="Z74" s="1006"/>
      <c r="AA74" s="1007">
        <v>36</v>
      </c>
      <c r="AB74" s="1005"/>
      <c r="AC74" s="1005"/>
      <c r="AD74" s="1005"/>
      <c r="AE74" s="1006"/>
      <c r="AF74" s="1007">
        <v>36</v>
      </c>
      <c r="AG74" s="1005"/>
      <c r="AH74" s="1005"/>
      <c r="AI74" s="1005"/>
      <c r="AJ74" s="1006"/>
      <c r="AK74" s="1007" t="s">
        <v>485</v>
      </c>
      <c r="AL74" s="1005"/>
      <c r="AM74" s="1005"/>
      <c r="AN74" s="1005"/>
      <c r="AO74" s="1006"/>
      <c r="AP74" s="1007">
        <v>338</v>
      </c>
      <c r="AQ74" s="1005"/>
      <c r="AR74" s="1005"/>
      <c r="AS74" s="1005"/>
      <c r="AT74" s="1006"/>
      <c r="AU74" s="1007">
        <v>123</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3">
        <v>1844</v>
      </c>
      <c r="R76" s="997"/>
      <c r="S76" s="997"/>
      <c r="T76" s="997"/>
      <c r="U76" s="997"/>
      <c r="V76" s="997">
        <v>1770</v>
      </c>
      <c r="W76" s="997"/>
      <c r="X76" s="997"/>
      <c r="Y76" s="997"/>
      <c r="Z76" s="997"/>
      <c r="AA76" s="997">
        <v>74</v>
      </c>
      <c r="AB76" s="997"/>
      <c r="AC76" s="997"/>
      <c r="AD76" s="997"/>
      <c r="AE76" s="997"/>
      <c r="AF76" s="997">
        <v>74</v>
      </c>
      <c r="AG76" s="997"/>
      <c r="AH76" s="997"/>
      <c r="AI76" s="997"/>
      <c r="AJ76" s="997"/>
      <c r="AK76" s="997">
        <v>131</v>
      </c>
      <c r="AL76" s="997"/>
      <c r="AM76" s="997"/>
      <c r="AN76" s="997"/>
      <c r="AO76" s="997"/>
      <c r="AP76" s="997" t="s">
        <v>485</v>
      </c>
      <c r="AQ76" s="997"/>
      <c r="AR76" s="997"/>
      <c r="AS76" s="997"/>
      <c r="AT76" s="997"/>
      <c r="AU76" s="997" t="s">
        <v>485</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c r="D77" s="1001"/>
      <c r="E77" s="1001"/>
      <c r="F77" s="1001"/>
      <c r="G77" s="1001"/>
      <c r="H77" s="1001"/>
      <c r="I77" s="1001"/>
      <c r="J77" s="1001"/>
      <c r="K77" s="1001"/>
      <c r="L77" s="1001"/>
      <c r="M77" s="1001"/>
      <c r="N77" s="1001"/>
      <c r="O77" s="1001"/>
      <c r="P77" s="1002"/>
      <c r="Q77" s="1003">
        <v>271713</v>
      </c>
      <c r="R77" s="997"/>
      <c r="S77" s="997"/>
      <c r="T77" s="997"/>
      <c r="U77" s="997"/>
      <c r="V77" s="997">
        <v>261269</v>
      </c>
      <c r="W77" s="997"/>
      <c r="X77" s="997"/>
      <c r="Y77" s="997"/>
      <c r="Z77" s="997"/>
      <c r="AA77" s="997">
        <v>10444</v>
      </c>
      <c r="AB77" s="997"/>
      <c r="AC77" s="997"/>
      <c r="AD77" s="997"/>
      <c r="AE77" s="997"/>
      <c r="AF77" s="997">
        <v>10444</v>
      </c>
      <c r="AG77" s="997"/>
      <c r="AH77" s="997"/>
      <c r="AI77" s="997"/>
      <c r="AJ77" s="997"/>
      <c r="AK77" s="997">
        <v>1787</v>
      </c>
      <c r="AL77" s="997"/>
      <c r="AM77" s="997"/>
      <c r="AN77" s="997"/>
      <c r="AO77" s="997"/>
      <c r="AP77" s="997" t="s">
        <v>485</v>
      </c>
      <c r="AQ77" s="997"/>
      <c r="AR77" s="997"/>
      <c r="AS77" s="997"/>
      <c r="AT77" s="997"/>
      <c r="AU77" s="997" t="s">
        <v>485</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c r="D78" s="1001"/>
      <c r="E78" s="1001"/>
      <c r="F78" s="1001"/>
      <c r="G78" s="1001"/>
      <c r="H78" s="1001"/>
      <c r="I78" s="1001"/>
      <c r="J78" s="1001"/>
      <c r="K78" s="1001"/>
      <c r="L78" s="1001"/>
      <c r="M78" s="1001"/>
      <c r="N78" s="1001"/>
      <c r="O78" s="1001"/>
      <c r="P78" s="1002"/>
      <c r="Q78" s="1003">
        <v>0</v>
      </c>
      <c r="R78" s="997"/>
      <c r="S78" s="997"/>
      <c r="T78" s="997"/>
      <c r="U78" s="997"/>
      <c r="V78" s="997">
        <v>0</v>
      </c>
      <c r="W78" s="997"/>
      <c r="X78" s="997"/>
      <c r="Y78" s="997"/>
      <c r="Z78" s="997"/>
      <c r="AA78" s="997">
        <v>0</v>
      </c>
      <c r="AB78" s="997"/>
      <c r="AC78" s="997"/>
      <c r="AD78" s="997"/>
      <c r="AE78" s="997"/>
      <c r="AF78" s="997">
        <v>0</v>
      </c>
      <c r="AG78" s="997"/>
      <c r="AH78" s="997"/>
      <c r="AI78" s="997"/>
      <c r="AJ78" s="997"/>
      <c r="AK78" s="997" t="s">
        <v>485</v>
      </c>
      <c r="AL78" s="997"/>
      <c r="AM78" s="997"/>
      <c r="AN78" s="997"/>
      <c r="AO78" s="997"/>
      <c r="AP78" s="997" t="s">
        <v>485</v>
      </c>
      <c r="AQ78" s="997"/>
      <c r="AR78" s="997"/>
      <c r="AS78" s="997"/>
      <c r="AT78" s="997"/>
      <c r="AU78" s="997" t="s">
        <v>485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557</v>
      </c>
      <c r="C79" s="1001"/>
      <c r="D79" s="1001"/>
      <c r="E79" s="1001"/>
      <c r="F79" s="1001"/>
      <c r="G79" s="1001"/>
      <c r="H79" s="1001"/>
      <c r="I79" s="1001"/>
      <c r="J79" s="1001"/>
      <c r="K79" s="1001"/>
      <c r="L79" s="1001"/>
      <c r="M79" s="1001"/>
      <c r="N79" s="1001"/>
      <c r="O79" s="1001"/>
      <c r="P79" s="1002"/>
      <c r="Q79" s="1004">
        <v>197</v>
      </c>
      <c r="R79" s="1005"/>
      <c r="S79" s="1005"/>
      <c r="T79" s="1005"/>
      <c r="U79" s="1006"/>
      <c r="V79" s="1007">
        <v>189</v>
      </c>
      <c r="W79" s="1005"/>
      <c r="X79" s="1005"/>
      <c r="Y79" s="1005"/>
      <c r="Z79" s="1006"/>
      <c r="AA79" s="1007">
        <v>8</v>
      </c>
      <c r="AB79" s="1005"/>
      <c r="AC79" s="1005"/>
      <c r="AD79" s="1005"/>
      <c r="AE79" s="1006"/>
      <c r="AF79" s="1007">
        <v>8</v>
      </c>
      <c r="AG79" s="1005"/>
      <c r="AH79" s="1005"/>
      <c r="AI79" s="1005"/>
      <c r="AJ79" s="1006"/>
      <c r="AK79" s="1007" t="s">
        <v>571</v>
      </c>
      <c r="AL79" s="1005"/>
      <c r="AM79" s="1005"/>
      <c r="AN79" s="1005"/>
      <c r="AO79" s="1006"/>
      <c r="AP79" s="1007" t="s">
        <v>572</v>
      </c>
      <c r="AQ79" s="1005"/>
      <c r="AR79" s="1005"/>
      <c r="AS79" s="1005"/>
      <c r="AT79" s="1006"/>
      <c r="AU79" s="1007" t="s">
        <v>572</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558</v>
      </c>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554</v>
      </c>
      <c r="C81" s="1001"/>
      <c r="D81" s="1001"/>
      <c r="E81" s="1001"/>
      <c r="F81" s="1001"/>
      <c r="G81" s="1001"/>
      <c r="H81" s="1001"/>
      <c r="I81" s="1001"/>
      <c r="J81" s="1001"/>
      <c r="K81" s="1001"/>
      <c r="L81" s="1001"/>
      <c r="M81" s="1001"/>
      <c r="N81" s="1001"/>
      <c r="O81" s="1001"/>
      <c r="P81" s="1002"/>
      <c r="Q81" s="1004">
        <v>37</v>
      </c>
      <c r="R81" s="1005"/>
      <c r="S81" s="1005"/>
      <c r="T81" s="1005"/>
      <c r="U81" s="1006"/>
      <c r="V81" s="1007">
        <v>34</v>
      </c>
      <c r="W81" s="1005"/>
      <c r="X81" s="1005"/>
      <c r="Y81" s="1005"/>
      <c r="Z81" s="1006"/>
      <c r="AA81" s="1007">
        <v>3</v>
      </c>
      <c r="AB81" s="1005"/>
      <c r="AC81" s="1005"/>
      <c r="AD81" s="1005"/>
      <c r="AE81" s="1006"/>
      <c r="AF81" s="1007">
        <v>3</v>
      </c>
      <c r="AG81" s="1005"/>
      <c r="AH81" s="1005"/>
      <c r="AI81" s="1005"/>
      <c r="AJ81" s="1006"/>
      <c r="AK81" s="1007" t="s">
        <v>485</v>
      </c>
      <c r="AL81" s="1005"/>
      <c r="AM81" s="1005"/>
      <c r="AN81" s="1005"/>
      <c r="AO81" s="1006"/>
      <c r="AP81" s="1007" t="s">
        <v>485</v>
      </c>
      <c r="AQ81" s="1005"/>
      <c r="AR81" s="1005"/>
      <c r="AS81" s="1005"/>
      <c r="AT81" s="1006"/>
      <c r="AU81" s="1007" t="s">
        <v>485</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559</v>
      </c>
      <c r="C82" s="1001"/>
      <c r="D82" s="1001"/>
      <c r="E82" s="1001"/>
      <c r="F82" s="1001"/>
      <c r="G82" s="1001"/>
      <c r="H82" s="1001"/>
      <c r="I82" s="1001"/>
      <c r="J82" s="1001"/>
      <c r="K82" s="1001"/>
      <c r="L82" s="1001"/>
      <c r="M82" s="1001"/>
      <c r="N82" s="1001"/>
      <c r="O82" s="1001"/>
      <c r="P82" s="1002"/>
      <c r="Q82" s="1004">
        <v>748</v>
      </c>
      <c r="R82" s="1005"/>
      <c r="S82" s="1005"/>
      <c r="T82" s="1005"/>
      <c r="U82" s="1006"/>
      <c r="V82" s="1007">
        <v>667</v>
      </c>
      <c r="W82" s="1005"/>
      <c r="X82" s="1005"/>
      <c r="Y82" s="1005"/>
      <c r="Z82" s="1006"/>
      <c r="AA82" s="1007">
        <v>81</v>
      </c>
      <c r="AB82" s="1005"/>
      <c r="AC82" s="1005"/>
      <c r="AD82" s="1005"/>
      <c r="AE82" s="1006"/>
      <c r="AF82" s="1007">
        <v>12</v>
      </c>
      <c r="AG82" s="1005"/>
      <c r="AH82" s="1005"/>
      <c r="AI82" s="1005"/>
      <c r="AJ82" s="1006"/>
      <c r="AK82" s="1007" t="s">
        <v>485</v>
      </c>
      <c r="AL82" s="1005"/>
      <c r="AM82" s="1005"/>
      <c r="AN82" s="1005"/>
      <c r="AO82" s="1006"/>
      <c r="AP82" s="1007" t="s">
        <v>485</v>
      </c>
      <c r="AQ82" s="1005"/>
      <c r="AR82" s="1005"/>
      <c r="AS82" s="1005"/>
      <c r="AT82" s="1006"/>
      <c r="AU82" s="1007" t="s">
        <v>485</v>
      </c>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574</v>
      </c>
      <c r="C83" s="1001"/>
      <c r="D83" s="1001"/>
      <c r="E83" s="1001"/>
      <c r="F83" s="1001"/>
      <c r="G83" s="1001"/>
      <c r="H83" s="1001"/>
      <c r="I83" s="1001"/>
      <c r="J83" s="1001"/>
      <c r="K83" s="1001"/>
      <c r="L83" s="1001"/>
      <c r="M83" s="1001"/>
      <c r="N83" s="1001"/>
      <c r="O83" s="1001"/>
      <c r="P83" s="1002"/>
      <c r="Q83" s="1004">
        <v>1625</v>
      </c>
      <c r="R83" s="1005"/>
      <c r="S83" s="1005"/>
      <c r="T83" s="1005"/>
      <c r="U83" s="1006"/>
      <c r="V83" s="1007">
        <v>1562</v>
      </c>
      <c r="W83" s="1005"/>
      <c r="X83" s="1005"/>
      <c r="Y83" s="1005"/>
      <c r="Z83" s="1006"/>
      <c r="AA83" s="1007">
        <v>63</v>
      </c>
      <c r="AB83" s="1005"/>
      <c r="AC83" s="1005"/>
      <c r="AD83" s="1005"/>
      <c r="AE83" s="1006"/>
      <c r="AF83" s="1007">
        <v>63</v>
      </c>
      <c r="AG83" s="1005"/>
      <c r="AH83" s="1005"/>
      <c r="AI83" s="1005"/>
      <c r="AJ83" s="1006"/>
      <c r="AK83" s="1007" t="s">
        <v>485</v>
      </c>
      <c r="AL83" s="1005"/>
      <c r="AM83" s="1005"/>
      <c r="AN83" s="1005"/>
      <c r="AO83" s="1006"/>
      <c r="AP83" s="1007">
        <v>861</v>
      </c>
      <c r="AQ83" s="1005"/>
      <c r="AR83" s="1005"/>
      <c r="AS83" s="1005"/>
      <c r="AT83" s="1006"/>
      <c r="AU83" s="1007" t="s">
        <v>485</v>
      </c>
      <c r="AV83" s="1005"/>
      <c r="AW83" s="1005"/>
      <c r="AX83" s="1005"/>
      <c r="AY83" s="1006"/>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560</v>
      </c>
      <c r="C84" s="1001"/>
      <c r="D84" s="1001"/>
      <c r="E84" s="1001"/>
      <c r="F84" s="1001"/>
      <c r="G84" s="1001"/>
      <c r="H84" s="1001"/>
      <c r="I84" s="1001"/>
      <c r="J84" s="1001"/>
      <c r="K84" s="1001"/>
      <c r="L84" s="1001"/>
      <c r="M84" s="1001"/>
      <c r="N84" s="1001"/>
      <c r="O84" s="1001"/>
      <c r="P84" s="1002"/>
      <c r="Q84" s="1003">
        <v>304</v>
      </c>
      <c r="R84" s="997"/>
      <c r="S84" s="997"/>
      <c r="T84" s="997"/>
      <c r="U84" s="997"/>
      <c r="V84" s="997">
        <v>292</v>
      </c>
      <c r="W84" s="997"/>
      <c r="X84" s="997"/>
      <c r="Y84" s="997"/>
      <c r="Z84" s="997"/>
      <c r="AA84" s="997">
        <v>12</v>
      </c>
      <c r="AB84" s="997"/>
      <c r="AC84" s="997"/>
      <c r="AD84" s="997"/>
      <c r="AE84" s="997"/>
      <c r="AF84" s="997">
        <v>12</v>
      </c>
      <c r="AG84" s="997"/>
      <c r="AH84" s="997"/>
      <c r="AI84" s="997"/>
      <c r="AJ84" s="997"/>
      <c r="AK84" s="997" t="s">
        <v>485</v>
      </c>
      <c r="AL84" s="997"/>
      <c r="AM84" s="997"/>
      <c r="AN84" s="997"/>
      <c r="AO84" s="997"/>
      <c r="AP84" s="997" t="s">
        <v>485</v>
      </c>
      <c r="AQ84" s="997"/>
      <c r="AR84" s="997"/>
      <c r="AS84" s="997"/>
      <c r="AT84" s="997"/>
      <c r="AU84" s="997" t="s">
        <v>485</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11480</v>
      </c>
      <c r="AG88" s="985"/>
      <c r="AH88" s="985"/>
      <c r="AI88" s="985"/>
      <c r="AJ88" s="985"/>
      <c r="AK88" s="989"/>
      <c r="AL88" s="989"/>
      <c r="AM88" s="989"/>
      <c r="AN88" s="989"/>
      <c r="AO88" s="989"/>
      <c r="AP88" s="985">
        <v>1322</v>
      </c>
      <c r="AQ88" s="985"/>
      <c r="AR88" s="985"/>
      <c r="AS88" s="985"/>
      <c r="AT88" s="985"/>
      <c r="AU88" s="985">
        <v>200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599</v>
      </c>
      <c r="CS102" s="977"/>
      <c r="CT102" s="977"/>
      <c r="CU102" s="977"/>
      <c r="CV102" s="978"/>
      <c r="CW102" s="976">
        <v>377</v>
      </c>
      <c r="CX102" s="977"/>
      <c r="CY102" s="977"/>
      <c r="CZ102" s="977"/>
      <c r="DA102" s="978"/>
      <c r="DB102" s="976" t="s">
        <v>575</v>
      </c>
      <c r="DC102" s="977"/>
      <c r="DD102" s="977"/>
      <c r="DE102" s="977"/>
      <c r="DF102" s="978"/>
      <c r="DG102" s="976">
        <v>4800</v>
      </c>
      <c r="DH102" s="977"/>
      <c r="DI102" s="977"/>
      <c r="DJ102" s="977"/>
      <c r="DK102" s="978"/>
      <c r="DL102" s="976" t="s">
        <v>575</v>
      </c>
      <c r="DM102" s="977"/>
      <c r="DN102" s="977"/>
      <c r="DO102" s="977"/>
      <c r="DP102" s="978"/>
      <c r="DQ102" s="976">
        <v>2053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281</v>
      </c>
      <c r="AG109" s="918"/>
      <c r="AH109" s="918"/>
      <c r="AI109" s="918"/>
      <c r="AJ109" s="919"/>
      <c r="AK109" s="920" t="s">
        <v>280</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281</v>
      </c>
      <c r="BW109" s="918"/>
      <c r="BX109" s="918"/>
      <c r="BY109" s="918"/>
      <c r="BZ109" s="919"/>
      <c r="CA109" s="920" t="s">
        <v>280</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281</v>
      </c>
      <c r="DM109" s="918"/>
      <c r="DN109" s="918"/>
      <c r="DO109" s="918"/>
      <c r="DP109" s="919"/>
      <c r="DQ109" s="920" t="s">
        <v>280</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18150192</v>
      </c>
      <c r="AB110" s="903"/>
      <c r="AC110" s="903"/>
      <c r="AD110" s="903"/>
      <c r="AE110" s="904"/>
      <c r="AF110" s="905">
        <v>16370261</v>
      </c>
      <c r="AG110" s="903"/>
      <c r="AH110" s="903"/>
      <c r="AI110" s="903"/>
      <c r="AJ110" s="904"/>
      <c r="AK110" s="905">
        <v>14312921</v>
      </c>
      <c r="AL110" s="903"/>
      <c r="AM110" s="903"/>
      <c r="AN110" s="903"/>
      <c r="AO110" s="904"/>
      <c r="AP110" s="906">
        <v>19.399999999999999</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133330961</v>
      </c>
      <c r="BR110" s="830"/>
      <c r="BS110" s="830"/>
      <c r="BT110" s="830"/>
      <c r="BU110" s="830"/>
      <c r="BV110" s="830">
        <v>140881915</v>
      </c>
      <c r="BW110" s="830"/>
      <c r="BX110" s="830"/>
      <c r="BY110" s="830"/>
      <c r="BZ110" s="830"/>
      <c r="CA110" s="830">
        <v>150597565</v>
      </c>
      <c r="CB110" s="830"/>
      <c r="CC110" s="830"/>
      <c r="CD110" s="830"/>
      <c r="CE110" s="830"/>
      <c r="CF110" s="891">
        <v>204.5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394785</v>
      </c>
      <c r="DH110" s="830"/>
      <c r="DI110" s="830"/>
      <c r="DJ110" s="830"/>
      <c r="DK110" s="830"/>
      <c r="DL110" s="830">
        <v>342856</v>
      </c>
      <c r="DM110" s="830"/>
      <c r="DN110" s="830"/>
      <c r="DO110" s="830"/>
      <c r="DP110" s="830"/>
      <c r="DQ110" s="830">
        <v>289504</v>
      </c>
      <c r="DR110" s="830"/>
      <c r="DS110" s="830"/>
      <c r="DT110" s="830"/>
      <c r="DU110" s="830"/>
      <c r="DV110" s="831">
        <v>0.4</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3513464</v>
      </c>
      <c r="BR111" s="801"/>
      <c r="BS111" s="801"/>
      <c r="BT111" s="801"/>
      <c r="BU111" s="801"/>
      <c r="BV111" s="801">
        <v>3988168</v>
      </c>
      <c r="BW111" s="801"/>
      <c r="BX111" s="801"/>
      <c r="BY111" s="801"/>
      <c r="BZ111" s="801"/>
      <c r="CA111" s="801">
        <v>3815411</v>
      </c>
      <c r="CB111" s="801"/>
      <c r="CC111" s="801"/>
      <c r="CD111" s="801"/>
      <c r="CE111" s="801"/>
      <c r="CF111" s="878">
        <v>5.2</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70453746</v>
      </c>
      <c r="BR112" s="801"/>
      <c r="BS112" s="801"/>
      <c r="BT112" s="801"/>
      <c r="BU112" s="801"/>
      <c r="BV112" s="801">
        <v>68360547</v>
      </c>
      <c r="BW112" s="801"/>
      <c r="BX112" s="801"/>
      <c r="BY112" s="801"/>
      <c r="BZ112" s="801"/>
      <c r="CA112" s="801">
        <v>66499812</v>
      </c>
      <c r="CB112" s="801"/>
      <c r="CC112" s="801"/>
      <c r="CD112" s="801"/>
      <c r="CE112" s="801"/>
      <c r="CF112" s="878">
        <v>90.3</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5796679</v>
      </c>
      <c r="AB113" s="939"/>
      <c r="AC113" s="939"/>
      <c r="AD113" s="939"/>
      <c r="AE113" s="940"/>
      <c r="AF113" s="941">
        <v>5753695</v>
      </c>
      <c r="AG113" s="939"/>
      <c r="AH113" s="939"/>
      <c r="AI113" s="939"/>
      <c r="AJ113" s="940"/>
      <c r="AK113" s="941">
        <v>5838696</v>
      </c>
      <c r="AL113" s="939"/>
      <c r="AM113" s="939"/>
      <c r="AN113" s="939"/>
      <c r="AO113" s="940"/>
      <c r="AP113" s="942">
        <v>7.9</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361020</v>
      </c>
      <c r="BR113" s="801"/>
      <c r="BS113" s="801"/>
      <c r="BT113" s="801"/>
      <c r="BU113" s="801"/>
      <c r="BV113" s="801">
        <v>300875</v>
      </c>
      <c r="BW113" s="801"/>
      <c r="BX113" s="801"/>
      <c r="BY113" s="801"/>
      <c r="BZ113" s="801"/>
      <c r="CA113" s="801">
        <v>281697</v>
      </c>
      <c r="CB113" s="801"/>
      <c r="CC113" s="801"/>
      <c r="CD113" s="801"/>
      <c r="CE113" s="801"/>
      <c r="CF113" s="878">
        <v>0.4</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48512</v>
      </c>
      <c r="AB114" s="814"/>
      <c r="AC114" s="814"/>
      <c r="AD114" s="814"/>
      <c r="AE114" s="815"/>
      <c r="AF114" s="816">
        <v>50152</v>
      </c>
      <c r="AG114" s="814"/>
      <c r="AH114" s="814"/>
      <c r="AI114" s="814"/>
      <c r="AJ114" s="815"/>
      <c r="AK114" s="816">
        <v>51073</v>
      </c>
      <c r="AL114" s="814"/>
      <c r="AM114" s="814"/>
      <c r="AN114" s="814"/>
      <c r="AO114" s="815"/>
      <c r="AP114" s="784">
        <v>0.1</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23444290</v>
      </c>
      <c r="BR114" s="801"/>
      <c r="BS114" s="801"/>
      <c r="BT114" s="801"/>
      <c r="BU114" s="801"/>
      <c r="BV114" s="801">
        <v>22278315</v>
      </c>
      <c r="BW114" s="801"/>
      <c r="BX114" s="801"/>
      <c r="BY114" s="801"/>
      <c r="BZ114" s="801"/>
      <c r="CA114" s="801">
        <v>21584027</v>
      </c>
      <c r="CB114" s="801"/>
      <c r="CC114" s="801"/>
      <c r="CD114" s="801"/>
      <c r="CE114" s="801"/>
      <c r="CF114" s="878">
        <v>29.3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396287</v>
      </c>
      <c r="AB115" s="939"/>
      <c r="AC115" s="939"/>
      <c r="AD115" s="939"/>
      <c r="AE115" s="940"/>
      <c r="AF115" s="941">
        <v>284989</v>
      </c>
      <c r="AG115" s="939"/>
      <c r="AH115" s="939"/>
      <c r="AI115" s="939"/>
      <c r="AJ115" s="940"/>
      <c r="AK115" s="941">
        <v>293964</v>
      </c>
      <c r="AL115" s="939"/>
      <c r="AM115" s="939"/>
      <c r="AN115" s="939"/>
      <c r="AO115" s="940"/>
      <c r="AP115" s="942">
        <v>0.4</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1310132</v>
      </c>
      <c r="BR115" s="801"/>
      <c r="BS115" s="801"/>
      <c r="BT115" s="801"/>
      <c r="BU115" s="801"/>
      <c r="BV115" s="801">
        <v>2160353</v>
      </c>
      <c r="BW115" s="801"/>
      <c r="BX115" s="801"/>
      <c r="BY115" s="801"/>
      <c r="BZ115" s="801"/>
      <c r="CA115" s="801">
        <v>2052802</v>
      </c>
      <c r="CB115" s="801"/>
      <c r="CC115" s="801"/>
      <c r="CD115" s="801"/>
      <c r="CE115" s="801"/>
      <c r="CF115" s="878">
        <v>2.8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2304110</v>
      </c>
      <c r="DH115" s="814"/>
      <c r="DI115" s="814"/>
      <c r="DJ115" s="814"/>
      <c r="DK115" s="815"/>
      <c r="DL115" s="816">
        <v>2974246</v>
      </c>
      <c r="DM115" s="814"/>
      <c r="DN115" s="814"/>
      <c r="DO115" s="814"/>
      <c r="DP115" s="815"/>
      <c r="DQ115" s="816">
        <v>2978420</v>
      </c>
      <c r="DR115" s="814"/>
      <c r="DS115" s="814"/>
      <c r="DT115" s="814"/>
      <c r="DU115" s="815"/>
      <c r="DV115" s="784">
        <v>4</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647222</v>
      </c>
      <c r="DH116" s="814"/>
      <c r="DI116" s="814"/>
      <c r="DJ116" s="814"/>
      <c r="DK116" s="815"/>
      <c r="DL116" s="816">
        <v>557728</v>
      </c>
      <c r="DM116" s="814"/>
      <c r="DN116" s="814"/>
      <c r="DO116" s="814"/>
      <c r="DP116" s="815"/>
      <c r="DQ116" s="816">
        <v>468685</v>
      </c>
      <c r="DR116" s="814"/>
      <c r="DS116" s="814"/>
      <c r="DT116" s="814"/>
      <c r="DU116" s="815"/>
      <c r="DV116" s="784">
        <v>0.6</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24391670</v>
      </c>
      <c r="AB117" s="925"/>
      <c r="AC117" s="925"/>
      <c r="AD117" s="925"/>
      <c r="AE117" s="926"/>
      <c r="AF117" s="928">
        <v>22459097</v>
      </c>
      <c r="AG117" s="925"/>
      <c r="AH117" s="925"/>
      <c r="AI117" s="925"/>
      <c r="AJ117" s="926"/>
      <c r="AK117" s="928">
        <v>20496654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281</v>
      </c>
      <c r="AG118" s="918"/>
      <c r="AH118" s="918"/>
      <c r="AI118" s="918"/>
      <c r="AJ118" s="919"/>
      <c r="AK118" s="920" t="s">
        <v>280</v>
      </c>
      <c r="AL118" s="918"/>
      <c r="AM118" s="918"/>
      <c r="AN118" s="918"/>
      <c r="AO118" s="919"/>
      <c r="AP118" s="921" t="s">
        <v>403</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433</v>
      </c>
      <c r="BP118" s="868"/>
      <c r="BQ118" s="887">
        <v>232413613</v>
      </c>
      <c r="BR118" s="888"/>
      <c r="BS118" s="888"/>
      <c r="BT118" s="888"/>
      <c r="BU118" s="888"/>
      <c r="BV118" s="888">
        <v>237970173</v>
      </c>
      <c r="BW118" s="888"/>
      <c r="BX118" s="888"/>
      <c r="BY118" s="888"/>
      <c r="BZ118" s="888"/>
      <c r="CA118" s="888">
        <v>244831314</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61561</v>
      </c>
      <c r="AB119" s="903"/>
      <c r="AC119" s="903"/>
      <c r="AD119" s="903"/>
      <c r="AE119" s="904"/>
      <c r="AF119" s="905">
        <v>61626</v>
      </c>
      <c r="AG119" s="903"/>
      <c r="AH119" s="903"/>
      <c r="AI119" s="903"/>
      <c r="AJ119" s="904"/>
      <c r="AK119" s="905">
        <v>61694</v>
      </c>
      <c r="AL119" s="903"/>
      <c r="AM119" s="903"/>
      <c r="AN119" s="903"/>
      <c r="AO119" s="904"/>
      <c r="AP119" s="906">
        <v>0.1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32951708</v>
      </c>
      <c r="BR119" s="830"/>
      <c r="BS119" s="830"/>
      <c r="BT119" s="830"/>
      <c r="BU119" s="830"/>
      <c r="BV119" s="830">
        <v>32927527</v>
      </c>
      <c r="BW119" s="830"/>
      <c r="BX119" s="830"/>
      <c r="BY119" s="830"/>
      <c r="BZ119" s="830"/>
      <c r="CA119" s="830">
        <v>31961108</v>
      </c>
      <c r="CB119" s="830"/>
      <c r="CC119" s="830"/>
      <c r="CD119" s="830"/>
      <c r="CE119" s="830"/>
      <c r="CF119" s="891">
        <v>43.4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167347</v>
      </c>
      <c r="DH119" s="747"/>
      <c r="DI119" s="747"/>
      <c r="DJ119" s="747"/>
      <c r="DK119" s="748"/>
      <c r="DL119" s="749">
        <v>113338</v>
      </c>
      <c r="DM119" s="747"/>
      <c r="DN119" s="747"/>
      <c r="DO119" s="747"/>
      <c r="DP119" s="748"/>
      <c r="DQ119" s="749">
        <v>78802</v>
      </c>
      <c r="DR119" s="747"/>
      <c r="DS119" s="747"/>
      <c r="DT119" s="747"/>
      <c r="DU119" s="748"/>
      <c r="DV119" s="837">
        <v>0.1</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24474272</v>
      </c>
      <c r="BR120" s="801"/>
      <c r="BS120" s="801"/>
      <c r="BT120" s="801"/>
      <c r="BU120" s="801"/>
      <c r="BV120" s="801">
        <v>23548338</v>
      </c>
      <c r="BW120" s="801"/>
      <c r="BX120" s="801"/>
      <c r="BY120" s="801"/>
      <c r="BZ120" s="801"/>
      <c r="CA120" s="801">
        <v>23209019</v>
      </c>
      <c r="CB120" s="801"/>
      <c r="CC120" s="801"/>
      <c r="CD120" s="801"/>
      <c r="CE120" s="801"/>
      <c r="CF120" s="878">
        <v>31.5</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57824049</v>
      </c>
      <c r="DH120" s="830"/>
      <c r="DI120" s="830"/>
      <c r="DJ120" s="830"/>
      <c r="DK120" s="830"/>
      <c r="DL120" s="830">
        <v>56275461</v>
      </c>
      <c r="DM120" s="830"/>
      <c r="DN120" s="830"/>
      <c r="DO120" s="830"/>
      <c r="DP120" s="830"/>
      <c r="DQ120" s="830">
        <v>54719584</v>
      </c>
      <c r="DR120" s="830"/>
      <c r="DS120" s="830"/>
      <c r="DT120" s="830"/>
      <c r="DU120" s="830"/>
      <c r="DV120" s="831">
        <v>74.3</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160125779</v>
      </c>
      <c r="BR121" s="888"/>
      <c r="BS121" s="888"/>
      <c r="BT121" s="888"/>
      <c r="BU121" s="888"/>
      <c r="BV121" s="888">
        <v>160523356</v>
      </c>
      <c r="BW121" s="888"/>
      <c r="BX121" s="888"/>
      <c r="BY121" s="888"/>
      <c r="BZ121" s="888"/>
      <c r="CA121" s="888">
        <v>161839597</v>
      </c>
      <c r="CB121" s="888"/>
      <c r="CC121" s="888"/>
      <c r="CD121" s="888"/>
      <c r="CE121" s="888"/>
      <c r="CF121" s="889">
        <v>219.7</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6658101</v>
      </c>
      <c r="DH121" s="801"/>
      <c r="DI121" s="801"/>
      <c r="DJ121" s="801"/>
      <c r="DK121" s="801"/>
      <c r="DL121" s="801">
        <v>6338562</v>
      </c>
      <c r="DM121" s="801"/>
      <c r="DN121" s="801"/>
      <c r="DO121" s="801"/>
      <c r="DP121" s="801"/>
      <c r="DQ121" s="801">
        <v>5997560</v>
      </c>
      <c r="DR121" s="801"/>
      <c r="DS121" s="801"/>
      <c r="DT121" s="801"/>
      <c r="DU121" s="801"/>
      <c r="DV121" s="853">
        <v>8.1</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444</v>
      </c>
      <c r="BP122" s="868"/>
      <c r="BQ122" s="869">
        <v>217551759</v>
      </c>
      <c r="BR122" s="870"/>
      <c r="BS122" s="870"/>
      <c r="BT122" s="870"/>
      <c r="BU122" s="870"/>
      <c r="BV122" s="870">
        <v>216999221</v>
      </c>
      <c r="BW122" s="870"/>
      <c r="BX122" s="870"/>
      <c r="BY122" s="870"/>
      <c r="BZ122" s="870"/>
      <c r="CA122" s="870">
        <v>217009724</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5255999</v>
      </c>
      <c r="DH122" s="801"/>
      <c r="DI122" s="801"/>
      <c r="DJ122" s="801"/>
      <c r="DK122" s="801"/>
      <c r="DL122" s="801">
        <v>5096611</v>
      </c>
      <c r="DM122" s="801"/>
      <c r="DN122" s="801"/>
      <c r="DO122" s="801"/>
      <c r="DP122" s="801"/>
      <c r="DQ122" s="801">
        <v>5168149</v>
      </c>
      <c r="DR122" s="801"/>
      <c r="DS122" s="801"/>
      <c r="DT122" s="801"/>
      <c r="DU122" s="801"/>
      <c r="DV122" s="853">
        <v>7</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105036</v>
      </c>
      <c r="AB123" s="814"/>
      <c r="AC123" s="814"/>
      <c r="AD123" s="814"/>
      <c r="AE123" s="815"/>
      <c r="AF123" s="816">
        <v>102939</v>
      </c>
      <c r="AG123" s="814"/>
      <c r="AH123" s="814"/>
      <c r="AI123" s="814"/>
      <c r="AJ123" s="815"/>
      <c r="AK123" s="816">
        <v>100470</v>
      </c>
      <c r="AL123" s="814"/>
      <c r="AM123" s="814"/>
      <c r="AN123" s="814"/>
      <c r="AO123" s="815"/>
      <c r="AP123" s="784">
        <v>0.1</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19.899999999999999</v>
      </c>
      <c r="BR123" s="862"/>
      <c r="BS123" s="862"/>
      <c r="BT123" s="862"/>
      <c r="BU123" s="862"/>
      <c r="BV123" s="862">
        <v>28.2</v>
      </c>
      <c r="BW123" s="862"/>
      <c r="BX123" s="862"/>
      <c r="BY123" s="862"/>
      <c r="BZ123" s="862"/>
      <c r="CA123" s="862">
        <v>37.700000000000003</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537477</v>
      </c>
      <c r="DH123" s="814"/>
      <c r="DI123" s="814"/>
      <c r="DJ123" s="814"/>
      <c r="DK123" s="815"/>
      <c r="DL123" s="816">
        <v>540896</v>
      </c>
      <c r="DM123" s="814"/>
      <c r="DN123" s="814"/>
      <c r="DO123" s="814"/>
      <c r="DP123" s="815"/>
      <c r="DQ123" s="816">
        <v>562731</v>
      </c>
      <c r="DR123" s="814"/>
      <c r="DS123" s="814"/>
      <c r="DT123" s="814"/>
      <c r="DU123" s="815"/>
      <c r="DV123" s="784">
        <v>0.8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178120</v>
      </c>
      <c r="DH124" s="747"/>
      <c r="DI124" s="747"/>
      <c r="DJ124" s="747"/>
      <c r="DK124" s="748"/>
      <c r="DL124" s="749">
        <v>109017</v>
      </c>
      <c r="DM124" s="747"/>
      <c r="DN124" s="747"/>
      <c r="DO124" s="747"/>
      <c r="DP124" s="748"/>
      <c r="DQ124" s="749">
        <v>51788</v>
      </c>
      <c r="DR124" s="747"/>
      <c r="DS124" s="747"/>
      <c r="DT124" s="747"/>
      <c r="DU124" s="748"/>
      <c r="DV124" s="837">
        <v>0.1</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229606</v>
      </c>
      <c r="AB126" s="814"/>
      <c r="AC126" s="814"/>
      <c r="AD126" s="814"/>
      <c r="AE126" s="815"/>
      <c r="AF126" s="816">
        <v>120377</v>
      </c>
      <c r="AG126" s="814"/>
      <c r="AH126" s="814"/>
      <c r="AI126" s="814"/>
      <c r="AJ126" s="815"/>
      <c r="AK126" s="816">
        <v>131788</v>
      </c>
      <c r="AL126" s="814"/>
      <c r="AM126" s="814"/>
      <c r="AN126" s="814"/>
      <c r="AO126" s="815"/>
      <c r="AP126" s="784">
        <v>0.2</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v>1310132</v>
      </c>
      <c r="DH126" s="801"/>
      <c r="DI126" s="801"/>
      <c r="DJ126" s="801"/>
      <c r="DK126" s="801"/>
      <c r="DL126" s="801">
        <v>2160353</v>
      </c>
      <c r="DM126" s="801"/>
      <c r="DN126" s="801"/>
      <c r="DO126" s="801"/>
      <c r="DP126" s="801"/>
      <c r="DQ126" s="801">
        <v>2052802</v>
      </c>
      <c r="DR126" s="801"/>
      <c r="DS126" s="801"/>
      <c r="DT126" s="801"/>
      <c r="DU126" s="801"/>
      <c r="DV126" s="853">
        <v>2.8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84</v>
      </c>
      <c r="AB127" s="814"/>
      <c r="AC127" s="814"/>
      <c r="AD127" s="814"/>
      <c r="AE127" s="815"/>
      <c r="AF127" s="816">
        <v>47</v>
      </c>
      <c r="AG127" s="814"/>
      <c r="AH127" s="814"/>
      <c r="AI127" s="814"/>
      <c r="AJ127" s="815"/>
      <c r="AK127" s="816">
        <v>12</v>
      </c>
      <c r="AL127" s="814"/>
      <c r="AM127" s="814"/>
      <c r="AN127" s="814"/>
      <c r="AO127" s="815"/>
      <c r="AP127" s="784">
        <v>0</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4153084</v>
      </c>
      <c r="AB128" s="754"/>
      <c r="AC128" s="754"/>
      <c r="AD128" s="754"/>
      <c r="AE128" s="755"/>
      <c r="AF128" s="756">
        <v>3510798</v>
      </c>
      <c r="AG128" s="754"/>
      <c r="AH128" s="754"/>
      <c r="AI128" s="754"/>
      <c r="AJ128" s="755"/>
      <c r="AK128" s="756">
        <v>4084717</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90677945</v>
      </c>
      <c r="AB129" s="814"/>
      <c r="AC129" s="814"/>
      <c r="AD129" s="814"/>
      <c r="AE129" s="815"/>
      <c r="AF129" s="816">
        <v>91106275</v>
      </c>
      <c r="AG129" s="814"/>
      <c r="AH129" s="814"/>
      <c r="AI129" s="814"/>
      <c r="AJ129" s="815"/>
      <c r="AK129" s="816">
        <v>88386778</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3.4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16151301</v>
      </c>
      <c r="AB130" s="814"/>
      <c r="AC130" s="814"/>
      <c r="AD130" s="814"/>
      <c r="AE130" s="815"/>
      <c r="AF130" s="816">
        <v>16982630</v>
      </c>
      <c r="AG130" s="814"/>
      <c r="AH130" s="814"/>
      <c r="AI130" s="814"/>
      <c r="AJ130" s="815"/>
      <c r="AK130" s="816">
        <v>14736294</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37.700000000000003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74526644</v>
      </c>
      <c r="AB131" s="747"/>
      <c r="AC131" s="747"/>
      <c r="AD131" s="747"/>
      <c r="AE131" s="748"/>
      <c r="AF131" s="749">
        <v>74123645</v>
      </c>
      <c r="AG131" s="747"/>
      <c r="AH131" s="747"/>
      <c r="AI131" s="747"/>
      <c r="AJ131" s="748"/>
      <c r="AK131" s="749">
        <v>73650484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5.484327189</v>
      </c>
      <c r="AB132" s="770"/>
      <c r="AC132" s="770"/>
      <c r="AD132" s="770"/>
      <c r="AE132" s="771"/>
      <c r="AF132" s="772">
        <v>2.6518784929999999</v>
      </c>
      <c r="AG132" s="770"/>
      <c r="AH132" s="770"/>
      <c r="AI132" s="770"/>
      <c r="AJ132" s="771"/>
      <c r="AK132" s="772">
        <v>2.2751282939999999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8.1</v>
      </c>
      <c r="AB133" s="779"/>
      <c r="AC133" s="779"/>
      <c r="AD133" s="779"/>
      <c r="AE133" s="780"/>
      <c r="AF133" s="778">
        <v>5.7</v>
      </c>
      <c r="AG133" s="779"/>
      <c r="AH133" s="779"/>
      <c r="AI133" s="779"/>
      <c r="AJ133" s="780"/>
      <c r="AK133" s="778">
        <v>3.4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22977857</v>
      </c>
      <c r="L9" s="264">
        <v>59914</v>
      </c>
      <c r="M9" s="265">
        <v>57944</v>
      </c>
      <c r="N9" s="266">
        <v>3.4</v>
      </c>
    </row>
    <row r="10" spans="1:16" x14ac:dyDescent="0.15">
      <c r="A10" s="248"/>
      <c r="B10" s="244"/>
      <c r="C10" s="244"/>
      <c r="D10" s="244"/>
      <c r="E10" s="244"/>
      <c r="F10" s="244"/>
      <c r="G10" s="1163" t="s">
        <v>482</v>
      </c>
      <c r="H10" s="1164"/>
      <c r="I10" s="1164"/>
      <c r="J10" s="1165"/>
      <c r="K10" s="267">
        <v>570523</v>
      </c>
      <c r="L10" s="268">
        <v>1488</v>
      </c>
      <c r="M10" s="269">
        <v>2485</v>
      </c>
      <c r="N10" s="270">
        <v>-40.1</v>
      </c>
    </row>
    <row r="11" spans="1:16" ht="13.5" customHeight="1" x14ac:dyDescent="0.15">
      <c r="A11" s="248"/>
      <c r="B11" s="244"/>
      <c r="C11" s="244"/>
      <c r="D11" s="244"/>
      <c r="E11" s="244"/>
      <c r="F11" s="244"/>
      <c r="G11" s="1163" t="s">
        <v>483</v>
      </c>
      <c r="H11" s="1164"/>
      <c r="I11" s="1164"/>
      <c r="J11" s="1165"/>
      <c r="K11" s="267">
        <v>624416</v>
      </c>
      <c r="L11" s="268">
        <v>1628</v>
      </c>
      <c r="M11" s="269">
        <v>1532</v>
      </c>
      <c r="N11" s="270">
        <v>6.3</v>
      </c>
    </row>
    <row r="12" spans="1:16" ht="13.5" customHeight="1" x14ac:dyDescent="0.15">
      <c r="A12" s="248"/>
      <c r="B12" s="244"/>
      <c r="C12" s="244"/>
      <c r="D12" s="244"/>
      <c r="E12" s="244"/>
      <c r="F12" s="244"/>
      <c r="G12" s="1163" t="s">
        <v>484</v>
      </c>
      <c r="H12" s="1164"/>
      <c r="I12" s="1164"/>
      <c r="J12" s="1165"/>
      <c r="K12" s="267" t="s">
        <v>485</v>
      </c>
      <c r="L12" s="268" t="s">
        <v>485</v>
      </c>
      <c r="M12" s="269">
        <v>599</v>
      </c>
      <c r="N12" s="270" t="s">
        <v>485</v>
      </c>
    </row>
    <row r="13" spans="1:16" ht="13.5" customHeight="1" x14ac:dyDescent="0.15">
      <c r="A13" s="248"/>
      <c r="B13" s="244"/>
      <c r="C13" s="244"/>
      <c r="D13" s="244"/>
      <c r="E13" s="244"/>
      <c r="F13" s="244"/>
      <c r="G13" s="1163" t="s">
        <v>486</v>
      </c>
      <c r="H13" s="1164"/>
      <c r="I13" s="1164"/>
      <c r="J13" s="1165"/>
      <c r="K13" s="267" t="s">
        <v>485</v>
      </c>
      <c r="L13" s="268" t="s">
        <v>485</v>
      </c>
      <c r="M13" s="269">
        <v>18</v>
      </c>
      <c r="N13" s="270" t="s">
        <v>485</v>
      </c>
    </row>
    <row r="14" spans="1:16" ht="13.5" customHeight="1" x14ac:dyDescent="0.15">
      <c r="A14" s="248"/>
      <c r="B14" s="244"/>
      <c r="C14" s="244"/>
      <c r="D14" s="244"/>
      <c r="E14" s="244"/>
      <c r="F14" s="244"/>
      <c r="G14" s="1163" t="s">
        <v>487</v>
      </c>
      <c r="H14" s="1164"/>
      <c r="I14" s="1164"/>
      <c r="J14" s="1165"/>
      <c r="K14" s="267">
        <v>720699</v>
      </c>
      <c r="L14" s="268">
        <v>1879</v>
      </c>
      <c r="M14" s="269">
        <v>1786</v>
      </c>
      <c r="N14" s="270">
        <v>5.2</v>
      </c>
    </row>
    <row r="15" spans="1:16" ht="13.5" customHeight="1" x14ac:dyDescent="0.15">
      <c r="A15" s="248"/>
      <c r="B15" s="244"/>
      <c r="C15" s="244"/>
      <c r="D15" s="244"/>
      <c r="E15" s="244"/>
      <c r="F15" s="244"/>
      <c r="G15" s="1163" t="s">
        <v>488</v>
      </c>
      <c r="H15" s="1164"/>
      <c r="I15" s="1164"/>
      <c r="J15" s="1165"/>
      <c r="K15" s="267">
        <v>861135</v>
      </c>
      <c r="L15" s="268">
        <v>2245</v>
      </c>
      <c r="M15" s="269">
        <v>1355</v>
      </c>
      <c r="N15" s="270">
        <v>65.7</v>
      </c>
    </row>
    <row r="16" spans="1:16" x14ac:dyDescent="0.15">
      <c r="A16" s="248"/>
      <c r="B16" s="244"/>
      <c r="C16" s="244"/>
      <c r="D16" s="244"/>
      <c r="E16" s="244"/>
      <c r="F16" s="244"/>
      <c r="G16" s="1166" t="s">
        <v>489</v>
      </c>
      <c r="H16" s="1167"/>
      <c r="I16" s="1167"/>
      <c r="J16" s="1168"/>
      <c r="K16" s="268">
        <v>-1727616</v>
      </c>
      <c r="L16" s="268">
        <v>-4505</v>
      </c>
      <c r="M16" s="269">
        <v>-4955</v>
      </c>
      <c r="N16" s="270">
        <v>-9.1</v>
      </c>
    </row>
    <row r="17" spans="1:16" x14ac:dyDescent="0.15">
      <c r="A17" s="248"/>
      <c r="B17" s="244"/>
      <c r="C17" s="244"/>
      <c r="D17" s="244"/>
      <c r="E17" s="244"/>
      <c r="F17" s="244"/>
      <c r="G17" s="1166" t="s">
        <v>164</v>
      </c>
      <c r="H17" s="1167"/>
      <c r="I17" s="1167"/>
      <c r="J17" s="1168"/>
      <c r="K17" s="268">
        <v>24027014</v>
      </c>
      <c r="L17" s="268">
        <v>62650</v>
      </c>
      <c r="M17" s="269">
        <v>60765</v>
      </c>
      <c r="N17" s="270">
        <v>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6.62</v>
      </c>
      <c r="L21" s="281">
        <v>6.13</v>
      </c>
      <c r="M21" s="282">
        <v>0.49</v>
      </c>
      <c r="N21" s="249"/>
      <c r="O21" s="283"/>
      <c r="P21" s="279"/>
    </row>
    <row r="22" spans="1:16" s="284" customFormat="1" x14ac:dyDescent="0.15">
      <c r="A22" s="279"/>
      <c r="B22" s="249"/>
      <c r="C22" s="249"/>
      <c r="D22" s="249"/>
      <c r="E22" s="249"/>
      <c r="F22" s="249"/>
      <c r="G22" s="1160" t="s">
        <v>495</v>
      </c>
      <c r="H22" s="1161"/>
      <c r="I22" s="1161"/>
      <c r="J22" s="1162"/>
      <c r="K22" s="285">
        <v>100.2</v>
      </c>
      <c r="L22" s="286">
        <v>100.5</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14312921</v>
      </c>
      <c r="L32" s="294">
        <v>37321</v>
      </c>
      <c r="M32" s="295">
        <v>38141</v>
      </c>
      <c r="N32" s="296">
        <v>-2.1</v>
      </c>
    </row>
    <row r="33" spans="1:16" ht="13.5" customHeight="1" x14ac:dyDescent="0.15">
      <c r="A33" s="248"/>
      <c r="B33" s="244"/>
      <c r="C33" s="244"/>
      <c r="D33" s="244"/>
      <c r="E33" s="244"/>
      <c r="F33" s="244"/>
      <c r="G33" s="1151" t="s">
        <v>500</v>
      </c>
      <c r="H33" s="1152"/>
      <c r="I33" s="1152"/>
      <c r="J33" s="1153"/>
      <c r="K33" s="294" t="s">
        <v>485</v>
      </c>
      <c r="L33" s="294" t="s">
        <v>485</v>
      </c>
      <c r="M33" s="295">
        <v>3</v>
      </c>
      <c r="N33" s="296" t="s">
        <v>485</v>
      </c>
    </row>
    <row r="34" spans="1:16" ht="27" customHeight="1" x14ac:dyDescent="0.15">
      <c r="A34" s="248"/>
      <c r="B34" s="244"/>
      <c r="C34" s="244"/>
      <c r="D34" s="244"/>
      <c r="E34" s="244"/>
      <c r="F34" s="244"/>
      <c r="G34" s="1151" t="s">
        <v>501</v>
      </c>
      <c r="H34" s="1152"/>
      <c r="I34" s="1152"/>
      <c r="J34" s="1153"/>
      <c r="K34" s="294" t="s">
        <v>485</v>
      </c>
      <c r="L34" s="294" t="s">
        <v>485</v>
      </c>
      <c r="M34" s="295">
        <v>102</v>
      </c>
      <c r="N34" s="296" t="s">
        <v>485</v>
      </c>
    </row>
    <row r="35" spans="1:16" ht="27" customHeight="1" x14ac:dyDescent="0.15">
      <c r="A35" s="248"/>
      <c r="B35" s="244"/>
      <c r="C35" s="244"/>
      <c r="D35" s="244"/>
      <c r="E35" s="244"/>
      <c r="F35" s="244"/>
      <c r="G35" s="1151" t="s">
        <v>502</v>
      </c>
      <c r="H35" s="1152"/>
      <c r="I35" s="1152"/>
      <c r="J35" s="1153"/>
      <c r="K35" s="294">
        <v>5838696</v>
      </c>
      <c r="L35" s="294">
        <v>15224</v>
      </c>
      <c r="M35" s="295">
        <v>9900</v>
      </c>
      <c r="N35" s="296">
        <v>53.8</v>
      </c>
    </row>
    <row r="36" spans="1:16" ht="27" customHeight="1" x14ac:dyDescent="0.15">
      <c r="A36" s="248"/>
      <c r="B36" s="244"/>
      <c r="C36" s="244"/>
      <c r="D36" s="244"/>
      <c r="E36" s="244"/>
      <c r="F36" s="244"/>
      <c r="G36" s="1151" t="s">
        <v>503</v>
      </c>
      <c r="H36" s="1152"/>
      <c r="I36" s="1152"/>
      <c r="J36" s="1153"/>
      <c r="K36" s="294">
        <v>51073</v>
      </c>
      <c r="L36" s="294">
        <v>133</v>
      </c>
      <c r="M36" s="295">
        <v>437</v>
      </c>
      <c r="N36" s="296">
        <v>-69.599999999999994</v>
      </c>
    </row>
    <row r="37" spans="1:16" ht="13.5" customHeight="1" x14ac:dyDescent="0.15">
      <c r="A37" s="248"/>
      <c r="B37" s="244"/>
      <c r="C37" s="244"/>
      <c r="D37" s="244"/>
      <c r="E37" s="244"/>
      <c r="F37" s="244"/>
      <c r="G37" s="1151" t="s">
        <v>504</v>
      </c>
      <c r="H37" s="1152"/>
      <c r="I37" s="1152"/>
      <c r="J37" s="1153"/>
      <c r="K37" s="294">
        <v>293964</v>
      </c>
      <c r="L37" s="294">
        <v>767</v>
      </c>
      <c r="M37" s="295">
        <v>880</v>
      </c>
      <c r="N37" s="296">
        <v>-12.8</v>
      </c>
    </row>
    <row r="38" spans="1:16" ht="27" customHeight="1" x14ac:dyDescent="0.15">
      <c r="A38" s="248"/>
      <c r="B38" s="244"/>
      <c r="C38" s="244"/>
      <c r="D38" s="244"/>
      <c r="E38" s="244"/>
      <c r="F38" s="244"/>
      <c r="G38" s="1154" t="s">
        <v>505</v>
      </c>
      <c r="H38" s="1155"/>
      <c r="I38" s="1155"/>
      <c r="J38" s="1156"/>
      <c r="K38" s="297" t="s">
        <v>485</v>
      </c>
      <c r="L38" s="297" t="s">
        <v>485</v>
      </c>
      <c r="M38" s="298">
        <v>3</v>
      </c>
      <c r="N38" s="299" t="s">
        <v>485</v>
      </c>
      <c r="O38" s="293"/>
    </row>
    <row r="39" spans="1:16" x14ac:dyDescent="0.15">
      <c r="A39" s="248"/>
      <c r="B39" s="244"/>
      <c r="C39" s="244"/>
      <c r="D39" s="244"/>
      <c r="E39" s="244"/>
      <c r="F39" s="244"/>
      <c r="G39" s="1154" t="s">
        <v>506</v>
      </c>
      <c r="H39" s="1155"/>
      <c r="I39" s="1155"/>
      <c r="J39" s="1156"/>
      <c r="K39" s="300">
        <v>-4084717</v>
      </c>
      <c r="L39" s="300">
        <v>-10651</v>
      </c>
      <c r="M39" s="301">
        <v>-8348</v>
      </c>
      <c r="N39" s="302">
        <v>27.6</v>
      </c>
      <c r="O39" s="293"/>
    </row>
    <row r="40" spans="1:16" ht="27" customHeight="1" x14ac:dyDescent="0.15">
      <c r="A40" s="248"/>
      <c r="B40" s="244"/>
      <c r="C40" s="244"/>
      <c r="D40" s="244"/>
      <c r="E40" s="244"/>
      <c r="F40" s="244"/>
      <c r="G40" s="1151" t="s">
        <v>507</v>
      </c>
      <c r="H40" s="1152"/>
      <c r="I40" s="1152"/>
      <c r="J40" s="1153"/>
      <c r="K40" s="300">
        <v>-14736294</v>
      </c>
      <c r="L40" s="300">
        <v>-38425</v>
      </c>
      <c r="M40" s="301">
        <v>-29144</v>
      </c>
      <c r="N40" s="302">
        <v>31.8</v>
      </c>
      <c r="O40" s="293"/>
    </row>
    <row r="41" spans="1:16" x14ac:dyDescent="0.15">
      <c r="A41" s="248"/>
      <c r="B41" s="244"/>
      <c r="C41" s="244"/>
      <c r="D41" s="244"/>
      <c r="E41" s="244"/>
      <c r="F41" s="244"/>
      <c r="G41" s="1157" t="s">
        <v>275</v>
      </c>
      <c r="H41" s="1158"/>
      <c r="I41" s="1158"/>
      <c r="J41" s="1159"/>
      <c r="K41" s="294">
        <v>1675643</v>
      </c>
      <c r="L41" s="300">
        <v>4369</v>
      </c>
      <c r="M41" s="301">
        <v>11972</v>
      </c>
      <c r="N41" s="302">
        <v>-63.5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23524487</v>
      </c>
      <c r="J51" s="320">
        <v>61333</v>
      </c>
      <c r="K51" s="321">
        <v>2.9</v>
      </c>
      <c r="L51" s="322">
        <v>43858</v>
      </c>
      <c r="M51" s="323">
        <v>-7</v>
      </c>
      <c r="N51" s="324">
        <v>9.9</v>
      </c>
    </row>
    <row r="52" spans="1:14" x14ac:dyDescent="0.15">
      <c r="A52" s="248"/>
      <c r="B52" s="244"/>
      <c r="C52" s="244"/>
      <c r="D52" s="244"/>
      <c r="E52" s="244"/>
      <c r="F52" s="244"/>
      <c r="G52" s="325"/>
      <c r="H52" s="326" t="s">
        <v>518</v>
      </c>
      <c r="I52" s="327">
        <v>15950624</v>
      </c>
      <c r="J52" s="328">
        <v>41586</v>
      </c>
      <c r="K52" s="329">
        <v>6.7</v>
      </c>
      <c r="L52" s="330">
        <v>23714</v>
      </c>
      <c r="M52" s="331">
        <v>-11.5</v>
      </c>
      <c r="N52" s="332">
        <v>18.2</v>
      </c>
    </row>
    <row r="53" spans="1:14" x14ac:dyDescent="0.15">
      <c r="A53" s="248"/>
      <c r="B53" s="244"/>
      <c r="C53" s="244"/>
      <c r="D53" s="244"/>
      <c r="E53" s="244"/>
      <c r="F53" s="244"/>
      <c r="G53" s="310" t="s">
        <v>519</v>
      </c>
      <c r="H53" s="311"/>
      <c r="I53" s="319">
        <v>23686661</v>
      </c>
      <c r="J53" s="320">
        <v>61344</v>
      </c>
      <c r="K53" s="321">
        <v>0</v>
      </c>
      <c r="L53" s="322">
        <v>41705</v>
      </c>
      <c r="M53" s="323">
        <v>-4.9000000000000004</v>
      </c>
      <c r="N53" s="324">
        <v>4.9000000000000004</v>
      </c>
    </row>
    <row r="54" spans="1:14" x14ac:dyDescent="0.15">
      <c r="A54" s="248"/>
      <c r="B54" s="244"/>
      <c r="C54" s="244"/>
      <c r="D54" s="244"/>
      <c r="E54" s="244"/>
      <c r="F54" s="244"/>
      <c r="G54" s="325"/>
      <c r="H54" s="326" t="s">
        <v>518</v>
      </c>
      <c r="I54" s="327">
        <v>13216791</v>
      </c>
      <c r="J54" s="328">
        <v>34229</v>
      </c>
      <c r="K54" s="329">
        <v>-17.7</v>
      </c>
      <c r="L54" s="330">
        <v>22742</v>
      </c>
      <c r="M54" s="331">
        <v>-4.0999999999999996</v>
      </c>
      <c r="N54" s="332">
        <v>-13.6</v>
      </c>
    </row>
    <row r="55" spans="1:14" x14ac:dyDescent="0.15">
      <c r="A55" s="248"/>
      <c r="B55" s="244"/>
      <c r="C55" s="244"/>
      <c r="D55" s="244"/>
      <c r="E55" s="244"/>
      <c r="F55" s="244"/>
      <c r="G55" s="310" t="s">
        <v>520</v>
      </c>
      <c r="H55" s="311"/>
      <c r="I55" s="319">
        <v>33294764</v>
      </c>
      <c r="J55" s="320">
        <v>86241</v>
      </c>
      <c r="K55" s="321">
        <v>40.6</v>
      </c>
      <c r="L55" s="322">
        <v>47677</v>
      </c>
      <c r="M55" s="323">
        <v>14.3</v>
      </c>
      <c r="N55" s="324">
        <v>26.3</v>
      </c>
    </row>
    <row r="56" spans="1:14" x14ac:dyDescent="0.15">
      <c r="A56" s="248"/>
      <c r="B56" s="244"/>
      <c r="C56" s="244"/>
      <c r="D56" s="244"/>
      <c r="E56" s="244"/>
      <c r="F56" s="244"/>
      <c r="G56" s="325"/>
      <c r="H56" s="326" t="s">
        <v>518</v>
      </c>
      <c r="I56" s="327">
        <v>17310252</v>
      </c>
      <c r="J56" s="328">
        <v>44838</v>
      </c>
      <c r="K56" s="329">
        <v>31</v>
      </c>
      <c r="L56" s="330">
        <v>23360</v>
      </c>
      <c r="M56" s="331">
        <v>2.7</v>
      </c>
      <c r="N56" s="332">
        <v>28.3</v>
      </c>
    </row>
    <row r="57" spans="1:14" x14ac:dyDescent="0.15">
      <c r="A57" s="248"/>
      <c r="B57" s="244"/>
      <c r="C57" s="244"/>
      <c r="D57" s="244"/>
      <c r="E57" s="244"/>
      <c r="F57" s="244"/>
      <c r="G57" s="310" t="s">
        <v>521</v>
      </c>
      <c r="H57" s="311"/>
      <c r="I57" s="319">
        <v>44453181</v>
      </c>
      <c r="J57" s="320">
        <v>115635</v>
      </c>
      <c r="K57" s="321">
        <v>34.1</v>
      </c>
      <c r="L57" s="322">
        <v>51613</v>
      </c>
      <c r="M57" s="323">
        <v>8.3000000000000007</v>
      </c>
      <c r="N57" s="324">
        <v>25.8</v>
      </c>
    </row>
    <row r="58" spans="1:14" x14ac:dyDescent="0.15">
      <c r="A58" s="248"/>
      <c r="B58" s="244"/>
      <c r="C58" s="244"/>
      <c r="D58" s="244"/>
      <c r="E58" s="244"/>
      <c r="F58" s="244"/>
      <c r="G58" s="325"/>
      <c r="H58" s="326" t="s">
        <v>518</v>
      </c>
      <c r="I58" s="327">
        <v>24408834</v>
      </c>
      <c r="J58" s="328">
        <v>63494</v>
      </c>
      <c r="K58" s="329">
        <v>41.6</v>
      </c>
      <c r="L58" s="330">
        <v>25872</v>
      </c>
      <c r="M58" s="331">
        <v>10.8</v>
      </c>
      <c r="N58" s="332">
        <v>30.8</v>
      </c>
    </row>
    <row r="59" spans="1:14" x14ac:dyDescent="0.15">
      <c r="A59" s="248"/>
      <c r="B59" s="244"/>
      <c r="C59" s="244"/>
      <c r="D59" s="244"/>
      <c r="E59" s="244"/>
      <c r="F59" s="244"/>
      <c r="G59" s="310" t="s">
        <v>522</v>
      </c>
      <c r="H59" s="311"/>
      <c r="I59" s="319">
        <v>34735632</v>
      </c>
      <c r="J59" s="320">
        <v>90572</v>
      </c>
      <c r="K59" s="321">
        <v>-21.7</v>
      </c>
      <c r="L59" s="322">
        <v>50880</v>
      </c>
      <c r="M59" s="323">
        <v>-1.4</v>
      </c>
      <c r="N59" s="324">
        <v>-20.3</v>
      </c>
    </row>
    <row r="60" spans="1:14" x14ac:dyDescent="0.15">
      <c r="A60" s="248"/>
      <c r="B60" s="244"/>
      <c r="C60" s="244"/>
      <c r="D60" s="244"/>
      <c r="E60" s="244"/>
      <c r="F60" s="244"/>
      <c r="G60" s="325"/>
      <c r="H60" s="326" t="s">
        <v>518</v>
      </c>
      <c r="I60" s="333">
        <v>25166738</v>
      </c>
      <c r="J60" s="328">
        <v>65622</v>
      </c>
      <c r="K60" s="329">
        <v>3.4</v>
      </c>
      <c r="L60" s="330">
        <v>27819</v>
      </c>
      <c r="M60" s="331">
        <v>7.5</v>
      </c>
      <c r="N60" s="332">
        <v>-4.0999999999999996</v>
      </c>
    </row>
    <row r="61" spans="1:14" x14ac:dyDescent="0.15">
      <c r="A61" s="248"/>
      <c r="B61" s="244"/>
      <c r="C61" s="244"/>
      <c r="D61" s="244"/>
      <c r="E61" s="244"/>
      <c r="F61" s="244"/>
      <c r="G61" s="310" t="s">
        <v>523</v>
      </c>
      <c r="H61" s="334"/>
      <c r="I61" s="335">
        <v>31938945</v>
      </c>
      <c r="J61" s="336">
        <v>83025</v>
      </c>
      <c r="K61" s="337">
        <v>11.2</v>
      </c>
      <c r="L61" s="338">
        <v>47147</v>
      </c>
      <c r="M61" s="339">
        <v>1.9</v>
      </c>
      <c r="N61" s="324">
        <v>9.3000000000000007</v>
      </c>
    </row>
    <row r="62" spans="1:14" x14ac:dyDescent="0.15">
      <c r="A62" s="248"/>
      <c r="B62" s="244"/>
      <c r="C62" s="244"/>
      <c r="D62" s="244"/>
      <c r="E62" s="244"/>
      <c r="F62" s="244"/>
      <c r="G62" s="325"/>
      <c r="H62" s="326" t="s">
        <v>518</v>
      </c>
      <c r="I62" s="327">
        <v>19210648</v>
      </c>
      <c r="J62" s="328">
        <v>49954</v>
      </c>
      <c r="K62" s="329">
        <v>13</v>
      </c>
      <c r="L62" s="330">
        <v>24701</v>
      </c>
      <c r="M62" s="331">
        <v>1.1000000000000001</v>
      </c>
      <c r="N62" s="332">
        <v>11.9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18.05</v>
      </c>
      <c r="G47" s="12">
        <v>17.54</v>
      </c>
      <c r="H47" s="12">
        <v>17.489999999999998</v>
      </c>
      <c r="I47" s="12">
        <v>17.75</v>
      </c>
      <c r="J47" s="13">
        <v>18.37</v>
      </c>
    </row>
    <row r="48" spans="2:10" ht="57.75" customHeight="1" x14ac:dyDescent="0.15">
      <c r="B48" s="14"/>
      <c r="C48" s="1171" t="s">
        <v>4</v>
      </c>
      <c r="D48" s="1171"/>
      <c r="E48" s="1172"/>
      <c r="F48" s="15">
        <v>2.2599999999999998</v>
      </c>
      <c r="G48" s="16">
        <v>1.0900000000000001</v>
      </c>
      <c r="H48" s="16">
        <v>2.12</v>
      </c>
      <c r="I48" s="16">
        <v>2.0299999999999998</v>
      </c>
      <c r="J48" s="17">
        <v>2.4700000000000002</v>
      </c>
    </row>
    <row r="49" spans="2:10" ht="57.75" customHeight="1" thickBot="1" x14ac:dyDescent="0.2">
      <c r="B49" s="18"/>
      <c r="C49" s="1173" t="s">
        <v>5</v>
      </c>
      <c r="D49" s="1173"/>
      <c r="E49" s="1174"/>
      <c r="F49" s="19" t="s">
        <v>530</v>
      </c>
      <c r="G49" s="20" t="s">
        <v>531</v>
      </c>
      <c r="H49" s="20">
        <v>0.79</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N0212115</dc:creator>
  <cp:lastModifiedBy>長野県</cp:lastModifiedBy>
  <cp:lastPrinted>2017-05-22T01:33:06Z</cp:lastPrinted>
  <dcterms:created xsi:type="dcterms:W3CDTF">2017-04-20T07:02:06Z</dcterms:created>
  <dcterms:modified xsi:type="dcterms:W3CDTF">2017-05-22T01:33:27Z</dcterms:modified>
</cp:coreProperties>
</file>