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18\Desktop\H29決算統計\平成28年度財政状況資料集（11月掲載分）\01佐久\"/>
    </mc:Choice>
  </mc:AlternateContent>
  <bookViews>
    <workbookView xWindow="0" yWindow="0" windowWidth="24000" windowHeight="96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AA33" i="11" l="1"/>
  <c r="AA32" i="11"/>
  <c r="AA31" i="11"/>
  <c r="AA30" i="11"/>
  <c r="AA29" i="11"/>
  <c r="AA28" i="11"/>
  <c r="AA9" i="11"/>
  <c r="AA8" i="11"/>
  <c r="AA7" i="11"/>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O35" i="9"/>
  <c r="AM35" i="9"/>
  <c r="AM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BE34" i="9" l="1"/>
  <c r="BE35" i="9" s="1"/>
  <c r="BW34" i="9" s="1"/>
  <c r="BW35" i="9" l="1"/>
  <c r="BW36" i="9" s="1"/>
  <c r="BW37" i="9" s="1"/>
  <c r="BW38" i="9" s="1"/>
  <c r="BW39" i="9" s="1"/>
  <c r="BW40" i="9" s="1"/>
  <c r="BW41" i="9" s="1"/>
  <c r="BW42" i="9" s="1"/>
  <c r="BW43" i="9" s="1"/>
  <c r="CO34" i="9" l="1"/>
</calcChain>
</file>

<file path=xl/sharedStrings.xml><?xml version="1.0" encoding="utf-8"?>
<sst xmlns="http://schemas.openxmlformats.org/spreadsheetml/2006/main" count="1144" uniqueCount="572">
  <si>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</si>
  <si>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</si>
  <si>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</si>
  <si>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</si>
  <si>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</si>
  <si>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</si>
  <si>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</si>
  <si>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</si>
  <si>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</si>
  <si>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</si>
  <si>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</si>
  <si>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</si>
  <si>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</si>
  <si>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</si>
  <si>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</si>
  <si>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</si>
  <si>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</si>
  <si>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</si>
  <si>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</si>
  <si>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</si>
  <si>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</si>
  <si>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</si>
  <si>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</si>
  <si>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</si>
  <si>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</si>
  <si>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</si>
  <si>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</si>
  <si>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</si>
  <si>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</si>
  <si>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</si>
  <si>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</si>
  <si>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</si>
  <si>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</si>
  <si>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</si>
  <si>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</si>
  <si>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</si>
  <si>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</si>
  <si>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</si>
  <si>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</si>
  <si>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</si>
  <si>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</si>
  <si>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</si>
  <si>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</si>
  <si>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</si>
  <si>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</si>
  <si>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</si>
  <si>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</si>
  <si>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</si>
  <si>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</si>
  <si>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</si>
  <si>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</si>
  <si>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</si>
  <si>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</si>
  <si>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</si>
  <si>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</si>
  <si>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</si>
  <si>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</si>
  <si>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</si>
  <si>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</si>
  <si>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</si>
  <si>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</si>
  <si>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</si>
  <si>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</si>
  <si>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</si>
  <si>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</si>
  <si>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</si>
  <si>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</si>
  <si>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</si>
  <si>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</si>
  <si>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</si>
  <si>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</si>
  <si>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</si>
  <si>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</si>
  <si>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</si>
  <si>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</si>
  <si>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</si>
  <si>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</si>
  <si>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</si>
  <si>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</si>
  <si>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</si>
  <si>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</si>
  <si>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</si>
  <si>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</si>
  <si>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川上村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</si>
  <si>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</si>
  <si>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</si>
  <si>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</si>
  <si>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</si>
  <si>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</si>
  <si>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</si>
  <si>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</si>
  <si>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</si>
  <si>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</si>
  <si>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</si>
  <si>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</si>
  <si>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</si>
  <si>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</si>
  <si>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</si>
  <si>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</si>
  <si>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</si>
  <si>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</si>
  <si>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</si>
  <si>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</si>
  <si>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</si>
  <si>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</si>
  <si>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</si>
  <si>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</si>
  <si>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</si>
  <si>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</si>
  <si>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</si>
  <si>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</si>
  <si>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</si>
  <si>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</si>
  <si>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</si>
  <si>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</si>
  <si>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</si>
  <si>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</si>
  <si>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</si>
  <si>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</si>
  <si>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</si>
  <si>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</si>
  <si>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</si>
  <si>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</si>
  <si>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</si>
  <si>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</si>
  <si>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</si>
  <si>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</si>
  <si>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</si>
  <si>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</si>
  <si>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</si>
  <si>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</si>
  <si>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</si>
  <si>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</si>
  <si>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</si>
  <si>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</si>
  <si>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</si>
  <si>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</si>
  <si>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</si>
  <si>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</si>
  <si>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</si>
  <si>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</si>
  <si>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</si>
  <si>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</si>
  <si>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</si>
  <si>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</si>
  <si>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</si>
  <si>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</si>
  <si>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</si>
  <si>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</si>
  <si>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</si>
  <si>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</si>
  <si>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</si>
  <si>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</si>
  <si>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</si>
  <si>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</si>
  <si>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</si>
  <si>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</si>
  <si>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</si>
  <si>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</si>
  <si>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</si>
  <si>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</si>
  <si>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</si>
  <si>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</si>
  <si>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</si>
  <si>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</si>
  <si>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</si>
  <si>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</si>
  <si>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</si>
  <si>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</si>
  <si>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</si>
  <si>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</si>
  <si>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</si>
  <si>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</si>
  <si>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</si>
  <si>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</si>
  <si>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</si>
  <si>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</si>
  <si>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</si>
  <si>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</si>
  <si>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</si>
  <si>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</si>
  <si>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</si>
  <si>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</si>
  <si>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</si>
  <si>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</si>
  <si>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</si>
  <si>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</si>
  <si>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</si>
  <si>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</si>
  <si>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</si>
  <si>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</si>
  <si>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</si>
  <si>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</si>
  <si>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</si>
  <si>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</si>
  <si>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</si>
  <si>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</si>
  <si>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</si>
  <si>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長野県川上村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</si>
  <si>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</si>
  <si>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</si>
  <si>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</si>
  <si>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</si>
  <si>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</si>
  <si>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</si>
  <si>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</si>
  <si>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</si>
  <si>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</si>
  <si>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</si>
  <si>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</si>
  <si>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</si>
  <si>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</si>
  <si>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</si>
  <si>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</si>
  <si>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</si>
  <si>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</si>
  <si>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</si>
  <si>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</si>
  <si>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</si>
  <si>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</si>
  <si>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</si>
  <si>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</si>
  <si>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</si>
  <si>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</si>
  <si>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</si>
  <si>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</si>
  <si>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</si>
  <si>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</si>
  <si>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</si>
  <si>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</si>
  <si>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</si>
  <si>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</si>
  <si>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</si>
  <si>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</si>
  <si>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</si>
  <si>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</si>
  <si>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</si>
  <si>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</si>
  <si>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</si>
  <si>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</si>
  <si>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</si>
  <si>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</si>
  <si>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</si>
  <si>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</si>
  <si>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</si>
  <si>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</si>
  <si>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</si>
  <si>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</si>
  <si>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</si>
  <si>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</si>
  <si>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</si>
  <si>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</si>
  <si>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</si>
  <si>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</si>
  <si>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</si>
  <si>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</si>
  <si>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</si>
  <si>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</si>
  <si>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</si>
  <si>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</si>
  <si>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</si>
  <si>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</si>
  <si>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</si>
  <si>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</si>
  <si>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</si>
  <si>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</si>
  <si>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</si>
  <si>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</si>
  <si>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</si>
  <si>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</si>
  <si>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</si>
  <si>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</si>
  <si>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</si>
  <si>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</si>
  <si>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</si>
  <si>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</si>
  <si>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</si>
  <si>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</si>
  <si>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</si>
  <si>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</si>
  <si>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</si>
  <si>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</si>
  <si>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</si>
  <si>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</si>
  <si>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</si>
  <si>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</si>
  <si>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</si>
  <si>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</si>
  <si>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</si>
  <si>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</si>
  <si>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</si>
  <si>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</si>
  <si>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</si>
  <si>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</si>
  <si>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</si>
  <si>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</si>
  <si>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</si>
  <si>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</si>
  <si>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</si>
  <si>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</si>
  <si>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</si>
  <si>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</si>
  <si>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</si>
  <si>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</si>
  <si>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</si>
  <si>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</si>
  <si>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</si>
  <si>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</si>
  <si>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</si>
  <si>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</si>
  <si>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</si>
  <si>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</si>
  <si>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</si>
  <si>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</si>
  <si>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</si>
  <si>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</si>
  <si>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</si>
  <si>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</si>
  <si>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</si>
  <si>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と畜場</t>
    <phoneticPr fontId="5"/>
  </si>
  <si>
    <t>被保険者数(人)</t>
  </si>
  <si>
    <t>　繰出金</t>
    <phoneticPr fontId="5"/>
  </si>
  <si>
    <t>その他</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</si>
  <si>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</si>
  <si>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</si>
  <si>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</si>
  <si>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</si>
  <si>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</si>
  <si>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</si>
  <si>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</si>
  <si>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</si>
  <si>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</si>
  <si>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</si>
  <si>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</si>
  <si>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</si>
  <si>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</si>
  <si>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</si>
  <si>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</si>
  <si>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</si>
  <si>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</si>
  <si>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</si>
  <si>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</si>
  <si>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</si>
  <si>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</si>
  <si>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</si>
  <si>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</si>
  <si>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長野県川上村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</si>
  <si>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</si>
  <si>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</si>
  <si>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</si>
  <si>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</si>
  <si>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</si>
  <si>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</si>
  <si>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</si>
  <si>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</si>
  <si>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</si>
  <si>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</si>
  <si>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</si>
  <si>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</si>
  <si>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</si>
  <si>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</si>
  <si>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</si>
  <si>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</si>
  <si>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</si>
  <si>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</si>
  <si>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</si>
  <si>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</si>
  <si>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川上村営バス事業特別会計</t>
    <phoneticPr fontId="5"/>
  </si>
  <si>
    <t>川上村特別住宅特別会計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</si>
  <si>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</si>
  <si>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</si>
  <si>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</si>
  <si>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</si>
  <si>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</si>
  <si>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</si>
  <si>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</si>
  <si>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</si>
  <si>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</si>
  <si>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</si>
  <si>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</si>
  <si>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</si>
  <si>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</si>
  <si>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川上村国民健康保険特別会計</t>
    <phoneticPr fontId="5"/>
  </si>
  <si>
    <t>川上村介護保険事業特別会計</t>
    <phoneticPr fontId="5"/>
  </si>
  <si>
    <t>川上村後期高齢者医療保険事業特別会計</t>
    <phoneticPr fontId="5"/>
  </si>
  <si>
    <t>川上村訪問看護事業特別会計</t>
    <phoneticPr fontId="5"/>
  </si>
  <si>
    <t>川上村営水道事業特別会計</t>
    <phoneticPr fontId="5"/>
  </si>
  <si>
    <t>法非適用企業</t>
    <phoneticPr fontId="5"/>
  </si>
  <si>
    <t>川上村下水道事業特別会計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</si>
  <si>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</si>
  <si>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</si>
  <si>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</si>
  <si>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</si>
  <si>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</si>
  <si>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</si>
  <si>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</si>
  <si>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</si>
  <si>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</si>
  <si>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</si>
  <si>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</si>
  <si>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</si>
  <si>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</si>
  <si>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</si>
  <si>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</si>
  <si>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</si>
  <si>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</si>
  <si>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</si>
  <si>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</si>
  <si>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</si>
  <si>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</si>
  <si>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</si>
  <si>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</si>
  <si>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</si>
  <si>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</si>
  <si>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</si>
  <si>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</si>
  <si>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</si>
  <si>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</si>
  <si>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</si>
  <si>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</si>
  <si>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</si>
  <si>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</si>
  <si>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</si>
  <si>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</si>
  <si>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</si>
  <si>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</si>
  <si>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</si>
  <si>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</si>
  <si>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</si>
  <si>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</si>
  <si>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</si>
  <si>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</si>
  <si>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</si>
  <si>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</si>
  <si>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</si>
  <si>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</si>
  <si>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</si>
  <si>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</si>
  <si>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</si>
  <si>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</si>
  <si>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</si>
  <si>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</si>
  <si>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</si>
  <si>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</si>
  <si>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</si>
  <si>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</si>
  <si>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</si>
  <si>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</si>
  <si>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</si>
  <si>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</si>
  <si>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</si>
  <si>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</si>
  <si>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</si>
  <si>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</si>
  <si>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</si>
  <si>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</si>
  <si>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</si>
  <si>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</si>
  <si>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</si>
  <si>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</si>
  <si>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</si>
  <si>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</si>
  <si>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</si>
  <si>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</si>
  <si>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</si>
  <si>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</si>
  <si>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</si>
  <si>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</si>
  <si>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</si>
  <si>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</si>
  <si>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</si>
  <si>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</si>
  <si>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</si>
  <si>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</si>
  <si>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</si>
  <si>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</si>
  <si>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</si>
  <si>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</si>
  <si>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</si>
  <si>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</si>
  <si>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</si>
  <si>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</si>
  <si>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</si>
  <si>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</si>
  <si>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</si>
  <si>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</si>
  <si>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</si>
  <si>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</si>
  <si>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</si>
  <si>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</si>
  <si>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</si>
  <si>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</si>
  <si>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</si>
  <si>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</si>
  <si>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</si>
  <si>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</si>
  <si>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</si>
  <si>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</si>
  <si>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</si>
  <si>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</si>
  <si>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</si>
  <si>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</si>
  <si>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</si>
  <si>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</si>
  <si>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</si>
  <si>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</si>
  <si>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</si>
  <si>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</si>
  <si>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</si>
  <si>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</si>
  <si>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</si>
  <si>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</si>
  <si>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</si>
  <si>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</si>
  <si>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</si>
  <si>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</si>
  <si>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</si>
  <si>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</si>
  <si>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</si>
  <si>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</si>
  <si>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</si>
  <si>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</si>
  <si>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</si>
  <si>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</si>
  <si>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1.85</t>
  </si>
  <si>
    <t>一般会計</t>
  </si>
  <si>
    <t>川上村国民健康保険特別会計</t>
  </si>
  <si>
    <t>▲ 0.84</t>
  </si>
  <si>
    <t>川上村営水道事業特別会計</t>
  </si>
  <si>
    <t>川上村下水道事業特別会計</t>
  </si>
  <si>
    <t>川上村介護保険事業特別会計</t>
  </si>
  <si>
    <t>川上村特別住宅特別会計</t>
  </si>
  <si>
    <t>川上村営バス事業特別会計</t>
  </si>
  <si>
    <t>川上村訪問看護事業特別会計</t>
  </si>
  <si>
    <t>その他会計（赤字）</t>
  </si>
  <si>
    <t>その他会計（黒字）</t>
  </si>
  <si>
    <t>（財）川上村振興公社</t>
    <phoneticPr fontId="2"/>
  </si>
  <si>
    <t>法非適用企業</t>
    <phoneticPr fontId="5"/>
  </si>
  <si>
    <t>法非適用企業</t>
    <phoneticPr fontId="2"/>
  </si>
  <si>
    <t>-</t>
    <phoneticPr fontId="2"/>
  </si>
  <si>
    <t>-</t>
    <phoneticPr fontId="2"/>
  </si>
  <si>
    <t>-</t>
    <phoneticPr fontId="2"/>
  </si>
  <si>
    <t>佐久広域連合（一般）</t>
    <rPh sb="0" eb="2">
      <t>サク</t>
    </rPh>
    <rPh sb="2" eb="4">
      <t>コウイキ</t>
    </rPh>
    <rPh sb="4" eb="6">
      <t>レンゴウ</t>
    </rPh>
    <rPh sb="7" eb="9">
      <t>イッパン</t>
    </rPh>
    <phoneticPr fontId="24"/>
  </si>
  <si>
    <t>佐久広域連合（消防）</t>
    <rPh sb="0" eb="2">
      <t>サク</t>
    </rPh>
    <rPh sb="2" eb="4">
      <t>コウイキ</t>
    </rPh>
    <rPh sb="4" eb="6">
      <t>レンゴウ</t>
    </rPh>
    <rPh sb="7" eb="9">
      <t>ショウボウ</t>
    </rPh>
    <phoneticPr fontId="24"/>
  </si>
  <si>
    <t>佐久広域連合（養護老人ホーム）</t>
    <rPh sb="7" eb="9">
      <t>ヨウゴ</t>
    </rPh>
    <rPh sb="9" eb="11">
      <t>ロウジン</t>
    </rPh>
    <phoneticPr fontId="24"/>
  </si>
  <si>
    <t>佐久広域連合（特別養護老人ホーム）</t>
    <rPh sb="7" eb="9">
      <t>トクベツ</t>
    </rPh>
    <rPh sb="9" eb="11">
      <t>ヨウゴ</t>
    </rPh>
    <rPh sb="11" eb="13">
      <t>ロウジン</t>
    </rPh>
    <phoneticPr fontId="24"/>
  </si>
  <si>
    <t>佐久広域連合（救護施設）</t>
    <rPh sb="7" eb="9">
      <t>キュウゴ</t>
    </rPh>
    <rPh sb="9" eb="11">
      <t>シセツ</t>
    </rPh>
    <phoneticPr fontId="24"/>
  </si>
  <si>
    <t>佐久広域連合（食肉流通センター）</t>
    <rPh sb="7" eb="9">
      <t>ショクニク</t>
    </rPh>
    <rPh sb="9" eb="11">
      <t>リュウツウ</t>
    </rPh>
    <phoneticPr fontId="24"/>
  </si>
  <si>
    <t>長野県後期高齢者医療広域連合（一般）</t>
    <rPh sb="0" eb="3">
      <t>ナガノケン</t>
    </rPh>
    <rPh sb="3" eb="5">
      <t>コウキ</t>
    </rPh>
    <rPh sb="5" eb="8">
      <t>コウレイシャ</t>
    </rPh>
    <rPh sb="8" eb="10">
      <t>イリョウ</t>
    </rPh>
    <rPh sb="10" eb="12">
      <t>コウイキ</t>
    </rPh>
    <rPh sb="12" eb="14">
      <t>レンゴウ</t>
    </rPh>
    <rPh sb="15" eb="17">
      <t>イッパン</t>
    </rPh>
    <phoneticPr fontId="24"/>
  </si>
  <si>
    <t>長野県後期高齢者医療広域連合（医療事業）</t>
    <rPh sb="0" eb="3">
      <t>ナガノケン</t>
    </rPh>
    <rPh sb="3" eb="5">
      <t>コウキ</t>
    </rPh>
    <rPh sb="5" eb="8">
      <t>コウレイシャ</t>
    </rPh>
    <rPh sb="8" eb="10">
      <t>イリョウ</t>
    </rPh>
    <rPh sb="10" eb="12">
      <t>コウイキ</t>
    </rPh>
    <rPh sb="12" eb="14">
      <t>レンゴウ</t>
    </rPh>
    <rPh sb="15" eb="17">
      <t>イリョウ</t>
    </rPh>
    <rPh sb="17" eb="19">
      <t>ジギョウ</t>
    </rPh>
    <phoneticPr fontId="24"/>
  </si>
  <si>
    <t>長野県市町村総合事務組合（一般）</t>
    <rPh sb="0" eb="3">
      <t>ナガノケン</t>
    </rPh>
    <rPh sb="3" eb="6">
      <t>シチョウソン</t>
    </rPh>
    <rPh sb="6" eb="8">
      <t>ソウゴウ</t>
    </rPh>
    <rPh sb="8" eb="10">
      <t>ジム</t>
    </rPh>
    <rPh sb="10" eb="12">
      <t>クミアイ</t>
    </rPh>
    <rPh sb="13" eb="15">
      <t>イッパン</t>
    </rPh>
    <phoneticPr fontId="24"/>
  </si>
  <si>
    <t>長野県市町村総合事務組合（非常勤職員公務災害補償）</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phoneticPr fontId="24"/>
  </si>
  <si>
    <t>南佐久環境衛生組合（一般）</t>
    <rPh sb="0" eb="3">
      <t>ミナミサク</t>
    </rPh>
    <rPh sb="3" eb="5">
      <t>カンキョウ</t>
    </rPh>
    <rPh sb="5" eb="7">
      <t>エイセイ</t>
    </rPh>
    <rPh sb="7" eb="9">
      <t>クミアイ</t>
    </rPh>
    <rPh sb="10" eb="12">
      <t>イッパン</t>
    </rPh>
    <phoneticPr fontId="24"/>
  </si>
  <si>
    <t>南佐久環境衛生組合（公共下水道事業）</t>
    <rPh sb="0" eb="3">
      <t>ミナミサク</t>
    </rPh>
    <rPh sb="3" eb="5">
      <t>カンキョウ</t>
    </rPh>
    <rPh sb="5" eb="7">
      <t>エイセイ</t>
    </rPh>
    <rPh sb="7" eb="9">
      <t>クミアイ</t>
    </rPh>
    <rPh sb="10" eb="12">
      <t>コウキョウ</t>
    </rPh>
    <rPh sb="12" eb="15">
      <t>ゲスイドウ</t>
    </rPh>
    <rPh sb="15" eb="17">
      <t>ジギョウ</t>
    </rPh>
    <phoneticPr fontId="24"/>
  </si>
  <si>
    <t>長野県市町村自治振興組合</t>
    <rPh sb="0" eb="3">
      <t>ナガノケン</t>
    </rPh>
    <rPh sb="3" eb="6">
      <t>シチョウソン</t>
    </rPh>
    <rPh sb="6" eb="8">
      <t>ジチ</t>
    </rPh>
    <rPh sb="8" eb="10">
      <t>シンコウ</t>
    </rPh>
    <rPh sb="10" eb="12">
      <t>クミアイ</t>
    </rPh>
    <phoneticPr fontId="24"/>
  </si>
  <si>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4"/>
  </si>
  <si>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4"/>
  </si>
  <si>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</si>
  <si>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</si>
  <si>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</si>
  <si>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</si>
  <si>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</si>
  <si>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</si>
  <si>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</si>
  <si>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</si>
  <si>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</si>
  <si>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</si>
  <si>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</si>
  <si>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</si>
  <si>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</si>
  <si>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</si>
  <si>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現段階の試算では、将来負担することが決まっている経費よりも、村が保有する基金と将来見込まれている歳入の方が多くなるため、将来負担比率は数値として現れない状況である。今後も地方債発行の抑制や基金の運用の適正化に務める。</t>
    <rPh sb="32" eb="34">
      <t>ホユウ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</si>
</sst>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228305</c:v>
                </c:pt>
                <c:pt idx="1">
                  <c:v>316331</c:v>
                </c:pt>
                <c:pt idx="2">
                  <c:v>333013</c:v>
                </c:pt>
                <c:pt idx="3">
                  <c:v>280458</c:v>
                </c:pt>
                <c:pt idx="4">
                  <c:v>291945</c:v>
                </c:pt>
              </c:numCache>
            </c:numRef>
          </c:val>
          <c:smooth val="0"/>
          <c:extLst>
            <c:ext xmlns:c16="http://schemas.microsoft.com/office/drawing/2014/chart" uri="{C3380CC4-5D6E-409C-BE32-E72D297353CC}">
              <c16:uniqueId val="{00000000-E730-4C1C-AA1F-F9B5F87DC6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190249</c:v>
                </c:pt>
                <c:pt idx="1">
                  <c:v>221192</c:v>
                </c:pt>
                <c:pt idx="2">
                  <c:v>285126</c:v>
                </c:pt>
                <c:pt idx="3">
                  <c:v>359536</c:v>
                </c:pt>
                <c:pt idx="4">
                  <c:v>115630</c:v>
                </c:pt>
              </c:numCache>
            </c:numRef>
          </c:val>
          <c:smooth val="0"/>
          <c:extLst>
            <c:ext xmlns:c16="http://schemas.microsoft.com/office/drawing/2014/chart" uri="{C3380CC4-5D6E-409C-BE32-E72D297353CC}">
              <c16:uniqueId val="{00000001-E730-4C1C-AA1F-F9B5F87DC640}"/>
            </c:ext>
          </c:extLst>
        </c:ser>
        <c:dLbls>
          <c:showLegendKey val="0"/>
          <c:showVal val="0"/>
          <c:showCatName val="0"/>
          <c:showSerName val="0"/>
          <c:showPercent val="0"/>
          <c:showBubbleSize val="0"/>
        </c:dLbls>
        <c:marker val="1"/>
        <c:smooth val="0"/>
        <c:axId val="166970112"/>
        <c:axId val="166977536"/>
      </c:lineChart>
      <c:catAx>
        <c:axId val="166970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977536"/>
        <c:crosses val="autoZero"/>
        <c:auto val="1"/>
        <c:lblAlgn val="ctr"/>
        <c:lblOffset val="100"/>
        <c:tickLblSkip val="1"/>
        <c:tickMarkSkip val="1"/>
        <c:noMultiLvlLbl val="0"/>
      </c:catAx>
      <c:valAx>
        <c:axId val="16697753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6970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6.39</c:v>
                </c:pt>
                <c:pt idx="1">
                  <c:v>5.41</c:v>
                </c:pt>
                <c:pt idx="2">
                  <c:v>5.16</c:v>
                </c:pt>
                <c:pt idx="3">
                  <c:v>7.65</c:v>
                </c:pt>
                <c:pt idx="4">
                  <c:v>4.91</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44.58</c:v>
                </c:pt>
                <c:pt idx="1">
                  <c:v>48.42</c:v>
                </c:pt>
                <c:pt idx="2">
                  <c:v>54.45</c:v>
                </c:pt>
                <c:pt idx="3">
                  <c:v>55.77</c:v>
                </c:pt>
                <c:pt idx="4">
                  <c:v>57.1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3616"/>
        <c:axId val="9024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9</c:v>
                </c:pt>
                <c:pt idx="1">
                  <c:v>3.35</c:v>
                </c:pt>
                <c:pt idx="2">
                  <c:v>7.62</c:v>
                </c:pt>
                <c:pt idx="3">
                  <c:v>9.94</c:v>
                </c:pt>
                <c:pt idx="4">
                  <c:v>-1.85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3616"/>
        <c:axId val="90248320"/>
      </c:lineChart>
      <c:catAx>
        <c:axId val="89983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8320"/>
        <c:crosses val="autoZero"/>
        <c:auto val="1"/>
        <c:lblAlgn val="ctr"/>
        <c:lblOffset val="100"/>
        <c:tickLblSkip val="1"/>
        <c:tickMarkSkip val="1"/>
        <c:noMultiLvlLbl val="0"/>
      </c:catAx>
      <c:valAx>
        <c:axId val="9024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36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0.01</c:v>
                </c:pt>
                <c:pt idx="4">
                  <c:v>#N/A</c:v>
                </c:pt>
                <c:pt idx="5">
                  <c:v>0.04</c:v>
                </c:pt>
                <c:pt idx="6">
                  <c:v>#N/A</c:v>
                </c:pt>
                <c:pt idx="7">
                  <c:v>0.01</c:v>
                </c:pt>
                <c:pt idx="8">
                  <c:v>#N/A</c:v>
                </c:pt>
                <c:pt idx="9">
                  <c:v>0.01</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川上村訪問看護事業特別会計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0.22</c:v>
                </c:pt>
                <c:pt idx="2">
                  <c:v>#N/A</c:v>
                </c:pt>
                <c:pt idx="3">
                  <c:v>0.16</c:v>
                </c:pt>
                <c:pt idx="4">
                  <c:v>#N/A</c:v>
                </c:pt>
                <c:pt idx="5">
                  <c:v>0</c:v>
                </c:pt>
                <c:pt idx="6">
                  <c:v>#N/A</c:v>
                </c:pt>
                <c:pt idx="7">
                  <c:v>0.12</c:v>
                </c:pt>
                <c:pt idx="8">
                  <c:v>#N/A</c:v>
                </c:pt>
                <c:pt idx="9">
                  <c:v>0.02</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川上村営バス事業特別会計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7.0000000000000007E-2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川上村特別住宅特別会計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0.06</c:v>
                </c:pt>
                <c:pt idx="4">
                  <c:v>#N/A</c:v>
                </c:pt>
                <c:pt idx="5">
                  <c:v>0.02</c:v>
                </c:pt>
                <c:pt idx="6">
                  <c:v>#N/A</c:v>
                </c:pt>
                <c:pt idx="7">
                  <c:v>0.03</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川上村介護保険事業特別会計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0.03</c:v>
                </c:pt>
                <c:pt idx="4">
                  <c:v>#N/A</c:v>
                </c:pt>
                <c:pt idx="5">
                  <c:v>0.06</c:v>
                </c:pt>
                <c:pt idx="6">
                  <c:v>#N/A</c:v>
                </c:pt>
                <c:pt idx="7">
                  <c:v>0.08</c:v>
                </c:pt>
                <c:pt idx="8">
                  <c:v>#N/A</c:v>
                </c:pt>
                <c:pt idx="9">
                  <c:v>0.05</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川上村下水道事業特別会計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0.21</c:v>
                </c:pt>
                <c:pt idx="2">
                  <c:v>#N/A</c:v>
                </c:pt>
                <c:pt idx="3">
                  <c:v>0.13</c:v>
                </c:pt>
                <c:pt idx="4">
                  <c:v>#N/A</c:v>
                </c:pt>
                <c:pt idx="5">
                  <c:v>0.13</c:v>
                </c:pt>
                <c:pt idx="6">
                  <c:v>#N/A</c:v>
                </c:pt>
                <c:pt idx="7">
                  <c:v>0.05</c:v>
                </c:pt>
                <c:pt idx="8">
                  <c:v>#N/A</c:v>
                </c:pt>
                <c:pt idx="9">
                  <c:v>7.0000000000000007E-2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川上村営水道事業特別会計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0.04</c:v>
                </c:pt>
                <c:pt idx="2">
                  <c:v>#N/A</c:v>
                </c:pt>
                <c:pt idx="3">
                  <c:v>0.05</c:v>
                </c:pt>
                <c:pt idx="4">
                  <c:v>#N/A</c:v>
                </c:pt>
                <c:pt idx="5">
                  <c:v>0.08</c:v>
                </c:pt>
                <c:pt idx="6">
                  <c:v>#N/A</c:v>
                </c:pt>
                <c:pt idx="7">
                  <c:v>0.02</c:v>
                </c:pt>
                <c:pt idx="8">
                  <c:v>#N/A</c:v>
                </c:pt>
                <c:pt idx="9">
                  <c:v>0.08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川上村国民健康保険特別会計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0.74</c:v>
                </c:pt>
                <c:pt idx="2">
                  <c:v>0.84</c:v>
                </c:pt>
                <c:pt idx="3">
                  <c:v>#N/A</c:v>
                </c:pt>
                <c:pt idx="4">
                  <c:v>#N/A</c:v>
                </c:pt>
                <c:pt idx="5">
                  <c:v>1</c:v>
                </c:pt>
                <c:pt idx="6">
                  <c:v>#N/A</c:v>
                </c:pt>
                <c:pt idx="7">
                  <c:v>1.2</c:v>
                </c:pt>
                <c:pt idx="8">
                  <c:v>#N/A</c:v>
                </c:pt>
                <c:pt idx="9">
                  <c:v>2.76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6.32</c:v>
                </c:pt>
                <c:pt idx="2">
                  <c:v>#N/A</c:v>
                </c:pt>
                <c:pt idx="3">
                  <c:v>5.27</c:v>
                </c:pt>
                <c:pt idx="4">
                  <c:v>#N/A</c:v>
                </c:pt>
                <c:pt idx="5">
                  <c:v>5.12</c:v>
                </c:pt>
                <c:pt idx="6">
                  <c:v>#N/A</c:v>
                </c:pt>
                <c:pt idx="7">
                  <c:v>7.59</c:v>
                </c:pt>
                <c:pt idx="8">
                  <c:v>#N/A</c:v>
                </c:pt>
                <c:pt idx="9">
                  <c:v>4.8600000000000003</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8449920"/>
        <c:axId val="148464000"/>
      </c:barChart>
      <c:catAx>
        <c:axId val="14844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64000"/>
        <c:crosses val="autoZero"/>
        <c:auto val="1"/>
        <c:lblAlgn val="ctr"/>
        <c:lblOffset val="100"/>
        <c:tickLblSkip val="1"/>
        <c:tickMarkSkip val="1"/>
        <c:noMultiLvlLbl val="0"/>
      </c:catAx>
      <c:valAx>
        <c:axId val="148464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8449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589</c:v>
                </c:pt>
                <c:pt idx="5">
                  <c:v>636</c:v>
                </c:pt>
                <c:pt idx="8">
                  <c:v>671</c:v>
                </c:pt>
                <c:pt idx="11">
                  <c:v>678</c:v>
                </c:pt>
                <c:pt idx="14">
                  <c:v>675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279</c:v>
                </c:pt>
                <c:pt idx="3">
                  <c:v>285</c:v>
                </c:pt>
                <c:pt idx="6">
                  <c:v>272</c:v>
                </c:pt>
                <c:pt idx="9">
                  <c:v>272</c:v>
                </c:pt>
                <c:pt idx="12">
                  <c:v>273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c:v>
                </c:pt>
                <c:pt idx="3">
                  <c:v>503</c:v>
                </c:pt>
                <c:pt idx="6">
                  <c:v>468</c:v>
                </c:pt>
                <c:pt idx="9">
                  <c:v>481</c:v>
                </c:pt>
                <c:pt idx="12">
                  <c:v>441</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3805056"/>
        <c:axId val="163943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89</c:v>
                </c:pt>
                <c:pt idx="2">
                  <c:v>#N/A</c:v>
                </c:pt>
                <c:pt idx="3">
                  <c:v>#N/A</c:v>
                </c:pt>
                <c:pt idx="4">
                  <c:v>152</c:v>
                </c:pt>
                <c:pt idx="5">
                  <c:v>#N/A</c:v>
                </c:pt>
                <c:pt idx="6">
                  <c:v>#N/A</c:v>
                </c:pt>
                <c:pt idx="7">
                  <c:v>69</c:v>
                </c:pt>
                <c:pt idx="8">
                  <c:v>#N/A</c:v>
                </c:pt>
                <c:pt idx="9">
                  <c:v>#N/A</c:v>
                </c:pt>
                <c:pt idx="10">
                  <c:v>76</c:v>
                </c:pt>
                <c:pt idx="11">
                  <c:v>#N/A</c:v>
                </c:pt>
                <c:pt idx="12">
                  <c:v>#N/A</c:v>
                </c:pt>
                <c:pt idx="13">
                  <c:v>40</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3805056"/>
        <c:axId val="163943552"/>
      </c:lineChart>
      <c:catAx>
        <c:axId val="163805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3943552"/>
        <c:crosses val="autoZero"/>
        <c:auto val="1"/>
        <c:lblAlgn val="ctr"/>
        <c:lblOffset val="100"/>
        <c:tickLblSkip val="1"/>
        <c:tickMarkSkip val="1"/>
        <c:noMultiLvlLbl val="0"/>
      </c:catAx>
      <c:valAx>
        <c:axId val="163943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805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6175</c:v>
                </c:pt>
                <c:pt idx="5">
                  <c:v>5797</c:v>
                </c:pt>
                <c:pt idx="8">
                  <c:v>5846</c:v>
                </c:pt>
                <c:pt idx="11">
                  <c:v>5438</c:v>
                </c:pt>
                <c:pt idx="14">
                  <c:v>5593</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4272</c:v>
                </c:pt>
                <c:pt idx="5">
                  <c:v>4563</c:v>
                </c:pt>
                <c:pt idx="8">
                  <c:v>4591</c:v>
                </c:pt>
                <c:pt idx="11">
                  <c:v>4858</c:v>
                </c:pt>
                <c:pt idx="14">
                  <c:v>5460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556</c:v>
                </c:pt>
                <c:pt idx="3">
                  <c:v>549</c:v>
                </c:pt>
                <c:pt idx="6">
                  <c:v>533</c:v>
                </c:pt>
                <c:pt idx="9">
                  <c:v>520</c:v>
                </c:pt>
                <c:pt idx="12">
                  <c:v>525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c:v>
                </c:pt>
                <c:pt idx="3">
                  <c:v>3</c:v>
                </c:pt>
                <c:pt idx="6">
                  <c:v>25</c:v>
                </c:pt>
                <c:pt idx="9">
                  <c:v>27</c:v>
                </c:pt>
                <c:pt idx="12">
                  <c:v>26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3283</c:v>
                </c:pt>
                <c:pt idx="3">
                  <c:v>3103</c:v>
                </c:pt>
                <c:pt idx="6">
                  <c:v>2937</c:v>
                </c:pt>
                <c:pt idx="9">
                  <c:v>2869</c:v>
                </c:pt>
                <c:pt idx="12">
                  <c:v>2699</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3478</c:v>
                </c:pt>
                <c:pt idx="3">
                  <c:v>3342</c:v>
                </c:pt>
                <c:pt idx="6">
                  <c:v>3312</c:v>
                </c:pt>
                <c:pt idx="9">
                  <c:v>4005</c:v>
                </c:pt>
                <c:pt idx="12">
                  <c:v>3303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4485760"/>
        <c:axId val="16449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4485760"/>
        <c:axId val="164493184"/>
      </c:lineChart>
      <c:catAx>
        <c:axId val="16448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4493184"/>
        <c:crosses val="autoZero"/>
        <c:auto val="1"/>
        <c:lblAlgn val="ctr"/>
        <c:lblOffset val="100"/>
        <c:tickLblSkip val="1"/>
        <c:tickMarkSkip val="1"/>
        <c:noMultiLvlLbl val="0"/>
      </c:catAx>
      <c:valAx>
        <c:axId val="16449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48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{11EBD771-17C3-431F-9EF0-5005EAF39F1C}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F83D-47E1-8941-426C77662DD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{857F7A0C-E04B-4EAA-86C7-F041C9F92434}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F83D-47E1-8941-426C77662DD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{0D4AF0B1-D744-4D58-A086-C2C3008945A7}</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F83D-47E1-8941-426C77662DD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{1D5989E9-FFC5-4CB5-A4DF-37F998C4437C}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F83D-47E1-8941-426C77662DD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{7D905A5B-06AF-4810-A651-6CE48285F872}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F83D-47E1-8941-426C77662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83D-47E1-8941-426C77662DD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{27499E10-A8FA-4A04-9FD0-0570C218B5F6}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F83D-47E1-8941-426C77662DD9}"/>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{0F4EA9C8-7687-40DD-BB77-4B6AEE99C4FD}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F83D-47E1-8941-426C77662DD9}"/>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{0EEC888B-473D-4ABE-9951-DA6586AF3ECD}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F83D-47E1-8941-426C77662DD9}"/>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{B1CA90CF-C2D4-4BD7-B724-E4C802C5CC81}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F83D-47E1-8941-426C77662DD9}"/>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{DD428D5B-B694-4C7A-A900-0A5DF7AC4713}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F83D-47E1-8941-426C77662D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83D-47E1-8941-426C77662DD9}"/>
            </c:ext>
          </c:extLst>
        </c:ser>
        <c:dLbls>
          <c:showLegendKey val="0"/>
          <c:showVal val="0"/>
          <c:showCatName val="0"/>
          <c:showSerName val="0"/>
          <c:showPercent val="0"/>
          <c:showBubbleSize val="0"/>
        </c:dLbls>
        <c:axId val="72849280"/>
        <c:axId val="72884224"/>
      </c:scatterChart>
      <c:valAx>
        <c:axId val="728492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84224"/>
        <c:crosses val="autoZero"/>
        <c:crossBetween val="midCat"/>
      </c:valAx>
      <c:valAx>
        <c:axId val="7288422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492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{17C5ACFC-41B3-4CC3-BB5B-E6742A1611D4}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8CFF-4038-8F81-220FC9CD4D34}"/>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{25D9D682-0E1B-4193-8999-ADED97F2D8CE}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8CFF-4038-8F81-220FC9CD4D34}"/>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{CDBDB38F-4451-42EC-9AF3-ADA5878EE567}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8CFF-4038-8F81-220FC9CD4D34}"/>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{7CB7164B-BCF8-4105-825A-B6D158E8CA85}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8CFF-4038-8F81-220FC9CD4D34}"/>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{DD133BA2-8B82-44B4-8C46-63BE3020D8CD}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8CFF-4038-8F81-220FC9CD4D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4.5999999999999996</c:v>
                </c:pt>
                <c:pt idx="1">
                  <c:v>4.9000000000000004</c:v>
                </c:pt>
                <c:pt idx="2">
                  <c:v>4.5</c:v>
                </c:pt>
                <c:pt idx="3">
                  <c:v>4.2</c:v>
                </c:pt>
                <c:pt idx="4">
                  <c:v>2.6</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8CFF-4038-8F81-220FC9CD4D34}"/>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{4C5D4F8A-A72A-4B90-ADB1-A67AFFE000AD}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8CFF-4038-8F81-220FC9CD4D34}"/>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{84D7B999-409A-4A52-9F14-E3EB52050BBA}</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8CFF-4038-8F81-220FC9CD4D34}"/>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{0F2EA46F-A92A-43DD-A78D-5C4733AC4930}</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8CFF-4038-8F81-220FC9CD4D34}"/>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{82CB38B7-2694-4063-89E6-75F49FE563A9}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8CFF-4038-8F81-220FC9CD4D34}"/>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{3370AED8-F169-4E92-8560-A377638C7358}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8CFF-4038-8F81-220FC9CD4D3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c:v>
                </c:pt>
                <c:pt idx="1">
                  <c:v>9.1999999999999993</c:v>
                </c:pt>
                <c:pt idx="2">
                  <c:v>8.1999999999999993</c:v>
                </c:pt>
                <c:pt idx="3">
                  <c:v>7.8</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8CFF-4038-8F81-220FC9CD4D34}"/>
            </c:ext>
          </c:extLst>
        </c:ser>
        <c:dLbls>
          <c:showLegendKey val="0"/>
          <c:showVal val="0"/>
          <c:showCatName val="0"/>
          <c:showSerName val="0"/>
          <c:showPercent val="0"/>
          <c:showBubbleSize val="0"/>
        </c:dLbls>
        <c:axId val="72775168"/>
        <c:axId val="72777088"/>
      </c:scatterChart>
      <c:valAx>
        <c:axId val="72775168"/>
        <c:scaling>
          <c:orientation val="minMax"/>
          <c:max val="10.4"/>
          <c:min val="7.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77088"/>
        <c:crosses val="autoZero"/>
        <c:crossBetween val="midCat"/>
      </c:valAx>
      <c:valAx>
        <c:axId val="727770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7516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で例年より改善した。早い時期から繰上償還に取り組んできたことや、簡易水道事業も含めた公営企業等に係るいくつかの村債が終了したことが挙げられる。また、財政運営に有利な辺地対策事業債や臨時財政対策債等の地方債を利用することにより、普通交付税で措置される算入公債費等が増加傾向にあるため、実質公債費比率の分子となる額も減少傾向にある。今後も引き続き繰上償還等を積極的に行うなど負担軽減を図り、慎重かつ計画的な財政運営に務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段階の試算では、将来負担比することが決まっている経費よりも、村が余裕する基金と将来見込まれている歳入の方が多くなるため、将来負担比率は数値として現れない状況である。今後も地方債発行の抑制や基金の運用の適正化に務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D81C71E-8A7E-49A3-AD27-0B6BC7E932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FDECB9AA-BBFC-4A41-AEB2-22B7C9D16E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78E2FB2B-F1EC-4154-A880-01373B5E234C}"/>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7913EE36-72E2-4B09-97F6-4570880713C9}"/>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D467B17B-595D-44EA-BE1E-C69FB5178625}"/>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F6B13253-FC96-43C7-9CF1-8F58291FA58A}"/>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B199ACB9-4E60-42AE-B03B-FC6BA53153F5}"/>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261E7B80-B7C8-4624-BE75-CD014AEC4ABA}"/>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36B23ACD-E368-4D20-92F2-C6DC66F8F55A}"/>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5617CD6E-1479-4C4B-82E8-5AA489C38BB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6F9DB64F-C7B9-4E92-8C82-A16B020EC7F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2F27BE71-37B2-4410-8143-64C179DAAAF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910051F4-48E5-4487-BC51-27E4177BCF6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4261316C-36DD-4265-B6FE-31144DCDB1B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id="{99FC980A-5C93-4F1E-82F2-0DA0A03E843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3D8C6C6A-CA22-4745-BAF0-101664D97CC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E3438881-6B4A-4BFD-A7F6-D9E78BE85402}"/>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BD215B30-A06E-42D5-A4D8-2B12985666F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68D77DAB-5140-485A-8976-0C19AA97581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706A7178-5F17-4404-8477-8E30D50F909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17A439DE-1DE1-40D1-8F88-2FF13DEE8B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9D92BF3C-F701-4265-A074-DC5C7E2A00E7}"/>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id="{5B063E63-90EE-474A-B610-88C52840EE1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a:extLst>
            <a:ext uri="{FF2B5EF4-FFF2-40B4-BE49-F238E27FC236}">
              <a16:creationId xmlns:a16="http://schemas.microsoft.com/office/drawing/2014/main" id="{B90E9865-1F59-45B0-A4B8-F65059FCC1C0}"/>
            </a:ext>
          </a:extLst>
        </xdr:cNvPr>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id="{D4AB593C-ABED-49E8-9CB7-F36203CED473}"/>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a:extLst>
            <a:ext uri="{FF2B5EF4-FFF2-40B4-BE49-F238E27FC236}">
              <a16:creationId xmlns:a16="http://schemas.microsoft.com/office/drawing/2014/main" id="{06A66A21-1ADE-4C4A-9C8F-4B3637C6E917}"/>
            </a:ext>
          </a:extLst>
        </xdr:cNvPr>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13880EAE-BC08-4B02-BFB9-E7F0C8A2C3A6}"/>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DBE24CFF-10A0-41D5-A8F4-6632F4B3F2AF}"/>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A1C15158-860C-4FFB-AB5C-6567EAA51D50}"/>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a:extLst>
            <a:ext uri="{FF2B5EF4-FFF2-40B4-BE49-F238E27FC236}">
              <a16:creationId xmlns:a16="http://schemas.microsoft.com/office/drawing/2014/main" id="{CCDD1E5A-83E0-413B-A0FE-CE374D0DB86C}"/>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470B54C0-88EA-446D-AC46-F671454383C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EBAE50BE-E92B-4FD9-BDF1-D2DB19E7AF74}"/>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0E9257BC-2F41-4DC6-9146-EA92A73180A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C9EE2B09-95FC-44D5-9EE4-0187567C0F2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104414BB-C423-4835-9992-EAD6022046A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E15F07BD-DD21-4279-BA0E-8188EA0F270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21E4F1DE-AE9C-4300-B090-C7CB179466D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4EEFD8EB-B15D-480B-A4B1-EF60764E6C3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89D396D0-C3D2-41E6-A85E-E23E1232CDC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E65D9290-A083-42B4-A4F2-AC5B896959D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a:extLst>
            <a:ext uri="{FF2B5EF4-FFF2-40B4-BE49-F238E27FC236}">
              <a16:creationId xmlns:a16="http://schemas.microsoft.com/office/drawing/2014/main" id="{6DB58B86-81EE-4A59-AD2E-18C825AE8EE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BF675FEE-2A42-4299-9FC9-0578E02AB223}"/>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a:extLst>
            <a:ext uri="{FF2B5EF4-FFF2-40B4-BE49-F238E27FC236}">
              <a16:creationId xmlns:a16="http://schemas.microsoft.com/office/drawing/2014/main" id="{14623DB2-1674-467E-8C3E-A898D3A7BA09}"/>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B47BBE59-1A54-4B36-BD3A-7067962FB9D2}"/>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A3442625-20C0-477B-A69B-7B4B33F7C29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75CB1A2A-E6B2-4D6F-9DB4-3CED8F20415E}"/>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76A2E780-5371-4426-9ED7-0085CB26198B}"/>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a:extLst>
            <a:ext uri="{FF2B5EF4-FFF2-40B4-BE49-F238E27FC236}">
              <a16:creationId xmlns:a16="http://schemas.microsoft.com/office/drawing/2014/main" id="{F1786E79-0E30-455D-929A-9EB8672F455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a:extLst>
            <a:ext uri="{FF2B5EF4-FFF2-40B4-BE49-F238E27FC236}">
              <a16:creationId xmlns:a16="http://schemas.microsoft.com/office/drawing/2014/main" id="{FD9EC37E-6069-4F5E-B94A-2CD31E0E613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a:extLst>
            <a:ext uri="{FF2B5EF4-FFF2-40B4-BE49-F238E27FC236}">
              <a16:creationId xmlns:a16="http://schemas.microsoft.com/office/drawing/2014/main" id="{28FFCCDB-7F2A-41F0-895B-1E515FAB0CA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a:extLst>
            <a:ext uri="{FF2B5EF4-FFF2-40B4-BE49-F238E27FC236}">
              <a16:creationId xmlns:a16="http://schemas.microsoft.com/office/drawing/2014/main" id="{2E537242-8665-4143-B339-AFB0541B2D2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a:extLst>
            <a:ext uri="{FF2B5EF4-FFF2-40B4-BE49-F238E27FC236}">
              <a16:creationId xmlns:a16="http://schemas.microsoft.com/office/drawing/2014/main" id="{2DC42D9C-7696-4523-B344-584EC33FB4F3}"/>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a:extLst>
            <a:ext uri="{FF2B5EF4-FFF2-40B4-BE49-F238E27FC236}">
              <a16:creationId xmlns:a16="http://schemas.microsoft.com/office/drawing/2014/main" id="{90721525-1078-4D67-921C-4A6AE2C16F9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a:extLst>
            <a:ext uri="{FF2B5EF4-FFF2-40B4-BE49-F238E27FC236}">
              <a16:creationId xmlns:a16="http://schemas.microsoft.com/office/drawing/2014/main" id="{2FF46A22-701D-439E-ACC5-2DF7DF8E2C3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a:extLst>
            <a:ext uri="{FF2B5EF4-FFF2-40B4-BE49-F238E27FC236}">
              <a16:creationId xmlns:a16="http://schemas.microsoft.com/office/drawing/2014/main" id="{5D66974D-F8DB-4AC5-B450-4D8DCEAB7A25}"/>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a:extLst>
            <a:ext uri="{FF2B5EF4-FFF2-40B4-BE49-F238E27FC236}">
              <a16:creationId xmlns:a16="http://schemas.microsoft.com/office/drawing/2014/main" id="{971E1FD2-114D-4E83-B052-AC714B3CAFBC}"/>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a:extLst>
            <a:ext uri="{FF2B5EF4-FFF2-40B4-BE49-F238E27FC236}">
              <a16:creationId xmlns:a16="http://schemas.microsoft.com/office/drawing/2014/main" id="{B0BC6E50-C896-4242-BA3F-450E22AC136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a:extLst>
            <a:ext uri="{FF2B5EF4-FFF2-40B4-BE49-F238E27FC236}">
              <a16:creationId xmlns:a16="http://schemas.microsoft.com/office/drawing/2014/main" id="{8CC42B0E-3C66-4549-9781-25231EFDFEB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10337A1A-4923-4A69-923B-9B294261E42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F4F75186-BFFA-4AF1-84FE-D2922BF3C0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D1C51C1-59BA-4EEC-BC83-20048683C0A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93D9B0AB-71EA-48D9-B635-49A0FCCE1A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EE730B91-1CAD-48A2-A932-04BB1B32314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D6F33265-9747-42FF-A854-5B72186BD92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2D05B0B1-EF4B-425F-BE38-5A899BA29BB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35E92CA9-D2A1-4F79-BB05-012C11B1E1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C72D2742-E043-4DD3-A996-F68188773C9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1C8FABA-5E28-4D62-A4E3-B215B20CFFB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EA531BC8-1D21-4DD8-86BF-F55095B2E18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B7E80480-923A-4BC8-81A9-654DCE72AD7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AC814BB8-236B-4F4A-9CF9-11D9EDCD9F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3256136C-DA71-4FD3-86C4-F636EC09CC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BC59EDB-1DF4-4EF7-81E1-5517D970D6B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3AC9D7ED-A8F2-4928-9848-CC89AF2A35B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3D4CC801-2E2B-4204-86BC-7354E8AF4308}"/>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3B503D38-44F8-4FD9-AA8B-1BF6BF595563}"/>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F5E0160E-4C0D-4E5A-A01B-BAED0CFF1B7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750111D-B0FF-46B6-82CD-05E6F6587748}"/>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381476AA-8663-49B2-90D4-8942FF55CBD6}"/>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A9242E0F-3D32-41A7-A99E-CDF296060D3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35590D67-1C72-4A8A-87CF-6C507E2462D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19878406-806A-426C-9388-D4021CE2421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C67A9D4-2E4A-4B56-99CF-4556149361A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ED76FBEB-0D36-4963-AA45-9B35CFB2226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F3D55641-2BC9-4C92-9B4A-1FE719C7ABF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A51D1EF5-7548-4010-811B-46FE71EC271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ABDB14B2-29C8-4E71-B04A-B0E1766ED2D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64CAE05-B0FC-4955-A369-9638AE4A8C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7D565E69-A776-448D-9F1D-399821EC5A7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AEEB5937-AE74-4C21-BC76-946540DB7C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14438186-956B-478E-8131-820E22E0BEA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F8EC91DA-6407-4E4D-8344-1C825C8E578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DF43F1B-4F81-4477-9C18-A4D79551BA9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D5F82D6-F56E-48E2-BA3C-20EDD854D54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F5AA9968-EF4E-4BBB-91BA-A948D14C1B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1F0D3B59-489D-4752-A27D-BFEA3EA4898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628E14B5-862F-4A6E-A4D8-2E9CD6D384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9317BBD1-FE42-4479-A9A9-56D88386ADE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21A854A1-348A-48B9-B50A-5D4066E2852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E436CFE4-2725-4994-90DC-C5F196D44F11}"/>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7859379-DFE9-4D1A-9794-BCF5E962BD0E}"/>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5B2C9745-FE66-4AE8-A95A-67B18C0C7E1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489C4A4F-0C21-4BAF-80AC-A27AD5C2CE65}"/>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6AEED686-7F33-4B16-8A1B-A76017E38F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A33B7FED-56F2-4FBA-A6EA-368D3FA0D03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45B544D9-997D-4C4F-8F02-561936D267C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a:t>
          </a:r>
          <a:r>
            <a:rPr kumimoji="1" lang="en-US" altLang="ja-JP" sz="1300">
              <a:latin typeface="ＭＳ Ｐゴシック"/>
            </a:rPr>
            <a:t>0.24</a:t>
          </a:r>
          <a:r>
            <a:rPr kumimoji="1" lang="ja-JP" altLang="en-US" sz="1300">
              <a:latin typeface="ＭＳ Ｐゴシック"/>
            </a:rPr>
            <a:t>で、良い状況とは言えないが、類似団体平均を若干上回る形で例年推移している。本村の税収は、多くを農業所得が占めており、野菜の売り上げにより大きく変動する、不安定な状況といえる。このため、村の財政の多くを地方交付税等に依存する財政構造となっている。今後も歳入状況が大きく好転することは望めない状況であることから、事務事業の見直しを一層図り、歳出削減に務める必要があ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a:extLst>
            <a:ext uri="{FF2B5EF4-FFF2-40B4-BE49-F238E27FC236}">
              <a16:creationId xmlns:a16="http://schemas.microsoft.com/office/drawing/2014/main" id="{00000000-0008-0000-0300-00003B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a:extLst>
            <a:ext uri="{FF2B5EF4-FFF2-40B4-BE49-F238E27FC236}">
              <a16:creationId xmlns:a16="http://schemas.microsoft.com/office/drawing/2014/main" id="{00000000-0008-0000-0300-00003D000000}"/>
            </a:ext>
          </a:extLst>
        </xdr:cNvPr>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a:extLst>
            <a:ext uri="{FF2B5EF4-FFF2-40B4-BE49-F238E27FC236}">
              <a16:creationId xmlns:a16="http://schemas.microsoft.com/office/drawing/2014/main" id="{00000000-0008-0000-0300-00003F000000}"/>
            </a:ext>
          </a:extLst>
        </xdr:cNvPr>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104902</xdr:rowOff>
    </xdr:from>
    <xdr:to>
      <xdr:col>7</xdr:col>
      <xdr:colOff>152400</xdr:colOff>
      <xdr:row>43</xdr:row>
      <xdr:rowOff>114554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114800" y="747725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a:extLst>
            <a:ext uri="{FF2B5EF4-FFF2-40B4-BE49-F238E27FC236}">
              <a16:creationId xmlns:a16="http://schemas.microsoft.com/office/drawing/2014/main" id="{00000000-0008-0000-0300-000042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a:extLst>
            <a:ext uri="{FF2B5EF4-FFF2-40B4-BE49-F238E27FC236}">
              <a16:creationId xmlns:a16="http://schemas.microsoft.com/office/drawing/2014/main" id="{00000000-0008-0000-0300-000043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114554</xdr:rowOff>
    </xdr:from>
    <xdr:to>
      <xdr:col>6</xdr:col>
      <xdr:colOff>0</xdr:colOff>
      <xdr:row>43</xdr:row>
      <xdr:rowOff>114554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3225800" y="74869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121666</xdr:rowOff>
    </xdr:from>
    <xdr:to>
      <xdr:col>6</xdr:col>
      <xdr:colOff>50800</xdr:colOff>
      <xdr:row>44</xdr:row>
      <xdr:rowOff>51816</xdr:rowOff>
    </xdr:to>
    <xdr:sp macro="" textlink="">
      <xdr:nvSpPr>
        <xdr:cNvPr id="69" name="フローチャート : 判断 68">
          <a:extLst>
            <a:ext uri="{FF2B5EF4-FFF2-40B4-BE49-F238E27FC236}">
              <a16:creationId xmlns:a16="http://schemas.microsoft.com/office/drawing/2014/main" id="{00000000-0008-0000-0300-000045000000}"/>
            </a:ext>
          </a:extLst>
        </xdr:cNvPr>
        <xdr:cNvSpPr/>
      </xdr:nvSpPr>
      <xdr:spPr>
        <a:xfrm>
          <a:off x="4064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36593</xdr:rowOff>
    </xdr:from>
    <xdr:ext cx="736600" cy="259045"/>
    <xdr:sp macro="" textlink="">
      <xdr:nvSpPr>
        <xdr:cNvPr id="70" name="テキスト ボックス 69">
          <a:extLst>
            <a:ext uri="{FF2B5EF4-FFF2-40B4-BE49-F238E27FC236}">
              <a16:creationId xmlns:a16="http://schemas.microsoft.com/office/drawing/2014/main" id="{00000000-0008-0000-0300-000046000000}"/>
            </a:ext>
          </a:extLst>
        </xdr:cNvPr>
        <xdr:cNvSpPr txBox="1"/>
      </xdr:nvSpPr>
      <xdr:spPr>
        <a:xfrm>
          <a:off x="3733800" y="758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104902</xdr:rowOff>
    </xdr:from>
    <xdr:to>
      <xdr:col>4</xdr:col>
      <xdr:colOff>482600</xdr:colOff>
      <xdr:row>43</xdr:row>
      <xdr:rowOff>114554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2336800" y="74772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131318</xdr:rowOff>
    </xdr:from>
    <xdr:to>
      <xdr:col>4</xdr:col>
      <xdr:colOff>533400</xdr:colOff>
      <xdr:row>44</xdr:row>
      <xdr:rowOff>61468</xdr:rowOff>
    </xdr:to>
    <xdr:sp macro="" textlink="">
      <xdr:nvSpPr>
        <xdr:cNvPr id="72" name="フローチャート : 判断 71">
          <a:extLst>
            <a:ext uri="{FF2B5EF4-FFF2-40B4-BE49-F238E27FC236}">
              <a16:creationId xmlns:a16="http://schemas.microsoft.com/office/drawing/2014/main" id="{00000000-0008-0000-0300-000048000000}"/>
            </a:ext>
          </a:extLst>
        </xdr:cNvPr>
        <xdr:cNvSpPr/>
      </xdr:nvSpPr>
      <xdr:spPr>
        <a:xfrm>
          <a:off x="3175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46245</xdr:rowOff>
    </xdr:from>
    <xdr:ext cx="7620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104902</xdr:rowOff>
    </xdr:from>
    <xdr:to>
      <xdr:col>3</xdr:col>
      <xdr:colOff>279400</xdr:colOff>
      <xdr:row>43</xdr:row>
      <xdr:rowOff>104902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1447800" y="74772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131318</xdr:rowOff>
    </xdr:from>
    <xdr:to>
      <xdr:col>3</xdr:col>
      <xdr:colOff>330200</xdr:colOff>
      <xdr:row>44</xdr:row>
      <xdr:rowOff>61468</xdr:rowOff>
    </xdr:to>
    <xdr:sp macro="" textlink="">
      <xdr:nvSpPr>
        <xdr:cNvPr id="75" name="フローチャート : 判断 74">
          <a:extLst>
            <a:ext uri="{FF2B5EF4-FFF2-40B4-BE49-F238E27FC236}">
              <a16:creationId xmlns:a16="http://schemas.microsoft.com/office/drawing/2014/main" id="{00000000-0008-0000-0300-00004B000000}"/>
            </a:ext>
          </a:extLst>
        </xdr:cNvPr>
        <xdr:cNvSpPr/>
      </xdr:nvSpPr>
      <xdr:spPr>
        <a:xfrm>
          <a:off x="2286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46245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121666</xdr:rowOff>
    </xdr:from>
    <xdr:to>
      <xdr:col>2</xdr:col>
      <xdr:colOff>127000</xdr:colOff>
      <xdr:row>44</xdr:row>
      <xdr:rowOff>51816</xdr:rowOff>
    </xdr:to>
    <xdr:sp macro="" textlink="">
      <xdr:nvSpPr>
        <xdr:cNvPr id="77" name="フローチャート : 判断 76">
          <a:extLst>
            <a:ext uri="{FF2B5EF4-FFF2-40B4-BE49-F238E27FC236}">
              <a16:creationId xmlns:a16="http://schemas.microsoft.com/office/drawing/2014/main" id="{00000000-0008-0000-0300-00004D000000}"/>
            </a:ext>
          </a:extLst>
        </xdr:cNvPr>
        <xdr:cNvSpPr/>
      </xdr:nvSpPr>
      <xdr:spPr>
        <a:xfrm>
          <a:off x="1397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36593</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066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54102</xdr:rowOff>
    </xdr:from>
    <xdr:to>
      <xdr:col>7</xdr:col>
      <xdr:colOff>203200</xdr:colOff>
      <xdr:row>43</xdr:row>
      <xdr:rowOff>155702</xdr:rowOff>
    </xdr:to>
    <xdr:sp macro="" textlink="">
      <xdr:nvSpPr>
        <xdr:cNvPr id="84" name="円/楕円 83">
          <a:extLst>
            <a:ext uri="{FF2B5EF4-FFF2-40B4-BE49-F238E27FC236}">
              <a16:creationId xmlns:a16="http://schemas.microsoft.com/office/drawing/2014/main" id="{00000000-0008-0000-0300-000054000000}"/>
            </a:ext>
          </a:extLst>
        </xdr:cNvPr>
        <xdr:cNvSpPr/>
      </xdr:nvSpPr>
      <xdr:spPr>
        <a:xfrm>
          <a:off x="49022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70629</xdr:rowOff>
    </xdr:from>
    <xdr:ext cx="762000" cy="259045"/>
    <xdr:sp macro="" textlink="">
      <xdr:nvSpPr>
        <xdr:cNvPr id="85" name="財政力該当値テキスト">
          <a:extLst>
            <a:ext uri="{FF2B5EF4-FFF2-40B4-BE49-F238E27FC236}">
              <a16:creationId xmlns:a16="http://schemas.microsoft.com/office/drawing/2014/main" id="{00000000-0008-0000-0300-000055000000}"/>
            </a:ext>
          </a:extLst>
        </xdr:cNvPr>
        <xdr:cNvSpPr txBox="1"/>
      </xdr:nvSpPr>
      <xdr:spPr>
        <a:xfrm>
          <a:off x="50419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63754</xdr:rowOff>
    </xdr:from>
    <xdr:to>
      <xdr:col>6</xdr:col>
      <xdr:colOff>50800</xdr:colOff>
      <xdr:row>43</xdr:row>
      <xdr:rowOff>165354</xdr:rowOff>
    </xdr:to>
    <xdr:sp macro="" textlink="">
      <xdr:nvSpPr>
        <xdr:cNvPr id="86" name="円/楕円 85">
          <a:extLst>
            <a:ext uri="{FF2B5EF4-FFF2-40B4-BE49-F238E27FC236}">
              <a16:creationId xmlns:a16="http://schemas.microsoft.com/office/drawing/2014/main" id="{00000000-0008-0000-0300-000056000000}"/>
            </a:ext>
          </a:extLst>
        </xdr:cNvPr>
        <xdr:cNvSpPr/>
      </xdr:nvSpPr>
      <xdr:spPr>
        <a:xfrm>
          <a:off x="4064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4081</xdr:rowOff>
    </xdr:from>
    <xdr:ext cx="7366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733800" y="720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63754</xdr:rowOff>
    </xdr:from>
    <xdr:to>
      <xdr:col>4</xdr:col>
      <xdr:colOff>533400</xdr:colOff>
      <xdr:row>43</xdr:row>
      <xdr:rowOff>165354</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3175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4081</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844800" y="720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54102</xdr:rowOff>
    </xdr:from>
    <xdr:to>
      <xdr:col>3</xdr:col>
      <xdr:colOff>330200</xdr:colOff>
      <xdr:row>43</xdr:row>
      <xdr:rowOff>155702</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2286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165879</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1955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54102</xdr:rowOff>
    </xdr:from>
    <xdr:to>
      <xdr:col>2</xdr:col>
      <xdr:colOff>127000</xdr:colOff>
      <xdr:row>43</xdr:row>
      <xdr:rowOff>155702</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1397000" y="742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165879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066800" y="7195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a:extLst>
            <a:ext uri="{FF2B5EF4-FFF2-40B4-BE49-F238E27FC236}">
              <a16:creationId xmlns:a16="http://schemas.microsoft.com/office/drawing/2014/main" id="{00000000-0008-0000-0300-00005E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経常収支比率は、前年度より</a:t>
          </a:r>
          <a:r>
            <a:rPr kumimoji="1" lang="en-US" altLang="ja-JP" sz="1300">
              <a:latin typeface="ＭＳ Ｐゴシック"/>
            </a:rPr>
            <a:t>2.2</a:t>
          </a:r>
          <a:r>
            <a:rPr kumimoji="1" lang="ja-JP" altLang="en-US" sz="1300">
              <a:latin typeface="ＭＳ Ｐゴシック"/>
            </a:rPr>
            <a:t>ポイント上がり、</a:t>
          </a:r>
          <a:r>
            <a:rPr kumimoji="1" lang="en-US" altLang="ja-JP" sz="1300">
              <a:latin typeface="ＭＳ Ｐゴシック"/>
            </a:rPr>
            <a:t>70.8</a:t>
          </a:r>
          <a:r>
            <a:rPr kumimoji="1" lang="ja-JP" altLang="en-US" sz="1300">
              <a:latin typeface="ＭＳ Ｐゴシック"/>
            </a:rPr>
            <a:t>％となった。</a:t>
          </a: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年度より副村長が二人体制となっている。また、国際交流員として年度途中で職員採用があり、人件費が</a:t>
          </a:r>
          <a:r>
            <a:rPr kumimoji="1" lang="en-US" altLang="ja-JP" sz="1300">
              <a:latin typeface="ＭＳ Ｐゴシック"/>
            </a:rPr>
            <a:t>16,000</a:t>
          </a:r>
          <a:r>
            <a:rPr kumimoji="1" lang="ja-JP" altLang="en-US" sz="1300">
              <a:latin typeface="ＭＳ Ｐゴシック"/>
            </a:rPr>
            <a:t>千円増加している。経常的経費として人件費が増加したため、経常収支比率の上昇がみられた。</a:t>
          </a:r>
          <a:endParaRPr kumimoji="1" lang="en-US" altLang="ja-JP" sz="1300">
            <a:latin typeface="ＭＳ Ｐゴシック"/>
          </a:endParaRPr>
        </a:p>
        <a:p>
          <a:r>
            <a:rPr kumimoji="1" lang="ja-JP" altLang="en-US" sz="1300">
              <a:latin typeface="ＭＳ Ｐゴシック"/>
            </a:rPr>
            <a:t>今後も公共施設の修繕や大規模改修、維持管理費に多額の費用が必要とされ、また、近年取り組んできた大型事業事業に係る起債が控えていることから、行政改革の取り組みを通じて一層の義務的経費の削減を進め、現在の水準を維持できる様に務める。</a:t>
          </a:r>
        </a:p>
      </xdr:txBody>
    </xdr:sp>
    <xdr:clientData/>
  </xdr:twoCellAnchor>
  <xdr:oneCellAnchor>
    <xdr:from>
      <xdr:col>1</xdr:col>
      <xdr:colOff>38100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a:extLst>
            <a:ext uri="{FF2B5EF4-FFF2-40B4-BE49-F238E27FC236}">
              <a16:creationId xmlns:a16="http://schemas.microsoft.com/office/drawing/2014/main" id="{00000000-0008-0000-0300-00006C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115933</xdr:rowOff>
    </xdr:from>
    <xdr:to>
      <xdr:col>7</xdr:col>
      <xdr:colOff>152400</xdr:colOff>
      <xdr:row>62</xdr:row>
      <xdr:rowOff>20320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57438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a:extLst>
            <a:ext uri="{FF2B5EF4-FFF2-40B4-BE49-F238E27FC236}">
              <a16:creationId xmlns:a16="http://schemas.microsoft.com/office/drawing/2014/main" id="{00000000-0008-0000-0300-000084000000}"/>
            </a:ext>
          </a:extLst>
        </xdr:cNvPr>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115933</xdr:rowOff>
    </xdr:from>
    <xdr:to>
      <xdr:col>6</xdr:col>
      <xdr:colOff>0</xdr:colOff>
      <xdr:row>61</xdr:row>
      <xdr:rowOff>160746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574383"/>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94524</xdr:rowOff>
    </xdr:from>
    <xdr:to>
      <xdr:col>6</xdr:col>
      <xdr:colOff>50800</xdr:colOff>
      <xdr:row>64</xdr:row>
      <xdr:rowOff>24674</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064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9451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160746</xdr:rowOff>
    </xdr:from>
    <xdr:to>
      <xdr:col>4</xdr:col>
      <xdr:colOff>482600</xdr:colOff>
      <xdr:row>62</xdr:row>
      <xdr:rowOff>51344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1919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9253</xdr:rowOff>
    </xdr:from>
    <xdr:to>
      <xdr:col>4</xdr:col>
      <xdr:colOff>533400</xdr:colOff>
      <xdr:row>64</xdr:row>
      <xdr:rowOff>110853</xdr:rowOff>
    </xdr:to>
    <xdr:sp macro="" textlink="">
      <xdr:nvSpPr>
        <xdr:cNvPr id="137" name="フローチャート : 判断 136">
          <a:extLst>
            <a:ext uri="{FF2B5EF4-FFF2-40B4-BE49-F238E27FC236}">
              <a16:creationId xmlns:a16="http://schemas.microsoft.com/office/drawing/2014/main" id="{00000000-0008-0000-0300-000089000000}"/>
            </a:ext>
          </a:extLst>
        </xdr:cNvPr>
        <xdr:cNvSpPr/>
      </xdr:nvSpPr>
      <xdr:spPr>
        <a:xfrm>
          <a:off x="3175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95630</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126274</xdr:rowOff>
    </xdr:from>
    <xdr:to>
      <xdr:col>3</xdr:col>
      <xdr:colOff>279400</xdr:colOff>
      <xdr:row>62</xdr:row>
      <xdr:rowOff>51344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847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66947</xdr:rowOff>
    </xdr:from>
    <xdr:to>
      <xdr:col>2</xdr:col>
      <xdr:colOff>127000</xdr:colOff>
      <xdr:row>63</xdr:row>
      <xdr:rowOff>168547</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1397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153324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140970</xdr:rowOff>
    </xdr:from>
    <xdr:to>
      <xdr:col>7</xdr:col>
      <xdr:colOff>203200</xdr:colOff>
      <xdr:row>62</xdr:row>
      <xdr:rowOff>71120</xdr:rowOff>
    </xdr:to>
    <xdr:sp macro="" textlink="">
      <xdr:nvSpPr>
        <xdr:cNvPr id="149" name="円/楕円 148">
          <a:extLst>
            <a:ext uri="{FF2B5EF4-FFF2-40B4-BE49-F238E27FC236}">
              <a16:creationId xmlns:a16="http://schemas.microsoft.com/office/drawing/2014/main" id="{00000000-0008-0000-0300-000095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157497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65133</xdr:rowOff>
    </xdr:from>
    <xdr:to>
      <xdr:col>6</xdr:col>
      <xdr:colOff>50800</xdr:colOff>
      <xdr:row>61</xdr:row>
      <xdr:rowOff>166733</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109946</xdr:rowOff>
    </xdr:from>
    <xdr:to>
      <xdr:col>4</xdr:col>
      <xdr:colOff>533400</xdr:colOff>
      <xdr:row>62</xdr:row>
      <xdr:rowOff>40096</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3175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50273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544</xdr:rowOff>
    </xdr:from>
    <xdr:to>
      <xdr:col>3</xdr:col>
      <xdr:colOff>330200</xdr:colOff>
      <xdr:row>62</xdr:row>
      <xdr:rowOff>102144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2286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112321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75474</xdr:rowOff>
    </xdr:from>
    <xdr:to>
      <xdr:col>2</xdr:col>
      <xdr:colOff>127000</xdr:colOff>
      <xdr:row>62</xdr:row>
      <xdr:rowOff>5624</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1397000" y="105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15801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0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[329,524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人件費・物件費は、類似団体の平均を下回っている。</a:t>
          </a:r>
        </a:p>
        <a:p>
          <a:r>
            <a:rPr kumimoji="1" lang="ja-JP" altLang="en-US" sz="1300">
              <a:latin typeface="ＭＳ Ｐゴシック"/>
            </a:rPr>
            <a:t>人口千人当たり職員数が少ないこともあって、基本給や各手当もかなり低い水準となっており、特に時間外手当や管理職手当等が低くなっている。物件費については、需用費の数値が高めで、目的別にみると衛生費、消防費の数値が高かったが、義務的経費の削減に務めた結果、全体で類似団体と比較して人口</a:t>
          </a:r>
          <a:r>
            <a:rPr kumimoji="1" lang="en-US" altLang="ja-JP" sz="1300">
              <a:latin typeface="ＭＳ Ｐゴシック"/>
            </a:rPr>
            <a:t>1</a:t>
          </a:r>
          <a:r>
            <a:rPr kumimoji="1" lang="ja-JP" altLang="en-US" sz="1300">
              <a:latin typeface="ＭＳ Ｐゴシック"/>
            </a:rPr>
            <a:t>人当たりの決算額を約</a:t>
          </a:r>
          <a:r>
            <a:rPr kumimoji="1" lang="en-US" altLang="ja-JP" sz="1300">
              <a:latin typeface="ＭＳ Ｐゴシック"/>
            </a:rPr>
            <a:t>11</a:t>
          </a:r>
          <a:r>
            <a:rPr kumimoji="1" lang="ja-JP" altLang="en-US" sz="1300">
              <a:latin typeface="ＭＳ Ｐゴシック"/>
            </a:rPr>
            <a:t>％下回った。全体的にさらに事業や内容の見直しをして、人口規模も考慮に入れた適正は経費配分に務める。</a:t>
          </a:r>
        </a:p>
      </xdr:txBody>
    </xdr:sp>
    <xdr:clientData/>
  </xdr:twoCellAnchor>
  <xdr:oneCellAnchor>
    <xdr:from>
      <xdr:col>1</xdr:col>
      <xdr:colOff>38100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58893</xdr:rowOff>
    </xdr:from>
    <xdr:to>
      <xdr:col>7</xdr:col>
      <xdr:colOff>152400</xdr:colOff>
      <xdr:row>82</xdr:row>
      <xdr:rowOff>62953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117793"/>
          <a:ext cx="838200" cy="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a:extLst>
            <a:ext uri="{FF2B5EF4-FFF2-40B4-BE49-F238E27FC236}">
              <a16:creationId xmlns:a16="http://schemas.microsoft.com/office/drawing/2014/main" id="{00000000-0008-0000-0300-0000C4000000}"/>
            </a:ext>
          </a:extLst>
        </xdr:cNvPr>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23005</xdr:rowOff>
    </xdr:from>
    <xdr:to>
      <xdr:col>6</xdr:col>
      <xdr:colOff>0</xdr:colOff>
      <xdr:row>82</xdr:row>
      <xdr:rowOff>58893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081905"/>
          <a:ext cx="889000" cy="3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78246</xdr:rowOff>
    </xdr:from>
    <xdr:to>
      <xdr:col>6</xdr:col>
      <xdr:colOff>50800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064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164623</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223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169168</xdr:rowOff>
    </xdr:from>
    <xdr:to>
      <xdr:col>4</xdr:col>
      <xdr:colOff>482600</xdr:colOff>
      <xdr:row>82</xdr:row>
      <xdr:rowOff>23005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56618"/>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71158</xdr:rowOff>
    </xdr:from>
    <xdr:to>
      <xdr:col>4</xdr:col>
      <xdr:colOff>533400</xdr:colOff>
      <xdr:row>83</xdr:row>
      <xdr:rowOff>1308</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3175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157535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151867</xdr:rowOff>
    </xdr:from>
    <xdr:to>
      <xdr:col>3</xdr:col>
      <xdr:colOff>279400</xdr:colOff>
      <xdr:row>81</xdr:row>
      <xdr:rowOff>169168</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39317"/>
          <a:ext cx="889000" cy="1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41542</xdr:rowOff>
    </xdr:from>
    <xdr:to>
      <xdr:col>3</xdr:col>
      <xdr:colOff>330200</xdr:colOff>
      <xdr:row>82</xdr:row>
      <xdr:rowOff>143142</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2286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127919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46436</xdr:rowOff>
    </xdr:from>
    <xdr:to>
      <xdr:col>2</xdr:col>
      <xdr:colOff>127000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1397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132813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12153</xdr:rowOff>
    </xdr:from>
    <xdr:to>
      <xdr:col>7</xdr:col>
      <xdr:colOff>203200</xdr:colOff>
      <xdr:row>82</xdr:row>
      <xdr:rowOff>113753</xdr:rowOff>
    </xdr:to>
    <xdr:sp macro="" textlink="">
      <xdr:nvSpPr>
        <xdr:cNvPr id="213" name="円/楕円 212">
          <a:extLst>
            <a:ext uri="{FF2B5EF4-FFF2-40B4-BE49-F238E27FC236}">
              <a16:creationId xmlns:a16="http://schemas.microsoft.com/office/drawing/2014/main" id="{00000000-0008-0000-0300-0000D5000000}"/>
            </a:ext>
          </a:extLst>
        </xdr:cNvPr>
        <xdr:cNvSpPr/>
      </xdr:nvSpPr>
      <xdr:spPr>
        <a:xfrm>
          <a:off x="4902200" y="14071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28680</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91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329,524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8093</xdr:rowOff>
    </xdr:from>
    <xdr:to>
      <xdr:col>6</xdr:col>
      <xdr:colOff>50800</xdr:colOff>
      <xdr:row>82</xdr:row>
      <xdr:rowOff>109693</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064000" y="140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119870</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835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325,990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143655</xdr:rowOff>
    </xdr:from>
    <xdr:to>
      <xdr:col>4</xdr:col>
      <xdr:colOff>533400</xdr:colOff>
      <xdr:row>82</xdr:row>
      <xdr:rowOff>73805</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3175000" y="14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83982</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79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294,758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118368</xdr:rowOff>
    </xdr:from>
    <xdr:to>
      <xdr:col>3</xdr:col>
      <xdr:colOff>330200</xdr:colOff>
      <xdr:row>82</xdr:row>
      <xdr:rowOff>48518</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2286000" y="140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58695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774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272,751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101067</xdr:rowOff>
    </xdr:from>
    <xdr:to>
      <xdr:col>2</xdr:col>
      <xdr:colOff>127000</xdr:colOff>
      <xdr:row>82</xdr:row>
      <xdr:rowOff>31217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1397000" y="139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41394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75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257,694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ラスパイレス指数は、これまでも類似団体とほぼ同じ水準を維持してきたが、Ｈ</a:t>
          </a:r>
          <a:r>
            <a:rPr kumimoji="1" lang="en-US" altLang="ja-JP" sz="1300">
              <a:latin typeface="ＭＳ Ｐゴシック"/>
            </a:rPr>
            <a:t>22</a:t>
          </a:r>
          <a:r>
            <a:rPr kumimoji="1" lang="ja-JP" altLang="en-US" sz="1300">
              <a:latin typeface="ＭＳ Ｐゴシック"/>
            </a:rPr>
            <a:t>年度から僅かながらこれを下回る結果となっている。職員数も小規模な本村のような体制では、偶発的は要因で指数が大きく変動する場合もあるため、県内や全国の自治体の動向も踏まえながら、給与の適正化に務め、現在の水準を維持し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134302</xdr:rowOff>
    </xdr:from>
    <xdr:to>
      <xdr:col>24</xdr:col>
      <xdr:colOff>558800</xdr:colOff>
      <xdr:row>86</xdr:row>
      <xdr:rowOff>47307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6179800" y="14707552"/>
          <a:ext cx="8382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a:extLst>
            <a:ext uri="{FF2B5EF4-FFF2-40B4-BE49-F238E27FC236}">
              <a16:creationId xmlns:a16="http://schemas.microsoft.com/office/drawing/2014/main" id="{00000000-0008-0000-0300-0000FE000000}"/>
            </a:ext>
          </a:extLst>
        </xdr:cNvPr>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47307</xdr:rowOff>
    </xdr:from>
    <xdr:to>
      <xdr:col>23</xdr:col>
      <xdr:colOff>406400</xdr:colOff>
      <xdr:row>86</xdr:row>
      <xdr:rowOff>83502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792007"/>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135255</xdr:rowOff>
    </xdr:from>
    <xdr:to>
      <xdr:col>23</xdr:col>
      <xdr:colOff>457200</xdr:colOff>
      <xdr:row>87</xdr:row>
      <xdr:rowOff>65405</xdr:rowOff>
    </xdr:to>
    <xdr:sp macro="" textlink="">
      <xdr:nvSpPr>
        <xdr:cNvPr id="256" name="フローチャート : 判断 255">
          <a:extLst>
            <a:ext uri="{FF2B5EF4-FFF2-40B4-BE49-F238E27FC236}">
              <a16:creationId xmlns:a16="http://schemas.microsoft.com/office/drawing/2014/main" id="{00000000-0008-0000-0300-000000010000}"/>
            </a:ext>
          </a:extLst>
        </xdr:cNvPr>
        <xdr:cNvSpPr/>
      </xdr:nvSpPr>
      <xdr:spPr>
        <a:xfrm>
          <a:off x="16129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50182</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96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83502</xdr:rowOff>
    </xdr:from>
    <xdr:to>
      <xdr:col>22</xdr:col>
      <xdr:colOff>203200</xdr:colOff>
      <xdr:row>86</xdr:row>
      <xdr:rowOff>107632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8282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111125</xdr:rowOff>
    </xdr:from>
    <xdr:to>
      <xdr:col>22</xdr:col>
      <xdr:colOff>254000</xdr:colOff>
      <xdr:row>87</xdr:row>
      <xdr:rowOff>41275</xdr:rowOff>
    </xdr:to>
    <xdr:sp macro="" textlink="">
      <xdr:nvSpPr>
        <xdr:cNvPr id="259" name="フローチャート : 判断 258">
          <a:extLst>
            <a:ext uri="{FF2B5EF4-FFF2-40B4-BE49-F238E27FC236}">
              <a16:creationId xmlns:a16="http://schemas.microsoft.com/office/drawing/2014/main" id="{00000000-0008-0000-0300-000003010000}"/>
            </a:ext>
          </a:extLst>
        </xdr:cNvPr>
        <xdr:cNvSpPr/>
      </xdr:nvSpPr>
      <xdr:spPr>
        <a:xfrm>
          <a:off x="15240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26052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107632</xdr:rowOff>
    </xdr:from>
    <xdr:to>
      <xdr:col>21</xdr:col>
      <xdr:colOff>0</xdr:colOff>
      <xdr:row>89</xdr:row>
      <xdr:rowOff>3493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852332"/>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86995</xdr:rowOff>
    </xdr:from>
    <xdr:to>
      <xdr:col>21</xdr:col>
      <xdr:colOff>50800</xdr:colOff>
      <xdr:row>87</xdr:row>
      <xdr:rowOff>17145</xdr:rowOff>
    </xdr:to>
    <xdr:sp macro="" textlink="">
      <xdr:nvSpPr>
        <xdr:cNvPr id="262" name="フローチャート : 判断 261">
          <a:extLst>
            <a:ext uri="{FF2B5EF4-FFF2-40B4-BE49-F238E27FC236}">
              <a16:creationId xmlns:a16="http://schemas.microsoft.com/office/drawing/2014/main" id="{00000000-0008-0000-0300-000006010000}"/>
            </a:ext>
          </a:extLst>
        </xdr:cNvPr>
        <xdr:cNvSpPr/>
      </xdr:nvSpPr>
      <xdr:spPr>
        <a:xfrm>
          <a:off x="14351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1922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37148</xdr:rowOff>
    </xdr:from>
    <xdr:to>
      <xdr:col>19</xdr:col>
      <xdr:colOff>533400</xdr:colOff>
      <xdr:row>89</xdr:row>
      <xdr:rowOff>138748</xdr:rowOff>
    </xdr:to>
    <xdr:sp macro="" textlink="">
      <xdr:nvSpPr>
        <xdr:cNvPr id="264" name="フローチャート : 判断 263">
          <a:extLst>
            <a:ext uri="{FF2B5EF4-FFF2-40B4-BE49-F238E27FC236}">
              <a16:creationId xmlns:a16="http://schemas.microsoft.com/office/drawing/2014/main" id="{00000000-0008-0000-0300-000008010000}"/>
            </a:ext>
          </a:extLst>
        </xdr:cNvPr>
        <xdr:cNvSpPr/>
      </xdr:nvSpPr>
      <xdr:spPr>
        <a:xfrm>
          <a:off x="13462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123525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83502</xdr:rowOff>
    </xdr:from>
    <xdr:to>
      <xdr:col>24</xdr:col>
      <xdr:colOff>609600</xdr:colOff>
      <xdr:row>86</xdr:row>
      <xdr:rowOff>13652</xdr:rowOff>
    </xdr:to>
    <xdr:sp macro="" textlink="">
      <xdr:nvSpPr>
        <xdr:cNvPr id="271" name="円/楕円 270">
          <a:extLst>
            <a:ext uri="{FF2B5EF4-FFF2-40B4-BE49-F238E27FC236}">
              <a16:creationId xmlns:a16="http://schemas.microsoft.com/office/drawing/2014/main" id="{00000000-0008-0000-0300-00000F010000}"/>
            </a:ext>
          </a:extLst>
        </xdr:cNvPr>
        <xdr:cNvSpPr/>
      </xdr:nvSpPr>
      <xdr:spPr>
        <a:xfrm>
          <a:off x="169672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100029</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5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167957</xdr:rowOff>
    </xdr:from>
    <xdr:to>
      <xdr:col>23</xdr:col>
      <xdr:colOff>457200</xdr:colOff>
      <xdr:row>86</xdr:row>
      <xdr:rowOff>98107</xdr:rowOff>
    </xdr:to>
    <xdr:sp macro="" textlink="">
      <xdr:nvSpPr>
        <xdr:cNvPr id="273" name="円/楕円 272">
          <a:extLst>
            <a:ext uri="{FF2B5EF4-FFF2-40B4-BE49-F238E27FC236}">
              <a16:creationId xmlns:a16="http://schemas.microsoft.com/office/drawing/2014/main" id="{00000000-0008-0000-0300-000011010000}"/>
            </a:ext>
          </a:extLst>
        </xdr:cNvPr>
        <xdr:cNvSpPr/>
      </xdr:nvSpPr>
      <xdr:spPr>
        <a:xfrm>
          <a:off x="16129000" y="147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108284</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510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32702</xdr:rowOff>
    </xdr:from>
    <xdr:to>
      <xdr:col>22</xdr:col>
      <xdr:colOff>254000</xdr:colOff>
      <xdr:row>86</xdr:row>
      <xdr:rowOff>134302</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5240000" y="1477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144479</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56832</xdr:rowOff>
    </xdr:from>
    <xdr:to>
      <xdr:col>21</xdr:col>
      <xdr:colOff>50800</xdr:colOff>
      <xdr:row>86</xdr:row>
      <xdr:rowOff>158432</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4351000" y="1480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168609</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57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3462000" y="1521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人口千人当たり職員数は、類似団体平均と比較しても少ない状況である。職員数を「Ｈ</a:t>
          </a:r>
          <a:r>
            <a:rPr kumimoji="1" lang="en-US" altLang="ja-JP" sz="1300">
              <a:latin typeface="ＭＳ Ｐゴシック"/>
            </a:rPr>
            <a:t>17</a:t>
          </a:r>
          <a:r>
            <a:rPr kumimoji="1" lang="ja-JP" altLang="en-US" sz="1300">
              <a:latin typeface="ＭＳ Ｐゴシック"/>
            </a:rPr>
            <a:t>年：</a:t>
          </a:r>
          <a:r>
            <a:rPr kumimoji="1" lang="en-US" altLang="ja-JP" sz="1300">
              <a:latin typeface="ＭＳ Ｐゴシック"/>
            </a:rPr>
            <a:t>83</a:t>
          </a:r>
          <a:r>
            <a:rPr kumimoji="1" lang="ja-JP" altLang="en-US" sz="1300">
              <a:latin typeface="ＭＳ Ｐゴシック"/>
            </a:rPr>
            <a:t>人⇒Ｈ</a:t>
          </a:r>
          <a:r>
            <a:rPr kumimoji="1" lang="en-US" altLang="ja-JP" sz="1300">
              <a:latin typeface="ＭＳ Ｐゴシック"/>
            </a:rPr>
            <a:t>25</a:t>
          </a:r>
          <a:r>
            <a:rPr kumimoji="1" lang="ja-JP" altLang="en-US" sz="1300">
              <a:latin typeface="ＭＳ Ｐゴシック"/>
            </a:rPr>
            <a:t>年：</a:t>
          </a:r>
          <a:r>
            <a:rPr kumimoji="1" lang="en-US" altLang="ja-JP" sz="1300">
              <a:latin typeface="ＭＳ Ｐゴシック"/>
            </a:rPr>
            <a:t>75</a:t>
          </a:r>
          <a:r>
            <a:rPr kumimoji="1" lang="ja-JP" altLang="en-US" sz="1300">
              <a:latin typeface="ＭＳ Ｐゴシック"/>
            </a:rPr>
            <a:t>人」と定めた定員管理の目標数値に対して、</a:t>
          </a:r>
          <a:r>
            <a:rPr kumimoji="1" lang="en-US" altLang="ja-JP" sz="1300">
              <a:latin typeface="ＭＳ Ｐゴシック"/>
            </a:rPr>
            <a:t>69</a:t>
          </a:r>
          <a:r>
            <a:rPr kumimoji="1" lang="ja-JP" altLang="en-US" sz="1300">
              <a:latin typeface="ＭＳ Ｐゴシック"/>
            </a:rPr>
            <a:t>人となっている。当面はこれを維持しつつも、人口の減少を鑑みると、人口千人当たり職員数は確実に増加していくと考えられるため、次の段階の目標値や新たな方策を検討し、現在の水準の維持に務める。</a:t>
          </a:r>
        </a:p>
      </xdr:txBody>
    </xdr:sp>
    <xdr:clientData/>
  </xdr:twoCellAnchor>
  <xdr:oneCellAnchor>
    <xdr:from>
      <xdr:col>18</xdr:col>
      <xdr:colOff>444500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a:extLst>
            <a:ext uri="{FF2B5EF4-FFF2-40B4-BE49-F238E27FC236}">
              <a16:creationId xmlns:a16="http://schemas.microsoft.com/office/drawing/2014/main" id="{00000000-0008-0000-0300-000032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a:extLst>
            <a:ext uri="{FF2B5EF4-FFF2-40B4-BE49-F238E27FC236}">
              <a16:creationId xmlns:a16="http://schemas.microsoft.com/office/drawing/2014/main" id="{00000000-0008-0000-0300-000034010000}"/>
            </a:ext>
          </a:extLst>
        </xdr:cNvPr>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a:extLst>
            <a:ext uri="{FF2B5EF4-FFF2-40B4-BE49-F238E27FC236}">
              <a16:creationId xmlns:a16="http://schemas.microsoft.com/office/drawing/2014/main" id="{00000000-0008-0000-0300-000036010000}"/>
            </a:ext>
          </a:extLst>
        </xdr:cNvPr>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119266</xdr:rowOff>
    </xdr:from>
    <xdr:to>
      <xdr:col>24</xdr:col>
      <xdr:colOff>558800</xdr:colOff>
      <xdr:row>60</xdr:row>
      <xdr:rowOff>155702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179800" y="10406266"/>
          <a:ext cx="838200" cy="36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3" name="定員管理の状況平均値テキスト">
          <a:extLst>
            <a:ext uri="{FF2B5EF4-FFF2-40B4-BE49-F238E27FC236}">
              <a16:creationId xmlns:a16="http://schemas.microsoft.com/office/drawing/2014/main" id="{00000000-0008-0000-0300-000039010000}"/>
            </a:ext>
          </a:extLst>
        </xdr:cNvPr>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a:extLst>
            <a:ext uri="{FF2B5EF4-FFF2-40B4-BE49-F238E27FC236}">
              <a16:creationId xmlns:a16="http://schemas.microsoft.com/office/drawing/2014/main" id="{00000000-0008-0000-0300-00003A010000}"/>
            </a:ext>
          </a:extLst>
        </xdr:cNvPr>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119266</xdr:rowOff>
    </xdr:from>
    <xdr:to>
      <xdr:col>23</xdr:col>
      <xdr:colOff>406400</xdr:colOff>
      <xdr:row>60</xdr:row>
      <xdr:rowOff>129642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5290800" y="10406266"/>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73647</xdr:rowOff>
    </xdr:from>
    <xdr:to>
      <xdr:col>23</xdr:col>
      <xdr:colOff>457200</xdr:colOff>
      <xdr:row>62</xdr:row>
      <xdr:rowOff>3797</xdr:rowOff>
    </xdr:to>
    <xdr:sp macro="" textlink="">
      <xdr:nvSpPr>
        <xdr:cNvPr id="316" name="フローチャート : 判断 315">
          <a:extLst>
            <a:ext uri="{FF2B5EF4-FFF2-40B4-BE49-F238E27FC236}">
              <a16:creationId xmlns:a16="http://schemas.microsoft.com/office/drawing/2014/main" id="{00000000-0008-0000-0300-00003C010000}"/>
            </a:ext>
          </a:extLst>
        </xdr:cNvPr>
        <xdr:cNvSpPr/>
      </xdr:nvSpPr>
      <xdr:spPr>
        <a:xfrm>
          <a:off x="16129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160024</xdr:rowOff>
    </xdr:from>
    <xdr:ext cx="7366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5798800" y="1061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129642</xdr:rowOff>
    </xdr:from>
    <xdr:to>
      <xdr:col>22</xdr:col>
      <xdr:colOff>203200</xdr:colOff>
      <xdr:row>60</xdr:row>
      <xdr:rowOff>134950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4401800" y="10416642"/>
          <a:ext cx="889000" cy="5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70993</xdr:rowOff>
    </xdr:from>
    <xdr:to>
      <xdr:col>22</xdr:col>
      <xdr:colOff>254000</xdr:colOff>
      <xdr:row>62</xdr:row>
      <xdr:rowOff>1143</xdr:rowOff>
    </xdr:to>
    <xdr:sp macro="" textlink="">
      <xdr:nvSpPr>
        <xdr:cNvPr id="319" name="フローチャート : 判断 318">
          <a:extLst>
            <a:ext uri="{FF2B5EF4-FFF2-40B4-BE49-F238E27FC236}">
              <a16:creationId xmlns:a16="http://schemas.microsoft.com/office/drawing/2014/main" id="{00000000-0008-0000-0300-00003F010000}"/>
            </a:ext>
          </a:extLst>
        </xdr:cNvPr>
        <xdr:cNvSpPr/>
      </xdr:nvSpPr>
      <xdr:spPr>
        <a:xfrm>
          <a:off x="15240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157370</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909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134950</xdr:rowOff>
    </xdr:from>
    <xdr:to>
      <xdr:col>21</xdr:col>
      <xdr:colOff>0</xdr:colOff>
      <xdr:row>60</xdr:row>
      <xdr:rowOff>142189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3512800" y="1042195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59169</xdr:rowOff>
    </xdr:from>
    <xdr:to>
      <xdr:col>21</xdr:col>
      <xdr:colOff>50800</xdr:colOff>
      <xdr:row>61</xdr:row>
      <xdr:rowOff>160769</xdr:rowOff>
    </xdr:to>
    <xdr:sp macro="" textlink="">
      <xdr:nvSpPr>
        <xdr:cNvPr id="322" name="フローチャート : 判断 321">
          <a:extLst>
            <a:ext uri="{FF2B5EF4-FFF2-40B4-BE49-F238E27FC236}">
              <a16:creationId xmlns:a16="http://schemas.microsoft.com/office/drawing/2014/main" id="{00000000-0008-0000-0300-000042010000}"/>
            </a:ext>
          </a:extLst>
        </xdr:cNvPr>
        <xdr:cNvSpPr/>
      </xdr:nvSpPr>
      <xdr:spPr>
        <a:xfrm>
          <a:off x="14351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145546</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020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42761</xdr:rowOff>
    </xdr:from>
    <xdr:to>
      <xdr:col>19</xdr:col>
      <xdr:colOff>533400</xdr:colOff>
      <xdr:row>61</xdr:row>
      <xdr:rowOff>144361</xdr:rowOff>
    </xdr:to>
    <xdr:sp macro="" textlink="">
      <xdr:nvSpPr>
        <xdr:cNvPr id="324" name="フローチャート : 判断 323">
          <a:extLst>
            <a:ext uri="{FF2B5EF4-FFF2-40B4-BE49-F238E27FC236}">
              <a16:creationId xmlns:a16="http://schemas.microsoft.com/office/drawing/2014/main" id="{00000000-0008-0000-0300-000044010000}"/>
            </a:ext>
          </a:extLst>
        </xdr:cNvPr>
        <xdr:cNvSpPr/>
      </xdr:nvSpPr>
      <xdr:spPr>
        <a:xfrm>
          <a:off x="13462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129138</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3131800" y="1058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104902</xdr:rowOff>
    </xdr:from>
    <xdr:to>
      <xdr:col>24</xdr:col>
      <xdr:colOff>609600</xdr:colOff>
      <xdr:row>61</xdr:row>
      <xdr:rowOff>35052</xdr:rowOff>
    </xdr:to>
    <xdr:sp macro="" textlink="">
      <xdr:nvSpPr>
        <xdr:cNvPr id="331" name="円/楕円 330">
          <a:extLst>
            <a:ext uri="{FF2B5EF4-FFF2-40B4-BE49-F238E27FC236}">
              <a16:creationId xmlns:a16="http://schemas.microsoft.com/office/drawing/2014/main" id="{00000000-0008-0000-0300-00004B010000}"/>
            </a:ext>
          </a:extLst>
        </xdr:cNvPr>
        <xdr:cNvSpPr/>
      </xdr:nvSpPr>
      <xdr:spPr>
        <a:xfrm>
          <a:off x="169672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121429</xdr:rowOff>
    </xdr:from>
    <xdr:ext cx="762000" cy="259045"/>
    <xdr:sp macro="" textlink="">
      <xdr:nvSpPr>
        <xdr:cNvPr id="332" name="定員管理の状況該当値テキスト">
          <a:extLst>
            <a:ext uri="{FF2B5EF4-FFF2-40B4-BE49-F238E27FC236}">
              <a16:creationId xmlns:a16="http://schemas.microsoft.com/office/drawing/2014/main" id="{00000000-0008-0000-0300-00004C010000}"/>
            </a:ext>
          </a:extLst>
        </xdr:cNvPr>
        <xdr:cNvSpPr txBox="1"/>
      </xdr:nvSpPr>
      <xdr:spPr>
        <a:xfrm>
          <a:off x="171069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68466</xdr:rowOff>
    </xdr:from>
    <xdr:to>
      <xdr:col>23</xdr:col>
      <xdr:colOff>457200</xdr:colOff>
      <xdr:row>60</xdr:row>
      <xdr:rowOff>170066</xdr:rowOff>
    </xdr:to>
    <xdr:sp macro="" textlink="">
      <xdr:nvSpPr>
        <xdr:cNvPr id="333" name="円/楕円 332">
          <a:extLst>
            <a:ext uri="{FF2B5EF4-FFF2-40B4-BE49-F238E27FC236}">
              <a16:creationId xmlns:a16="http://schemas.microsoft.com/office/drawing/2014/main" id="{00000000-0008-0000-0300-00004D010000}"/>
            </a:ext>
          </a:extLst>
        </xdr:cNvPr>
        <xdr:cNvSpPr/>
      </xdr:nvSpPr>
      <xdr:spPr>
        <a:xfrm>
          <a:off x="16129000" y="103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8793</xdr:rowOff>
    </xdr:from>
    <xdr:ext cx="7366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798800" y="10124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78842</xdr:rowOff>
    </xdr:from>
    <xdr:to>
      <xdr:col>22</xdr:col>
      <xdr:colOff>254000</xdr:colOff>
      <xdr:row>61</xdr:row>
      <xdr:rowOff>8992</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5240000" y="10365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19169</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909800" y="10134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84150</xdr:rowOff>
    </xdr:from>
    <xdr:to>
      <xdr:col>21</xdr:col>
      <xdr:colOff>50800</xdr:colOff>
      <xdr:row>61</xdr:row>
      <xdr:rowOff>14300</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43510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24477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020800" y="101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91389</xdr:rowOff>
    </xdr:from>
    <xdr:to>
      <xdr:col>19</xdr:col>
      <xdr:colOff>533400</xdr:colOff>
      <xdr:row>61</xdr:row>
      <xdr:rowOff>21539</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3462000" y="1037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31716</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131800" y="10147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実質公債費比率は</a:t>
          </a:r>
          <a:r>
            <a:rPr kumimoji="1" lang="en-US" altLang="ja-JP" sz="1300">
              <a:latin typeface="ＭＳ Ｐゴシック"/>
            </a:rPr>
            <a:t>2.6</a:t>
          </a:r>
          <a:r>
            <a:rPr kumimoji="1" lang="ja-JP" altLang="en-US" sz="1300">
              <a:latin typeface="ＭＳ Ｐゴシック"/>
            </a:rPr>
            <a:t>％で、類似団体平均を大きく下回っている。下水道事業や簡易水道事業の公営企業債の償還に充てるための一般財源は、一人当たり決算が類似団体を大きく上回っていることから、公営企業の経営健全化を図ることが一般会計の財政圧迫や実質公債費比率を抑えることに繋がると思われる。なお、近年村債を財源とした複数の大型事業を実施していることから、将来に渡る指標の行方にも視点をおいて、引き続き繰上償還等を積極的に行うなど負担軽減を図り、慎重かつ計画的な財政運営に務める必要がある。平成</a:t>
          </a:r>
          <a:r>
            <a:rPr kumimoji="1" lang="en-US" altLang="ja-JP" sz="1300">
              <a:latin typeface="ＭＳ Ｐゴシック"/>
            </a:rPr>
            <a:t>30</a:t>
          </a:r>
          <a:r>
            <a:rPr kumimoji="1" lang="ja-JP" altLang="en-US" sz="1300">
              <a:latin typeface="ＭＳ Ｐゴシック"/>
            </a:rPr>
            <a:t>年度より大型の償還が始まるため、今後は上昇すると考えられる。</a:t>
          </a:r>
        </a:p>
      </xdr:txBody>
    </xdr:sp>
    <xdr:clientData/>
  </xdr:twoCellAnchor>
  <xdr:oneCellAnchor>
    <xdr:from>
      <xdr:col>18</xdr:col>
      <xdr:colOff>444500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40</xdr:row>
      <xdr:rowOff>88392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6179800" y="686917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a:extLst>
            <a:ext uri="{FF2B5EF4-FFF2-40B4-BE49-F238E27FC236}">
              <a16:creationId xmlns:a16="http://schemas.microsoft.com/office/drawing/2014/main" id="{00000000-0008-0000-0300-000075010000}"/>
            </a:ext>
          </a:extLst>
        </xdr:cNvPr>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88392</xdr:rowOff>
    </xdr:from>
    <xdr:to>
      <xdr:col>23</xdr:col>
      <xdr:colOff>406400</xdr:colOff>
      <xdr:row>40</xdr:row>
      <xdr:rowOff>102870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694639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5" name="フローチャート : 判断 374">
          <a:extLst>
            <a:ext uri="{FF2B5EF4-FFF2-40B4-BE49-F238E27FC236}">
              <a16:creationId xmlns:a16="http://schemas.microsoft.com/office/drawing/2014/main" id="{00000000-0008-0000-0300-000077010000}"/>
            </a:ext>
          </a:extLst>
        </xdr:cNvPr>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102870</xdr:rowOff>
    </xdr:from>
    <xdr:to>
      <xdr:col>22</xdr:col>
      <xdr:colOff>203200</xdr:colOff>
      <xdr:row>40</xdr:row>
      <xdr:rowOff>122174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696087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78" name="フローチャート : 判断 377">
          <a:extLst>
            <a:ext uri="{FF2B5EF4-FFF2-40B4-BE49-F238E27FC236}">
              <a16:creationId xmlns:a16="http://schemas.microsoft.com/office/drawing/2014/main" id="{00000000-0008-0000-0300-00007A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107696</xdr:rowOff>
    </xdr:from>
    <xdr:to>
      <xdr:col>21</xdr:col>
      <xdr:colOff>0</xdr:colOff>
      <xdr:row>40</xdr:row>
      <xdr:rowOff>122174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96569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1" name="フローチャート : 判断 380">
          <a:extLst>
            <a:ext uri="{FF2B5EF4-FFF2-40B4-BE49-F238E27FC236}">
              <a16:creationId xmlns:a16="http://schemas.microsoft.com/office/drawing/2014/main" id="{00000000-0008-0000-0300-00007D010000}"/>
            </a:ext>
          </a:extLst>
        </xdr:cNvPr>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150876</xdr:rowOff>
    </xdr:from>
    <xdr:to>
      <xdr:col>19</xdr:col>
      <xdr:colOff>533400</xdr:colOff>
      <xdr:row>42</xdr:row>
      <xdr:rowOff>81026</xdr:rowOff>
    </xdr:to>
    <xdr:sp macro="" textlink="">
      <xdr:nvSpPr>
        <xdr:cNvPr id="383" name="フローチャート : 判断 382">
          <a:extLst>
            <a:ext uri="{FF2B5EF4-FFF2-40B4-BE49-F238E27FC236}">
              <a16:creationId xmlns:a16="http://schemas.microsoft.com/office/drawing/2014/main" id="{00000000-0008-0000-0300-00007F010000}"/>
            </a:ext>
          </a:extLst>
        </xdr:cNvPr>
        <xdr:cNvSpPr/>
      </xdr:nvSpPr>
      <xdr:spPr>
        <a:xfrm>
          <a:off x="13462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65803</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0" name="円/楕円 389">
          <a:extLst>
            <a:ext uri="{FF2B5EF4-FFF2-40B4-BE49-F238E27FC236}">
              <a16:creationId xmlns:a16="http://schemas.microsoft.com/office/drawing/2014/main" id="{00000000-0008-0000-0300-000086010000}"/>
            </a:ext>
          </a:extLst>
        </xdr:cNvPr>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37592</xdr:rowOff>
    </xdr:from>
    <xdr:to>
      <xdr:col>23</xdr:col>
      <xdr:colOff>457200</xdr:colOff>
      <xdr:row>40</xdr:row>
      <xdr:rowOff>139192</xdr:rowOff>
    </xdr:to>
    <xdr:sp macro="" textlink="">
      <xdr:nvSpPr>
        <xdr:cNvPr id="392" name="円/楕円 391">
          <a:extLst>
            <a:ext uri="{FF2B5EF4-FFF2-40B4-BE49-F238E27FC236}">
              <a16:creationId xmlns:a16="http://schemas.microsoft.com/office/drawing/2014/main" id="{00000000-0008-0000-0300-000088010000}"/>
            </a:ext>
          </a:extLst>
        </xdr:cNvPr>
        <xdr:cNvSpPr/>
      </xdr:nvSpPr>
      <xdr:spPr>
        <a:xfrm>
          <a:off x="16129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149369</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66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52070</xdr:rowOff>
    </xdr:from>
    <xdr:to>
      <xdr:col>22</xdr:col>
      <xdr:colOff>254000</xdr:colOff>
      <xdr:row>40</xdr:row>
      <xdr:rowOff>153670</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5240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71374</xdr:rowOff>
    </xdr:from>
    <xdr:to>
      <xdr:col>21</xdr:col>
      <xdr:colOff>50800</xdr:colOff>
      <xdr:row>41</xdr:row>
      <xdr:rowOff>1524</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11701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56896</xdr:rowOff>
    </xdr:from>
    <xdr:to>
      <xdr:col>19</xdr:col>
      <xdr:colOff>533400</xdr:colOff>
      <xdr:row>40</xdr:row>
      <xdr:rowOff>158496</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3462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168673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現段階の試算では、将来負担比率が決まっている経費よりも、村が保有する基金と将来見込まれる歳入の方が多くなるため、将来負担比率は数値として現れない状況である。</a:t>
          </a:r>
        </a:p>
      </xdr:txBody>
    </xdr:sp>
    <xdr:clientData/>
  </xdr:twoCellAnchor>
  <xdr:oneCellAnchor>
    <xdr:from>
      <xdr:col>18</xdr:col>
      <xdr:colOff>444500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a:extLst>
            <a:ext uri="{FF2B5EF4-FFF2-40B4-BE49-F238E27FC236}">
              <a16:creationId xmlns:a16="http://schemas.microsoft.com/office/drawing/2014/main" id="{00000000-0008-0000-0300-0000AF010000}"/>
            </a:ext>
          </a:extLst>
        </xdr:cNvPr>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a:extLst>
            <a:ext uri="{FF2B5EF4-FFF2-40B4-BE49-F238E27FC236}">
              <a16:creationId xmlns:a16="http://schemas.microsoft.com/office/drawing/2014/main" id="{00000000-0008-0000-0300-0000B1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a:extLst>
            <a:ext uri="{FF2B5EF4-FFF2-40B4-BE49-F238E27FC236}">
              <a16:creationId xmlns:a16="http://schemas.microsoft.com/office/drawing/2014/main" id="{00000000-0008-0000-0300-0000B3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a:extLst>
            <a:ext uri="{FF2B5EF4-FFF2-40B4-BE49-F238E27FC236}">
              <a16:creationId xmlns:a16="http://schemas.microsoft.com/office/drawing/2014/main" id="{00000000-0008-0000-0300-0000B4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a:extLst>
            <a:ext uri="{FF2B5EF4-FFF2-40B4-BE49-F238E27FC236}">
              <a16:creationId xmlns:a16="http://schemas.microsoft.com/office/drawing/2014/main" id="{00000000-0008-0000-0300-0000B5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類似団体の平均から大きく下回る数値となっている。特に、給与と関連した退職手当や時間外手当、管理職手当も低い値となっている。今後も定員管理や給与水準の適正化をさらに進めて、引き続き健全な数値を維持するよう務め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131572</xdr:rowOff>
    </xdr:from>
    <xdr:to>
      <xdr:col>7</xdr:col>
      <xdr:colOff>15875</xdr:colOff>
      <xdr:row>35</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96087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131572</xdr:rowOff>
    </xdr:from>
    <xdr:to>
      <xdr:col>5</xdr:col>
      <xdr:colOff>549275</xdr:colOff>
      <xdr:row>34</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18559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163576</xdr:rowOff>
    </xdr:from>
    <xdr:to>
      <xdr:col>4</xdr:col>
      <xdr:colOff>346075</xdr:colOff>
      <xdr:row>35</xdr:row>
      <xdr:rowOff>24130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59928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131064</xdr:rowOff>
    </xdr:from>
    <xdr:to>
      <xdr:col>4</xdr:col>
      <xdr:colOff>396875</xdr:colOff>
      <xdr:row>37</xdr:row>
      <xdr:rowOff>61214</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24130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24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80772</xdr:rowOff>
    </xdr:from>
    <xdr:to>
      <xdr:col>3</xdr:col>
      <xdr:colOff>193675</xdr:colOff>
      <xdr:row>37</xdr:row>
      <xdr:rowOff>10922</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167149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135636</xdr:rowOff>
    </xdr:from>
    <xdr:to>
      <xdr:col>7</xdr:col>
      <xdr:colOff>66675</xdr:colOff>
      <xdr:row>35</xdr:row>
      <xdr:rowOff>65786</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152163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80772</xdr:rowOff>
    </xdr:from>
    <xdr:to>
      <xdr:col>5</xdr:col>
      <xdr:colOff>600075</xdr:colOff>
      <xdr:row>35</xdr:row>
      <xdr:rowOff>10922</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21099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112776</xdr:rowOff>
    </xdr:from>
    <xdr:to>
      <xdr:col>4</xdr:col>
      <xdr:colOff>396875</xdr:colOff>
      <xdr:row>35</xdr:row>
      <xdr:rowOff>42926</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144780</xdr:rowOff>
    </xdr:from>
    <xdr:to>
      <xdr:col>3</xdr:col>
      <xdr:colOff>193675</xdr:colOff>
      <xdr:row>35</xdr:row>
      <xdr:rowOff>74930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85107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依然衛生費、消防費が類似団体より高い数値を示しており、その要因は需用費と備品購入費（消防費）が挙げられる。需用費については今までも事務事業等の見直しを行ってきたが、今後さらに徹底したコスト削減に務める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77470</xdr:rowOff>
    </xdr:from>
    <xdr:to>
      <xdr:col>24</xdr:col>
      <xdr:colOff>31750</xdr:colOff>
      <xdr:row>17</xdr:row>
      <xdr:rowOff>100330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21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17</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6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54610</xdr:rowOff>
    </xdr:from>
    <xdr:to>
      <xdr:col>21</xdr:col>
      <xdr:colOff>361950</xdr:colOff>
      <xdr:row>17</xdr:row>
      <xdr:rowOff>123190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9692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114300</xdr:rowOff>
    </xdr:from>
    <xdr:to>
      <xdr:col>21</xdr:col>
      <xdr:colOff>412750</xdr:colOff>
      <xdr:row>17</xdr:row>
      <xdr:rowOff>44450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24130</xdr:rowOff>
    </xdr:from>
    <xdr:to>
      <xdr:col>20</xdr:col>
      <xdr:colOff>158750</xdr:colOff>
      <xdr:row>17</xdr:row>
      <xdr:rowOff>123190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938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49530</xdr:rowOff>
    </xdr:from>
    <xdr:to>
      <xdr:col>24</xdr:col>
      <xdr:colOff>82550</xdr:colOff>
      <xdr:row>17</xdr:row>
      <xdr:rowOff>151130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21607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26670</xdr:rowOff>
    </xdr:from>
    <xdr:to>
      <xdr:col>22</xdr:col>
      <xdr:colOff>615950</xdr:colOff>
      <xdr:row>17</xdr:row>
      <xdr:rowOff>128270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113047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72390</xdr:rowOff>
    </xdr:from>
    <xdr:to>
      <xdr:col>20</xdr:col>
      <xdr:colOff>209550</xdr:colOff>
      <xdr:row>18</xdr:row>
      <xdr:rowOff>2540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158767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144780</xdr:rowOff>
    </xdr:from>
    <xdr:to>
      <xdr:col>19</xdr:col>
      <xdr:colOff>6350</xdr:colOff>
      <xdr:row>17</xdr:row>
      <xdr:rowOff>74930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59707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a:t>
          </a:r>
          <a:r>
            <a:rPr kumimoji="1" lang="en-US" altLang="ja-JP" sz="1300">
              <a:latin typeface="ＭＳ Ｐゴシック"/>
            </a:rPr>
            <a:t>1</a:t>
          </a:r>
          <a:r>
            <a:rPr kumimoji="1" lang="ja-JP" altLang="en-US" sz="1300">
              <a:latin typeface="ＭＳ Ｐゴシック"/>
            </a:rPr>
            <a:t>人当たり決算額は前年度から増加している。児童福祉費の増加が要因として挙げられる。民生費は今後も増加していくものと考えられるが、村が担うべきサービスの範囲や水準が適正なものであるかを検討して、財政的な指標を維持できるよう務め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53522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4179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157843</xdr:rowOff>
    </xdr:from>
    <xdr:to>
      <xdr:col>5</xdr:col>
      <xdr:colOff>600075</xdr:colOff>
      <xdr:row>55</xdr:row>
      <xdr:rowOff>87993</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72770</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502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37193</xdr:rowOff>
    </xdr:from>
    <xdr:to>
      <xdr:col>4</xdr:col>
      <xdr:colOff>346075</xdr:colOff>
      <xdr:row>55</xdr:row>
      <xdr:rowOff>102507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4669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141515</xdr:rowOff>
    </xdr:from>
    <xdr:to>
      <xdr:col>4</xdr:col>
      <xdr:colOff>396875</xdr:colOff>
      <xdr:row>55</xdr:row>
      <xdr:rowOff>71665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102507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4506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51707</xdr:rowOff>
    </xdr:from>
    <xdr:to>
      <xdr:col>3</xdr:col>
      <xdr:colOff>193675</xdr:colOff>
      <xdr:row>55</xdr:row>
      <xdr:rowOff>153307</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を下回っている原因は、特別会計への繰出金である。特に、水道・下水道事業など公営企業会計への繰出しが大きいため、今後各種料金の見直し等を検討して、経営の健全化を図っていく必要がある。</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xdr:rowOff>
    </xdr:from>
    <xdr:to>
      <xdr:col>24</xdr:col>
      <xdr:colOff>31750</xdr:colOff>
      <xdr:row>57</xdr:row>
      <xdr:rowOff>42418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778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24147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xdr:rowOff>
    </xdr:from>
    <xdr:to>
      <xdr:col>22</xdr:col>
      <xdr:colOff>565150</xdr:colOff>
      <xdr:row>57</xdr:row>
      <xdr:rowOff>14986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784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xdr:rowOff>
    </xdr:from>
    <xdr:to>
      <xdr:col>21</xdr:col>
      <xdr:colOff>361950</xdr:colOff>
      <xdr:row>57</xdr:row>
      <xdr:rowOff>33274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876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33274</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96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7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135145</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126492</xdr:rowOff>
    </xdr:from>
    <xdr:to>
      <xdr:col>22</xdr:col>
      <xdr:colOff>615950</xdr:colOff>
      <xdr:row>57</xdr:row>
      <xdr:rowOff>56642</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7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41419</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14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135636</xdr:rowOff>
    </xdr:from>
    <xdr:to>
      <xdr:col>21</xdr:col>
      <xdr:colOff>412750</xdr:colOff>
      <xdr:row>57</xdr:row>
      <xdr:rowOff>65786</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153924</xdr:rowOff>
    </xdr:from>
    <xdr:to>
      <xdr:col>20</xdr:col>
      <xdr:colOff>209550</xdr:colOff>
      <xdr:row>57</xdr:row>
      <xdr:rowOff>84074</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68851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補助費に係る経常収支比率は、類似団体を下回っている。各団体への補助金は見直し等を検討してきたが、今後も公益性、有効性、必要性を十分に検証した上で適正化を図っていく必要がある。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42418</xdr:rowOff>
    </xdr:from>
    <xdr:to>
      <xdr:col>24</xdr:col>
      <xdr:colOff>31750</xdr:colOff>
      <xdr:row>35</xdr:row>
      <xdr:rowOff>51562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0431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42418</xdr:rowOff>
    </xdr:from>
    <xdr:to>
      <xdr:col>22</xdr:col>
      <xdr:colOff>565150</xdr:colOff>
      <xdr:row>35</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0431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37846</xdr:rowOff>
    </xdr:from>
    <xdr:to>
      <xdr:col>21</xdr:col>
      <xdr:colOff>361950</xdr:colOff>
      <xdr:row>35</xdr:row>
      <xdr:rowOff>46990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0385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57912</xdr:rowOff>
    </xdr:from>
    <xdr:to>
      <xdr:col>21</xdr:col>
      <xdr:colOff>412750</xdr:colOff>
      <xdr:row>36</xdr:row>
      <xdr:rowOff>159512</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144289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37846</xdr:rowOff>
    </xdr:from>
    <xdr:to>
      <xdr:col>20</xdr:col>
      <xdr:colOff>158750</xdr:colOff>
      <xdr:row>35</xdr:row>
      <xdr:rowOff>88138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0385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762</xdr:rowOff>
    </xdr:from>
    <xdr:to>
      <xdr:col>24</xdr:col>
      <xdr:colOff>82550</xdr:colOff>
      <xdr:row>35</xdr:row>
      <xdr:rowOff>102362</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0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17289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84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163068</xdr:rowOff>
    </xdr:from>
    <xdr:to>
      <xdr:col>22</xdr:col>
      <xdr:colOff>615950</xdr:colOff>
      <xdr:row>35</xdr:row>
      <xdr:rowOff>93218</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599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103395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76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167640</xdr:rowOff>
    </xdr:from>
    <xdr:to>
      <xdr:col>21</xdr:col>
      <xdr:colOff>412750</xdr:colOff>
      <xdr:row>35</xdr:row>
      <xdr:rowOff>97790</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107967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158496</xdr:rowOff>
    </xdr:from>
    <xdr:to>
      <xdr:col>20</xdr:col>
      <xdr:colOff>209550</xdr:colOff>
      <xdr:row>35</xdr:row>
      <xdr:rowOff>88646</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98823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上償還の実施に取り組んできた成果もあり、公債費の比率は他団体と比較しても低い水準を保っている。しかし、下水道事業などの公営企業債の償還財源に充てる一般財源に関しては、類似団体の２倍以上で全体を圧迫している状況が続いている。起債の発行量が大きくなっているため、起債残高や各年度の起債償還額などの推移を見極めながら、公営企業債も含めて、将来を見据えたトータル的な起債管理に務める必要がある。</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43180</xdr:rowOff>
    </xdr:from>
    <xdr:to>
      <xdr:col>7</xdr:col>
      <xdr:colOff>15875</xdr:colOff>
      <xdr:row>76</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733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81280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95250</xdr:rowOff>
    </xdr:from>
    <xdr:to>
      <xdr:col>5</xdr:col>
      <xdr:colOff>600075</xdr:colOff>
      <xdr:row>77</xdr:row>
      <xdr:rowOff>25400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10177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1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66039</xdr:rowOff>
    </xdr:from>
    <xdr:to>
      <xdr:col>4</xdr:col>
      <xdr:colOff>346075</xdr:colOff>
      <xdr:row>76</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962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165100</xdr:rowOff>
    </xdr:from>
    <xdr:to>
      <xdr:col>3</xdr:col>
      <xdr:colOff>142875</xdr:colOff>
      <xdr:row>76</xdr:row>
      <xdr:rowOff>66039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385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133350</xdr:rowOff>
    </xdr:from>
    <xdr:to>
      <xdr:col>3</xdr:col>
      <xdr:colOff>193675</xdr:colOff>
      <xdr:row>77</xdr:row>
      <xdr:rowOff>63500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48277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163830</xdr:rowOff>
    </xdr:from>
    <xdr:to>
      <xdr:col>7</xdr:col>
      <xdr:colOff>66675</xdr:colOff>
      <xdr:row>76</xdr:row>
      <xdr:rowOff>93980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8907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19050</xdr:rowOff>
    </xdr:from>
    <xdr:to>
      <xdr:col>5</xdr:col>
      <xdr:colOff>600075</xdr:colOff>
      <xdr:row>76</xdr:row>
      <xdr:rowOff>120650</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130827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30480</xdr:rowOff>
    </xdr:from>
    <xdr:to>
      <xdr:col>4</xdr:col>
      <xdr:colOff>396875</xdr:colOff>
      <xdr:row>76</xdr:row>
      <xdr:rowOff>132080</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142257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15239</xdr:rowOff>
    </xdr:from>
    <xdr:to>
      <xdr:col>3</xdr:col>
      <xdr:colOff>193675</xdr:colOff>
      <xdr:row>76</xdr:row>
      <xdr:rowOff>116839</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127017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114300</xdr:rowOff>
    </xdr:from>
    <xdr:to>
      <xdr:col>1</xdr:col>
      <xdr:colOff>676275</xdr:colOff>
      <xdr:row>76</xdr:row>
      <xdr:rowOff>44450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54627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普通建設事業費の人口</a:t>
          </a:r>
          <a:r>
            <a:rPr kumimoji="1" lang="en-US" altLang="ja-JP" sz="1300">
              <a:latin typeface="ＭＳ Ｐゴシック"/>
            </a:rPr>
            <a:t>1</a:t>
          </a:r>
          <a:r>
            <a:rPr kumimoji="1" lang="ja-JP" altLang="en-US" sz="1300">
              <a:latin typeface="ＭＳ Ｐゴシック"/>
            </a:rPr>
            <a:t>人当たり決算額は、類似団体平均を下回った。今後も国の補助制度等を活用して、一般財源からの持ち出しを少なくしていけるかが課題である。</a:t>
          </a: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24130</xdr:rowOff>
    </xdr:from>
    <xdr:to>
      <xdr:col>24</xdr:col>
      <xdr:colOff>31750</xdr:colOff>
      <xdr:row>75</xdr:row>
      <xdr:rowOff>118835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2882880"/>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24130</xdr:rowOff>
    </xdr:from>
    <xdr:to>
      <xdr:col>22</xdr:col>
      <xdr:colOff>565150</xdr:colOff>
      <xdr:row>75</xdr:row>
      <xdr:rowOff>56787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28828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89263</xdr:rowOff>
    </xdr:from>
    <xdr:to>
      <xdr:col>22</xdr:col>
      <xdr:colOff>615950</xdr:colOff>
      <xdr:row>77</xdr:row>
      <xdr:rowOff>19413</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5621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4190</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205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56787</xdr:rowOff>
    </xdr:from>
    <xdr:to>
      <xdr:col>21</xdr:col>
      <xdr:colOff>361950</xdr:colOff>
      <xdr:row>75</xdr:row>
      <xdr:rowOff>128633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2915537"/>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128451</xdr:rowOff>
    </xdr:from>
    <xdr:to>
      <xdr:col>21</xdr:col>
      <xdr:colOff>412750</xdr:colOff>
      <xdr:row>77</xdr:row>
      <xdr:rowOff>58601</xdr:rowOff>
    </xdr:to>
    <xdr:sp macro="" textlink="">
      <xdr:nvSpPr>
        <xdr:cNvPr id="433" name="フローチャート : 判断 432">
          <a:extLst>
            <a:ext uri="{FF2B5EF4-FFF2-40B4-BE49-F238E27FC236}">
              <a16:creationId xmlns:a16="http://schemas.microsoft.com/office/drawing/2014/main" id="{00000000-0008-0000-0400-0000B1010000}"/>
            </a:ext>
          </a:extLst>
        </xdr:cNvPr>
        <xdr:cNvSpPr/>
      </xdr:nvSpPr>
      <xdr:spPr>
        <a:xfrm>
          <a:off x="14732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43378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24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99241</xdr:rowOff>
    </xdr:from>
    <xdr:to>
      <xdr:col>20</xdr:col>
      <xdr:colOff>158750</xdr:colOff>
      <xdr:row>75</xdr:row>
      <xdr:rowOff>128633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2957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33745</xdr:rowOff>
    </xdr:from>
    <xdr:to>
      <xdr:col>20</xdr:col>
      <xdr:colOff>209550</xdr:colOff>
      <xdr:row>76</xdr:row>
      <xdr:rowOff>135345</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3843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120122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315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23949</xdr:rowOff>
    </xdr:from>
    <xdr:to>
      <xdr:col>19</xdr:col>
      <xdr:colOff>6350</xdr:colOff>
      <xdr:row>76</xdr:row>
      <xdr:rowOff>125549</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2954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110326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68035</xdr:rowOff>
    </xdr:from>
    <xdr:to>
      <xdr:col>24</xdr:col>
      <xdr:colOff>82550</xdr:colOff>
      <xdr:row>75</xdr:row>
      <xdr:rowOff>169636</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6459200" y="129267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84562</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144780</xdr:rowOff>
    </xdr:from>
    <xdr:to>
      <xdr:col>22</xdr:col>
      <xdr:colOff>615950</xdr:colOff>
      <xdr:row>75</xdr:row>
      <xdr:rowOff>74930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5621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85107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260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5987</xdr:rowOff>
    </xdr:from>
    <xdr:to>
      <xdr:col>21</xdr:col>
      <xdr:colOff>412750</xdr:colOff>
      <xdr:row>75</xdr:row>
      <xdr:rowOff>107587</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4732000" y="1286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117764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263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77833</xdr:rowOff>
    </xdr:from>
    <xdr:to>
      <xdr:col>20</xdr:col>
      <xdr:colOff>209550</xdr:colOff>
      <xdr:row>76</xdr:row>
      <xdr:rowOff>7984</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3843000" y="129365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18160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270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48441</xdr:rowOff>
    </xdr:from>
    <xdr:to>
      <xdr:col>19</xdr:col>
      <xdr:colOff>6350</xdr:colOff>
      <xdr:row>75</xdr:row>
      <xdr:rowOff>150040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2954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160218</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長野県川上村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142004</xdr:rowOff>
    </xdr:from>
    <xdr:to>
      <xdr:col>4</xdr:col>
      <xdr:colOff>1117600</xdr:colOff>
      <xdr:row>17</xdr:row>
      <xdr:rowOff>148853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3104279"/>
          <a:ext cx="647700" cy="6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a:extLst>
            <a:ext uri="{FF2B5EF4-FFF2-40B4-BE49-F238E27FC236}">
              <a16:creationId xmlns:a16="http://schemas.microsoft.com/office/drawing/2014/main" id="{00000000-0008-0000-0500-000031000000}"/>
            </a:ext>
          </a:extLst>
        </xdr:cNvPr>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137039</xdr:rowOff>
    </xdr:from>
    <xdr:to>
      <xdr:col>4</xdr:col>
      <xdr:colOff>469900</xdr:colOff>
      <xdr:row>17</xdr:row>
      <xdr:rowOff>148853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3099314"/>
          <a:ext cx="698500" cy="11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105462</xdr:rowOff>
    </xdr:from>
    <xdr:to>
      <xdr:col>4</xdr:col>
      <xdr:colOff>520700</xdr:colOff>
      <xdr:row>17</xdr:row>
      <xdr:rowOff>35612</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4953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45789</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26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137039</xdr:rowOff>
    </xdr:from>
    <xdr:to>
      <xdr:col>3</xdr:col>
      <xdr:colOff>904875</xdr:colOff>
      <xdr:row>17</xdr:row>
      <xdr:rowOff>166551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3099314"/>
          <a:ext cx="698500" cy="2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107837</xdr:rowOff>
    </xdr:from>
    <xdr:to>
      <xdr:col>3</xdr:col>
      <xdr:colOff>955675</xdr:colOff>
      <xdr:row>17</xdr:row>
      <xdr:rowOff>37987</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4254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48164</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667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163298</xdr:rowOff>
    </xdr:from>
    <xdr:to>
      <xdr:col>3</xdr:col>
      <xdr:colOff>206375</xdr:colOff>
      <xdr:row>17</xdr:row>
      <xdr:rowOff>166551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2908300" y="3125573"/>
          <a:ext cx="698500" cy="3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130452</xdr:rowOff>
    </xdr:from>
    <xdr:to>
      <xdr:col>3</xdr:col>
      <xdr:colOff>257175</xdr:colOff>
      <xdr:row>17</xdr:row>
      <xdr:rowOff>60602</xdr:rowOff>
    </xdr:to>
    <xdr:sp macro="" textlink="">
      <xdr:nvSpPr>
        <xdr:cNvPr id="57" name="フローチャート : 判断 56">
          <a:extLst>
            <a:ext uri="{FF2B5EF4-FFF2-40B4-BE49-F238E27FC236}">
              <a16:creationId xmlns:a16="http://schemas.microsoft.com/office/drawing/2014/main" id="{00000000-0008-0000-0500-000039000000}"/>
            </a:ext>
          </a:extLst>
        </xdr:cNvPr>
        <xdr:cNvSpPr/>
      </xdr:nvSpPr>
      <xdr:spPr bwMode="auto">
        <a:xfrm>
          <a:off x="3556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70779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69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137283</xdr:rowOff>
    </xdr:from>
    <xdr:to>
      <xdr:col>2</xdr:col>
      <xdr:colOff>692150</xdr:colOff>
      <xdr:row>17</xdr:row>
      <xdr:rowOff>67433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2857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77610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69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91204</xdr:rowOff>
    </xdr:from>
    <xdr:to>
      <xdr:col>5</xdr:col>
      <xdr:colOff>34925</xdr:colOff>
      <xdr:row>18</xdr:row>
      <xdr:rowOff>21354</xdr:rowOff>
    </xdr:to>
    <xdr:sp macro="" textlink="">
      <xdr:nvSpPr>
        <xdr:cNvPr id="66" name="円/楕円 65">
          <a:extLst>
            <a:ext uri="{FF2B5EF4-FFF2-40B4-BE49-F238E27FC236}">
              <a16:creationId xmlns:a16="http://schemas.microsoft.com/office/drawing/2014/main" id="{00000000-0008-0000-0500-000042000000}"/>
            </a:ext>
          </a:extLst>
        </xdr:cNvPr>
        <xdr:cNvSpPr/>
      </xdr:nvSpPr>
      <xdr:spPr bwMode="auto">
        <a:xfrm>
          <a:off x="5600700" y="305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63281</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302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164,270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98053</xdr:rowOff>
    </xdr:from>
    <xdr:to>
      <xdr:col>4</xdr:col>
      <xdr:colOff>520700</xdr:colOff>
      <xdr:row>18</xdr:row>
      <xdr:rowOff>28203</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4953000" y="3060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12980</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31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161,274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86239</xdr:rowOff>
    </xdr:from>
    <xdr:to>
      <xdr:col>3</xdr:col>
      <xdr:colOff>955675</xdr:colOff>
      <xdr:row>18</xdr:row>
      <xdr:rowOff>16389</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254500" y="3048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1166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1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166,442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115751</xdr:rowOff>
    </xdr:from>
    <xdr:to>
      <xdr:col>3</xdr:col>
      <xdr:colOff>257175</xdr:colOff>
      <xdr:row>18</xdr:row>
      <xdr:rowOff>45901</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3556000" y="3078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30678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164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153,532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112498</xdr:rowOff>
    </xdr:from>
    <xdr:to>
      <xdr:col>2</xdr:col>
      <xdr:colOff>692150</xdr:colOff>
      <xdr:row>18</xdr:row>
      <xdr:rowOff>42648</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2857500" y="3074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27425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161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a:extLst>
            <a:ext uri="{FF2B5EF4-FFF2-40B4-BE49-F238E27FC236}">
              <a16:creationId xmlns:a16="http://schemas.microsoft.com/office/drawing/2014/main" id="{00000000-0008-0000-0500-000064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a:extLst>
            <a:ext uri="{FF2B5EF4-FFF2-40B4-BE49-F238E27FC236}">
              <a16:creationId xmlns:a16="http://schemas.microsoft.com/office/drawing/2014/main" id="{00000000-0008-0000-0500-000066000000}"/>
            </a:ext>
          </a:extLst>
        </xdr:cNvPr>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a:extLst>
            <a:ext uri="{FF2B5EF4-FFF2-40B4-BE49-F238E27FC236}">
              <a16:creationId xmlns:a16="http://schemas.microsoft.com/office/drawing/2014/main" id="{00000000-0008-0000-0500-000068000000}"/>
            </a:ext>
          </a:extLst>
        </xdr:cNvPr>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330052</xdr:rowOff>
    </xdr:from>
    <xdr:to>
      <xdr:col>4</xdr:col>
      <xdr:colOff>1117600</xdr:colOff>
      <xdr:row>36</xdr:row>
      <xdr:rowOff>24702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003800" y="6940402"/>
          <a:ext cx="647700" cy="37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a:extLst>
            <a:ext uri="{FF2B5EF4-FFF2-40B4-BE49-F238E27FC236}">
              <a16:creationId xmlns:a16="http://schemas.microsoft.com/office/drawing/2014/main" id="{00000000-0008-0000-0500-00006B000000}"/>
            </a:ext>
          </a:extLst>
        </xdr:cNvPr>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a:extLst>
            <a:ext uri="{FF2B5EF4-FFF2-40B4-BE49-F238E27FC236}">
              <a16:creationId xmlns:a16="http://schemas.microsoft.com/office/drawing/2014/main" id="{00000000-0008-0000-0500-00006C000000}"/>
            </a:ext>
          </a:extLst>
        </xdr:cNvPr>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330052</xdr:rowOff>
    </xdr:from>
    <xdr:to>
      <xdr:col>4</xdr:col>
      <xdr:colOff>469900</xdr:colOff>
      <xdr:row>35</xdr:row>
      <xdr:rowOff>336869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4305300" y="6940402"/>
          <a:ext cx="698500" cy="6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168376</xdr:rowOff>
    </xdr:from>
    <xdr:to>
      <xdr:col>4</xdr:col>
      <xdr:colOff>520700</xdr:colOff>
      <xdr:row>35</xdr:row>
      <xdr:rowOff>269976</xdr:rowOff>
    </xdr:to>
    <xdr:sp macro="" textlink="">
      <xdr:nvSpPr>
        <xdr:cNvPr id="110" name="フローチャート : 判断 109">
          <a:extLst>
            <a:ext uri="{FF2B5EF4-FFF2-40B4-BE49-F238E27FC236}">
              <a16:creationId xmlns:a16="http://schemas.microsoft.com/office/drawing/2014/main" id="{00000000-0008-0000-0500-00006E000000}"/>
            </a:ext>
          </a:extLst>
        </xdr:cNvPr>
        <xdr:cNvSpPr/>
      </xdr:nvSpPr>
      <xdr:spPr bwMode="auto">
        <a:xfrm>
          <a:off x="4953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280153</xdr:rowOff>
    </xdr:from>
    <xdr:ext cx="7366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4622800" y="6547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246343</xdr:rowOff>
    </xdr:from>
    <xdr:to>
      <xdr:col>3</xdr:col>
      <xdr:colOff>904875</xdr:colOff>
      <xdr:row>35</xdr:row>
      <xdr:rowOff>336869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3606800" y="6856693"/>
          <a:ext cx="698500" cy="90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153819</xdr:rowOff>
    </xdr:from>
    <xdr:to>
      <xdr:col>3</xdr:col>
      <xdr:colOff>955675</xdr:colOff>
      <xdr:row>35</xdr:row>
      <xdr:rowOff>255419</xdr:rowOff>
    </xdr:to>
    <xdr:sp macro="" textlink="">
      <xdr:nvSpPr>
        <xdr:cNvPr id="113" name="フローチャート : 判断 112">
          <a:extLst>
            <a:ext uri="{FF2B5EF4-FFF2-40B4-BE49-F238E27FC236}">
              <a16:creationId xmlns:a16="http://schemas.microsoft.com/office/drawing/2014/main" id="{00000000-0008-0000-0500-000071000000}"/>
            </a:ext>
          </a:extLst>
        </xdr:cNvPr>
        <xdr:cNvSpPr/>
      </xdr:nvSpPr>
      <xdr:spPr bwMode="auto">
        <a:xfrm>
          <a:off x="4254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265596</xdr:rowOff>
    </xdr:from>
    <xdr:ext cx="7620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3924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246343</xdr:rowOff>
    </xdr:from>
    <xdr:to>
      <xdr:col>3</xdr:col>
      <xdr:colOff>206375</xdr:colOff>
      <xdr:row>35</xdr:row>
      <xdr:rowOff>314356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2908300" y="6856693"/>
          <a:ext cx="698500" cy="68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130552</xdr:rowOff>
    </xdr:from>
    <xdr:to>
      <xdr:col>3</xdr:col>
      <xdr:colOff>257175</xdr:colOff>
      <xdr:row>35</xdr:row>
      <xdr:rowOff>232152</xdr:rowOff>
    </xdr:to>
    <xdr:sp macro="" textlink="">
      <xdr:nvSpPr>
        <xdr:cNvPr id="116" name="フローチャート : 判断 115">
          <a:extLst>
            <a:ext uri="{FF2B5EF4-FFF2-40B4-BE49-F238E27FC236}">
              <a16:creationId xmlns:a16="http://schemas.microsoft.com/office/drawing/2014/main" id="{00000000-0008-0000-0500-000074000000}"/>
            </a:ext>
          </a:extLst>
        </xdr:cNvPr>
        <xdr:cNvSpPr/>
      </xdr:nvSpPr>
      <xdr:spPr bwMode="auto">
        <a:xfrm>
          <a:off x="35560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242329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2258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120448</xdr:rowOff>
    </xdr:from>
    <xdr:to>
      <xdr:col>2</xdr:col>
      <xdr:colOff>692150</xdr:colOff>
      <xdr:row>35</xdr:row>
      <xdr:rowOff>222048</xdr:rowOff>
    </xdr:to>
    <xdr:sp macro="" textlink="">
      <xdr:nvSpPr>
        <xdr:cNvPr id="118" name="フローチャート : 判断 117">
          <a:extLst>
            <a:ext uri="{FF2B5EF4-FFF2-40B4-BE49-F238E27FC236}">
              <a16:creationId xmlns:a16="http://schemas.microsoft.com/office/drawing/2014/main" id="{00000000-0008-0000-0500-000076000000}"/>
            </a:ext>
          </a:extLst>
        </xdr:cNvPr>
        <xdr:cNvSpPr/>
      </xdr:nvSpPr>
      <xdr:spPr bwMode="auto">
        <a:xfrm>
          <a:off x="2857500" y="6730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232225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2527300" y="649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316802</xdr:rowOff>
    </xdr:from>
    <xdr:to>
      <xdr:col>5</xdr:col>
      <xdr:colOff>34925</xdr:colOff>
      <xdr:row>36</xdr:row>
      <xdr:rowOff>75502</xdr:rowOff>
    </xdr:to>
    <xdr:sp macro="" textlink="">
      <xdr:nvSpPr>
        <xdr:cNvPr id="125" name="円/楕円 124">
          <a:extLst>
            <a:ext uri="{FF2B5EF4-FFF2-40B4-BE49-F238E27FC236}">
              <a16:creationId xmlns:a16="http://schemas.microsoft.com/office/drawing/2014/main" id="{00000000-0008-0000-0500-00007D000000}"/>
            </a:ext>
          </a:extLst>
        </xdr:cNvPr>
        <xdr:cNvSpPr/>
      </xdr:nvSpPr>
      <xdr:spPr bwMode="auto">
        <a:xfrm>
          <a:off x="5600700" y="692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288879</xdr:rowOff>
    </xdr:from>
    <xdr:ext cx="762000" cy="259045"/>
    <xdr:sp macro="" textlink="">
      <xdr:nvSpPr>
        <xdr:cNvPr id="126" name="人口1人当たり決算額の推移該当値テキスト445">
          <a:extLst>
            <a:ext uri="{FF2B5EF4-FFF2-40B4-BE49-F238E27FC236}">
              <a16:creationId xmlns:a16="http://schemas.microsoft.com/office/drawing/2014/main" id="{00000000-0008-0000-0500-00007E000000}"/>
            </a:ext>
          </a:extLst>
        </xdr:cNvPr>
        <xdr:cNvSpPr txBox="1"/>
      </xdr:nvSpPr>
      <xdr:spPr>
        <a:xfrm>
          <a:off x="5740400" y="689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279252</xdr:rowOff>
    </xdr:from>
    <xdr:to>
      <xdr:col>4</xdr:col>
      <xdr:colOff>520700</xdr:colOff>
      <xdr:row>36</xdr:row>
      <xdr:rowOff>37952</xdr:rowOff>
    </xdr:to>
    <xdr:sp macro="" textlink="">
      <xdr:nvSpPr>
        <xdr:cNvPr id="127" name="円/楕円 126">
          <a:extLst>
            <a:ext uri="{FF2B5EF4-FFF2-40B4-BE49-F238E27FC236}">
              <a16:creationId xmlns:a16="http://schemas.microsoft.com/office/drawing/2014/main" id="{00000000-0008-0000-0500-00007F000000}"/>
            </a:ext>
          </a:extLst>
        </xdr:cNvPr>
        <xdr:cNvSpPr/>
      </xdr:nvSpPr>
      <xdr:spPr bwMode="auto">
        <a:xfrm>
          <a:off x="4953000" y="6889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22729</xdr:rowOff>
    </xdr:from>
    <xdr:ext cx="7366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622800" y="6975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286069</xdr:rowOff>
    </xdr:from>
    <xdr:to>
      <xdr:col>3</xdr:col>
      <xdr:colOff>955675</xdr:colOff>
      <xdr:row>36</xdr:row>
      <xdr:rowOff>44769</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4254500" y="6896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29546</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924300" y="6982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16,597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195543</xdr:rowOff>
    </xdr:from>
    <xdr:to>
      <xdr:col>3</xdr:col>
      <xdr:colOff>257175</xdr:colOff>
      <xdr:row>35</xdr:row>
      <xdr:rowOff>297143</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3556000" y="6805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281920</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225800" y="689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36,397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263556</xdr:rowOff>
    </xdr:from>
    <xdr:to>
      <xdr:col>2</xdr:col>
      <xdr:colOff>692150</xdr:colOff>
      <xdr:row>36</xdr:row>
      <xdr:rowOff>22256</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2857500" y="687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7033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527300" y="6960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2942</xdr:rowOff>
    </xdr:from>
    <xdr:to>
      <xdr:col>6</xdr:col>
      <xdr:colOff>511175</xdr:colOff>
      <xdr:row>39</xdr:row>
      <xdr:rowOff>23957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89492"/>
          <a:ext cx="838200" cy="2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120934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293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6541</xdr:rowOff>
    </xdr:from>
    <xdr:to>
      <xdr:col>5</xdr:col>
      <xdr:colOff>358775</xdr:colOff>
      <xdr:row>39</xdr:row>
      <xdr:rowOff>23957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3091"/>
          <a:ext cx="889000" cy="1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106355</xdr:rowOff>
    </xdr:from>
    <xdr:to>
      <xdr:col>5</xdr:col>
      <xdr:colOff>409575</xdr:colOff>
      <xdr:row>38</xdr:row>
      <xdr:rowOff>36505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53032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2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6541</xdr:rowOff>
    </xdr:from>
    <xdr:to>
      <xdr:col>4</xdr:col>
      <xdr:colOff>155575</xdr:colOff>
      <xdr:row>39</xdr:row>
      <xdr:rowOff>27183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3091"/>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98929</xdr:rowOff>
    </xdr:from>
    <xdr:to>
      <xdr:col>4</xdr:col>
      <xdr:colOff>206375</xdr:colOff>
      <xdr:row>38</xdr:row>
      <xdr:rowOff>29079</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45606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18898</xdr:rowOff>
    </xdr:from>
    <xdr:to>
      <xdr:col>2</xdr:col>
      <xdr:colOff>638175</xdr:colOff>
      <xdr:row>39</xdr:row>
      <xdr:rowOff>27183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05448"/>
          <a:ext cx="889000" cy="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117210</xdr:rowOff>
    </xdr:from>
    <xdr:to>
      <xdr:col>3</xdr:col>
      <xdr:colOff>3175</xdr:colOff>
      <xdr:row>38</xdr:row>
      <xdr:rowOff>47360</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63887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125705</xdr:rowOff>
    </xdr:from>
    <xdr:to>
      <xdr:col>1</xdr:col>
      <xdr:colOff>485775</xdr:colOff>
      <xdr:row>38</xdr:row>
      <xdr:rowOff>55855</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72382</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123592</xdr:rowOff>
    </xdr:from>
    <xdr:to>
      <xdr:col>6</xdr:col>
      <xdr:colOff>561975</xdr:colOff>
      <xdr:row>39</xdr:row>
      <xdr:rowOff>53742</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63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102019</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61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129,377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144607</xdr:rowOff>
    </xdr:from>
    <xdr:to>
      <xdr:col>5</xdr:col>
      <xdr:colOff>409575</xdr:colOff>
      <xdr:row>39</xdr:row>
      <xdr:rowOff>74757</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659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65884</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752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122,942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127191</xdr:rowOff>
    </xdr:from>
    <xdr:to>
      <xdr:col>4</xdr:col>
      <xdr:colOff>206375</xdr:colOff>
      <xdr:row>39</xdr:row>
      <xdr:rowOff>57341</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6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48468</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73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128,275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147833</xdr:rowOff>
    </xdr:from>
    <xdr:to>
      <xdr:col>3</xdr:col>
      <xdr:colOff>3175</xdr:colOff>
      <xdr:row>39</xdr:row>
      <xdr:rowOff>77983</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66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69110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75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121,954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139548</xdr:rowOff>
    </xdr:from>
    <xdr:to>
      <xdr:col>1</xdr:col>
      <xdr:colOff>485775</xdr:colOff>
      <xdr:row>39</xdr:row>
      <xdr:rowOff>69698</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65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60825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747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124,491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112036</xdr:rowOff>
    </xdr:from>
    <xdr:to>
      <xdr:col>6</xdr:col>
      <xdr:colOff>511175</xdr:colOff>
      <xdr:row>57</xdr:row>
      <xdr:rowOff>114435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84686"/>
          <a:ext cx="838200" cy="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114435</xdr:rowOff>
    </xdr:from>
    <xdr:to>
      <xdr:col>5</xdr:col>
      <xdr:colOff>358775</xdr:colOff>
      <xdr:row>58</xdr:row>
      <xdr:rowOff>2525</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87085"/>
          <a:ext cx="889000" cy="5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79697</xdr:rowOff>
    </xdr:from>
    <xdr:to>
      <xdr:col>5</xdr:col>
      <xdr:colOff>409575</xdr:colOff>
      <xdr:row>58</xdr:row>
      <xdr:rowOff>9847</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974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2525</xdr:rowOff>
    </xdr:from>
    <xdr:to>
      <xdr:col>4</xdr:col>
      <xdr:colOff>155575</xdr:colOff>
      <xdr:row>58</xdr:row>
      <xdr:rowOff>24487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9946625"/>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91039</xdr:rowOff>
    </xdr:from>
    <xdr:to>
      <xdr:col>4</xdr:col>
      <xdr:colOff>206375</xdr:colOff>
      <xdr:row>58</xdr:row>
      <xdr:rowOff>21189</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37716</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24487</xdr:rowOff>
    </xdr:from>
    <xdr:to>
      <xdr:col>2</xdr:col>
      <xdr:colOff>638175</xdr:colOff>
      <xdr:row>58</xdr:row>
      <xdr:rowOff>51264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9968587"/>
          <a:ext cx="889000" cy="26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118952</xdr:rowOff>
    </xdr:from>
    <xdr:to>
      <xdr:col>3</xdr:col>
      <xdr:colOff>3175</xdr:colOff>
      <xdr:row>58</xdr:row>
      <xdr:rowOff>49102</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65629</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107520</xdr:rowOff>
    </xdr:from>
    <xdr:to>
      <xdr:col>1</xdr:col>
      <xdr:colOff>485775</xdr:colOff>
      <xdr:row>58</xdr:row>
      <xdr:rowOff>37670</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54197</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61236</xdr:rowOff>
    </xdr:from>
    <xdr:to>
      <xdr:col>6</xdr:col>
      <xdr:colOff>561975</xdr:colOff>
      <xdr:row>57</xdr:row>
      <xdr:rowOff>162836</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83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39663</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1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201,942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63635</xdr:rowOff>
    </xdr:from>
    <xdr:to>
      <xdr:col>5</xdr:col>
      <xdr:colOff>409575</xdr:colOff>
      <xdr:row>57</xdr:row>
      <xdr:rowOff>165235</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83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10312</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61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200,473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123175</xdr:rowOff>
    </xdr:from>
    <xdr:to>
      <xdr:col>4</xdr:col>
      <xdr:colOff>206375</xdr:colOff>
      <xdr:row>58</xdr:row>
      <xdr:rowOff>53325</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89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44452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9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164,009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145137</xdr:rowOff>
    </xdr:from>
    <xdr:to>
      <xdr:col>3</xdr:col>
      <xdr:colOff>3175</xdr:colOff>
      <xdr:row>58</xdr:row>
      <xdr:rowOff>75287</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91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66414</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1001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150,559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464</xdr:rowOff>
    </xdr:from>
    <xdr:to>
      <xdr:col>1</xdr:col>
      <xdr:colOff>485775</xdr:colOff>
      <xdr:row>58</xdr:row>
      <xdr:rowOff>102064</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93191</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1003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125958</xdr:rowOff>
    </xdr:from>
    <xdr:to>
      <xdr:col>6</xdr:col>
      <xdr:colOff>511175</xdr:colOff>
      <xdr:row>78</xdr:row>
      <xdr:rowOff>126822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99058"/>
          <a:ext cx="8382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126822</xdr:rowOff>
    </xdr:from>
    <xdr:to>
      <xdr:col>5</xdr:col>
      <xdr:colOff>358775</xdr:colOff>
      <xdr:row>78</xdr:row>
      <xdr:rowOff>127305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9992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32677</xdr:rowOff>
    </xdr:from>
    <xdr:to>
      <xdr:col>5</xdr:col>
      <xdr:colOff>409575</xdr:colOff>
      <xdr:row>77</xdr:row>
      <xdr:rowOff>134277</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150804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127305</xdr:rowOff>
    </xdr:from>
    <xdr:to>
      <xdr:col>4</xdr:col>
      <xdr:colOff>155575</xdr:colOff>
      <xdr:row>78</xdr:row>
      <xdr:rowOff>134683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500405"/>
          <a:ext cx="889000" cy="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36551</xdr:rowOff>
    </xdr:from>
    <xdr:to>
      <xdr:col>4</xdr:col>
      <xdr:colOff>206375</xdr:colOff>
      <xdr:row>77</xdr:row>
      <xdr:rowOff>138151</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154678</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129412</xdr:rowOff>
    </xdr:from>
    <xdr:to>
      <xdr:col>2</xdr:col>
      <xdr:colOff>638175</xdr:colOff>
      <xdr:row>78</xdr:row>
      <xdr:rowOff>134683</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02512"/>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51003</xdr:rowOff>
    </xdr:from>
    <xdr:to>
      <xdr:col>3</xdr:col>
      <xdr:colOff>3175</xdr:colOff>
      <xdr:row>77</xdr:row>
      <xdr:rowOff>152603</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169130</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65660</xdr:rowOff>
    </xdr:from>
    <xdr:to>
      <xdr:col>1</xdr:col>
      <xdr:colOff>485775</xdr:colOff>
      <xdr:row>77</xdr:row>
      <xdr:rowOff>167260</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12337</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75158</xdr:rowOff>
    </xdr:from>
    <xdr:to>
      <xdr:col>6</xdr:col>
      <xdr:colOff>561975</xdr:colOff>
      <xdr:row>79</xdr:row>
      <xdr:rowOff>5308</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4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161535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6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76022</xdr:rowOff>
    </xdr:from>
    <xdr:to>
      <xdr:col>5</xdr:col>
      <xdr:colOff>409575</xdr:colOff>
      <xdr:row>79</xdr:row>
      <xdr:rowOff>6172</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4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168749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7" y="13541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76505</xdr:rowOff>
    </xdr:from>
    <xdr:to>
      <xdr:col>4</xdr:col>
      <xdr:colOff>206375</xdr:colOff>
      <xdr:row>79</xdr:row>
      <xdr:rowOff>6655</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44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169232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7" y="1354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83883</xdr:rowOff>
    </xdr:from>
    <xdr:to>
      <xdr:col>3</xdr:col>
      <xdr:colOff>3175</xdr:colOff>
      <xdr:row>79</xdr:row>
      <xdr:rowOff>14033</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45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5160</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7" y="1354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78612</xdr:rowOff>
    </xdr:from>
    <xdr:to>
      <xdr:col>1</xdr:col>
      <xdr:colOff>485775</xdr:colOff>
      <xdr:row>79</xdr:row>
      <xdr:rowOff>8762</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171339</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7" y="1354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61944</xdr:rowOff>
    </xdr:from>
    <xdr:to>
      <xdr:col>6</xdr:col>
      <xdr:colOff>511175</xdr:colOff>
      <xdr:row>98</xdr:row>
      <xdr:rowOff>103189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6864044"/>
          <a:ext cx="8382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46126</xdr:rowOff>
    </xdr:from>
    <xdr:to>
      <xdr:col>5</xdr:col>
      <xdr:colOff>358775</xdr:colOff>
      <xdr:row>98</xdr:row>
      <xdr:rowOff>103189</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6848226"/>
          <a:ext cx="889000" cy="5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33046</xdr:rowOff>
    </xdr:from>
    <xdr:to>
      <xdr:col>5</xdr:col>
      <xdr:colOff>409575</xdr:colOff>
      <xdr:row>97</xdr:row>
      <xdr:rowOff>134646</xdr:rowOff>
    </xdr:to>
    <xdr:sp macro="" textlink="">
      <xdr:nvSpPr>
        <xdr:cNvPr id="243" name="フローチャート : 判断 242">
          <a:extLst>
            <a:ext uri="{FF2B5EF4-FFF2-40B4-BE49-F238E27FC236}">
              <a16:creationId xmlns:a16="http://schemas.microsoft.com/office/drawing/2014/main" id="{00000000-0008-0000-0600-0000F3000000}"/>
            </a:ext>
          </a:extLst>
        </xdr:cNvPr>
        <xdr:cNvSpPr/>
      </xdr:nvSpPr>
      <xdr:spPr>
        <a:xfrm>
          <a:off x="3746500" y="166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151173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4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46126</xdr:rowOff>
    </xdr:from>
    <xdr:to>
      <xdr:col>4</xdr:col>
      <xdr:colOff>155575</xdr:colOff>
      <xdr:row>98</xdr:row>
      <xdr:rowOff>59320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6848226"/>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45194</xdr:rowOff>
    </xdr:from>
    <xdr:to>
      <xdr:col>4</xdr:col>
      <xdr:colOff>206375</xdr:colOff>
      <xdr:row>97</xdr:row>
      <xdr:rowOff>146794</xdr:rowOff>
    </xdr:to>
    <xdr:sp macro="" textlink="">
      <xdr:nvSpPr>
        <xdr:cNvPr id="246" name="フローチャート : 判断 245">
          <a:extLst>
            <a:ext uri="{FF2B5EF4-FFF2-40B4-BE49-F238E27FC236}">
              <a16:creationId xmlns:a16="http://schemas.microsoft.com/office/drawing/2014/main" id="{00000000-0008-0000-0600-0000F6000000}"/>
            </a:ext>
          </a:extLst>
        </xdr:cNvPr>
        <xdr:cNvSpPr/>
      </xdr:nvSpPr>
      <xdr:spPr>
        <a:xfrm>
          <a:off x="2857500" y="1667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163321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4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59320</xdr:rowOff>
    </xdr:from>
    <xdr:to>
      <xdr:col>2</xdr:col>
      <xdr:colOff>638175</xdr:colOff>
      <xdr:row>98</xdr:row>
      <xdr:rowOff>82158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861420"/>
          <a:ext cx="889000" cy="22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112370</xdr:rowOff>
    </xdr:from>
    <xdr:to>
      <xdr:col>3</xdr:col>
      <xdr:colOff>3175</xdr:colOff>
      <xdr:row>98</xdr:row>
      <xdr:rowOff>42520</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968500" y="1674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59047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51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104521</xdr:rowOff>
    </xdr:from>
    <xdr:to>
      <xdr:col>1</xdr:col>
      <xdr:colOff>485775</xdr:colOff>
      <xdr:row>98</xdr:row>
      <xdr:rowOff>34671</xdr:rowOff>
    </xdr:to>
    <xdr:sp macro="" textlink="">
      <xdr:nvSpPr>
        <xdr:cNvPr id="251" name="フローチャート : 判断 250">
          <a:extLst>
            <a:ext uri="{FF2B5EF4-FFF2-40B4-BE49-F238E27FC236}">
              <a16:creationId xmlns:a16="http://schemas.microsoft.com/office/drawing/2014/main" id="{00000000-0008-0000-0600-0000FB000000}"/>
            </a:ext>
          </a:extLst>
        </xdr:cNvPr>
        <xdr:cNvSpPr/>
      </xdr:nvSpPr>
      <xdr:spPr>
        <a:xfrm>
          <a:off x="1079500" y="1673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51198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5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11144</xdr:rowOff>
    </xdr:from>
    <xdr:to>
      <xdr:col>6</xdr:col>
      <xdr:colOff>561975</xdr:colOff>
      <xdr:row>98</xdr:row>
      <xdr:rowOff>112744</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4584700" y="1681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161021</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79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49,143</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52389</xdr:rowOff>
    </xdr:from>
    <xdr:to>
      <xdr:col>5</xdr:col>
      <xdr:colOff>409575</xdr:colOff>
      <xdr:row>98</xdr:row>
      <xdr:rowOff>153989</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3746500" y="1685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145116</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94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45,354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166776</xdr:rowOff>
    </xdr:from>
    <xdr:to>
      <xdr:col>4</xdr:col>
      <xdr:colOff>206375</xdr:colOff>
      <xdr:row>98</xdr:row>
      <xdr:rowOff>96926</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2857500" y="1679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88053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89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50,596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8520</xdr:rowOff>
    </xdr:from>
    <xdr:to>
      <xdr:col>3</xdr:col>
      <xdr:colOff>3175</xdr:colOff>
      <xdr:row>98</xdr:row>
      <xdr:rowOff>110120</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968500" y="1681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101247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9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31358</xdr:rowOff>
    </xdr:from>
    <xdr:to>
      <xdr:col>1</xdr:col>
      <xdr:colOff>485775</xdr:colOff>
      <xdr:row>98</xdr:row>
      <xdr:rowOff>132958</xdr:rowOff>
    </xdr:to>
    <xdr:sp macro="" textlink="">
      <xdr:nvSpPr>
        <xdr:cNvPr id="266" name="円/楕円 265">
          <a:extLst>
            <a:ext uri="{FF2B5EF4-FFF2-40B4-BE49-F238E27FC236}">
              <a16:creationId xmlns:a16="http://schemas.microsoft.com/office/drawing/2014/main" id="{00000000-0008-0000-0600-00000A010000}"/>
            </a:ext>
          </a:extLst>
        </xdr:cNvPr>
        <xdr:cNvSpPr/>
      </xdr:nvSpPr>
      <xdr:spPr>
        <a:xfrm>
          <a:off x="1079500" y="168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124085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9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113584</xdr:rowOff>
    </xdr:from>
    <xdr:to>
      <xdr:col>15</xdr:col>
      <xdr:colOff>180975</xdr:colOff>
      <xdr:row>38</xdr:row>
      <xdr:rowOff>15329</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9639300" y="6457234"/>
          <a:ext cx="838200" cy="7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a:extLst>
            <a:ext uri="{FF2B5EF4-FFF2-40B4-BE49-F238E27FC236}">
              <a16:creationId xmlns:a16="http://schemas.microsoft.com/office/drawing/2014/main" id="{00000000-0008-0000-0600-00002C010000}"/>
            </a:ext>
          </a:extLst>
        </xdr:cNvPr>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39958</xdr:rowOff>
    </xdr:from>
    <xdr:to>
      <xdr:col>14</xdr:col>
      <xdr:colOff>28575</xdr:colOff>
      <xdr:row>37</xdr:row>
      <xdr:rowOff>113584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383608"/>
          <a:ext cx="889000" cy="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160599</xdr:rowOff>
    </xdr:from>
    <xdr:to>
      <xdr:col>14</xdr:col>
      <xdr:colOff>79375</xdr:colOff>
      <xdr:row>36</xdr:row>
      <xdr:rowOff>90749</xdr:rowOff>
    </xdr:to>
    <xdr:sp macro="" textlink="">
      <xdr:nvSpPr>
        <xdr:cNvPr id="302" name="フローチャート : 判断 301">
          <a:extLst>
            <a:ext uri="{FF2B5EF4-FFF2-40B4-BE49-F238E27FC236}">
              <a16:creationId xmlns:a16="http://schemas.microsoft.com/office/drawing/2014/main" id="{00000000-0008-0000-0600-00002E010000}"/>
            </a:ext>
          </a:extLst>
        </xdr:cNvPr>
        <xdr:cNvSpPr/>
      </xdr:nvSpPr>
      <xdr:spPr>
        <a:xfrm>
          <a:off x="9588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107276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39794"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39958</xdr:rowOff>
    </xdr:from>
    <xdr:to>
      <xdr:col>12</xdr:col>
      <xdr:colOff>511175</xdr:colOff>
      <xdr:row>38</xdr:row>
      <xdr:rowOff>40713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6383608"/>
          <a:ext cx="889000" cy="1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8753</xdr:rowOff>
    </xdr:from>
    <xdr:to>
      <xdr:col>12</xdr:col>
      <xdr:colOff>561975</xdr:colOff>
      <xdr:row>36</xdr:row>
      <xdr:rowOff>110353</xdr:rowOff>
    </xdr:to>
    <xdr:sp macro="" textlink="">
      <xdr:nvSpPr>
        <xdr:cNvPr id="305" name="フローチャート : 判断 304">
          <a:extLst>
            <a:ext uri="{FF2B5EF4-FFF2-40B4-BE49-F238E27FC236}">
              <a16:creationId xmlns:a16="http://schemas.microsoft.com/office/drawing/2014/main" id="{00000000-0008-0000-0600-000031010000}"/>
            </a:ext>
          </a:extLst>
        </xdr:cNvPr>
        <xdr:cNvSpPr/>
      </xdr:nvSpPr>
      <xdr:spPr>
        <a:xfrm>
          <a:off x="8699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126880</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4" y="595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24757</xdr:rowOff>
    </xdr:from>
    <xdr:to>
      <xdr:col>11</xdr:col>
      <xdr:colOff>307975</xdr:colOff>
      <xdr:row>38</xdr:row>
      <xdr:rowOff>40713</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539857"/>
          <a:ext cx="889000" cy="1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47034</xdr:rowOff>
    </xdr:from>
    <xdr:to>
      <xdr:col>11</xdr:col>
      <xdr:colOff>358775</xdr:colOff>
      <xdr:row>36</xdr:row>
      <xdr:rowOff>148634</xdr:rowOff>
    </xdr:to>
    <xdr:sp macro="" textlink="">
      <xdr:nvSpPr>
        <xdr:cNvPr id="308" name="フローチャート : 判断 307">
          <a:extLst>
            <a:ext uri="{FF2B5EF4-FFF2-40B4-BE49-F238E27FC236}">
              <a16:creationId xmlns:a16="http://schemas.microsoft.com/office/drawing/2014/main" id="{00000000-0008-0000-0600-000034010000}"/>
            </a:ext>
          </a:extLst>
        </xdr:cNvPr>
        <xdr:cNvSpPr/>
      </xdr:nvSpPr>
      <xdr:spPr>
        <a:xfrm>
          <a:off x="7810500" y="621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165161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4" y="5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75096</xdr:rowOff>
    </xdr:from>
    <xdr:to>
      <xdr:col>10</xdr:col>
      <xdr:colOff>155575</xdr:colOff>
      <xdr:row>37</xdr:row>
      <xdr:rowOff>5246</xdr:rowOff>
    </xdr:to>
    <xdr:sp macro="" textlink="">
      <xdr:nvSpPr>
        <xdr:cNvPr id="310" name="フローチャート : 判断 309">
          <a:extLst>
            <a:ext uri="{FF2B5EF4-FFF2-40B4-BE49-F238E27FC236}">
              <a16:creationId xmlns:a16="http://schemas.microsoft.com/office/drawing/2014/main" id="{00000000-0008-0000-0600-000036010000}"/>
            </a:ext>
          </a:extLst>
        </xdr:cNvPr>
        <xdr:cNvSpPr/>
      </xdr:nvSpPr>
      <xdr:spPr>
        <a:xfrm>
          <a:off x="6921500" y="624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21773</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4" y="602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135979</xdr:rowOff>
    </xdr:from>
    <xdr:to>
      <xdr:col>15</xdr:col>
      <xdr:colOff>231775</xdr:colOff>
      <xdr:row>38</xdr:row>
      <xdr:rowOff>66129</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10426700" y="64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114406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45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78,084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62784</xdr:rowOff>
    </xdr:from>
    <xdr:to>
      <xdr:col>14</xdr:col>
      <xdr:colOff>79375</xdr:colOff>
      <xdr:row>37</xdr:row>
      <xdr:rowOff>164384</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9588500" y="640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155511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39794" y="6499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160608</xdr:rowOff>
    </xdr:from>
    <xdr:to>
      <xdr:col>12</xdr:col>
      <xdr:colOff>561975</xdr:colOff>
      <xdr:row>37</xdr:row>
      <xdr:rowOff>90758</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8699500" y="633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81885</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4" y="642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123,042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161363</xdr:rowOff>
    </xdr:from>
    <xdr:to>
      <xdr:col>11</xdr:col>
      <xdr:colOff>358775</xdr:colOff>
      <xdr:row>38</xdr:row>
      <xdr:rowOff>91513</xdr:rowOff>
    </xdr:to>
    <xdr:sp macro="" textlink="">
      <xdr:nvSpPr>
        <xdr:cNvPr id="323" name="円/楕円 322">
          <a:extLst>
            <a:ext uri="{FF2B5EF4-FFF2-40B4-BE49-F238E27FC236}">
              <a16:creationId xmlns:a16="http://schemas.microsoft.com/office/drawing/2014/main" id="{00000000-0008-0000-0600-000043010000}"/>
            </a:ext>
          </a:extLst>
        </xdr:cNvPr>
        <xdr:cNvSpPr/>
      </xdr:nvSpPr>
      <xdr:spPr>
        <a:xfrm>
          <a:off x="7810500" y="65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82640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59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70,311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145407</xdr:rowOff>
    </xdr:from>
    <xdr:to>
      <xdr:col>10</xdr:col>
      <xdr:colOff>155575</xdr:colOff>
      <xdr:row>38</xdr:row>
      <xdr:rowOff>75557</xdr:rowOff>
    </xdr:to>
    <xdr:sp macro="" textlink="">
      <xdr:nvSpPr>
        <xdr:cNvPr id="325" name="円/楕円 324">
          <a:extLst>
            <a:ext uri="{FF2B5EF4-FFF2-40B4-BE49-F238E27FC236}">
              <a16:creationId xmlns:a16="http://schemas.microsoft.com/office/drawing/2014/main" id="{00000000-0008-0000-0600-000045010000}"/>
            </a:ext>
          </a:extLst>
        </xdr:cNvPr>
        <xdr:cNvSpPr/>
      </xdr:nvSpPr>
      <xdr:spPr>
        <a:xfrm>
          <a:off x="6921500" y="648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66684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58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a:extLst>
            <a:ext uri="{FF2B5EF4-FFF2-40B4-BE49-F238E27FC236}">
              <a16:creationId xmlns:a16="http://schemas.microsoft.com/office/drawing/2014/main" id="{00000000-0008-0000-06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a:extLst>
            <a:ext uri="{FF2B5EF4-FFF2-40B4-BE49-F238E27FC236}">
              <a16:creationId xmlns:a16="http://schemas.microsoft.com/office/drawing/2014/main" id="{00000000-0008-0000-0600-00005F010000}"/>
            </a:ext>
          </a:extLst>
        </xdr:cNvPr>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a:extLst>
            <a:ext uri="{FF2B5EF4-FFF2-40B4-BE49-F238E27FC236}">
              <a16:creationId xmlns:a16="http://schemas.microsoft.com/office/drawing/2014/main" id="{00000000-0008-0000-0600-000061010000}"/>
            </a:ext>
          </a:extLst>
        </xdr:cNvPr>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78917</xdr:rowOff>
    </xdr:from>
    <xdr:to>
      <xdr:col>15</xdr:col>
      <xdr:colOff>180975</xdr:colOff>
      <xdr:row>59</xdr:row>
      <xdr:rowOff>395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9639300" y="10023017"/>
          <a:ext cx="838200" cy="9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76746</xdr:rowOff>
    </xdr:from>
    <xdr:ext cx="599010" cy="259045"/>
    <xdr:sp macro="" textlink="">
      <xdr:nvSpPr>
        <xdr:cNvPr id="356" name="普通建設事業費平均値テキスト">
          <a:extLst>
            <a:ext uri="{FF2B5EF4-FFF2-40B4-BE49-F238E27FC236}">
              <a16:creationId xmlns:a16="http://schemas.microsoft.com/office/drawing/2014/main" id="{00000000-0008-0000-0600-000064010000}"/>
            </a:ext>
          </a:extLst>
        </xdr:cNvPr>
        <xdr:cNvSpPr txBox="1"/>
      </xdr:nvSpPr>
      <xdr:spPr>
        <a:xfrm>
          <a:off x="10528300" y="9849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78917</xdr:rowOff>
    </xdr:from>
    <xdr:to>
      <xdr:col>14</xdr:col>
      <xdr:colOff>28575</xdr:colOff>
      <xdr:row>58</xdr:row>
      <xdr:rowOff>107267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8750300" y="10023017"/>
          <a:ext cx="889000" cy="2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58245</xdr:rowOff>
    </xdr:from>
    <xdr:to>
      <xdr:col>14</xdr:col>
      <xdr:colOff>79375</xdr:colOff>
      <xdr:row>58</xdr:row>
      <xdr:rowOff>159845</xdr:rowOff>
    </xdr:to>
    <xdr:sp macro="" textlink="">
      <xdr:nvSpPr>
        <xdr:cNvPr id="359" name="フローチャート : 判断 358">
          <a:extLst>
            <a:ext uri="{FF2B5EF4-FFF2-40B4-BE49-F238E27FC236}">
              <a16:creationId xmlns:a16="http://schemas.microsoft.com/office/drawing/2014/main" id="{00000000-0008-0000-0600-000067010000}"/>
            </a:ext>
          </a:extLst>
        </xdr:cNvPr>
        <xdr:cNvSpPr/>
      </xdr:nvSpPr>
      <xdr:spPr>
        <a:xfrm>
          <a:off x="9588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39794"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107267</xdr:rowOff>
    </xdr:from>
    <xdr:to>
      <xdr:col>12</xdr:col>
      <xdr:colOff>511175</xdr:colOff>
      <xdr:row>58</xdr:row>
      <xdr:rowOff>131626</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7861300" y="10051367"/>
          <a:ext cx="889000" cy="2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38222</xdr:rowOff>
    </xdr:from>
    <xdr:to>
      <xdr:col>12</xdr:col>
      <xdr:colOff>561975</xdr:colOff>
      <xdr:row>58</xdr:row>
      <xdr:rowOff>139822</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8699500" y="998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156349</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4" y="9757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131626</xdr:rowOff>
    </xdr:from>
    <xdr:to>
      <xdr:col>11</xdr:col>
      <xdr:colOff>307975</xdr:colOff>
      <xdr:row>58</xdr:row>
      <xdr:rowOff>143415</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6972300" y="10075726"/>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44578</xdr:rowOff>
    </xdr:from>
    <xdr:to>
      <xdr:col>11</xdr:col>
      <xdr:colOff>358775</xdr:colOff>
      <xdr:row>58</xdr:row>
      <xdr:rowOff>146178</xdr:rowOff>
    </xdr:to>
    <xdr:sp macro="" textlink="">
      <xdr:nvSpPr>
        <xdr:cNvPr id="365" name="フローチャート : 判断 364">
          <a:extLst>
            <a:ext uri="{FF2B5EF4-FFF2-40B4-BE49-F238E27FC236}">
              <a16:creationId xmlns:a16="http://schemas.microsoft.com/office/drawing/2014/main" id="{00000000-0008-0000-0600-00006D010000}"/>
            </a:ext>
          </a:extLst>
        </xdr:cNvPr>
        <xdr:cNvSpPr/>
      </xdr:nvSpPr>
      <xdr:spPr>
        <a:xfrm>
          <a:off x="7810500" y="99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162705</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561794" y="976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78116</xdr:rowOff>
    </xdr:from>
    <xdr:to>
      <xdr:col>10</xdr:col>
      <xdr:colOff>155575</xdr:colOff>
      <xdr:row>59</xdr:row>
      <xdr:rowOff>8266</xdr:rowOff>
    </xdr:to>
    <xdr:sp macro="" textlink="">
      <xdr:nvSpPr>
        <xdr:cNvPr id="367" name="フローチャート : 判断 366">
          <a:extLst>
            <a:ext uri="{FF2B5EF4-FFF2-40B4-BE49-F238E27FC236}">
              <a16:creationId xmlns:a16="http://schemas.microsoft.com/office/drawing/2014/main" id="{00000000-0008-0000-0600-00006F010000}"/>
            </a:ext>
          </a:extLst>
        </xdr:cNvPr>
        <xdr:cNvSpPr/>
      </xdr:nvSpPr>
      <xdr:spPr>
        <a:xfrm>
          <a:off x="6921500" y="1002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24793</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672794" y="979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121045</xdr:rowOff>
    </xdr:from>
    <xdr:to>
      <xdr:col>15</xdr:col>
      <xdr:colOff>231775</xdr:colOff>
      <xdr:row>59</xdr:row>
      <xdr:rowOff>51195</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10426700" y="1006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35972</xdr:rowOff>
    </xdr:from>
    <xdr:ext cx="599010" cy="259045"/>
    <xdr:sp macro="" textlink="">
      <xdr:nvSpPr>
        <xdr:cNvPr id="375" name="普通建設事業費該当値テキスト">
          <a:extLst>
            <a:ext uri="{FF2B5EF4-FFF2-40B4-BE49-F238E27FC236}">
              <a16:creationId xmlns:a16="http://schemas.microsoft.com/office/drawing/2014/main" id="{00000000-0008-0000-0600-000077010000}"/>
            </a:ext>
          </a:extLst>
        </xdr:cNvPr>
        <xdr:cNvSpPr txBox="1"/>
      </xdr:nvSpPr>
      <xdr:spPr>
        <a:xfrm>
          <a:off x="10528300" y="998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115,630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28117</xdr:rowOff>
    </xdr:from>
    <xdr:to>
      <xdr:col>14</xdr:col>
      <xdr:colOff>79375</xdr:colOff>
      <xdr:row>58</xdr:row>
      <xdr:rowOff>129717</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9588500" y="997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146244</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9339794" y="974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359,536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56467</xdr:rowOff>
    </xdr:from>
    <xdr:to>
      <xdr:col>12</xdr:col>
      <xdr:colOff>561975</xdr:colOff>
      <xdr:row>58</xdr:row>
      <xdr:rowOff>158067</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8699500" y="1000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149194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8450794" y="10093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285,126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80826</xdr:rowOff>
    </xdr:from>
    <xdr:to>
      <xdr:col>11</xdr:col>
      <xdr:colOff>358775</xdr:colOff>
      <xdr:row>59</xdr:row>
      <xdr:rowOff>10976</xdr:rowOff>
    </xdr:to>
    <xdr:sp macro="" textlink="">
      <xdr:nvSpPr>
        <xdr:cNvPr id="380" name="円/楕円 379">
          <a:extLst>
            <a:ext uri="{FF2B5EF4-FFF2-40B4-BE49-F238E27FC236}">
              <a16:creationId xmlns:a16="http://schemas.microsoft.com/office/drawing/2014/main" id="{00000000-0008-0000-0600-00007C010000}"/>
            </a:ext>
          </a:extLst>
        </xdr:cNvPr>
        <xdr:cNvSpPr/>
      </xdr:nvSpPr>
      <xdr:spPr>
        <a:xfrm>
          <a:off x="7810500" y="1002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2103</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7561794" y="101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221,192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92615</xdr:rowOff>
    </xdr:from>
    <xdr:to>
      <xdr:col>10</xdr:col>
      <xdr:colOff>155575</xdr:colOff>
      <xdr:row>59</xdr:row>
      <xdr:rowOff>22765</xdr:rowOff>
    </xdr:to>
    <xdr:sp macro="" textlink="">
      <xdr:nvSpPr>
        <xdr:cNvPr id="382" name="円/楕円 381">
          <a:extLst>
            <a:ext uri="{FF2B5EF4-FFF2-40B4-BE49-F238E27FC236}">
              <a16:creationId xmlns:a16="http://schemas.microsoft.com/office/drawing/2014/main" id="{00000000-0008-0000-0600-00007E010000}"/>
            </a:ext>
          </a:extLst>
        </xdr:cNvPr>
        <xdr:cNvSpPr/>
      </xdr:nvSpPr>
      <xdr:spPr>
        <a:xfrm>
          <a:off x="6921500" y="1003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13892</xdr:rowOff>
    </xdr:from>
    <xdr:ext cx="599010"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672794" y="1012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190,249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6" name="普通建設事業費 （ うち新規整備　）グラフ枠">
          <a:extLst>
            <a:ext uri="{FF2B5EF4-FFF2-40B4-BE49-F238E27FC236}">
              <a16:creationId xmlns:a16="http://schemas.microsoft.com/office/drawing/2014/main" id="{00000000-0008-0000-06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8" name="普通建設事業費 （ うち新規整備　）最小値テキスト">
          <a:extLst>
            <a:ext uri="{FF2B5EF4-FFF2-40B4-BE49-F238E27FC236}">
              <a16:creationId xmlns:a16="http://schemas.microsoft.com/office/drawing/2014/main" id="{00000000-0008-0000-0600-00009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0" name="普通建設事業費 （ うち新規整備　）最大値テキスト">
          <a:extLst>
            <a:ext uri="{FF2B5EF4-FFF2-40B4-BE49-F238E27FC236}">
              <a16:creationId xmlns:a16="http://schemas.microsoft.com/office/drawing/2014/main" id="{00000000-0008-0000-0600-00009A010000}"/>
            </a:ext>
          </a:extLst>
        </xdr:cNvPr>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99217</xdr:rowOff>
    </xdr:from>
    <xdr:to>
      <xdr:col>15</xdr:col>
      <xdr:colOff>180975</xdr:colOff>
      <xdr:row>79</xdr:row>
      <xdr:rowOff>43039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9639300" y="13300867"/>
          <a:ext cx="838200" cy="28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67420</xdr:rowOff>
    </xdr:from>
    <xdr:ext cx="534377" cy="259045"/>
    <xdr:sp macro="" textlink="">
      <xdr:nvSpPr>
        <xdr:cNvPr id="413" name="普通建設事業費 （ うち新規整備　）平均値テキスト">
          <a:extLst>
            <a:ext uri="{FF2B5EF4-FFF2-40B4-BE49-F238E27FC236}">
              <a16:creationId xmlns:a16="http://schemas.microsoft.com/office/drawing/2014/main" id="{00000000-0008-0000-0600-00009D010000}"/>
            </a:ext>
          </a:extLst>
        </xdr:cNvPr>
        <xdr:cNvSpPr txBox="1"/>
      </xdr:nvSpPr>
      <xdr:spPr>
        <a:xfrm>
          <a:off x="10528300" y="13269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4" name="フローチャート : 判断 413">
          <a:extLst>
            <a:ext uri="{FF2B5EF4-FFF2-40B4-BE49-F238E27FC236}">
              <a16:creationId xmlns:a16="http://schemas.microsoft.com/office/drawing/2014/main" id="{00000000-0008-0000-0600-00009E010000}"/>
            </a:ext>
          </a:extLst>
        </xdr:cNvPr>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99217</xdr:rowOff>
    </xdr:from>
    <xdr:to>
      <xdr:col>14</xdr:col>
      <xdr:colOff>28575</xdr:colOff>
      <xdr:row>78</xdr:row>
      <xdr:rowOff>30671</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8750300" y="13300867"/>
          <a:ext cx="889000" cy="10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17207</xdr:rowOff>
    </xdr:from>
    <xdr:to>
      <xdr:col>14</xdr:col>
      <xdr:colOff>79375</xdr:colOff>
      <xdr:row>78</xdr:row>
      <xdr:rowOff>118807</xdr:rowOff>
    </xdr:to>
    <xdr:sp macro="" textlink="">
      <xdr:nvSpPr>
        <xdr:cNvPr id="416" name="フローチャート : 判断 415">
          <a:extLst>
            <a:ext uri="{FF2B5EF4-FFF2-40B4-BE49-F238E27FC236}">
              <a16:creationId xmlns:a16="http://schemas.microsoft.com/office/drawing/2014/main" id="{00000000-0008-0000-0600-0000A0010000}"/>
            </a:ext>
          </a:extLst>
        </xdr:cNvPr>
        <xdr:cNvSpPr/>
      </xdr:nvSpPr>
      <xdr:spPr>
        <a:xfrm>
          <a:off x="9588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109934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39794" y="134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135992</xdr:rowOff>
    </xdr:from>
    <xdr:to>
      <xdr:col>12</xdr:col>
      <xdr:colOff>561975</xdr:colOff>
      <xdr:row>78</xdr:row>
      <xdr:rowOff>66142</xdr:rowOff>
    </xdr:to>
    <xdr:sp macro="" textlink="">
      <xdr:nvSpPr>
        <xdr:cNvPr id="418" name="フローチャート : 判断 417">
          <a:extLst>
            <a:ext uri="{FF2B5EF4-FFF2-40B4-BE49-F238E27FC236}">
              <a16:creationId xmlns:a16="http://schemas.microsoft.com/office/drawing/2014/main" id="{00000000-0008-0000-0600-0000A2010000}"/>
            </a:ext>
          </a:extLst>
        </xdr:cNvPr>
        <xdr:cNvSpPr/>
      </xdr:nvSpPr>
      <xdr:spPr>
        <a:xfrm>
          <a:off x="8699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82669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50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163689</xdr:rowOff>
    </xdr:from>
    <xdr:to>
      <xdr:col>15</xdr:col>
      <xdr:colOff>231775</xdr:colOff>
      <xdr:row>79</xdr:row>
      <xdr:rowOff>93839</xdr:rowOff>
    </xdr:to>
    <xdr:sp macro="" textlink="">
      <xdr:nvSpPr>
        <xdr:cNvPr id="425" name="円/楕円 424">
          <a:extLst>
            <a:ext uri="{FF2B5EF4-FFF2-40B4-BE49-F238E27FC236}">
              <a16:creationId xmlns:a16="http://schemas.microsoft.com/office/drawing/2014/main" id="{00000000-0008-0000-0600-0000A9010000}"/>
            </a:ext>
          </a:extLst>
        </xdr:cNvPr>
        <xdr:cNvSpPr/>
      </xdr:nvSpPr>
      <xdr:spPr>
        <a:xfrm>
          <a:off x="10426700" y="135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78616</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51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48417</xdr:rowOff>
    </xdr:from>
    <xdr:to>
      <xdr:col>14</xdr:col>
      <xdr:colOff>79375</xdr:colOff>
      <xdr:row>77</xdr:row>
      <xdr:rowOff>150017</xdr:rowOff>
    </xdr:to>
    <xdr:sp macro="" textlink="">
      <xdr:nvSpPr>
        <xdr:cNvPr id="427" name="円/楕円 426">
          <a:extLst>
            <a:ext uri="{FF2B5EF4-FFF2-40B4-BE49-F238E27FC236}">
              <a16:creationId xmlns:a16="http://schemas.microsoft.com/office/drawing/2014/main" id="{00000000-0008-0000-0600-0000AB010000}"/>
            </a:ext>
          </a:extLst>
        </xdr:cNvPr>
        <xdr:cNvSpPr/>
      </xdr:nvSpPr>
      <xdr:spPr>
        <a:xfrm>
          <a:off x="9588500" y="1325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166544</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39794" y="13025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226,876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151321</xdr:rowOff>
    </xdr:from>
    <xdr:to>
      <xdr:col>12</xdr:col>
      <xdr:colOff>561975</xdr:colOff>
      <xdr:row>78</xdr:row>
      <xdr:rowOff>81471</xdr:rowOff>
    </xdr:to>
    <xdr:sp macro="" textlink="">
      <xdr:nvSpPr>
        <xdr:cNvPr id="429" name="円/楕円 428">
          <a:extLst>
            <a:ext uri="{FF2B5EF4-FFF2-40B4-BE49-F238E27FC236}">
              <a16:creationId xmlns:a16="http://schemas.microsoft.com/office/drawing/2014/main" id="{00000000-0008-0000-0600-0000AD010000}"/>
            </a:ext>
          </a:extLst>
        </xdr:cNvPr>
        <xdr:cNvSpPr/>
      </xdr:nvSpPr>
      <xdr:spPr>
        <a:xfrm>
          <a:off x="8699500" y="1335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72598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4" y="1344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145,850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10047</xdr:rowOff>
    </xdr:from>
    <xdr:to>
      <xdr:col>15</xdr:col>
      <xdr:colOff>180975</xdr:colOff>
      <xdr:row>99</xdr:row>
      <xdr:rowOff>11037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83597"/>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132140</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62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1" name="フローチャート : 判断 460">
          <a:extLst>
            <a:ext uri="{FF2B5EF4-FFF2-40B4-BE49-F238E27FC236}">
              <a16:creationId xmlns:a16="http://schemas.microsoft.com/office/drawing/2014/main" id="{00000000-0008-0000-0600-0000CD010000}"/>
            </a:ext>
          </a:extLst>
        </xdr:cNvPr>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1446</xdr:rowOff>
    </xdr:from>
    <xdr:to>
      <xdr:col>14</xdr:col>
      <xdr:colOff>28575</xdr:colOff>
      <xdr:row>99</xdr:row>
      <xdr:rowOff>10047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974996"/>
          <a:ext cx="889000" cy="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116461</xdr:rowOff>
    </xdr:from>
    <xdr:to>
      <xdr:col>14</xdr:col>
      <xdr:colOff>79375</xdr:colOff>
      <xdr:row>99</xdr:row>
      <xdr:rowOff>46611</xdr:rowOff>
    </xdr:to>
    <xdr:sp macro="" textlink="">
      <xdr:nvSpPr>
        <xdr:cNvPr id="463" name="フローチャート : 判断 462">
          <a:extLst>
            <a:ext uri="{FF2B5EF4-FFF2-40B4-BE49-F238E27FC236}">
              <a16:creationId xmlns:a16="http://schemas.microsoft.com/office/drawing/2014/main" id="{00000000-0008-0000-0600-0000CF010000}"/>
            </a:ext>
          </a:extLst>
        </xdr:cNvPr>
        <xdr:cNvSpPr/>
      </xdr:nvSpPr>
      <xdr:spPr>
        <a:xfrm>
          <a:off x="9588500" y="169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63138</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4" y="16693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114635</xdr:rowOff>
    </xdr:from>
    <xdr:to>
      <xdr:col>12</xdr:col>
      <xdr:colOff>561975</xdr:colOff>
      <xdr:row>99</xdr:row>
      <xdr:rowOff>44785</xdr:rowOff>
    </xdr:to>
    <xdr:sp macro="" textlink="">
      <xdr:nvSpPr>
        <xdr:cNvPr id="465" name="フローチャート : 判断 464">
          <a:extLst>
            <a:ext uri="{FF2B5EF4-FFF2-40B4-BE49-F238E27FC236}">
              <a16:creationId xmlns:a16="http://schemas.microsoft.com/office/drawing/2014/main" id="{00000000-0008-0000-0600-0000D1010000}"/>
            </a:ext>
          </a:extLst>
        </xdr:cNvPr>
        <xdr:cNvSpPr/>
      </xdr:nvSpPr>
      <xdr:spPr>
        <a:xfrm>
          <a:off x="8699500" y="169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61312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4" y="16691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131687</xdr:rowOff>
    </xdr:from>
    <xdr:to>
      <xdr:col>15</xdr:col>
      <xdr:colOff>231775</xdr:colOff>
      <xdr:row>99</xdr:row>
      <xdr:rowOff>61837</xdr:rowOff>
    </xdr:to>
    <xdr:sp macro="" textlink="">
      <xdr:nvSpPr>
        <xdr:cNvPr id="472" name="円/楕円 471">
          <a:extLst>
            <a:ext uri="{FF2B5EF4-FFF2-40B4-BE49-F238E27FC236}">
              <a16:creationId xmlns:a16="http://schemas.microsoft.com/office/drawing/2014/main" id="{00000000-0008-0000-0600-0000D8010000}"/>
            </a:ext>
          </a:extLst>
        </xdr:cNvPr>
        <xdr:cNvSpPr/>
      </xdr:nvSpPr>
      <xdr:spPr>
        <a:xfrm>
          <a:off x="10426700" y="1693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87690</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8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87,699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130697</xdr:rowOff>
    </xdr:from>
    <xdr:to>
      <xdr:col>14</xdr:col>
      <xdr:colOff>79375</xdr:colOff>
      <xdr:row>99</xdr:row>
      <xdr:rowOff>60847</xdr:rowOff>
    </xdr:to>
    <xdr:sp macro="" textlink="">
      <xdr:nvSpPr>
        <xdr:cNvPr id="474" name="円/楕円 473">
          <a:extLst>
            <a:ext uri="{FF2B5EF4-FFF2-40B4-BE49-F238E27FC236}">
              <a16:creationId xmlns:a16="http://schemas.microsoft.com/office/drawing/2014/main" id="{00000000-0008-0000-0600-0000DA010000}"/>
            </a:ext>
          </a:extLst>
        </xdr:cNvPr>
        <xdr:cNvSpPr/>
      </xdr:nvSpPr>
      <xdr:spPr>
        <a:xfrm>
          <a:off x="9588500" y="1693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51974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702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90,294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122096</xdr:rowOff>
    </xdr:from>
    <xdr:to>
      <xdr:col>12</xdr:col>
      <xdr:colOff>561975</xdr:colOff>
      <xdr:row>99</xdr:row>
      <xdr:rowOff>52246</xdr:rowOff>
    </xdr:to>
    <xdr:sp macro="" textlink="">
      <xdr:nvSpPr>
        <xdr:cNvPr id="476" name="円/楕円 475">
          <a:extLst>
            <a:ext uri="{FF2B5EF4-FFF2-40B4-BE49-F238E27FC236}">
              <a16:creationId xmlns:a16="http://schemas.microsoft.com/office/drawing/2014/main" id="{00000000-0008-0000-0600-0000DC010000}"/>
            </a:ext>
          </a:extLst>
        </xdr:cNvPr>
        <xdr:cNvSpPr/>
      </xdr:nvSpPr>
      <xdr:spPr>
        <a:xfrm>
          <a:off x="8699500" y="169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99</xdr:row>
      <xdr:rowOff>43373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4" y="1701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170992</xdr:rowOff>
    </xdr:from>
    <xdr:to>
      <xdr:col>23</xdr:col>
      <xdr:colOff>517525</xdr:colOff>
      <xdr:row>39</xdr:row>
      <xdr:rowOff>33031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686092"/>
          <a:ext cx="838200" cy="3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8" name="フローチャート : 判断 507">
          <a:extLst>
            <a:ext uri="{FF2B5EF4-FFF2-40B4-BE49-F238E27FC236}">
              <a16:creationId xmlns:a16="http://schemas.microsoft.com/office/drawing/2014/main" id="{00000000-0008-0000-0600-0000FC010000}"/>
            </a:ext>
          </a:extLst>
        </xdr:cNvPr>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170992</xdr:rowOff>
    </xdr:from>
    <xdr:to>
      <xdr:col>22</xdr:col>
      <xdr:colOff>365125</xdr:colOff>
      <xdr:row>39</xdr:row>
      <xdr:rowOff>3104</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686092"/>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109722</xdr:rowOff>
    </xdr:from>
    <xdr:to>
      <xdr:col>22</xdr:col>
      <xdr:colOff>415925</xdr:colOff>
      <xdr:row>39</xdr:row>
      <xdr:rowOff>39872</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5430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56399</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3104</xdr:rowOff>
    </xdr:from>
    <xdr:to>
      <xdr:col>21</xdr:col>
      <xdr:colOff>161925</xdr:colOff>
      <xdr:row>39</xdr:row>
      <xdr:rowOff>7474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689654"/>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96024</xdr:rowOff>
    </xdr:from>
    <xdr:to>
      <xdr:col>21</xdr:col>
      <xdr:colOff>212725</xdr:colOff>
      <xdr:row>39</xdr:row>
      <xdr:rowOff>26174</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4541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42702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7474</xdr:rowOff>
    </xdr:from>
    <xdr:to>
      <xdr:col>19</xdr:col>
      <xdr:colOff>644525</xdr:colOff>
      <xdr:row>39</xdr:row>
      <xdr:rowOff>17574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694024"/>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74719</xdr:rowOff>
    </xdr:from>
    <xdr:to>
      <xdr:col>20</xdr:col>
      <xdr:colOff>9525</xdr:colOff>
      <xdr:row>39</xdr:row>
      <xdr:rowOff>4869</xdr:rowOff>
    </xdr:to>
    <xdr:sp macro="" textlink="">
      <xdr:nvSpPr>
        <xdr:cNvPr id="516" name="フローチャート : 判断 515">
          <a:extLst>
            <a:ext uri="{FF2B5EF4-FFF2-40B4-BE49-F238E27FC236}">
              <a16:creationId xmlns:a16="http://schemas.microsoft.com/office/drawing/2014/main" id="{00000000-0008-0000-0600-000004020000}"/>
            </a:ext>
          </a:extLst>
        </xdr:cNvPr>
        <xdr:cNvSpPr/>
      </xdr:nvSpPr>
      <xdr:spPr>
        <a:xfrm>
          <a:off x="13652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21396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36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82317</xdr:rowOff>
    </xdr:from>
    <xdr:to>
      <xdr:col>18</xdr:col>
      <xdr:colOff>492125</xdr:colOff>
      <xdr:row>39</xdr:row>
      <xdr:rowOff>12467</xdr:rowOff>
    </xdr:to>
    <xdr:sp macro="" textlink="">
      <xdr:nvSpPr>
        <xdr:cNvPr id="518" name="フローチャート : 判断 517">
          <a:extLst>
            <a:ext uri="{FF2B5EF4-FFF2-40B4-BE49-F238E27FC236}">
              <a16:creationId xmlns:a16="http://schemas.microsoft.com/office/drawing/2014/main" id="{00000000-0008-0000-0600-000006020000}"/>
            </a:ext>
          </a:extLst>
        </xdr:cNvPr>
        <xdr:cNvSpPr/>
      </xdr:nvSpPr>
      <xdr:spPr>
        <a:xfrm>
          <a:off x="12763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28993</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3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153681</xdr:rowOff>
    </xdr:from>
    <xdr:to>
      <xdr:col>23</xdr:col>
      <xdr:colOff>568325</xdr:colOff>
      <xdr:row>39</xdr:row>
      <xdr:rowOff>83831</xdr:rowOff>
    </xdr:to>
    <xdr:sp macro="" textlink="">
      <xdr:nvSpPr>
        <xdr:cNvPr id="525" name="円/楕円 524">
          <a:extLst>
            <a:ext uri="{FF2B5EF4-FFF2-40B4-BE49-F238E27FC236}">
              <a16:creationId xmlns:a16="http://schemas.microsoft.com/office/drawing/2014/main" id="{00000000-0008-0000-0600-00000D020000}"/>
            </a:ext>
          </a:extLst>
        </xdr:cNvPr>
        <xdr:cNvSpPr/>
      </xdr:nvSpPr>
      <xdr:spPr>
        <a:xfrm>
          <a:off x="16268700" y="666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72630</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58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120192</xdr:rowOff>
    </xdr:from>
    <xdr:to>
      <xdr:col>22</xdr:col>
      <xdr:colOff>415925</xdr:colOff>
      <xdr:row>39</xdr:row>
      <xdr:rowOff>50342</xdr:rowOff>
    </xdr:to>
    <xdr:sp macro="" textlink="">
      <xdr:nvSpPr>
        <xdr:cNvPr id="527" name="円/楕円 526">
          <a:extLst>
            <a:ext uri="{FF2B5EF4-FFF2-40B4-BE49-F238E27FC236}">
              <a16:creationId xmlns:a16="http://schemas.microsoft.com/office/drawing/2014/main" id="{00000000-0008-0000-0600-00000F020000}"/>
            </a:ext>
          </a:extLst>
        </xdr:cNvPr>
        <xdr:cNvSpPr/>
      </xdr:nvSpPr>
      <xdr:spPr>
        <a:xfrm>
          <a:off x="15430500" y="663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41469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2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123754</xdr:rowOff>
    </xdr:from>
    <xdr:to>
      <xdr:col>21</xdr:col>
      <xdr:colOff>212725</xdr:colOff>
      <xdr:row>39</xdr:row>
      <xdr:rowOff>53904</xdr:rowOff>
    </xdr:to>
    <xdr:sp macro="" textlink="">
      <xdr:nvSpPr>
        <xdr:cNvPr id="529" name="円/楕円 528">
          <a:extLst>
            <a:ext uri="{FF2B5EF4-FFF2-40B4-BE49-F238E27FC236}">
              <a16:creationId xmlns:a16="http://schemas.microsoft.com/office/drawing/2014/main" id="{00000000-0008-0000-0600-000011020000}"/>
            </a:ext>
          </a:extLst>
        </xdr:cNvPr>
        <xdr:cNvSpPr/>
      </xdr:nvSpPr>
      <xdr:spPr>
        <a:xfrm>
          <a:off x="14541500" y="663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45031</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7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128124</xdr:rowOff>
    </xdr:from>
    <xdr:to>
      <xdr:col>20</xdr:col>
      <xdr:colOff>9525</xdr:colOff>
      <xdr:row>39</xdr:row>
      <xdr:rowOff>58274</xdr:rowOff>
    </xdr:to>
    <xdr:sp macro="" textlink="">
      <xdr:nvSpPr>
        <xdr:cNvPr id="531" name="円/楕円 530">
          <a:extLst>
            <a:ext uri="{FF2B5EF4-FFF2-40B4-BE49-F238E27FC236}">
              <a16:creationId xmlns:a16="http://schemas.microsoft.com/office/drawing/2014/main" id="{00000000-0008-0000-0600-000013020000}"/>
            </a:ext>
          </a:extLst>
        </xdr:cNvPr>
        <xdr:cNvSpPr/>
      </xdr:nvSpPr>
      <xdr:spPr>
        <a:xfrm>
          <a:off x="13652500" y="664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49401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7" y="673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138224</xdr:rowOff>
    </xdr:from>
    <xdr:to>
      <xdr:col>18</xdr:col>
      <xdr:colOff>492125</xdr:colOff>
      <xdr:row>39</xdr:row>
      <xdr:rowOff>68374</xdr:rowOff>
    </xdr:to>
    <xdr:sp macro="" textlink="">
      <xdr:nvSpPr>
        <xdr:cNvPr id="533" name="円/楕円 532">
          <a:extLst>
            <a:ext uri="{FF2B5EF4-FFF2-40B4-BE49-F238E27FC236}">
              <a16:creationId xmlns:a16="http://schemas.microsoft.com/office/drawing/2014/main" id="{00000000-0008-0000-0600-000015020000}"/>
            </a:ext>
          </a:extLst>
        </xdr:cNvPr>
        <xdr:cNvSpPr/>
      </xdr:nvSpPr>
      <xdr:spPr>
        <a:xfrm>
          <a:off x="12763500" y="665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59501</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79427" y="674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67411</xdr:rowOff>
    </xdr:from>
    <xdr:to>
      <xdr:col>22</xdr:col>
      <xdr:colOff>415925</xdr:colOff>
      <xdr:row>58</xdr:row>
      <xdr:rowOff>169011</xdr:rowOff>
    </xdr:to>
    <xdr:sp macro="" textlink="">
      <xdr:nvSpPr>
        <xdr:cNvPr id="565" name="フローチャート : 判断 564">
          <a:extLst>
            <a:ext uri="{FF2B5EF4-FFF2-40B4-BE49-F238E27FC236}">
              <a16:creationId xmlns:a16="http://schemas.microsoft.com/office/drawing/2014/main" id="{00000000-0008-0000-0600-000035020000}"/>
            </a:ext>
          </a:extLst>
        </xdr:cNvPr>
        <xdr:cNvSpPr/>
      </xdr:nvSpPr>
      <xdr:spPr>
        <a:xfrm>
          <a:off x="15430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14088</xdr:rowOff>
    </xdr:from>
    <xdr:ext cx="313932"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24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52095</xdr:rowOff>
    </xdr:from>
    <xdr:to>
      <xdr:col>21</xdr:col>
      <xdr:colOff>212725</xdr:colOff>
      <xdr:row>58</xdr:row>
      <xdr:rowOff>153695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4541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170222</xdr:rowOff>
    </xdr:from>
    <xdr:ext cx="378565"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3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45924</xdr:rowOff>
    </xdr:from>
    <xdr:to>
      <xdr:col>20</xdr:col>
      <xdr:colOff>9525</xdr:colOff>
      <xdr:row>58</xdr:row>
      <xdr:rowOff>147524</xdr:rowOff>
    </xdr:to>
    <xdr:sp macro="" textlink="">
      <xdr:nvSpPr>
        <xdr:cNvPr id="571" name="フローチャート : 判断 570">
          <a:extLst>
            <a:ext uri="{FF2B5EF4-FFF2-40B4-BE49-F238E27FC236}">
              <a16:creationId xmlns:a16="http://schemas.microsoft.com/office/drawing/2014/main" id="{00000000-0008-0000-0600-00003B020000}"/>
            </a:ext>
          </a:extLst>
        </xdr:cNvPr>
        <xdr:cNvSpPr/>
      </xdr:nvSpPr>
      <xdr:spPr>
        <a:xfrm>
          <a:off x="13652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4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63526</xdr:rowOff>
    </xdr:from>
    <xdr:to>
      <xdr:col>18</xdr:col>
      <xdr:colOff>492125</xdr:colOff>
      <xdr:row>58</xdr:row>
      <xdr:rowOff>165126</xdr:rowOff>
    </xdr:to>
    <xdr:sp macro="" textlink="">
      <xdr:nvSpPr>
        <xdr:cNvPr id="573" name="フローチャート : 判断 572">
          <a:extLst>
            <a:ext uri="{FF2B5EF4-FFF2-40B4-BE49-F238E27FC236}">
              <a16:creationId xmlns:a16="http://schemas.microsoft.com/office/drawing/2014/main" id="{00000000-0008-0000-0600-00003D020000}"/>
            </a:ext>
          </a:extLst>
        </xdr:cNvPr>
        <xdr:cNvSpPr/>
      </xdr:nvSpPr>
      <xdr:spPr>
        <a:xfrm>
          <a:off x="12763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57</xdr:row>
      <xdr:rowOff>10203</xdr:rowOff>
    </xdr:from>
    <xdr:ext cx="378565"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5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0" name="円/楕円 579">
          <a:extLst>
            <a:ext uri="{FF2B5EF4-FFF2-40B4-BE49-F238E27FC236}">
              <a16:creationId xmlns:a16="http://schemas.microsoft.com/office/drawing/2014/main" id="{00000000-0008-0000-0600-000044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2" name="円/楕円 581">
          <a:extLst>
            <a:ext uri="{FF2B5EF4-FFF2-40B4-BE49-F238E27FC236}">
              <a16:creationId xmlns:a16="http://schemas.microsoft.com/office/drawing/2014/main" id="{00000000-0008-0000-0600-000046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4" name="円/楕円 583">
          <a:extLst>
            <a:ext uri="{FF2B5EF4-FFF2-40B4-BE49-F238E27FC236}">
              <a16:creationId xmlns:a16="http://schemas.microsoft.com/office/drawing/2014/main" id="{00000000-0008-0000-0600-000048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6" name="円/楕円 585">
          <a:extLst>
            <a:ext uri="{FF2B5EF4-FFF2-40B4-BE49-F238E27FC236}">
              <a16:creationId xmlns:a16="http://schemas.microsoft.com/office/drawing/2014/main" id="{00000000-0008-0000-0600-00004A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8" name="円/楕円 587">
          <a:extLst>
            <a:ext uri="{FF2B5EF4-FFF2-40B4-BE49-F238E27FC236}">
              <a16:creationId xmlns:a16="http://schemas.microsoft.com/office/drawing/2014/main" id="{00000000-0008-0000-0600-00004C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608</xdr:rowOff>
    </xdr:from>
    <xdr:to>
      <xdr:col>23</xdr:col>
      <xdr:colOff>517525</xdr:colOff>
      <xdr:row>78</xdr:row>
      <xdr:rowOff>67394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373708"/>
          <a:ext cx="838200" cy="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608</xdr:rowOff>
    </xdr:from>
    <xdr:to>
      <xdr:col>22</xdr:col>
      <xdr:colOff>365125</xdr:colOff>
      <xdr:row>78</xdr:row>
      <xdr:rowOff>1338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73708"/>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150816</xdr:rowOff>
    </xdr:from>
    <xdr:to>
      <xdr:col>22</xdr:col>
      <xdr:colOff>415925</xdr:colOff>
      <xdr:row>78</xdr:row>
      <xdr:rowOff>80966</xdr:rowOff>
    </xdr:to>
    <xdr:sp macro="" textlink="">
      <xdr:nvSpPr>
        <xdr:cNvPr id="622" name="フローチャート : 判断 621">
          <a:extLst>
            <a:ext uri="{FF2B5EF4-FFF2-40B4-BE49-F238E27FC236}">
              <a16:creationId xmlns:a16="http://schemas.microsoft.com/office/drawing/2014/main" id="{00000000-0008-0000-0600-00006E020000}"/>
            </a:ext>
          </a:extLst>
        </xdr:cNvPr>
        <xdr:cNvSpPr/>
      </xdr:nvSpPr>
      <xdr:spPr>
        <a:xfrm>
          <a:off x="15430500" y="133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72093</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181794" y="13445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1338</xdr:rowOff>
    </xdr:from>
    <xdr:to>
      <xdr:col>21</xdr:col>
      <xdr:colOff>161925</xdr:colOff>
      <xdr:row>78</xdr:row>
      <xdr:rowOff>25512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374438"/>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147262</xdr:rowOff>
    </xdr:from>
    <xdr:to>
      <xdr:col>21</xdr:col>
      <xdr:colOff>212725</xdr:colOff>
      <xdr:row>78</xdr:row>
      <xdr:rowOff>77412</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4541500" y="1334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68539</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292794" y="13441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23002</xdr:rowOff>
    </xdr:from>
    <xdr:to>
      <xdr:col>19</xdr:col>
      <xdr:colOff>644525</xdr:colOff>
      <xdr:row>78</xdr:row>
      <xdr:rowOff>25512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396102"/>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139778</xdr:rowOff>
    </xdr:from>
    <xdr:to>
      <xdr:col>20</xdr:col>
      <xdr:colOff>9525</xdr:colOff>
      <xdr:row>78</xdr:row>
      <xdr:rowOff>69928</xdr:rowOff>
    </xdr:to>
    <xdr:sp macro="" textlink="">
      <xdr:nvSpPr>
        <xdr:cNvPr id="628" name="フローチャート : 判断 627">
          <a:extLst>
            <a:ext uri="{FF2B5EF4-FFF2-40B4-BE49-F238E27FC236}">
              <a16:creationId xmlns:a16="http://schemas.microsoft.com/office/drawing/2014/main" id="{00000000-0008-0000-0600-000074020000}"/>
            </a:ext>
          </a:extLst>
        </xdr:cNvPr>
        <xdr:cNvSpPr/>
      </xdr:nvSpPr>
      <xdr:spPr>
        <a:xfrm>
          <a:off x="13652500" y="1334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86455</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03794" y="1311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146439</xdr:rowOff>
    </xdr:from>
    <xdr:to>
      <xdr:col>18</xdr:col>
      <xdr:colOff>492125</xdr:colOff>
      <xdr:row>78</xdr:row>
      <xdr:rowOff>76589</xdr:rowOff>
    </xdr:to>
    <xdr:sp macro="" textlink="">
      <xdr:nvSpPr>
        <xdr:cNvPr id="630" name="フローチャート : 判断 629">
          <a:extLst>
            <a:ext uri="{FF2B5EF4-FFF2-40B4-BE49-F238E27FC236}">
              <a16:creationId xmlns:a16="http://schemas.microsoft.com/office/drawing/2014/main" id="{00000000-0008-0000-0600-000076020000}"/>
            </a:ext>
          </a:extLst>
        </xdr:cNvPr>
        <xdr:cNvSpPr/>
      </xdr:nvSpPr>
      <xdr:spPr>
        <a:xfrm>
          <a:off x="12763500" y="1334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67716</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14794" y="134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16594</xdr:rowOff>
    </xdr:from>
    <xdr:to>
      <xdr:col>23</xdr:col>
      <xdr:colOff>568325</xdr:colOff>
      <xdr:row>78</xdr:row>
      <xdr:rowOff>118194</xdr:rowOff>
    </xdr:to>
    <xdr:sp macro="" textlink="">
      <xdr:nvSpPr>
        <xdr:cNvPr id="637" name="円/楕円 636">
          <a:extLst>
            <a:ext uri="{FF2B5EF4-FFF2-40B4-BE49-F238E27FC236}">
              <a16:creationId xmlns:a16="http://schemas.microsoft.com/office/drawing/2014/main" id="{00000000-0008-0000-0600-00007D020000}"/>
            </a:ext>
          </a:extLst>
        </xdr:cNvPr>
        <xdr:cNvSpPr/>
      </xdr:nvSpPr>
      <xdr:spPr>
        <a:xfrm>
          <a:off x="16268700" y="133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166471</xdr:rowOff>
    </xdr:from>
    <xdr:ext cx="599010"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6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121258</xdr:rowOff>
    </xdr:from>
    <xdr:to>
      <xdr:col>22</xdr:col>
      <xdr:colOff>415925</xdr:colOff>
      <xdr:row>78</xdr:row>
      <xdr:rowOff>51408</xdr:rowOff>
    </xdr:to>
    <xdr:sp macro="" textlink="">
      <xdr:nvSpPr>
        <xdr:cNvPr id="639" name="円/楕円 638">
          <a:extLst>
            <a:ext uri="{FF2B5EF4-FFF2-40B4-BE49-F238E27FC236}">
              <a16:creationId xmlns:a16="http://schemas.microsoft.com/office/drawing/2014/main" id="{00000000-0008-0000-0600-00007F020000}"/>
            </a:ext>
          </a:extLst>
        </xdr:cNvPr>
        <xdr:cNvSpPr/>
      </xdr:nvSpPr>
      <xdr:spPr>
        <a:xfrm>
          <a:off x="15430500" y="1332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67935</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181794" y="1309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121988</xdr:rowOff>
    </xdr:from>
    <xdr:to>
      <xdr:col>21</xdr:col>
      <xdr:colOff>212725</xdr:colOff>
      <xdr:row>78</xdr:row>
      <xdr:rowOff>52138</xdr:rowOff>
    </xdr:to>
    <xdr:sp macro="" textlink="">
      <xdr:nvSpPr>
        <xdr:cNvPr id="641" name="円/楕円 640">
          <a:extLst>
            <a:ext uri="{FF2B5EF4-FFF2-40B4-BE49-F238E27FC236}">
              <a16:creationId xmlns:a16="http://schemas.microsoft.com/office/drawing/2014/main" id="{00000000-0008-0000-0600-000081020000}"/>
            </a:ext>
          </a:extLst>
        </xdr:cNvPr>
        <xdr:cNvSpPr/>
      </xdr:nvSpPr>
      <xdr:spPr>
        <a:xfrm>
          <a:off x="14541500" y="1332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68665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292794" y="1309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146162</xdr:rowOff>
    </xdr:from>
    <xdr:to>
      <xdr:col>20</xdr:col>
      <xdr:colOff>9525</xdr:colOff>
      <xdr:row>78</xdr:row>
      <xdr:rowOff>76312</xdr:rowOff>
    </xdr:to>
    <xdr:sp macro="" textlink="">
      <xdr:nvSpPr>
        <xdr:cNvPr id="643" name="円/楕円 642">
          <a:extLst>
            <a:ext uri="{FF2B5EF4-FFF2-40B4-BE49-F238E27FC236}">
              <a16:creationId xmlns:a16="http://schemas.microsoft.com/office/drawing/2014/main" id="{00000000-0008-0000-0600-000083020000}"/>
            </a:ext>
          </a:extLst>
        </xdr:cNvPr>
        <xdr:cNvSpPr/>
      </xdr:nvSpPr>
      <xdr:spPr>
        <a:xfrm>
          <a:off x="13652500" y="133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67439</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4" y="1344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143652</xdr:rowOff>
    </xdr:from>
    <xdr:to>
      <xdr:col>18</xdr:col>
      <xdr:colOff>492125</xdr:colOff>
      <xdr:row>78</xdr:row>
      <xdr:rowOff>73802</xdr:rowOff>
    </xdr:to>
    <xdr:sp macro="" textlink="">
      <xdr:nvSpPr>
        <xdr:cNvPr id="645" name="円/楕円 644">
          <a:extLst>
            <a:ext uri="{FF2B5EF4-FFF2-40B4-BE49-F238E27FC236}">
              <a16:creationId xmlns:a16="http://schemas.microsoft.com/office/drawing/2014/main" id="{00000000-0008-0000-0600-000085020000}"/>
            </a:ext>
          </a:extLst>
        </xdr:cNvPr>
        <xdr:cNvSpPr/>
      </xdr:nvSpPr>
      <xdr:spPr>
        <a:xfrm>
          <a:off x="12763500" y="1334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90329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4" y="1312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41869</xdr:rowOff>
    </xdr:from>
    <xdr:to>
      <xdr:col>23</xdr:col>
      <xdr:colOff>517525</xdr:colOff>
      <xdr:row>98</xdr:row>
      <xdr:rowOff>88644</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43969"/>
          <a:ext cx="838200" cy="4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5" name="フローチャート : 判断 674">
          <a:extLst>
            <a:ext uri="{FF2B5EF4-FFF2-40B4-BE49-F238E27FC236}">
              <a16:creationId xmlns:a16="http://schemas.microsoft.com/office/drawing/2014/main" id="{00000000-0008-0000-0600-0000A3020000}"/>
            </a:ext>
          </a:extLst>
        </xdr:cNvPr>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88644</xdr:rowOff>
    </xdr:from>
    <xdr:to>
      <xdr:col>22</xdr:col>
      <xdr:colOff>365125</xdr:colOff>
      <xdr:row>98</xdr:row>
      <xdr:rowOff>98923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90744"/>
          <a:ext cx="889000" cy="1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16246</xdr:rowOff>
    </xdr:from>
    <xdr:to>
      <xdr:col>22</xdr:col>
      <xdr:colOff>415925</xdr:colOff>
      <xdr:row>98</xdr:row>
      <xdr:rowOff>117846</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5430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134373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88471</xdr:rowOff>
    </xdr:from>
    <xdr:to>
      <xdr:col>21</xdr:col>
      <xdr:colOff>161925</xdr:colOff>
      <xdr:row>98</xdr:row>
      <xdr:rowOff>98923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890571"/>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28533</xdr:rowOff>
    </xdr:from>
    <xdr:to>
      <xdr:col>21</xdr:col>
      <xdr:colOff>212725</xdr:colOff>
      <xdr:row>98</xdr:row>
      <xdr:rowOff>130133</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4541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146660</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54361</xdr:rowOff>
    </xdr:from>
    <xdr:to>
      <xdr:col>19</xdr:col>
      <xdr:colOff>644525</xdr:colOff>
      <xdr:row>98</xdr:row>
      <xdr:rowOff>88471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856461"/>
          <a:ext cx="8890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11641</xdr:rowOff>
    </xdr:from>
    <xdr:to>
      <xdr:col>20</xdr:col>
      <xdr:colOff>9525</xdr:colOff>
      <xdr:row>98</xdr:row>
      <xdr:rowOff>113241</xdr:rowOff>
    </xdr:to>
    <xdr:sp macro="" textlink="">
      <xdr:nvSpPr>
        <xdr:cNvPr id="683" name="フローチャート : 判断 682">
          <a:extLst>
            <a:ext uri="{FF2B5EF4-FFF2-40B4-BE49-F238E27FC236}">
              <a16:creationId xmlns:a16="http://schemas.microsoft.com/office/drawing/2014/main" id="{00000000-0008-0000-0600-0000AB020000}"/>
            </a:ext>
          </a:extLst>
        </xdr:cNvPr>
        <xdr:cNvSpPr/>
      </xdr:nvSpPr>
      <xdr:spPr>
        <a:xfrm>
          <a:off x="13652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161480</xdr:rowOff>
    </xdr:from>
    <xdr:to>
      <xdr:col>18</xdr:col>
      <xdr:colOff>492125</xdr:colOff>
      <xdr:row>98</xdr:row>
      <xdr:rowOff>91630</xdr:rowOff>
    </xdr:to>
    <xdr:sp macro="" textlink="">
      <xdr:nvSpPr>
        <xdr:cNvPr id="685" name="フローチャート : 判断 684">
          <a:extLst>
            <a:ext uri="{FF2B5EF4-FFF2-40B4-BE49-F238E27FC236}">
              <a16:creationId xmlns:a16="http://schemas.microsoft.com/office/drawing/2014/main" id="{00000000-0008-0000-0600-0000AD020000}"/>
            </a:ext>
          </a:extLst>
        </xdr:cNvPr>
        <xdr:cNvSpPr/>
      </xdr:nvSpPr>
      <xdr:spPr>
        <a:xfrm>
          <a:off x="12763500" y="167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108157</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4" y="1656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162519</xdr:rowOff>
    </xdr:from>
    <xdr:to>
      <xdr:col>23</xdr:col>
      <xdr:colOff>568325</xdr:colOff>
      <xdr:row>98</xdr:row>
      <xdr:rowOff>92669</xdr:rowOff>
    </xdr:to>
    <xdr:sp macro="" textlink="">
      <xdr:nvSpPr>
        <xdr:cNvPr id="692" name="円/楕円 691">
          <a:extLst>
            <a:ext uri="{FF2B5EF4-FFF2-40B4-BE49-F238E27FC236}">
              <a16:creationId xmlns:a16="http://schemas.microsoft.com/office/drawing/2014/main" id="{00000000-0008-0000-0600-0000B4020000}"/>
            </a:ext>
          </a:extLst>
        </xdr:cNvPr>
        <xdr:cNvSpPr/>
      </xdr:nvSpPr>
      <xdr:spPr>
        <a:xfrm>
          <a:off x="16268700" y="1679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121896</xdr:rowOff>
    </xdr:from>
    <xdr:ext cx="599010"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58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106,990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37844</xdr:rowOff>
    </xdr:from>
    <xdr:to>
      <xdr:col>22</xdr:col>
      <xdr:colOff>415925</xdr:colOff>
      <xdr:row>98</xdr:row>
      <xdr:rowOff>139444</xdr:rowOff>
    </xdr:to>
    <xdr:sp macro="" textlink="">
      <xdr:nvSpPr>
        <xdr:cNvPr id="694" name="円/楕円 693">
          <a:extLst>
            <a:ext uri="{FF2B5EF4-FFF2-40B4-BE49-F238E27FC236}">
              <a16:creationId xmlns:a16="http://schemas.microsoft.com/office/drawing/2014/main" id="{00000000-0008-0000-0600-0000B6020000}"/>
            </a:ext>
          </a:extLst>
        </xdr:cNvPr>
        <xdr:cNvSpPr/>
      </xdr:nvSpPr>
      <xdr:spPr>
        <a:xfrm>
          <a:off x="15430500" y="1683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130571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3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48123</xdr:rowOff>
    </xdr:from>
    <xdr:to>
      <xdr:col>21</xdr:col>
      <xdr:colOff>212725</xdr:colOff>
      <xdr:row>98</xdr:row>
      <xdr:rowOff>149723</xdr:rowOff>
    </xdr:to>
    <xdr:sp macro="" textlink="">
      <xdr:nvSpPr>
        <xdr:cNvPr id="696" name="円/楕円 695">
          <a:extLst>
            <a:ext uri="{FF2B5EF4-FFF2-40B4-BE49-F238E27FC236}">
              <a16:creationId xmlns:a16="http://schemas.microsoft.com/office/drawing/2014/main" id="{00000000-0008-0000-0600-0000B8020000}"/>
            </a:ext>
          </a:extLst>
        </xdr:cNvPr>
        <xdr:cNvSpPr/>
      </xdr:nvSpPr>
      <xdr:spPr>
        <a:xfrm>
          <a:off x="14541500" y="1685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140850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94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37671</xdr:rowOff>
    </xdr:from>
    <xdr:to>
      <xdr:col>20</xdr:col>
      <xdr:colOff>9525</xdr:colOff>
      <xdr:row>98</xdr:row>
      <xdr:rowOff>139271</xdr:rowOff>
    </xdr:to>
    <xdr:sp macro="" textlink="">
      <xdr:nvSpPr>
        <xdr:cNvPr id="698" name="円/楕円 697">
          <a:extLst>
            <a:ext uri="{FF2B5EF4-FFF2-40B4-BE49-F238E27FC236}">
              <a16:creationId xmlns:a16="http://schemas.microsoft.com/office/drawing/2014/main" id="{00000000-0008-0000-0600-0000BA020000}"/>
            </a:ext>
          </a:extLst>
        </xdr:cNvPr>
        <xdr:cNvSpPr/>
      </xdr:nvSpPr>
      <xdr:spPr>
        <a:xfrm>
          <a:off x="13652500" y="168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130398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9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3561</xdr:rowOff>
    </xdr:from>
    <xdr:to>
      <xdr:col>18</xdr:col>
      <xdr:colOff>492125</xdr:colOff>
      <xdr:row>98</xdr:row>
      <xdr:rowOff>105161</xdr:rowOff>
    </xdr:to>
    <xdr:sp macro="" textlink="">
      <xdr:nvSpPr>
        <xdr:cNvPr id="700" name="円/楕円 699">
          <a:extLst>
            <a:ext uri="{FF2B5EF4-FFF2-40B4-BE49-F238E27FC236}">
              <a16:creationId xmlns:a16="http://schemas.microsoft.com/office/drawing/2014/main" id="{00000000-0008-0000-0600-0000BC020000}"/>
            </a:ext>
          </a:extLst>
        </xdr:cNvPr>
        <xdr:cNvSpPr/>
      </xdr:nvSpPr>
      <xdr:spPr>
        <a:xfrm>
          <a:off x="12763500" y="1680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96288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9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93,327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2" name="フローチャート : 判断 731">
          <a:extLst>
            <a:ext uri="{FF2B5EF4-FFF2-40B4-BE49-F238E27FC236}">
              <a16:creationId xmlns:a16="http://schemas.microsoft.com/office/drawing/2014/main" id="{00000000-0008-0000-0600-0000DC020000}"/>
            </a:ext>
          </a:extLst>
        </xdr:cNvPr>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130848</xdr:rowOff>
    </xdr:from>
    <xdr:to>
      <xdr:col>31</xdr:col>
      <xdr:colOff>85725</xdr:colOff>
      <xdr:row>39</xdr:row>
      <xdr:rowOff>60998</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77525</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134017" y="642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71869</xdr:rowOff>
    </xdr:from>
    <xdr:to>
      <xdr:col>29</xdr:col>
      <xdr:colOff>568325</xdr:colOff>
      <xdr:row>39</xdr:row>
      <xdr:rowOff>2019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20383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18546</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30455</xdr:rowOff>
    </xdr:from>
    <xdr:to>
      <xdr:col>28</xdr:col>
      <xdr:colOff>365125</xdr:colOff>
      <xdr:row>38</xdr:row>
      <xdr:rowOff>132055</xdr:rowOff>
    </xdr:to>
    <xdr:sp macro="" textlink="">
      <xdr:nvSpPr>
        <xdr:cNvPr id="740" name="フローチャート : 判断 739">
          <a:extLst>
            <a:ext uri="{FF2B5EF4-FFF2-40B4-BE49-F238E27FC236}">
              <a16:creationId xmlns:a16="http://schemas.microsoft.com/office/drawing/2014/main" id="{00000000-0008-0000-0600-0000E4020000}"/>
            </a:ext>
          </a:extLst>
        </xdr:cNvPr>
        <xdr:cNvSpPr/>
      </xdr:nvSpPr>
      <xdr:spPr>
        <a:xfrm>
          <a:off x="19494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148582</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70307</xdr:rowOff>
    </xdr:from>
    <xdr:to>
      <xdr:col>27</xdr:col>
      <xdr:colOff>161925</xdr:colOff>
      <xdr:row>39</xdr:row>
      <xdr:rowOff>457</xdr:rowOff>
    </xdr:to>
    <xdr:sp macro="" textlink="">
      <xdr:nvSpPr>
        <xdr:cNvPr id="742" name="フローチャート : 判断 741">
          <a:extLst>
            <a:ext uri="{FF2B5EF4-FFF2-40B4-BE49-F238E27FC236}">
              <a16:creationId xmlns:a16="http://schemas.microsoft.com/office/drawing/2014/main" id="{00000000-0008-0000-0600-0000E6020000}"/>
            </a:ext>
          </a:extLst>
        </xdr:cNvPr>
        <xdr:cNvSpPr/>
      </xdr:nvSpPr>
      <xdr:spPr>
        <a:xfrm>
          <a:off x="18605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16984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9" name="円/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1" name="円/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3" name="円/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5" name="円/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7" name="円/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103604</xdr:rowOff>
    </xdr:from>
    <xdr:to>
      <xdr:col>32</xdr:col>
      <xdr:colOff>187325</xdr:colOff>
      <xdr:row>58</xdr:row>
      <xdr:rowOff>104953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047704"/>
          <a:ext cx="8382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7" name="フローチャート : 判断 786">
          <a:extLst>
            <a:ext uri="{FF2B5EF4-FFF2-40B4-BE49-F238E27FC236}">
              <a16:creationId xmlns:a16="http://schemas.microsoft.com/office/drawing/2014/main" id="{00000000-0008-0000-0600-000013030000}"/>
            </a:ext>
          </a:extLst>
        </xdr:cNvPr>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100426</xdr:rowOff>
    </xdr:from>
    <xdr:to>
      <xdr:col>31</xdr:col>
      <xdr:colOff>34925</xdr:colOff>
      <xdr:row>58</xdr:row>
      <xdr:rowOff>103604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044526"/>
          <a:ext cx="889000" cy="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52370</xdr:rowOff>
    </xdr:from>
    <xdr:to>
      <xdr:col>31</xdr:col>
      <xdr:colOff>85725</xdr:colOff>
      <xdr:row>57</xdr:row>
      <xdr:rowOff>153970</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1272500" y="982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170497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7" y="960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88699</xdr:rowOff>
    </xdr:from>
    <xdr:to>
      <xdr:col>29</xdr:col>
      <xdr:colOff>517525</xdr:colOff>
      <xdr:row>58</xdr:row>
      <xdr:rowOff>100426</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9545300" y="10032799"/>
          <a:ext cx="889000" cy="1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46083</xdr:rowOff>
    </xdr:from>
    <xdr:to>
      <xdr:col>29</xdr:col>
      <xdr:colOff>568325</xdr:colOff>
      <xdr:row>57</xdr:row>
      <xdr:rowOff>147683</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20383500" y="981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164210</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7" y="95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88699</xdr:rowOff>
    </xdr:from>
    <xdr:to>
      <xdr:col>28</xdr:col>
      <xdr:colOff>314325</xdr:colOff>
      <xdr:row>58</xdr:row>
      <xdr:rowOff>98986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10032799"/>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88374</xdr:rowOff>
    </xdr:from>
    <xdr:to>
      <xdr:col>28</xdr:col>
      <xdr:colOff>365125</xdr:colOff>
      <xdr:row>58</xdr:row>
      <xdr:rowOff>18524</xdr:rowOff>
    </xdr:to>
    <xdr:sp macro="" textlink="">
      <xdr:nvSpPr>
        <xdr:cNvPr id="795" name="フローチャート : 判断 794">
          <a:extLst>
            <a:ext uri="{FF2B5EF4-FFF2-40B4-BE49-F238E27FC236}">
              <a16:creationId xmlns:a16="http://schemas.microsoft.com/office/drawing/2014/main" id="{00000000-0008-0000-0600-00001B030000}"/>
            </a:ext>
          </a:extLst>
        </xdr:cNvPr>
        <xdr:cNvSpPr/>
      </xdr:nvSpPr>
      <xdr:spPr>
        <a:xfrm>
          <a:off x="19494500" y="986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35051</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7" y="963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94821</xdr:rowOff>
    </xdr:from>
    <xdr:to>
      <xdr:col>27</xdr:col>
      <xdr:colOff>161925</xdr:colOff>
      <xdr:row>58</xdr:row>
      <xdr:rowOff>24971</xdr:rowOff>
    </xdr:to>
    <xdr:sp macro="" textlink="">
      <xdr:nvSpPr>
        <xdr:cNvPr id="797" name="フローチャート : 判断 796">
          <a:extLst>
            <a:ext uri="{FF2B5EF4-FFF2-40B4-BE49-F238E27FC236}">
              <a16:creationId xmlns:a16="http://schemas.microsoft.com/office/drawing/2014/main" id="{00000000-0008-0000-0600-00001D030000}"/>
            </a:ext>
          </a:extLst>
        </xdr:cNvPr>
        <xdr:cNvSpPr/>
      </xdr:nvSpPr>
      <xdr:spPr>
        <a:xfrm>
          <a:off x="18605500" y="986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41498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7" y="9642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54153</xdr:rowOff>
    </xdr:from>
    <xdr:to>
      <xdr:col>32</xdr:col>
      <xdr:colOff>238125</xdr:colOff>
      <xdr:row>58</xdr:row>
      <xdr:rowOff>155753</xdr:rowOff>
    </xdr:to>
    <xdr:sp macro="" textlink="">
      <xdr:nvSpPr>
        <xdr:cNvPr id="804" name="円/楕円 803">
          <a:extLst>
            <a:ext uri="{FF2B5EF4-FFF2-40B4-BE49-F238E27FC236}">
              <a16:creationId xmlns:a16="http://schemas.microsoft.com/office/drawing/2014/main" id="{00000000-0008-0000-0600-000024030000}"/>
            </a:ext>
          </a:extLst>
        </xdr:cNvPr>
        <xdr:cNvSpPr/>
      </xdr:nvSpPr>
      <xdr:spPr>
        <a:xfrm>
          <a:off x="22110700" y="999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140530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52804</xdr:rowOff>
    </xdr:from>
    <xdr:to>
      <xdr:col>31</xdr:col>
      <xdr:colOff>85725</xdr:colOff>
      <xdr:row>58</xdr:row>
      <xdr:rowOff>154404</xdr:rowOff>
    </xdr:to>
    <xdr:sp macro="" textlink="">
      <xdr:nvSpPr>
        <xdr:cNvPr id="806" name="円/楕円 805">
          <a:extLst>
            <a:ext uri="{FF2B5EF4-FFF2-40B4-BE49-F238E27FC236}">
              <a16:creationId xmlns:a16="http://schemas.microsoft.com/office/drawing/2014/main" id="{00000000-0008-0000-0600-000026030000}"/>
            </a:ext>
          </a:extLst>
        </xdr:cNvPr>
        <xdr:cNvSpPr/>
      </xdr:nvSpPr>
      <xdr:spPr>
        <a:xfrm>
          <a:off x="21272500" y="999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145531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7" y="1008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49626</xdr:rowOff>
    </xdr:from>
    <xdr:to>
      <xdr:col>29</xdr:col>
      <xdr:colOff>568325</xdr:colOff>
      <xdr:row>58</xdr:row>
      <xdr:rowOff>151226</xdr:rowOff>
    </xdr:to>
    <xdr:sp macro="" textlink="">
      <xdr:nvSpPr>
        <xdr:cNvPr id="808" name="円/楕円 807">
          <a:extLst>
            <a:ext uri="{FF2B5EF4-FFF2-40B4-BE49-F238E27FC236}">
              <a16:creationId xmlns:a16="http://schemas.microsoft.com/office/drawing/2014/main" id="{00000000-0008-0000-0600-000028030000}"/>
            </a:ext>
          </a:extLst>
        </xdr:cNvPr>
        <xdr:cNvSpPr/>
      </xdr:nvSpPr>
      <xdr:spPr>
        <a:xfrm>
          <a:off x="20383500" y="999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142353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7" y="1008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37899</xdr:rowOff>
    </xdr:from>
    <xdr:to>
      <xdr:col>28</xdr:col>
      <xdr:colOff>365125</xdr:colOff>
      <xdr:row>58</xdr:row>
      <xdr:rowOff>139499</xdr:rowOff>
    </xdr:to>
    <xdr:sp macro="" textlink="">
      <xdr:nvSpPr>
        <xdr:cNvPr id="810" name="円/楕円 809">
          <a:extLst>
            <a:ext uri="{FF2B5EF4-FFF2-40B4-BE49-F238E27FC236}">
              <a16:creationId xmlns:a16="http://schemas.microsoft.com/office/drawing/2014/main" id="{00000000-0008-0000-0600-00002A030000}"/>
            </a:ext>
          </a:extLst>
        </xdr:cNvPr>
        <xdr:cNvSpPr/>
      </xdr:nvSpPr>
      <xdr:spPr>
        <a:xfrm>
          <a:off x="19494500" y="998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130626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7" y="1007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48186</xdr:rowOff>
    </xdr:from>
    <xdr:to>
      <xdr:col>27</xdr:col>
      <xdr:colOff>161925</xdr:colOff>
      <xdr:row>58</xdr:row>
      <xdr:rowOff>149786</xdr:rowOff>
    </xdr:to>
    <xdr:sp macro="" textlink="">
      <xdr:nvSpPr>
        <xdr:cNvPr id="812" name="円/楕円 811">
          <a:extLst>
            <a:ext uri="{FF2B5EF4-FFF2-40B4-BE49-F238E27FC236}">
              <a16:creationId xmlns:a16="http://schemas.microsoft.com/office/drawing/2014/main" id="{00000000-0008-0000-0600-00002C030000}"/>
            </a:ext>
          </a:extLst>
        </xdr:cNvPr>
        <xdr:cNvSpPr/>
      </xdr:nvSpPr>
      <xdr:spPr>
        <a:xfrm>
          <a:off x="18605500" y="999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140913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7" y="1008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46413</xdr:rowOff>
    </xdr:from>
    <xdr:to>
      <xdr:col>32</xdr:col>
      <xdr:colOff>187325</xdr:colOff>
      <xdr:row>75</xdr:row>
      <xdr:rowOff>104596</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05163"/>
          <a:ext cx="838200" cy="5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2" name="フローチャート : 判断 841">
          <a:extLst>
            <a:ext uri="{FF2B5EF4-FFF2-40B4-BE49-F238E27FC236}">
              <a16:creationId xmlns:a16="http://schemas.microsoft.com/office/drawing/2014/main" id="{00000000-0008-0000-0600-00004A030000}"/>
            </a:ext>
          </a:extLst>
        </xdr:cNvPr>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104596</xdr:rowOff>
    </xdr:from>
    <xdr:to>
      <xdr:col>31</xdr:col>
      <xdr:colOff>34925</xdr:colOff>
      <xdr:row>75</xdr:row>
      <xdr:rowOff>119995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63346"/>
          <a:ext cx="889000" cy="1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110992</xdr:rowOff>
    </xdr:from>
    <xdr:to>
      <xdr:col>31</xdr:col>
      <xdr:colOff>85725</xdr:colOff>
      <xdr:row>76</xdr:row>
      <xdr:rowOff>41142</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1272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32269</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4"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60668</xdr:rowOff>
    </xdr:from>
    <xdr:to>
      <xdr:col>29</xdr:col>
      <xdr:colOff>517525</xdr:colOff>
      <xdr:row>75</xdr:row>
      <xdr:rowOff>119995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9545300" y="12919418"/>
          <a:ext cx="88900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124900</xdr:rowOff>
    </xdr:from>
    <xdr:to>
      <xdr:col>29</xdr:col>
      <xdr:colOff>568325</xdr:colOff>
      <xdr:row>76</xdr:row>
      <xdr:rowOff>55051</xdr:rowOff>
    </xdr:to>
    <xdr:sp macro="" textlink="">
      <xdr:nvSpPr>
        <xdr:cNvPr id="847" name="フローチャート : 判断 846">
          <a:extLst>
            <a:ext uri="{FF2B5EF4-FFF2-40B4-BE49-F238E27FC236}">
              <a16:creationId xmlns:a16="http://schemas.microsoft.com/office/drawing/2014/main" id="{00000000-0008-0000-0600-00004F030000}"/>
            </a:ext>
          </a:extLst>
        </xdr:cNvPr>
        <xdr:cNvSpPr/>
      </xdr:nvSpPr>
      <xdr:spPr>
        <a:xfrm>
          <a:off x="20383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46176</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4"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60668</xdr:rowOff>
    </xdr:from>
    <xdr:to>
      <xdr:col>28</xdr:col>
      <xdr:colOff>314325</xdr:colOff>
      <xdr:row>75</xdr:row>
      <xdr:rowOff>124389</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19418"/>
          <a:ext cx="889000" cy="6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135744</xdr:rowOff>
    </xdr:from>
    <xdr:to>
      <xdr:col>28</xdr:col>
      <xdr:colOff>365125</xdr:colOff>
      <xdr:row>76</xdr:row>
      <xdr:rowOff>65894</xdr:rowOff>
    </xdr:to>
    <xdr:sp macro="" textlink="">
      <xdr:nvSpPr>
        <xdr:cNvPr id="850" name="フローチャート : 判断 849">
          <a:extLst>
            <a:ext uri="{FF2B5EF4-FFF2-40B4-BE49-F238E27FC236}">
              <a16:creationId xmlns:a16="http://schemas.microsoft.com/office/drawing/2014/main" id="{00000000-0008-0000-0600-000052030000}"/>
            </a:ext>
          </a:extLst>
        </xdr:cNvPr>
        <xdr:cNvSpPr/>
      </xdr:nvSpPr>
      <xdr:spPr>
        <a:xfrm>
          <a:off x="19494500" y="129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57022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4" y="1308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158051</xdr:rowOff>
    </xdr:from>
    <xdr:to>
      <xdr:col>27</xdr:col>
      <xdr:colOff>161925</xdr:colOff>
      <xdr:row>76</xdr:row>
      <xdr:rowOff>88201</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8605500" y="13016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79328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109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167063</xdr:rowOff>
    </xdr:from>
    <xdr:to>
      <xdr:col>32</xdr:col>
      <xdr:colOff>238125</xdr:colOff>
      <xdr:row>75</xdr:row>
      <xdr:rowOff>97213</xdr:rowOff>
    </xdr:to>
    <xdr:sp macro="" textlink="">
      <xdr:nvSpPr>
        <xdr:cNvPr id="859" name="円/楕円 858">
          <a:extLst>
            <a:ext uri="{FF2B5EF4-FFF2-40B4-BE49-F238E27FC236}">
              <a16:creationId xmlns:a16="http://schemas.microsoft.com/office/drawing/2014/main" id="{00000000-0008-0000-0600-00005B030000}"/>
            </a:ext>
          </a:extLst>
        </xdr:cNvPr>
        <xdr:cNvSpPr/>
      </xdr:nvSpPr>
      <xdr:spPr>
        <a:xfrm>
          <a:off x="22110700" y="128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18490</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0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132,904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53796</xdr:rowOff>
    </xdr:from>
    <xdr:to>
      <xdr:col>31</xdr:col>
      <xdr:colOff>85725</xdr:colOff>
      <xdr:row>75</xdr:row>
      <xdr:rowOff>155395</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1272500" y="129125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473</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4" y="12687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69195</xdr:rowOff>
    </xdr:from>
    <xdr:to>
      <xdr:col>29</xdr:col>
      <xdr:colOff>568325</xdr:colOff>
      <xdr:row>75</xdr:row>
      <xdr:rowOff>170796</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0383500" y="129279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15872</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4" y="1270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9868</xdr:rowOff>
    </xdr:from>
    <xdr:to>
      <xdr:col>28</xdr:col>
      <xdr:colOff>365125</xdr:colOff>
      <xdr:row>75</xdr:row>
      <xdr:rowOff>111468</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19494500" y="1286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127995</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4" y="12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129,786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73589</xdr:rowOff>
    </xdr:from>
    <xdr:to>
      <xdr:col>27</xdr:col>
      <xdr:colOff>161925</xdr:colOff>
      <xdr:row>76</xdr:row>
      <xdr:rowOff>3739</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8605500" y="1293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20266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4" y="1270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住民一人当たりのコストは、類似団体を下回っているものが多いが、繰出金については、類似団体を上回っている。普通建設事業については、平成</a:t>
          </a:r>
          <a:r>
            <a:rPr kumimoji="1" lang="en-US" altLang="ja-JP" sz="1300">
              <a:latin typeface="ＭＳ Ｐゴシック"/>
            </a:rPr>
            <a:t>27</a:t>
          </a:r>
          <a:r>
            <a:rPr kumimoji="1" lang="ja-JP" altLang="en-US" sz="1300">
              <a:latin typeface="ＭＳ Ｐゴシック"/>
            </a:rPr>
            <a:t>年度に保育園を建設したことにより事業費が大きく増加したが、突発的な増加と考えられる。しかし、今後千曲川左岸道路建設事業が控えており、平成</a:t>
          </a:r>
          <a:r>
            <a:rPr kumimoji="1" lang="en-US" altLang="ja-JP" sz="1300">
              <a:latin typeface="ＭＳ Ｐゴシック"/>
            </a:rPr>
            <a:t>35</a:t>
          </a:r>
          <a:r>
            <a:rPr kumimoji="1" lang="ja-JP" altLang="en-US" sz="1300">
              <a:latin typeface="ＭＳ Ｐゴシック"/>
            </a:rPr>
            <a:t>年度まで新規整備分は増加する。普通建設事業費の増加が見込まれるため、大幅な財政支出に備え、道路整備基金も新設している。積立金の増加はそのためである。繰出金については、簡易水道、下水道会計への繰出しが大きい。上下水道料金の検討も必要と思われるが、当村の主な産業である、農業への影響も大きいため、実質的に料金の値上げは難しい。今後も類似団体を上回る繰出しが続くと思わ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長野県川上村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4,025
3,935
209.61
3,941,048
3,793,986
144,378
2,937,987
3,302,824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2.6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163950</xdr:rowOff>
    </xdr:from>
    <xdr:to>
      <xdr:col>6</xdr:col>
      <xdr:colOff>511175</xdr:colOff>
      <xdr:row>37</xdr:row>
      <xdr:rowOff>165170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507600"/>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a:extLst>
            <a:ext uri="{FF2B5EF4-FFF2-40B4-BE49-F238E27FC236}">
              <a16:creationId xmlns:a16="http://schemas.microsoft.com/office/drawing/2014/main" id="{00000000-0008-0000-0700-00003E000000}"/>
            </a:ext>
          </a:extLst>
        </xdr:cNvPr>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163950</xdr:rowOff>
    </xdr:from>
    <xdr:to>
      <xdr:col>5</xdr:col>
      <xdr:colOff>358775</xdr:colOff>
      <xdr:row>37</xdr:row>
      <xdr:rowOff>166922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0760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158947</xdr:rowOff>
    </xdr:from>
    <xdr:to>
      <xdr:col>5</xdr:col>
      <xdr:colOff>409575</xdr:colOff>
      <xdr:row>37</xdr:row>
      <xdr:rowOff>89097</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3746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105624</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166922</xdr:rowOff>
    </xdr:from>
    <xdr:to>
      <xdr:col>4</xdr:col>
      <xdr:colOff>155575</xdr:colOff>
      <xdr:row>37</xdr:row>
      <xdr:rowOff>168066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510572"/>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159804</xdr:rowOff>
    </xdr:from>
    <xdr:to>
      <xdr:col>4</xdr:col>
      <xdr:colOff>206375</xdr:colOff>
      <xdr:row>37</xdr:row>
      <xdr:rowOff>89954</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2857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106481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143072</xdr:rowOff>
    </xdr:from>
    <xdr:to>
      <xdr:col>2</xdr:col>
      <xdr:colOff>638175</xdr:colOff>
      <xdr:row>37</xdr:row>
      <xdr:rowOff>168066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86722"/>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161976</xdr:rowOff>
    </xdr:from>
    <xdr:to>
      <xdr:col>3</xdr:col>
      <xdr:colOff>3175</xdr:colOff>
      <xdr:row>37</xdr:row>
      <xdr:rowOff>92126</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1968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108653</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163043</xdr:rowOff>
    </xdr:from>
    <xdr:to>
      <xdr:col>1</xdr:col>
      <xdr:colOff>485775</xdr:colOff>
      <xdr:row>37</xdr:row>
      <xdr:rowOff>93193</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0795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109720</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1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114370</xdr:rowOff>
    </xdr:from>
    <xdr:to>
      <xdr:col>6</xdr:col>
      <xdr:colOff>561975</xdr:colOff>
      <xdr:row>38</xdr:row>
      <xdr:rowOff>44520</xdr:rowOff>
    </xdr:to>
    <xdr:sp macro="" textlink="">
      <xdr:nvSpPr>
        <xdr:cNvPr id="79" name="円/楕円 78">
          <a:extLst>
            <a:ext uri="{FF2B5EF4-FFF2-40B4-BE49-F238E27FC236}">
              <a16:creationId xmlns:a16="http://schemas.microsoft.com/office/drawing/2014/main" id="{00000000-0008-0000-0700-00004F000000}"/>
            </a:ext>
          </a:extLst>
        </xdr:cNvPr>
        <xdr:cNvSpPr/>
      </xdr:nvSpPr>
      <xdr:spPr>
        <a:xfrm>
          <a:off x="4584700" y="64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29297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7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113150</xdr:rowOff>
    </xdr:from>
    <xdr:to>
      <xdr:col>5</xdr:col>
      <xdr:colOff>409575</xdr:colOff>
      <xdr:row>38</xdr:row>
      <xdr:rowOff>43300</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3746500" y="64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34427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116122</xdr:rowOff>
    </xdr:from>
    <xdr:to>
      <xdr:col>4</xdr:col>
      <xdr:colOff>206375</xdr:colOff>
      <xdr:row>38</xdr:row>
      <xdr:rowOff>46272</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2857500" y="645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37399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117265</xdr:rowOff>
    </xdr:from>
    <xdr:to>
      <xdr:col>3</xdr:col>
      <xdr:colOff>3175</xdr:colOff>
      <xdr:row>38</xdr:row>
      <xdr:rowOff>47416</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1968500" y="6460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38543</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5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92272</xdr:rowOff>
    </xdr:from>
    <xdr:to>
      <xdr:col>1</xdr:col>
      <xdr:colOff>485775</xdr:colOff>
      <xdr:row>38</xdr:row>
      <xdr:rowOff>22422</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079500" y="643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13549</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2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21113</xdr:rowOff>
    </xdr:from>
    <xdr:to>
      <xdr:col>6</xdr:col>
      <xdr:colOff>511175</xdr:colOff>
      <xdr:row>58</xdr:row>
      <xdr:rowOff>89541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65213"/>
          <a:ext cx="838200" cy="6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156007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57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a:extLst>
            <a:ext uri="{FF2B5EF4-FFF2-40B4-BE49-F238E27FC236}">
              <a16:creationId xmlns:a16="http://schemas.microsoft.com/office/drawing/2014/main" id="{00000000-0008-0000-0700-000077000000}"/>
            </a:ext>
          </a:extLst>
        </xdr:cNvPr>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89541</xdr:rowOff>
    </xdr:from>
    <xdr:to>
      <xdr:col>5</xdr:col>
      <xdr:colOff>358775</xdr:colOff>
      <xdr:row>58</xdr:row>
      <xdr:rowOff>137681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33641"/>
          <a:ext cx="889000" cy="4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134207</xdr:rowOff>
    </xdr:from>
    <xdr:to>
      <xdr:col>5</xdr:col>
      <xdr:colOff>409575</xdr:colOff>
      <xdr:row>58</xdr:row>
      <xdr:rowOff>64357</xdr:rowOff>
    </xdr:to>
    <xdr:sp macro="" textlink="">
      <xdr:nvSpPr>
        <xdr:cNvPr id="121" name="フローチャート : 判断 120">
          <a:extLst>
            <a:ext uri="{FF2B5EF4-FFF2-40B4-BE49-F238E27FC236}">
              <a16:creationId xmlns:a16="http://schemas.microsoft.com/office/drawing/2014/main" id="{00000000-0008-0000-0700-000079000000}"/>
            </a:ext>
          </a:extLst>
        </xdr:cNvPr>
        <xdr:cNvSpPr/>
      </xdr:nvSpPr>
      <xdr:spPr>
        <a:xfrm>
          <a:off x="3746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80884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4" y="968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109821</xdr:rowOff>
    </xdr:from>
    <xdr:to>
      <xdr:col>4</xdr:col>
      <xdr:colOff>155575</xdr:colOff>
      <xdr:row>58</xdr:row>
      <xdr:rowOff>137681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53921"/>
          <a:ext cx="889000" cy="2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152595</xdr:rowOff>
    </xdr:from>
    <xdr:to>
      <xdr:col>4</xdr:col>
      <xdr:colOff>206375</xdr:colOff>
      <xdr:row>58</xdr:row>
      <xdr:rowOff>82745</xdr:rowOff>
    </xdr:to>
    <xdr:sp macro="" textlink="">
      <xdr:nvSpPr>
        <xdr:cNvPr id="124" name="フローチャート : 判断 123">
          <a:extLst>
            <a:ext uri="{FF2B5EF4-FFF2-40B4-BE49-F238E27FC236}">
              <a16:creationId xmlns:a16="http://schemas.microsoft.com/office/drawing/2014/main" id="{00000000-0008-0000-0700-00007C000000}"/>
            </a:ext>
          </a:extLst>
        </xdr:cNvPr>
        <xdr:cNvSpPr/>
      </xdr:nvSpPr>
      <xdr:spPr>
        <a:xfrm>
          <a:off x="2857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99272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4" y="970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109821</xdr:rowOff>
    </xdr:from>
    <xdr:to>
      <xdr:col>2</xdr:col>
      <xdr:colOff>638175</xdr:colOff>
      <xdr:row>58</xdr:row>
      <xdr:rowOff>144456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3921"/>
          <a:ext cx="889000" cy="3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146458</xdr:rowOff>
    </xdr:from>
    <xdr:to>
      <xdr:col>3</xdr:col>
      <xdr:colOff>3175</xdr:colOff>
      <xdr:row>58</xdr:row>
      <xdr:rowOff>76608</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1968500" y="991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93135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4" y="9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141426</xdr:rowOff>
    </xdr:from>
    <xdr:to>
      <xdr:col>1</xdr:col>
      <xdr:colOff>485775</xdr:colOff>
      <xdr:row>58</xdr:row>
      <xdr:rowOff>71576</xdr:rowOff>
    </xdr:to>
    <xdr:sp macro="" textlink="">
      <xdr:nvSpPr>
        <xdr:cNvPr id="129" name="フローチャート : 判断 128">
          <a:extLst>
            <a:ext uri="{FF2B5EF4-FFF2-40B4-BE49-F238E27FC236}">
              <a16:creationId xmlns:a16="http://schemas.microsoft.com/office/drawing/2014/main" id="{00000000-0008-0000-0700-000081000000}"/>
            </a:ext>
          </a:extLst>
        </xdr:cNvPr>
        <xdr:cNvSpPr/>
      </xdr:nvSpPr>
      <xdr:spPr>
        <a:xfrm>
          <a:off x="1079500" y="991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88103</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4" y="968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141763</xdr:rowOff>
    </xdr:from>
    <xdr:to>
      <xdr:col>6</xdr:col>
      <xdr:colOff>561975</xdr:colOff>
      <xdr:row>58</xdr:row>
      <xdr:rowOff>71913</xdr:rowOff>
    </xdr:to>
    <xdr:sp macro="" textlink="">
      <xdr:nvSpPr>
        <xdr:cNvPr id="136" name="円/楕円 135">
          <a:extLst>
            <a:ext uri="{FF2B5EF4-FFF2-40B4-BE49-F238E27FC236}">
              <a16:creationId xmlns:a16="http://schemas.microsoft.com/office/drawing/2014/main" id="{00000000-0008-0000-0700-000088000000}"/>
            </a:ext>
          </a:extLst>
        </xdr:cNvPr>
        <xdr:cNvSpPr/>
      </xdr:nvSpPr>
      <xdr:spPr>
        <a:xfrm>
          <a:off x="4584700" y="991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111557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8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255,626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38741</xdr:rowOff>
    </xdr:from>
    <xdr:to>
      <xdr:col>5</xdr:col>
      <xdr:colOff>409575</xdr:colOff>
      <xdr:row>58</xdr:row>
      <xdr:rowOff>140341</xdr:rowOff>
    </xdr:to>
    <xdr:sp macro="" textlink="">
      <xdr:nvSpPr>
        <xdr:cNvPr id="138" name="円/楕円 137">
          <a:extLst>
            <a:ext uri="{FF2B5EF4-FFF2-40B4-BE49-F238E27FC236}">
              <a16:creationId xmlns:a16="http://schemas.microsoft.com/office/drawing/2014/main" id="{00000000-0008-0000-0700-00008A000000}"/>
            </a:ext>
          </a:extLst>
        </xdr:cNvPr>
        <xdr:cNvSpPr/>
      </xdr:nvSpPr>
      <xdr:spPr>
        <a:xfrm>
          <a:off x="3746500" y="998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131468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4" y="1007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165,825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86881</xdr:rowOff>
    </xdr:from>
    <xdr:to>
      <xdr:col>4</xdr:col>
      <xdr:colOff>206375</xdr:colOff>
      <xdr:row>59</xdr:row>
      <xdr:rowOff>17031</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2857500" y="1003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8158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4" y="1012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59021</xdr:rowOff>
    </xdr:from>
    <xdr:to>
      <xdr:col>3</xdr:col>
      <xdr:colOff>3175</xdr:colOff>
      <xdr:row>58</xdr:row>
      <xdr:rowOff>160621</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1968500" y="1000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151748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4" y="1009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139,211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93656</xdr:rowOff>
    </xdr:from>
    <xdr:to>
      <xdr:col>1</xdr:col>
      <xdr:colOff>485775</xdr:colOff>
      <xdr:row>59</xdr:row>
      <xdr:rowOff>23806</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1079500" y="1003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14933</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13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154618</xdr:rowOff>
    </xdr:from>
    <xdr:to>
      <xdr:col>6</xdr:col>
      <xdr:colOff>511175</xdr:colOff>
      <xdr:row>76</xdr:row>
      <xdr:rowOff>150044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2670468"/>
          <a:ext cx="838200" cy="50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a:extLst>
            <a:ext uri="{FF2B5EF4-FFF2-40B4-BE49-F238E27FC236}">
              <a16:creationId xmlns:a16="http://schemas.microsoft.com/office/drawing/2014/main" id="{00000000-0008-0000-0700-0000AE000000}"/>
            </a:ext>
          </a:extLst>
        </xdr:cNvPr>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154618</xdr:rowOff>
    </xdr:from>
    <xdr:to>
      <xdr:col>5</xdr:col>
      <xdr:colOff>358775</xdr:colOff>
      <xdr:row>76</xdr:row>
      <xdr:rowOff>42748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670468"/>
          <a:ext cx="889000" cy="402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129079</xdr:rowOff>
    </xdr:from>
    <xdr:to>
      <xdr:col>5</xdr:col>
      <xdr:colOff>409575</xdr:colOff>
      <xdr:row>76</xdr:row>
      <xdr:rowOff>59229</xdr:rowOff>
    </xdr:to>
    <xdr:sp macro="" textlink="">
      <xdr:nvSpPr>
        <xdr:cNvPr id="176" name="フローチャート : 判断 175">
          <a:extLst>
            <a:ext uri="{FF2B5EF4-FFF2-40B4-BE49-F238E27FC236}">
              <a16:creationId xmlns:a16="http://schemas.microsoft.com/office/drawing/2014/main" id="{00000000-0008-0000-0700-0000B0000000}"/>
            </a:ext>
          </a:extLst>
        </xdr:cNvPr>
        <xdr:cNvSpPr/>
      </xdr:nvSpPr>
      <xdr:spPr>
        <a:xfrm>
          <a:off x="3746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50356</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4"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42748</xdr:rowOff>
    </xdr:from>
    <xdr:to>
      <xdr:col>4</xdr:col>
      <xdr:colOff>155575</xdr:colOff>
      <xdr:row>76</xdr:row>
      <xdr:rowOff>76217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072948"/>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132611</xdr:rowOff>
    </xdr:from>
    <xdr:to>
      <xdr:col>4</xdr:col>
      <xdr:colOff>206375</xdr:colOff>
      <xdr:row>76</xdr:row>
      <xdr:rowOff>62761</xdr:rowOff>
    </xdr:to>
    <xdr:sp macro="" textlink="">
      <xdr:nvSpPr>
        <xdr:cNvPr id="179" name="フローチャート : 判断 178">
          <a:extLst>
            <a:ext uri="{FF2B5EF4-FFF2-40B4-BE49-F238E27FC236}">
              <a16:creationId xmlns:a16="http://schemas.microsoft.com/office/drawing/2014/main" id="{00000000-0008-0000-0700-0000B3000000}"/>
            </a:ext>
          </a:extLst>
        </xdr:cNvPr>
        <xdr:cNvSpPr/>
      </xdr:nvSpPr>
      <xdr:spPr>
        <a:xfrm>
          <a:off x="2857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79288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4"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76217</xdr:rowOff>
    </xdr:from>
    <xdr:to>
      <xdr:col>2</xdr:col>
      <xdr:colOff>638175</xdr:colOff>
      <xdr:row>76</xdr:row>
      <xdr:rowOff>134046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06417"/>
          <a:ext cx="889000" cy="5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165410</xdr:rowOff>
    </xdr:from>
    <xdr:to>
      <xdr:col>3</xdr:col>
      <xdr:colOff>3175</xdr:colOff>
      <xdr:row>76</xdr:row>
      <xdr:rowOff>95560</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1968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4"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145924</xdr:rowOff>
    </xdr:from>
    <xdr:to>
      <xdr:col>1</xdr:col>
      <xdr:colOff>485775</xdr:colOff>
      <xdr:row>76</xdr:row>
      <xdr:rowOff>76074</xdr:rowOff>
    </xdr:to>
    <xdr:sp macro="" textlink="">
      <xdr:nvSpPr>
        <xdr:cNvPr id="184" name="フローチャート : 判断 183">
          <a:extLst>
            <a:ext uri="{FF2B5EF4-FFF2-40B4-BE49-F238E27FC236}">
              <a16:creationId xmlns:a16="http://schemas.microsoft.com/office/drawing/2014/main" id="{00000000-0008-0000-0700-0000B8000000}"/>
            </a:ext>
          </a:extLst>
        </xdr:cNvPr>
        <xdr:cNvSpPr/>
      </xdr:nvSpPr>
      <xdr:spPr>
        <a:xfrm>
          <a:off x="1079500" y="130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92601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4" y="12779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99244</xdr:rowOff>
    </xdr:from>
    <xdr:to>
      <xdr:col>6</xdr:col>
      <xdr:colOff>561975</xdr:colOff>
      <xdr:row>77</xdr:row>
      <xdr:rowOff>29394</xdr:rowOff>
    </xdr:to>
    <xdr:sp macro="" textlink="">
      <xdr:nvSpPr>
        <xdr:cNvPr id="191" name="円/楕円 190">
          <a:extLst>
            <a:ext uri="{FF2B5EF4-FFF2-40B4-BE49-F238E27FC236}">
              <a16:creationId xmlns:a16="http://schemas.microsoft.com/office/drawing/2014/main" id="{00000000-0008-0000-0700-0000BF000000}"/>
            </a:ext>
          </a:extLst>
        </xdr:cNvPr>
        <xdr:cNvSpPr/>
      </xdr:nvSpPr>
      <xdr:spPr>
        <a:xfrm>
          <a:off x="4584700" y="1312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14171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4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145,475</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103818</xdr:rowOff>
    </xdr:from>
    <xdr:to>
      <xdr:col>5</xdr:col>
      <xdr:colOff>409575</xdr:colOff>
      <xdr:row>74</xdr:row>
      <xdr:rowOff>33968</xdr:rowOff>
    </xdr:to>
    <xdr:sp macro="" textlink="">
      <xdr:nvSpPr>
        <xdr:cNvPr id="193" name="円/楕円 192">
          <a:extLst>
            <a:ext uri="{FF2B5EF4-FFF2-40B4-BE49-F238E27FC236}">
              <a16:creationId xmlns:a16="http://schemas.microsoft.com/office/drawing/2014/main" id="{00000000-0008-0000-0700-0000C1000000}"/>
            </a:ext>
          </a:extLst>
        </xdr:cNvPr>
        <xdr:cNvSpPr/>
      </xdr:nvSpPr>
      <xdr:spPr>
        <a:xfrm>
          <a:off x="3746500" y="1261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50495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4" y="12394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368,474</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163398</xdr:rowOff>
    </xdr:from>
    <xdr:to>
      <xdr:col>4</xdr:col>
      <xdr:colOff>206375</xdr:colOff>
      <xdr:row>76</xdr:row>
      <xdr:rowOff>93548</xdr:rowOff>
    </xdr:to>
    <xdr:sp macro="" textlink="">
      <xdr:nvSpPr>
        <xdr:cNvPr id="195" name="円/楕円 194">
          <a:extLst>
            <a:ext uri="{FF2B5EF4-FFF2-40B4-BE49-F238E27FC236}">
              <a16:creationId xmlns:a16="http://schemas.microsoft.com/office/drawing/2014/main" id="{00000000-0008-0000-0700-0000C3000000}"/>
            </a:ext>
          </a:extLst>
        </xdr:cNvPr>
        <xdr:cNvSpPr/>
      </xdr:nvSpPr>
      <xdr:spPr>
        <a:xfrm>
          <a:off x="2857500" y="1302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84675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4" y="13114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192,411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25417</xdr:rowOff>
    </xdr:from>
    <xdr:to>
      <xdr:col>3</xdr:col>
      <xdr:colOff>3175</xdr:colOff>
      <xdr:row>76</xdr:row>
      <xdr:rowOff>127017</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1968500" y="1305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118144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4" y="131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177,770</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83246</xdr:rowOff>
    </xdr:from>
    <xdr:to>
      <xdr:col>1</xdr:col>
      <xdr:colOff>485775</xdr:colOff>
      <xdr:row>77</xdr:row>
      <xdr:rowOff>13396</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1079500" y="1311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4523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4" y="1320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152,473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123983</xdr:rowOff>
    </xdr:from>
    <xdr:to>
      <xdr:col>6</xdr:col>
      <xdr:colOff>511175</xdr:colOff>
      <xdr:row>97</xdr:row>
      <xdr:rowOff>127938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754633"/>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a:extLst>
            <a:ext uri="{FF2B5EF4-FFF2-40B4-BE49-F238E27FC236}">
              <a16:creationId xmlns:a16="http://schemas.microsoft.com/office/drawing/2014/main" id="{00000000-0008-0000-0700-0000E7000000}"/>
            </a:ext>
          </a:extLst>
        </xdr:cNvPr>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127938</xdr:rowOff>
    </xdr:from>
    <xdr:to>
      <xdr:col>5</xdr:col>
      <xdr:colOff>358775</xdr:colOff>
      <xdr:row>97</xdr:row>
      <xdr:rowOff>166565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758588"/>
          <a:ext cx="889000" cy="38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117810</xdr:rowOff>
    </xdr:from>
    <xdr:to>
      <xdr:col>5</xdr:col>
      <xdr:colOff>409575</xdr:colOff>
      <xdr:row>97</xdr:row>
      <xdr:rowOff>47960</xdr:rowOff>
    </xdr:to>
    <xdr:sp macro="" textlink="">
      <xdr:nvSpPr>
        <xdr:cNvPr id="233" name="フローチャート : 判断 232">
          <a:extLst>
            <a:ext uri="{FF2B5EF4-FFF2-40B4-BE49-F238E27FC236}">
              <a16:creationId xmlns:a16="http://schemas.microsoft.com/office/drawing/2014/main" id="{00000000-0008-0000-0700-0000E9000000}"/>
            </a:ext>
          </a:extLst>
        </xdr:cNvPr>
        <xdr:cNvSpPr/>
      </xdr:nvSpPr>
      <xdr:spPr>
        <a:xfrm>
          <a:off x="3746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64487</xdr:rowOff>
    </xdr:from>
    <xdr:ext cx="599010"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497794"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81823</xdr:rowOff>
    </xdr:from>
    <xdr:to>
      <xdr:col>4</xdr:col>
      <xdr:colOff>155575</xdr:colOff>
      <xdr:row>97</xdr:row>
      <xdr:rowOff>166565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712473"/>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102665</xdr:rowOff>
    </xdr:from>
    <xdr:to>
      <xdr:col>4</xdr:col>
      <xdr:colOff>206375</xdr:colOff>
      <xdr:row>97</xdr:row>
      <xdr:rowOff>32815</xdr:rowOff>
    </xdr:to>
    <xdr:sp macro="" textlink="">
      <xdr:nvSpPr>
        <xdr:cNvPr id="236" name="フローチャート : 判断 235">
          <a:extLst>
            <a:ext uri="{FF2B5EF4-FFF2-40B4-BE49-F238E27FC236}">
              <a16:creationId xmlns:a16="http://schemas.microsoft.com/office/drawing/2014/main" id="{00000000-0008-0000-0700-0000EC000000}"/>
            </a:ext>
          </a:extLst>
        </xdr:cNvPr>
        <xdr:cNvSpPr/>
      </xdr:nvSpPr>
      <xdr:spPr>
        <a:xfrm>
          <a:off x="2857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49342</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08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81823</xdr:rowOff>
    </xdr:from>
    <xdr:to>
      <xdr:col>2</xdr:col>
      <xdr:colOff>638175</xdr:colOff>
      <xdr:row>97</xdr:row>
      <xdr:rowOff>136065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712473"/>
          <a:ext cx="889000" cy="5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121521</xdr:rowOff>
    </xdr:from>
    <xdr:to>
      <xdr:col>3</xdr:col>
      <xdr:colOff>3175</xdr:colOff>
      <xdr:row>97</xdr:row>
      <xdr:rowOff>51671</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1968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19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151354</xdr:rowOff>
    </xdr:from>
    <xdr:to>
      <xdr:col>1</xdr:col>
      <xdr:colOff>485775</xdr:colOff>
      <xdr:row>97</xdr:row>
      <xdr:rowOff>81504</xdr:rowOff>
    </xdr:to>
    <xdr:sp macro="" textlink="">
      <xdr:nvSpPr>
        <xdr:cNvPr id="241" name="フローチャート : 判断 240">
          <a:extLst>
            <a:ext uri="{FF2B5EF4-FFF2-40B4-BE49-F238E27FC236}">
              <a16:creationId xmlns:a16="http://schemas.microsoft.com/office/drawing/2014/main" id="{00000000-0008-0000-0700-0000F1000000}"/>
            </a:ext>
          </a:extLst>
        </xdr:cNvPr>
        <xdr:cNvSpPr/>
      </xdr:nvSpPr>
      <xdr:spPr>
        <a:xfrm>
          <a:off x="1079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98031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73183</xdr:rowOff>
    </xdr:from>
    <xdr:to>
      <xdr:col>6</xdr:col>
      <xdr:colOff>561975</xdr:colOff>
      <xdr:row>98</xdr:row>
      <xdr:rowOff>3333</xdr:rowOff>
    </xdr:to>
    <xdr:sp macro="" textlink="">
      <xdr:nvSpPr>
        <xdr:cNvPr id="248" name="円/楕円 247">
          <a:extLst>
            <a:ext uri="{FF2B5EF4-FFF2-40B4-BE49-F238E27FC236}">
              <a16:creationId xmlns:a16="http://schemas.microsoft.com/office/drawing/2014/main" id="{00000000-0008-0000-0700-0000F8000000}"/>
            </a:ext>
          </a:extLst>
        </xdr:cNvPr>
        <xdr:cNvSpPr/>
      </xdr:nvSpPr>
      <xdr:spPr>
        <a:xfrm>
          <a:off x="4584700" y="1670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51610</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68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69,125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77138</xdr:rowOff>
    </xdr:from>
    <xdr:to>
      <xdr:col>5</xdr:col>
      <xdr:colOff>409575</xdr:colOff>
      <xdr:row>98</xdr:row>
      <xdr:rowOff>7288</xdr:rowOff>
    </xdr:to>
    <xdr:sp macro="" textlink="">
      <xdr:nvSpPr>
        <xdr:cNvPr id="250" name="円/楕円 249">
          <a:extLst>
            <a:ext uri="{FF2B5EF4-FFF2-40B4-BE49-F238E27FC236}">
              <a16:creationId xmlns:a16="http://schemas.microsoft.com/office/drawing/2014/main" id="{00000000-0008-0000-0700-0000FA000000}"/>
            </a:ext>
          </a:extLst>
        </xdr:cNvPr>
        <xdr:cNvSpPr/>
      </xdr:nvSpPr>
      <xdr:spPr>
        <a:xfrm>
          <a:off x="3746500" y="1670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169865</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8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115765</xdr:rowOff>
    </xdr:from>
    <xdr:to>
      <xdr:col>4</xdr:col>
      <xdr:colOff>206375</xdr:colOff>
      <xdr:row>98</xdr:row>
      <xdr:rowOff>45915</xdr:rowOff>
    </xdr:to>
    <xdr:sp macro="" textlink="">
      <xdr:nvSpPr>
        <xdr:cNvPr id="252" name="円/楕円 251">
          <a:extLst>
            <a:ext uri="{FF2B5EF4-FFF2-40B4-BE49-F238E27FC236}">
              <a16:creationId xmlns:a16="http://schemas.microsoft.com/office/drawing/2014/main" id="{00000000-0008-0000-0700-0000FC000000}"/>
            </a:ext>
          </a:extLst>
        </xdr:cNvPr>
        <xdr:cNvSpPr/>
      </xdr:nvSpPr>
      <xdr:spPr>
        <a:xfrm>
          <a:off x="2857500" y="1674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37042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83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57,949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31023</xdr:rowOff>
    </xdr:from>
    <xdr:to>
      <xdr:col>3</xdr:col>
      <xdr:colOff>3175</xdr:colOff>
      <xdr:row>97</xdr:row>
      <xdr:rowOff>132623</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1968500" y="1666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123750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54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80,191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85265</xdr:rowOff>
    </xdr:from>
    <xdr:to>
      <xdr:col>1</xdr:col>
      <xdr:colOff>485775</xdr:colOff>
      <xdr:row>98</xdr:row>
      <xdr:rowOff>15415</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1079500" y="1671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6542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43904</xdr:rowOff>
    </xdr:from>
    <xdr:to>
      <xdr:col>15</xdr:col>
      <xdr:colOff>180975</xdr:colOff>
      <xdr:row>39</xdr:row>
      <xdr:rowOff>43917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730454"/>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a:extLst>
            <a:ext uri="{FF2B5EF4-FFF2-40B4-BE49-F238E27FC236}">
              <a16:creationId xmlns:a16="http://schemas.microsoft.com/office/drawing/2014/main" id="{00000000-0008-0000-0700-000020010000}"/>
            </a:ext>
          </a:extLst>
        </xdr:cNvPr>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43904</xdr:rowOff>
    </xdr:from>
    <xdr:to>
      <xdr:col>14</xdr:col>
      <xdr:colOff>28575</xdr:colOff>
      <xdr:row>39</xdr:row>
      <xdr:rowOff>43917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73045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152578</xdr:rowOff>
    </xdr:from>
    <xdr:to>
      <xdr:col>14</xdr:col>
      <xdr:colOff>79375</xdr:colOff>
      <xdr:row>39</xdr:row>
      <xdr:rowOff>82728</xdr:rowOff>
    </xdr:to>
    <xdr:sp macro="" textlink="">
      <xdr:nvSpPr>
        <xdr:cNvPr id="290" name="フローチャート : 判断 289">
          <a:extLst>
            <a:ext uri="{FF2B5EF4-FFF2-40B4-BE49-F238E27FC236}">
              <a16:creationId xmlns:a16="http://schemas.microsoft.com/office/drawing/2014/main" id="{00000000-0008-0000-0700-000022010000}"/>
            </a:ext>
          </a:extLst>
        </xdr:cNvPr>
        <xdr:cNvSpPr/>
      </xdr:nvSpPr>
      <xdr:spPr>
        <a:xfrm>
          <a:off x="9588500" y="666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99255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442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43904</xdr:rowOff>
    </xdr:from>
    <xdr:to>
      <xdr:col>12</xdr:col>
      <xdr:colOff>511175</xdr:colOff>
      <xdr:row>39</xdr:row>
      <xdr:rowOff>43917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730454"/>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129502</xdr:rowOff>
    </xdr:from>
    <xdr:to>
      <xdr:col>12</xdr:col>
      <xdr:colOff>561975</xdr:colOff>
      <xdr:row>39</xdr:row>
      <xdr:rowOff>59652</xdr:rowOff>
    </xdr:to>
    <xdr:sp macro="" textlink="">
      <xdr:nvSpPr>
        <xdr:cNvPr id="293" name="フローチャート : 判断 292">
          <a:extLst>
            <a:ext uri="{FF2B5EF4-FFF2-40B4-BE49-F238E27FC236}">
              <a16:creationId xmlns:a16="http://schemas.microsoft.com/office/drawing/2014/main" id="{00000000-0008-0000-0700-000025010000}"/>
            </a:ext>
          </a:extLst>
        </xdr:cNvPr>
        <xdr:cNvSpPr/>
      </xdr:nvSpPr>
      <xdr:spPr>
        <a:xfrm>
          <a:off x="8699500" y="664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76179</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7" y="6419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43917</xdr:rowOff>
    </xdr:from>
    <xdr:to>
      <xdr:col>11</xdr:col>
      <xdr:colOff>307975</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6972300" y="6730467"/>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110033</xdr:rowOff>
    </xdr:from>
    <xdr:to>
      <xdr:col>11</xdr:col>
      <xdr:colOff>358775</xdr:colOff>
      <xdr:row>39</xdr:row>
      <xdr:rowOff>40183</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7810500" y="662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56710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7" y="6400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109969</xdr:rowOff>
    </xdr:from>
    <xdr:to>
      <xdr:col>10</xdr:col>
      <xdr:colOff>155575</xdr:colOff>
      <xdr:row>39</xdr:row>
      <xdr:rowOff>40119</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6921500" y="662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56646</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7" y="640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164554</xdr:rowOff>
    </xdr:from>
    <xdr:to>
      <xdr:col>15</xdr:col>
      <xdr:colOff>231775</xdr:colOff>
      <xdr:row>39</xdr:row>
      <xdr:rowOff>94704</xdr:rowOff>
    </xdr:to>
    <xdr:sp macro="" textlink="">
      <xdr:nvSpPr>
        <xdr:cNvPr id="305" name="円/楕円 304">
          <a:extLst>
            <a:ext uri="{FF2B5EF4-FFF2-40B4-BE49-F238E27FC236}">
              <a16:creationId xmlns:a16="http://schemas.microsoft.com/office/drawing/2014/main" id="{00000000-0008-0000-0700-000031010000}"/>
            </a:ext>
          </a:extLst>
        </xdr:cNvPr>
        <xdr:cNvSpPr/>
      </xdr:nvSpPr>
      <xdr:spPr>
        <a:xfrm>
          <a:off x="10426700" y="66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13932"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641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164567</xdr:rowOff>
    </xdr:from>
    <xdr:to>
      <xdr:col>14</xdr:col>
      <xdr:colOff>79375</xdr:colOff>
      <xdr:row>39</xdr:row>
      <xdr:rowOff>94717</xdr:rowOff>
    </xdr:to>
    <xdr:sp macro="" textlink="">
      <xdr:nvSpPr>
        <xdr:cNvPr id="307" name="円/楕円 306">
          <a:extLst>
            <a:ext uri="{FF2B5EF4-FFF2-40B4-BE49-F238E27FC236}">
              <a16:creationId xmlns:a16="http://schemas.microsoft.com/office/drawing/2014/main" id="{00000000-0008-0000-0700-000033010000}"/>
            </a:ext>
          </a:extLst>
        </xdr:cNvPr>
        <xdr:cNvSpPr/>
      </xdr:nvSpPr>
      <xdr:spPr>
        <a:xfrm>
          <a:off x="9588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85844</xdr:rowOff>
    </xdr:from>
    <xdr:ext cx="313932"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82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164554</xdr:rowOff>
    </xdr:from>
    <xdr:to>
      <xdr:col>12</xdr:col>
      <xdr:colOff>561975</xdr:colOff>
      <xdr:row>39</xdr:row>
      <xdr:rowOff>94704</xdr:rowOff>
    </xdr:to>
    <xdr:sp macro="" textlink="">
      <xdr:nvSpPr>
        <xdr:cNvPr id="309" name="円/楕円 308">
          <a:extLst>
            <a:ext uri="{FF2B5EF4-FFF2-40B4-BE49-F238E27FC236}">
              <a16:creationId xmlns:a16="http://schemas.microsoft.com/office/drawing/2014/main" id="{00000000-0008-0000-0700-000035010000}"/>
            </a:ext>
          </a:extLst>
        </xdr:cNvPr>
        <xdr:cNvSpPr/>
      </xdr:nvSpPr>
      <xdr:spPr>
        <a:xfrm>
          <a:off x="8699500" y="667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85831</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93333" y="67723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164567</xdr:rowOff>
    </xdr:from>
    <xdr:to>
      <xdr:col>11</xdr:col>
      <xdr:colOff>358775</xdr:colOff>
      <xdr:row>39</xdr:row>
      <xdr:rowOff>94717</xdr:rowOff>
    </xdr:to>
    <xdr:sp macro="" textlink="">
      <xdr:nvSpPr>
        <xdr:cNvPr id="311" name="円/楕円 310">
          <a:extLst>
            <a:ext uri="{FF2B5EF4-FFF2-40B4-BE49-F238E27FC236}">
              <a16:creationId xmlns:a16="http://schemas.microsoft.com/office/drawing/2014/main" id="{00000000-0008-0000-0700-000037010000}"/>
            </a:ext>
          </a:extLst>
        </xdr:cNvPr>
        <xdr:cNvSpPr/>
      </xdr:nvSpPr>
      <xdr:spPr>
        <a:xfrm>
          <a:off x="78105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39</xdr:row>
      <xdr:rowOff>85844</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04333" y="67723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161833</xdr:rowOff>
    </xdr:from>
    <xdr:to>
      <xdr:col>15</xdr:col>
      <xdr:colOff>180975</xdr:colOff>
      <xdr:row>59</xdr:row>
      <xdr:rowOff>3104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10105933"/>
          <a:ext cx="838200" cy="1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a:extLst>
            <a:ext uri="{FF2B5EF4-FFF2-40B4-BE49-F238E27FC236}">
              <a16:creationId xmlns:a16="http://schemas.microsoft.com/office/drawing/2014/main" id="{00000000-0008-0000-0700-000059010000}"/>
            </a:ext>
          </a:extLst>
        </xdr:cNvPr>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145416</xdr:rowOff>
    </xdr:from>
    <xdr:to>
      <xdr:col>14</xdr:col>
      <xdr:colOff>28575</xdr:colOff>
      <xdr:row>58</xdr:row>
      <xdr:rowOff>161833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89516"/>
          <a:ext cx="8890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105577</xdr:rowOff>
    </xdr:from>
    <xdr:to>
      <xdr:col>14</xdr:col>
      <xdr:colOff>79375</xdr:colOff>
      <xdr:row>59</xdr:row>
      <xdr:rowOff>35727</xdr:rowOff>
    </xdr:to>
    <xdr:sp macro="" textlink="">
      <xdr:nvSpPr>
        <xdr:cNvPr id="347" name="フローチャート : 判断 346">
          <a:extLst>
            <a:ext uri="{FF2B5EF4-FFF2-40B4-BE49-F238E27FC236}">
              <a16:creationId xmlns:a16="http://schemas.microsoft.com/office/drawing/2014/main" id="{00000000-0008-0000-0700-00005B010000}"/>
            </a:ext>
          </a:extLst>
        </xdr:cNvPr>
        <xdr:cNvSpPr/>
      </xdr:nvSpPr>
      <xdr:spPr>
        <a:xfrm>
          <a:off x="9588500" y="1004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52254</xdr:rowOff>
    </xdr:from>
    <xdr:ext cx="599010"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39794" y="9824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145416</xdr:rowOff>
    </xdr:from>
    <xdr:to>
      <xdr:col>12</xdr:col>
      <xdr:colOff>511175</xdr:colOff>
      <xdr:row>58</xdr:row>
      <xdr:rowOff>168612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89516"/>
          <a:ext cx="889000" cy="2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100042</xdr:rowOff>
    </xdr:from>
    <xdr:to>
      <xdr:col>12</xdr:col>
      <xdr:colOff>561975</xdr:colOff>
      <xdr:row>59</xdr:row>
      <xdr:rowOff>30192</xdr:rowOff>
    </xdr:to>
    <xdr:sp macro="" textlink="">
      <xdr:nvSpPr>
        <xdr:cNvPr id="350" name="フローチャート : 判断 349">
          <a:extLst>
            <a:ext uri="{FF2B5EF4-FFF2-40B4-BE49-F238E27FC236}">
              <a16:creationId xmlns:a16="http://schemas.microsoft.com/office/drawing/2014/main" id="{00000000-0008-0000-0700-00005E010000}"/>
            </a:ext>
          </a:extLst>
        </xdr:cNvPr>
        <xdr:cNvSpPr/>
      </xdr:nvSpPr>
      <xdr:spPr>
        <a:xfrm>
          <a:off x="8699500" y="1004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21319</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50794" y="10136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147231</xdr:rowOff>
    </xdr:from>
    <xdr:to>
      <xdr:col>11</xdr:col>
      <xdr:colOff>307975</xdr:colOff>
      <xdr:row>58</xdr:row>
      <xdr:rowOff>168612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10091331"/>
          <a:ext cx="889000" cy="2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98088</xdr:rowOff>
    </xdr:from>
    <xdr:to>
      <xdr:col>11</xdr:col>
      <xdr:colOff>358775</xdr:colOff>
      <xdr:row>59</xdr:row>
      <xdr:rowOff>28238</xdr:rowOff>
    </xdr:to>
    <xdr:sp macro="" textlink="">
      <xdr:nvSpPr>
        <xdr:cNvPr id="353" name="フローチャート : 判断 352">
          <a:extLst>
            <a:ext uri="{FF2B5EF4-FFF2-40B4-BE49-F238E27FC236}">
              <a16:creationId xmlns:a16="http://schemas.microsoft.com/office/drawing/2014/main" id="{00000000-0008-0000-0700-000061010000}"/>
            </a:ext>
          </a:extLst>
        </xdr:cNvPr>
        <xdr:cNvSpPr/>
      </xdr:nvSpPr>
      <xdr:spPr>
        <a:xfrm>
          <a:off x="7810500" y="1004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44765</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61794" y="981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110076</xdr:rowOff>
    </xdr:from>
    <xdr:to>
      <xdr:col>10</xdr:col>
      <xdr:colOff>155575</xdr:colOff>
      <xdr:row>59</xdr:row>
      <xdr:rowOff>40226</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6921500" y="100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31353</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672794" y="10146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123754</xdr:rowOff>
    </xdr:from>
    <xdr:to>
      <xdr:col>15</xdr:col>
      <xdr:colOff>231775</xdr:colOff>
      <xdr:row>59</xdr:row>
      <xdr:rowOff>53904</xdr:rowOff>
    </xdr:to>
    <xdr:sp macro="" textlink="">
      <xdr:nvSpPr>
        <xdr:cNvPr id="362" name="円/楕円 361">
          <a:extLst>
            <a:ext uri="{FF2B5EF4-FFF2-40B4-BE49-F238E27FC236}">
              <a16:creationId xmlns:a16="http://schemas.microsoft.com/office/drawing/2014/main" id="{00000000-0008-0000-0700-00006A010000}"/>
            </a:ext>
          </a:extLst>
        </xdr:cNvPr>
        <xdr:cNvSpPr/>
      </xdr:nvSpPr>
      <xdr:spPr>
        <a:xfrm>
          <a:off x="10426700" y="1006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99010"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1002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108,520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111033</xdr:rowOff>
    </xdr:from>
    <xdr:to>
      <xdr:col>14</xdr:col>
      <xdr:colOff>79375</xdr:colOff>
      <xdr:row>59</xdr:row>
      <xdr:rowOff>41183</xdr:rowOff>
    </xdr:to>
    <xdr:sp macro="" textlink="">
      <xdr:nvSpPr>
        <xdr:cNvPr id="364" name="円/楕円 363">
          <a:extLst>
            <a:ext uri="{FF2B5EF4-FFF2-40B4-BE49-F238E27FC236}">
              <a16:creationId xmlns:a16="http://schemas.microsoft.com/office/drawing/2014/main" id="{00000000-0008-0000-0700-00006C010000}"/>
            </a:ext>
          </a:extLst>
        </xdr:cNvPr>
        <xdr:cNvSpPr/>
      </xdr:nvSpPr>
      <xdr:spPr>
        <a:xfrm>
          <a:off x="9588500" y="100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32310</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39794" y="1014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94616</xdr:rowOff>
    </xdr:from>
    <xdr:to>
      <xdr:col>12</xdr:col>
      <xdr:colOff>561975</xdr:colOff>
      <xdr:row>59</xdr:row>
      <xdr:rowOff>24766</xdr:rowOff>
    </xdr:to>
    <xdr:sp macro="" textlink="">
      <xdr:nvSpPr>
        <xdr:cNvPr id="366" name="円/楕円 365">
          <a:extLst>
            <a:ext uri="{FF2B5EF4-FFF2-40B4-BE49-F238E27FC236}">
              <a16:creationId xmlns:a16="http://schemas.microsoft.com/office/drawing/2014/main" id="{00000000-0008-0000-0700-00006E010000}"/>
            </a:ext>
          </a:extLst>
        </xdr:cNvPr>
        <xdr:cNvSpPr/>
      </xdr:nvSpPr>
      <xdr:spPr>
        <a:xfrm>
          <a:off x="8699500" y="1003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41293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50794" y="981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117812</xdr:rowOff>
    </xdr:from>
    <xdr:to>
      <xdr:col>11</xdr:col>
      <xdr:colOff>358775</xdr:colOff>
      <xdr:row>59</xdr:row>
      <xdr:rowOff>47962</xdr:rowOff>
    </xdr:to>
    <xdr:sp macro="" textlink="">
      <xdr:nvSpPr>
        <xdr:cNvPr id="368" name="円/楕円 367">
          <a:extLst>
            <a:ext uri="{FF2B5EF4-FFF2-40B4-BE49-F238E27FC236}">
              <a16:creationId xmlns:a16="http://schemas.microsoft.com/office/drawing/2014/main" id="{00000000-0008-0000-0700-000070010000}"/>
            </a:ext>
          </a:extLst>
        </xdr:cNvPr>
        <xdr:cNvSpPr/>
      </xdr:nvSpPr>
      <xdr:spPr>
        <a:xfrm>
          <a:off x="7810500" y="100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39089</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61794" y="1015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124,116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96431</xdr:rowOff>
    </xdr:from>
    <xdr:to>
      <xdr:col>10</xdr:col>
      <xdr:colOff>155575</xdr:colOff>
      <xdr:row>59</xdr:row>
      <xdr:rowOff>26581</xdr:rowOff>
    </xdr:to>
    <xdr:sp macro="" textlink="">
      <xdr:nvSpPr>
        <xdr:cNvPr id="370" name="円/楕円 369">
          <a:extLst>
            <a:ext uri="{FF2B5EF4-FFF2-40B4-BE49-F238E27FC236}">
              <a16:creationId xmlns:a16="http://schemas.microsoft.com/office/drawing/2014/main" id="{00000000-0008-0000-0700-000072010000}"/>
            </a:ext>
          </a:extLst>
        </xdr:cNvPr>
        <xdr:cNvSpPr/>
      </xdr:nvSpPr>
      <xdr:spPr>
        <a:xfrm>
          <a:off x="6921500" y="1004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43108</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672794" y="9815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180,235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73592</xdr:rowOff>
    </xdr:from>
    <xdr:to>
      <xdr:col>15</xdr:col>
      <xdr:colOff>180975</xdr:colOff>
      <xdr:row>78</xdr:row>
      <xdr:rowOff>164754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9639300" y="13446692"/>
          <a:ext cx="838200" cy="9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a:extLst>
            <a:ext uri="{FF2B5EF4-FFF2-40B4-BE49-F238E27FC236}">
              <a16:creationId xmlns:a16="http://schemas.microsoft.com/office/drawing/2014/main" id="{00000000-0008-0000-0700-000092010000}"/>
            </a:ext>
          </a:extLst>
        </xdr:cNvPr>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73592</xdr:rowOff>
    </xdr:from>
    <xdr:to>
      <xdr:col>14</xdr:col>
      <xdr:colOff>28575</xdr:colOff>
      <xdr:row>78</xdr:row>
      <xdr:rowOff>162023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3446692"/>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152958</xdr:rowOff>
    </xdr:from>
    <xdr:to>
      <xdr:col>14</xdr:col>
      <xdr:colOff>79375</xdr:colOff>
      <xdr:row>78</xdr:row>
      <xdr:rowOff>83108</xdr:rowOff>
    </xdr:to>
    <xdr:sp macro="" textlink="">
      <xdr:nvSpPr>
        <xdr:cNvPr id="404" name="フローチャート : 判断 403">
          <a:extLst>
            <a:ext uri="{FF2B5EF4-FFF2-40B4-BE49-F238E27FC236}">
              <a16:creationId xmlns:a16="http://schemas.microsoft.com/office/drawing/2014/main" id="{00000000-0008-0000-0700-000094010000}"/>
            </a:ext>
          </a:extLst>
        </xdr:cNvPr>
        <xdr:cNvSpPr/>
      </xdr:nvSpPr>
      <xdr:spPr>
        <a:xfrm>
          <a:off x="9588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99635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162023</xdr:rowOff>
    </xdr:from>
    <xdr:to>
      <xdr:col>12</xdr:col>
      <xdr:colOff>511175</xdr:colOff>
      <xdr:row>78</xdr:row>
      <xdr:rowOff>166667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7861300" y="13535123"/>
          <a:ext cx="889000" cy="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154767</xdr:rowOff>
    </xdr:from>
    <xdr:to>
      <xdr:col>12</xdr:col>
      <xdr:colOff>561975</xdr:colOff>
      <xdr:row>78</xdr:row>
      <xdr:rowOff>84917</xdr:rowOff>
    </xdr:to>
    <xdr:sp macro="" textlink="">
      <xdr:nvSpPr>
        <xdr:cNvPr id="407" name="フローチャート : 判断 406">
          <a:extLst>
            <a:ext uri="{FF2B5EF4-FFF2-40B4-BE49-F238E27FC236}">
              <a16:creationId xmlns:a16="http://schemas.microsoft.com/office/drawing/2014/main" id="{00000000-0008-0000-0700-000097010000}"/>
            </a:ext>
          </a:extLst>
        </xdr:cNvPr>
        <xdr:cNvSpPr/>
      </xdr:nvSpPr>
      <xdr:spPr>
        <a:xfrm>
          <a:off x="8699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101444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116745</xdr:rowOff>
    </xdr:from>
    <xdr:to>
      <xdr:col>11</xdr:col>
      <xdr:colOff>307975</xdr:colOff>
      <xdr:row>78</xdr:row>
      <xdr:rowOff>166667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489845"/>
          <a:ext cx="889000" cy="4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156341</xdr:rowOff>
    </xdr:from>
    <xdr:to>
      <xdr:col>11</xdr:col>
      <xdr:colOff>358775</xdr:colOff>
      <xdr:row>78</xdr:row>
      <xdr:rowOff>86491</xdr:rowOff>
    </xdr:to>
    <xdr:sp macro="" textlink="">
      <xdr:nvSpPr>
        <xdr:cNvPr id="410" name="フローチャート : 判断 409">
          <a:extLst>
            <a:ext uri="{FF2B5EF4-FFF2-40B4-BE49-F238E27FC236}">
              <a16:creationId xmlns:a16="http://schemas.microsoft.com/office/drawing/2014/main" id="{00000000-0008-0000-0700-00009A010000}"/>
            </a:ext>
          </a:extLst>
        </xdr:cNvPr>
        <xdr:cNvSpPr/>
      </xdr:nvSpPr>
      <xdr:spPr>
        <a:xfrm>
          <a:off x="7810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103018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21120</xdr:rowOff>
    </xdr:from>
    <xdr:to>
      <xdr:col>10</xdr:col>
      <xdr:colOff>155575</xdr:colOff>
      <xdr:row>78</xdr:row>
      <xdr:rowOff>122720</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6921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139247</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113954</xdr:rowOff>
    </xdr:from>
    <xdr:to>
      <xdr:col>15</xdr:col>
      <xdr:colOff>231775</xdr:colOff>
      <xdr:row>79</xdr:row>
      <xdr:rowOff>44104</xdr:rowOff>
    </xdr:to>
    <xdr:sp macro="" textlink="">
      <xdr:nvSpPr>
        <xdr:cNvPr id="419" name="円/楕円 418">
          <a:extLst>
            <a:ext uri="{FF2B5EF4-FFF2-40B4-BE49-F238E27FC236}">
              <a16:creationId xmlns:a16="http://schemas.microsoft.com/office/drawing/2014/main" id="{00000000-0008-0000-0700-0000A3010000}"/>
            </a:ext>
          </a:extLst>
        </xdr:cNvPr>
        <xdr:cNvSpPr/>
      </xdr:nvSpPr>
      <xdr:spPr>
        <a:xfrm>
          <a:off x="10426700" y="1348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28881</xdr:rowOff>
    </xdr:from>
    <xdr:ext cx="534377"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40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13,424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22792</xdr:rowOff>
    </xdr:from>
    <xdr:to>
      <xdr:col>14</xdr:col>
      <xdr:colOff>79375</xdr:colOff>
      <xdr:row>78</xdr:row>
      <xdr:rowOff>124392</xdr:rowOff>
    </xdr:to>
    <xdr:sp macro="" textlink="">
      <xdr:nvSpPr>
        <xdr:cNvPr id="421" name="円/楕円 420">
          <a:extLst>
            <a:ext uri="{FF2B5EF4-FFF2-40B4-BE49-F238E27FC236}">
              <a16:creationId xmlns:a16="http://schemas.microsoft.com/office/drawing/2014/main" id="{00000000-0008-0000-0700-0000A5010000}"/>
            </a:ext>
          </a:extLst>
        </xdr:cNvPr>
        <xdr:cNvSpPr/>
      </xdr:nvSpPr>
      <xdr:spPr>
        <a:xfrm>
          <a:off x="9588500" y="1339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115519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72111" y="1348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37,351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111223</xdr:rowOff>
    </xdr:from>
    <xdr:to>
      <xdr:col>12</xdr:col>
      <xdr:colOff>561975</xdr:colOff>
      <xdr:row>79</xdr:row>
      <xdr:rowOff>41373</xdr:rowOff>
    </xdr:to>
    <xdr:sp macro="" textlink="">
      <xdr:nvSpPr>
        <xdr:cNvPr id="423" name="円/楕円 422">
          <a:extLst>
            <a:ext uri="{FF2B5EF4-FFF2-40B4-BE49-F238E27FC236}">
              <a16:creationId xmlns:a16="http://schemas.microsoft.com/office/drawing/2014/main" id="{00000000-0008-0000-0700-0000A7010000}"/>
            </a:ext>
          </a:extLst>
        </xdr:cNvPr>
        <xdr:cNvSpPr/>
      </xdr:nvSpPr>
      <xdr:spPr>
        <a:xfrm>
          <a:off x="8699500" y="134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32500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57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115867</xdr:rowOff>
    </xdr:from>
    <xdr:to>
      <xdr:col>11</xdr:col>
      <xdr:colOff>358775</xdr:colOff>
      <xdr:row>79</xdr:row>
      <xdr:rowOff>46017</xdr:rowOff>
    </xdr:to>
    <xdr:sp macro="" textlink="">
      <xdr:nvSpPr>
        <xdr:cNvPr id="425" name="円/楕円 424">
          <a:extLst>
            <a:ext uri="{FF2B5EF4-FFF2-40B4-BE49-F238E27FC236}">
              <a16:creationId xmlns:a16="http://schemas.microsoft.com/office/drawing/2014/main" id="{00000000-0008-0000-0700-0000A9010000}"/>
            </a:ext>
          </a:extLst>
        </xdr:cNvPr>
        <xdr:cNvSpPr/>
      </xdr:nvSpPr>
      <xdr:spPr>
        <a:xfrm>
          <a:off x="7810500" y="134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37144</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94111" y="1358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65945</xdr:rowOff>
    </xdr:from>
    <xdr:to>
      <xdr:col>10</xdr:col>
      <xdr:colOff>155575</xdr:colOff>
      <xdr:row>78</xdr:row>
      <xdr:rowOff>167545</xdr:rowOff>
    </xdr:to>
    <xdr:sp macro="" textlink="">
      <xdr:nvSpPr>
        <xdr:cNvPr id="427" name="円/楕円 426">
          <a:extLst>
            <a:ext uri="{FF2B5EF4-FFF2-40B4-BE49-F238E27FC236}">
              <a16:creationId xmlns:a16="http://schemas.microsoft.com/office/drawing/2014/main" id="{00000000-0008-0000-0700-0000AB010000}"/>
            </a:ext>
          </a:extLst>
        </xdr:cNvPr>
        <xdr:cNvSpPr/>
      </xdr:nvSpPr>
      <xdr:spPr>
        <a:xfrm>
          <a:off x="6921500" y="134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158672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05111" y="1353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a:extLst>
            <a:ext uri="{FF2B5EF4-FFF2-40B4-BE49-F238E27FC236}">
              <a16:creationId xmlns:a16="http://schemas.microsoft.com/office/drawing/2014/main" id="{00000000-0008-0000-0700-0000C3010000}"/>
            </a:ext>
          </a:extLst>
        </xdr:cNvPr>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a:extLst>
            <a:ext uri="{FF2B5EF4-FFF2-40B4-BE49-F238E27FC236}">
              <a16:creationId xmlns:a16="http://schemas.microsoft.com/office/drawing/2014/main" id="{00000000-0008-0000-0700-0000C5010000}"/>
            </a:ext>
          </a:extLst>
        </xdr:cNvPr>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94376</xdr:rowOff>
    </xdr:from>
    <xdr:to>
      <xdr:col>15</xdr:col>
      <xdr:colOff>180975</xdr:colOff>
      <xdr:row>98</xdr:row>
      <xdr:rowOff>96126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9639300" y="16896476"/>
          <a:ext cx="8382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6" name="土木費平均値テキスト">
          <a:extLst>
            <a:ext uri="{FF2B5EF4-FFF2-40B4-BE49-F238E27FC236}">
              <a16:creationId xmlns:a16="http://schemas.microsoft.com/office/drawing/2014/main" id="{00000000-0008-0000-0700-0000C8010000}"/>
            </a:ext>
          </a:extLst>
        </xdr:cNvPr>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a:extLst>
            <a:ext uri="{FF2B5EF4-FFF2-40B4-BE49-F238E27FC236}">
              <a16:creationId xmlns:a16="http://schemas.microsoft.com/office/drawing/2014/main" id="{00000000-0008-0000-0700-0000C9010000}"/>
            </a:ext>
          </a:extLst>
        </xdr:cNvPr>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81418</xdr:rowOff>
    </xdr:from>
    <xdr:to>
      <xdr:col>14</xdr:col>
      <xdr:colOff>28575</xdr:colOff>
      <xdr:row>98</xdr:row>
      <xdr:rowOff>94376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8750300" y="16883518"/>
          <a:ext cx="889000" cy="1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27366</xdr:rowOff>
    </xdr:from>
    <xdr:to>
      <xdr:col>14</xdr:col>
      <xdr:colOff>79375</xdr:colOff>
      <xdr:row>98</xdr:row>
      <xdr:rowOff>128966</xdr:rowOff>
    </xdr:to>
    <xdr:sp macro="" textlink="">
      <xdr:nvSpPr>
        <xdr:cNvPr id="459" name="フローチャート : 判断 458">
          <a:extLst>
            <a:ext uri="{FF2B5EF4-FFF2-40B4-BE49-F238E27FC236}">
              <a16:creationId xmlns:a16="http://schemas.microsoft.com/office/drawing/2014/main" id="{00000000-0008-0000-0700-0000CB010000}"/>
            </a:ext>
          </a:extLst>
        </xdr:cNvPr>
        <xdr:cNvSpPr/>
      </xdr:nvSpPr>
      <xdr:spPr>
        <a:xfrm>
          <a:off x="9588500" y="168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145493</xdr:rowOff>
    </xdr:from>
    <xdr:ext cx="599010"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9339794" y="16604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81418</xdr:rowOff>
    </xdr:from>
    <xdr:to>
      <xdr:col>12</xdr:col>
      <xdr:colOff>511175</xdr:colOff>
      <xdr:row>98</xdr:row>
      <xdr:rowOff>89185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7861300" y="16883518"/>
          <a:ext cx="8890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15184</xdr:rowOff>
    </xdr:from>
    <xdr:to>
      <xdr:col>12</xdr:col>
      <xdr:colOff>561975</xdr:colOff>
      <xdr:row>98</xdr:row>
      <xdr:rowOff>116784</xdr:rowOff>
    </xdr:to>
    <xdr:sp macro="" textlink="">
      <xdr:nvSpPr>
        <xdr:cNvPr id="462" name="フローチャート : 判断 461">
          <a:extLst>
            <a:ext uri="{FF2B5EF4-FFF2-40B4-BE49-F238E27FC236}">
              <a16:creationId xmlns:a16="http://schemas.microsoft.com/office/drawing/2014/main" id="{00000000-0008-0000-0700-0000CE010000}"/>
            </a:ext>
          </a:extLst>
        </xdr:cNvPr>
        <xdr:cNvSpPr/>
      </xdr:nvSpPr>
      <xdr:spPr>
        <a:xfrm>
          <a:off x="8699500" y="1681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133311</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8450794" y="16592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83663</xdr:rowOff>
    </xdr:from>
    <xdr:to>
      <xdr:col>11</xdr:col>
      <xdr:colOff>307975</xdr:colOff>
      <xdr:row>98</xdr:row>
      <xdr:rowOff>89185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972300" y="16885763"/>
          <a:ext cx="889000" cy="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25040</xdr:rowOff>
    </xdr:from>
    <xdr:to>
      <xdr:col>11</xdr:col>
      <xdr:colOff>358775</xdr:colOff>
      <xdr:row>98</xdr:row>
      <xdr:rowOff>126640</xdr:rowOff>
    </xdr:to>
    <xdr:sp macro="" textlink="">
      <xdr:nvSpPr>
        <xdr:cNvPr id="465" name="フローチャート : 判断 464">
          <a:extLst>
            <a:ext uri="{FF2B5EF4-FFF2-40B4-BE49-F238E27FC236}">
              <a16:creationId xmlns:a16="http://schemas.microsoft.com/office/drawing/2014/main" id="{00000000-0008-0000-0700-0000D1010000}"/>
            </a:ext>
          </a:extLst>
        </xdr:cNvPr>
        <xdr:cNvSpPr/>
      </xdr:nvSpPr>
      <xdr:spPr>
        <a:xfrm>
          <a:off x="7810500" y="168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143167</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561794" y="1660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36378</xdr:rowOff>
    </xdr:from>
    <xdr:to>
      <xdr:col>10</xdr:col>
      <xdr:colOff>155575</xdr:colOff>
      <xdr:row>98</xdr:row>
      <xdr:rowOff>137978</xdr:rowOff>
    </xdr:to>
    <xdr:sp macro="" textlink="">
      <xdr:nvSpPr>
        <xdr:cNvPr id="467" name="フローチャート : 判断 466">
          <a:extLst>
            <a:ext uri="{FF2B5EF4-FFF2-40B4-BE49-F238E27FC236}">
              <a16:creationId xmlns:a16="http://schemas.microsoft.com/office/drawing/2014/main" id="{00000000-0008-0000-0700-0000D3010000}"/>
            </a:ext>
          </a:extLst>
        </xdr:cNvPr>
        <xdr:cNvSpPr/>
      </xdr:nvSpPr>
      <xdr:spPr>
        <a:xfrm>
          <a:off x="6921500" y="1683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129105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6672794" y="1693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45326</xdr:rowOff>
    </xdr:from>
    <xdr:to>
      <xdr:col>15</xdr:col>
      <xdr:colOff>231775</xdr:colOff>
      <xdr:row>98</xdr:row>
      <xdr:rowOff>146926</xdr:rowOff>
    </xdr:to>
    <xdr:sp macro="" textlink="">
      <xdr:nvSpPr>
        <xdr:cNvPr id="474" name="円/楕円 473">
          <a:extLst>
            <a:ext uri="{FF2B5EF4-FFF2-40B4-BE49-F238E27FC236}">
              <a16:creationId xmlns:a16="http://schemas.microsoft.com/office/drawing/2014/main" id="{00000000-0008-0000-0700-0000DA010000}"/>
            </a:ext>
          </a:extLst>
        </xdr:cNvPr>
        <xdr:cNvSpPr/>
      </xdr:nvSpPr>
      <xdr:spPr>
        <a:xfrm>
          <a:off x="10426700" y="1684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170613</xdr:rowOff>
    </xdr:from>
    <xdr:ext cx="534377" cy="259045"/>
    <xdr:sp macro="" textlink="">
      <xdr:nvSpPr>
        <xdr:cNvPr id="475" name="土木費該当値テキスト">
          <a:extLst>
            <a:ext uri="{FF2B5EF4-FFF2-40B4-BE49-F238E27FC236}">
              <a16:creationId xmlns:a16="http://schemas.microsoft.com/office/drawing/2014/main" id="{00000000-0008-0000-0700-0000DB010000}"/>
            </a:ext>
          </a:extLst>
        </xdr:cNvPr>
        <xdr:cNvSpPr txBox="1"/>
      </xdr:nvSpPr>
      <xdr:spPr>
        <a:xfrm>
          <a:off x="10528300" y="1680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43576</xdr:rowOff>
    </xdr:from>
    <xdr:to>
      <xdr:col>14</xdr:col>
      <xdr:colOff>79375</xdr:colOff>
      <xdr:row>98</xdr:row>
      <xdr:rowOff>145176</xdr:rowOff>
    </xdr:to>
    <xdr:sp macro="" textlink="">
      <xdr:nvSpPr>
        <xdr:cNvPr id="476" name="円/楕円 475">
          <a:extLst>
            <a:ext uri="{FF2B5EF4-FFF2-40B4-BE49-F238E27FC236}">
              <a16:creationId xmlns:a16="http://schemas.microsoft.com/office/drawing/2014/main" id="{00000000-0008-0000-0700-0000DC010000}"/>
            </a:ext>
          </a:extLst>
        </xdr:cNvPr>
        <xdr:cNvSpPr/>
      </xdr:nvSpPr>
      <xdr:spPr>
        <a:xfrm>
          <a:off x="9588500" y="1684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136303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372111" y="1693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99,136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30618</xdr:rowOff>
    </xdr:from>
    <xdr:to>
      <xdr:col>12</xdr:col>
      <xdr:colOff>561975</xdr:colOff>
      <xdr:row>98</xdr:row>
      <xdr:rowOff>132218</xdr:rowOff>
    </xdr:to>
    <xdr:sp macro="" textlink="">
      <xdr:nvSpPr>
        <xdr:cNvPr id="478" name="円/楕円 477">
          <a:extLst>
            <a:ext uri="{FF2B5EF4-FFF2-40B4-BE49-F238E27FC236}">
              <a16:creationId xmlns:a16="http://schemas.microsoft.com/office/drawing/2014/main" id="{00000000-0008-0000-0700-0000DE010000}"/>
            </a:ext>
          </a:extLst>
        </xdr:cNvPr>
        <xdr:cNvSpPr/>
      </xdr:nvSpPr>
      <xdr:spPr>
        <a:xfrm>
          <a:off x="8699500" y="1683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123345</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450794" y="1692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127,477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38385</xdr:rowOff>
    </xdr:from>
    <xdr:to>
      <xdr:col>11</xdr:col>
      <xdr:colOff>358775</xdr:colOff>
      <xdr:row>98</xdr:row>
      <xdr:rowOff>139985</xdr:rowOff>
    </xdr:to>
    <xdr:sp macro="" textlink="">
      <xdr:nvSpPr>
        <xdr:cNvPr id="480" name="円/楕円 479">
          <a:extLst>
            <a:ext uri="{FF2B5EF4-FFF2-40B4-BE49-F238E27FC236}">
              <a16:creationId xmlns:a16="http://schemas.microsoft.com/office/drawing/2014/main" id="{00000000-0008-0000-0700-0000E0010000}"/>
            </a:ext>
          </a:extLst>
        </xdr:cNvPr>
        <xdr:cNvSpPr/>
      </xdr:nvSpPr>
      <xdr:spPr>
        <a:xfrm>
          <a:off x="7810500" y="1684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131112</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61794" y="1693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110,486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32863</xdr:rowOff>
    </xdr:from>
    <xdr:to>
      <xdr:col>10</xdr:col>
      <xdr:colOff>155575</xdr:colOff>
      <xdr:row>98</xdr:row>
      <xdr:rowOff>134463</xdr:rowOff>
    </xdr:to>
    <xdr:sp macro="" textlink="">
      <xdr:nvSpPr>
        <xdr:cNvPr id="482" name="円/楕円 481">
          <a:extLst>
            <a:ext uri="{FF2B5EF4-FFF2-40B4-BE49-F238E27FC236}">
              <a16:creationId xmlns:a16="http://schemas.microsoft.com/office/drawing/2014/main" id="{00000000-0008-0000-0700-0000E2010000}"/>
            </a:ext>
          </a:extLst>
        </xdr:cNvPr>
        <xdr:cNvSpPr/>
      </xdr:nvSpPr>
      <xdr:spPr>
        <a:xfrm>
          <a:off x="6921500" y="1683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150990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672794" y="1661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89568</xdr:rowOff>
    </xdr:from>
    <xdr:to>
      <xdr:col>23</xdr:col>
      <xdr:colOff>517525</xdr:colOff>
      <xdr:row>37</xdr:row>
      <xdr:rowOff>110386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433218"/>
          <a:ext cx="838200" cy="2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143087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43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a:extLst>
            <a:ext uri="{FF2B5EF4-FFF2-40B4-BE49-F238E27FC236}">
              <a16:creationId xmlns:a16="http://schemas.microsoft.com/office/drawing/2014/main" id="{00000000-0008-0000-0700-000002020000}"/>
            </a:ext>
          </a:extLst>
        </xdr:cNvPr>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70564</xdr:rowOff>
    </xdr:from>
    <xdr:to>
      <xdr:col>22</xdr:col>
      <xdr:colOff>365125</xdr:colOff>
      <xdr:row>37</xdr:row>
      <xdr:rowOff>89568</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4592300" y="6414214"/>
          <a:ext cx="889000" cy="1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117223</xdr:rowOff>
    </xdr:from>
    <xdr:to>
      <xdr:col>22</xdr:col>
      <xdr:colOff>415925</xdr:colOff>
      <xdr:row>37</xdr:row>
      <xdr:rowOff>47373</xdr:rowOff>
    </xdr:to>
    <xdr:sp macro="" textlink="">
      <xdr:nvSpPr>
        <xdr:cNvPr id="516" name="フローチャート : 判断 515">
          <a:extLst>
            <a:ext uri="{FF2B5EF4-FFF2-40B4-BE49-F238E27FC236}">
              <a16:creationId xmlns:a16="http://schemas.microsoft.com/office/drawing/2014/main" id="{00000000-0008-0000-0700-000004020000}"/>
            </a:ext>
          </a:extLst>
        </xdr:cNvPr>
        <xdr:cNvSpPr/>
      </xdr:nvSpPr>
      <xdr:spPr>
        <a:xfrm>
          <a:off x="15430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63900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70564</xdr:rowOff>
    </xdr:from>
    <xdr:to>
      <xdr:col>21</xdr:col>
      <xdr:colOff>161925</xdr:colOff>
      <xdr:row>37</xdr:row>
      <xdr:rowOff>119416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14214"/>
          <a:ext cx="889000" cy="4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56698</xdr:rowOff>
    </xdr:from>
    <xdr:to>
      <xdr:col>21</xdr:col>
      <xdr:colOff>212725</xdr:colOff>
      <xdr:row>36</xdr:row>
      <xdr:rowOff>158298</xdr:rowOff>
    </xdr:to>
    <xdr:sp macro="" textlink="">
      <xdr:nvSpPr>
        <xdr:cNvPr id="519" name="フローチャート : 判断 518">
          <a:extLst>
            <a:ext uri="{FF2B5EF4-FFF2-40B4-BE49-F238E27FC236}">
              <a16:creationId xmlns:a16="http://schemas.microsoft.com/office/drawing/2014/main" id="{00000000-0008-0000-0700-000007020000}"/>
            </a:ext>
          </a:extLst>
        </xdr:cNvPr>
        <xdr:cNvSpPr/>
      </xdr:nvSpPr>
      <xdr:spPr>
        <a:xfrm>
          <a:off x="14541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3375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119416</xdr:rowOff>
    </xdr:from>
    <xdr:to>
      <xdr:col>19</xdr:col>
      <xdr:colOff>644525</xdr:colOff>
      <xdr:row>37</xdr:row>
      <xdr:rowOff>153058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63066"/>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142095</xdr:rowOff>
    </xdr:from>
    <xdr:to>
      <xdr:col>20</xdr:col>
      <xdr:colOff>9525</xdr:colOff>
      <xdr:row>37</xdr:row>
      <xdr:rowOff>72245</xdr:rowOff>
    </xdr:to>
    <xdr:sp macro="" textlink="">
      <xdr:nvSpPr>
        <xdr:cNvPr id="522" name="フローチャート : 判断 521">
          <a:extLst>
            <a:ext uri="{FF2B5EF4-FFF2-40B4-BE49-F238E27FC236}">
              <a16:creationId xmlns:a16="http://schemas.microsoft.com/office/drawing/2014/main" id="{00000000-0008-0000-0700-00000A020000}"/>
            </a:ext>
          </a:extLst>
        </xdr:cNvPr>
        <xdr:cNvSpPr/>
      </xdr:nvSpPr>
      <xdr:spPr>
        <a:xfrm>
          <a:off x="13652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88772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165108</xdr:rowOff>
    </xdr:from>
    <xdr:to>
      <xdr:col>18</xdr:col>
      <xdr:colOff>492125</xdr:colOff>
      <xdr:row>37</xdr:row>
      <xdr:rowOff>95258</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2763500" y="63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111785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59586</xdr:rowOff>
    </xdr:from>
    <xdr:to>
      <xdr:col>23</xdr:col>
      <xdr:colOff>568325</xdr:colOff>
      <xdr:row>37</xdr:row>
      <xdr:rowOff>161186</xdr:rowOff>
    </xdr:to>
    <xdr:sp macro="" textlink="">
      <xdr:nvSpPr>
        <xdr:cNvPr id="531" name="円/楕円 530">
          <a:extLst>
            <a:ext uri="{FF2B5EF4-FFF2-40B4-BE49-F238E27FC236}">
              <a16:creationId xmlns:a16="http://schemas.microsoft.com/office/drawing/2014/main" id="{00000000-0008-0000-0700-000013020000}"/>
            </a:ext>
          </a:extLst>
        </xdr:cNvPr>
        <xdr:cNvSpPr/>
      </xdr:nvSpPr>
      <xdr:spPr>
        <a:xfrm>
          <a:off x="16268700" y="640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38013</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8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36,347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38768</xdr:rowOff>
    </xdr:from>
    <xdr:to>
      <xdr:col>22</xdr:col>
      <xdr:colOff>415925</xdr:colOff>
      <xdr:row>37</xdr:row>
      <xdr:rowOff>140368</xdr:rowOff>
    </xdr:to>
    <xdr:sp macro="" textlink="">
      <xdr:nvSpPr>
        <xdr:cNvPr id="533" name="円/楕円 532">
          <a:extLst>
            <a:ext uri="{FF2B5EF4-FFF2-40B4-BE49-F238E27FC236}">
              <a16:creationId xmlns:a16="http://schemas.microsoft.com/office/drawing/2014/main" id="{00000000-0008-0000-0700-000015020000}"/>
            </a:ext>
          </a:extLst>
        </xdr:cNvPr>
        <xdr:cNvSpPr/>
      </xdr:nvSpPr>
      <xdr:spPr>
        <a:xfrm>
          <a:off x="15430500" y="638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131495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7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19764</xdr:rowOff>
    </xdr:from>
    <xdr:to>
      <xdr:col>21</xdr:col>
      <xdr:colOff>212725</xdr:colOff>
      <xdr:row>37</xdr:row>
      <xdr:rowOff>121364</xdr:rowOff>
    </xdr:to>
    <xdr:sp macro="" textlink="">
      <xdr:nvSpPr>
        <xdr:cNvPr id="535" name="円/楕円 534">
          <a:extLst>
            <a:ext uri="{FF2B5EF4-FFF2-40B4-BE49-F238E27FC236}">
              <a16:creationId xmlns:a16="http://schemas.microsoft.com/office/drawing/2014/main" id="{00000000-0008-0000-0700-000017020000}"/>
            </a:ext>
          </a:extLst>
        </xdr:cNvPr>
        <xdr:cNvSpPr/>
      </xdr:nvSpPr>
      <xdr:spPr>
        <a:xfrm>
          <a:off x="14541500" y="636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112491</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4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68616</xdr:rowOff>
    </xdr:from>
    <xdr:to>
      <xdr:col>20</xdr:col>
      <xdr:colOff>9525</xdr:colOff>
      <xdr:row>37</xdr:row>
      <xdr:rowOff>170216</xdr:rowOff>
    </xdr:to>
    <xdr:sp macro="" textlink="">
      <xdr:nvSpPr>
        <xdr:cNvPr id="537" name="円/楕円 536">
          <a:extLst>
            <a:ext uri="{FF2B5EF4-FFF2-40B4-BE49-F238E27FC236}">
              <a16:creationId xmlns:a16="http://schemas.microsoft.com/office/drawing/2014/main" id="{00000000-0008-0000-0700-000019020000}"/>
            </a:ext>
          </a:extLst>
        </xdr:cNvPr>
        <xdr:cNvSpPr/>
      </xdr:nvSpPr>
      <xdr:spPr>
        <a:xfrm>
          <a:off x="13652500" y="641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161342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0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35,162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102258</xdr:rowOff>
    </xdr:from>
    <xdr:to>
      <xdr:col>18</xdr:col>
      <xdr:colOff>492125</xdr:colOff>
      <xdr:row>38</xdr:row>
      <xdr:rowOff>32407</xdr:rowOff>
    </xdr:to>
    <xdr:sp macro="" textlink="">
      <xdr:nvSpPr>
        <xdr:cNvPr id="539" name="円/楕円 538">
          <a:extLst>
            <a:ext uri="{FF2B5EF4-FFF2-40B4-BE49-F238E27FC236}">
              <a16:creationId xmlns:a16="http://schemas.microsoft.com/office/drawing/2014/main" id="{00000000-0008-0000-0700-00001B020000}"/>
            </a:ext>
          </a:extLst>
        </xdr:cNvPr>
        <xdr:cNvSpPr/>
      </xdr:nvSpPr>
      <xdr:spPr>
        <a:xfrm>
          <a:off x="12763500" y="64459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23535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3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49892</xdr:rowOff>
    </xdr:from>
    <xdr:to>
      <xdr:col>23</xdr:col>
      <xdr:colOff>517525</xdr:colOff>
      <xdr:row>58</xdr:row>
      <xdr:rowOff>60113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993992"/>
          <a:ext cx="8382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a:extLst>
            <a:ext uri="{FF2B5EF4-FFF2-40B4-BE49-F238E27FC236}">
              <a16:creationId xmlns:a16="http://schemas.microsoft.com/office/drawing/2014/main" id="{00000000-0008-0000-0700-00003B020000}"/>
            </a:ext>
          </a:extLst>
        </xdr:cNvPr>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28570</xdr:rowOff>
    </xdr:from>
    <xdr:to>
      <xdr:col>22</xdr:col>
      <xdr:colOff>365125</xdr:colOff>
      <xdr:row>58</xdr:row>
      <xdr:rowOff>60113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4592300" y="9801220"/>
          <a:ext cx="889000" cy="2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84572</xdr:rowOff>
    </xdr:from>
    <xdr:to>
      <xdr:col>22</xdr:col>
      <xdr:colOff>415925</xdr:colOff>
      <xdr:row>58</xdr:row>
      <xdr:rowOff>14722</xdr:rowOff>
    </xdr:to>
    <xdr:sp macro="" textlink="">
      <xdr:nvSpPr>
        <xdr:cNvPr id="573" name="フローチャート : 判断 572">
          <a:extLst>
            <a:ext uri="{FF2B5EF4-FFF2-40B4-BE49-F238E27FC236}">
              <a16:creationId xmlns:a16="http://schemas.microsoft.com/office/drawing/2014/main" id="{00000000-0008-0000-0700-00003D020000}"/>
            </a:ext>
          </a:extLst>
        </xdr:cNvPr>
        <xdr:cNvSpPr/>
      </xdr:nvSpPr>
      <xdr:spPr>
        <a:xfrm>
          <a:off x="15430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31249</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4"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28570</xdr:rowOff>
    </xdr:from>
    <xdr:to>
      <xdr:col>21</xdr:col>
      <xdr:colOff>161925</xdr:colOff>
      <xdr:row>57</xdr:row>
      <xdr:rowOff>165558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01220"/>
          <a:ext cx="889000" cy="13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93468</xdr:rowOff>
    </xdr:from>
    <xdr:to>
      <xdr:col>21</xdr:col>
      <xdr:colOff>212725</xdr:colOff>
      <xdr:row>58</xdr:row>
      <xdr:rowOff>23618</xdr:rowOff>
    </xdr:to>
    <xdr:sp macro="" textlink="">
      <xdr:nvSpPr>
        <xdr:cNvPr id="576" name="フローチャート : 判断 575">
          <a:extLst>
            <a:ext uri="{FF2B5EF4-FFF2-40B4-BE49-F238E27FC236}">
              <a16:creationId xmlns:a16="http://schemas.microsoft.com/office/drawing/2014/main" id="{00000000-0008-0000-0700-000040020000}"/>
            </a:ext>
          </a:extLst>
        </xdr:cNvPr>
        <xdr:cNvSpPr/>
      </xdr:nvSpPr>
      <xdr:spPr>
        <a:xfrm>
          <a:off x="14541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14745</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165558</xdr:rowOff>
    </xdr:from>
    <xdr:to>
      <xdr:col>19</xdr:col>
      <xdr:colOff>644525</xdr:colOff>
      <xdr:row>58</xdr:row>
      <xdr:rowOff>16694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38208"/>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100145</xdr:rowOff>
    </xdr:from>
    <xdr:to>
      <xdr:col>20</xdr:col>
      <xdr:colOff>9525</xdr:colOff>
      <xdr:row>58</xdr:row>
      <xdr:rowOff>30295</xdr:rowOff>
    </xdr:to>
    <xdr:sp macro="" textlink="">
      <xdr:nvSpPr>
        <xdr:cNvPr id="579" name="フローチャート : 判断 578">
          <a:extLst>
            <a:ext uri="{FF2B5EF4-FFF2-40B4-BE49-F238E27FC236}">
              <a16:creationId xmlns:a16="http://schemas.microsoft.com/office/drawing/2014/main" id="{00000000-0008-0000-0700-000043020000}"/>
            </a:ext>
          </a:extLst>
        </xdr:cNvPr>
        <xdr:cNvSpPr/>
      </xdr:nvSpPr>
      <xdr:spPr>
        <a:xfrm>
          <a:off x="13652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46822</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127000</xdr:rowOff>
    </xdr:from>
    <xdr:to>
      <xdr:col>18</xdr:col>
      <xdr:colOff>492125</xdr:colOff>
      <xdr:row>58</xdr:row>
      <xdr:rowOff>57150</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2763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73677</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170542</xdr:rowOff>
    </xdr:from>
    <xdr:to>
      <xdr:col>23</xdr:col>
      <xdr:colOff>568325</xdr:colOff>
      <xdr:row>58</xdr:row>
      <xdr:rowOff>100692</xdr:rowOff>
    </xdr:to>
    <xdr:sp macro="" textlink="">
      <xdr:nvSpPr>
        <xdr:cNvPr id="588" name="円/楕円 587">
          <a:extLst>
            <a:ext uri="{FF2B5EF4-FFF2-40B4-BE49-F238E27FC236}">
              <a16:creationId xmlns:a16="http://schemas.microsoft.com/office/drawing/2014/main" id="{00000000-0008-0000-0700-00004C020000}"/>
            </a:ext>
          </a:extLst>
        </xdr:cNvPr>
        <xdr:cNvSpPr/>
      </xdr:nvSpPr>
      <xdr:spPr>
        <a:xfrm>
          <a:off x="16268700" y="99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85469</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85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87,143</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9313</xdr:rowOff>
    </xdr:from>
    <xdr:to>
      <xdr:col>22</xdr:col>
      <xdr:colOff>415925</xdr:colOff>
      <xdr:row>58</xdr:row>
      <xdr:rowOff>110913</xdr:rowOff>
    </xdr:to>
    <xdr:sp macro="" textlink="">
      <xdr:nvSpPr>
        <xdr:cNvPr id="590" name="円/楕円 589">
          <a:extLst>
            <a:ext uri="{FF2B5EF4-FFF2-40B4-BE49-F238E27FC236}">
              <a16:creationId xmlns:a16="http://schemas.microsoft.com/office/drawing/2014/main" id="{00000000-0008-0000-0700-00004E020000}"/>
            </a:ext>
          </a:extLst>
        </xdr:cNvPr>
        <xdr:cNvSpPr/>
      </xdr:nvSpPr>
      <xdr:spPr>
        <a:xfrm>
          <a:off x="15430500" y="995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102040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1004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149220</xdr:rowOff>
    </xdr:from>
    <xdr:to>
      <xdr:col>21</xdr:col>
      <xdr:colOff>212725</xdr:colOff>
      <xdr:row>57</xdr:row>
      <xdr:rowOff>79370</xdr:rowOff>
    </xdr:to>
    <xdr:sp macro="" textlink="">
      <xdr:nvSpPr>
        <xdr:cNvPr id="592" name="円/楕円 591">
          <a:extLst>
            <a:ext uri="{FF2B5EF4-FFF2-40B4-BE49-F238E27FC236}">
              <a16:creationId xmlns:a16="http://schemas.microsoft.com/office/drawing/2014/main" id="{00000000-0008-0000-0700-000050020000}"/>
            </a:ext>
          </a:extLst>
        </xdr:cNvPr>
        <xdr:cNvSpPr/>
      </xdr:nvSpPr>
      <xdr:spPr>
        <a:xfrm>
          <a:off x="14541500" y="975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95897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4" y="9525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188,336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114758</xdr:rowOff>
    </xdr:from>
    <xdr:to>
      <xdr:col>20</xdr:col>
      <xdr:colOff>9525</xdr:colOff>
      <xdr:row>58</xdr:row>
      <xdr:rowOff>44908</xdr:rowOff>
    </xdr:to>
    <xdr:sp macro="" textlink="">
      <xdr:nvSpPr>
        <xdr:cNvPr id="594" name="円/楕円 593">
          <a:extLst>
            <a:ext uri="{FF2B5EF4-FFF2-40B4-BE49-F238E27FC236}">
              <a16:creationId xmlns:a16="http://schemas.microsoft.com/office/drawing/2014/main" id="{00000000-0008-0000-0700-000052020000}"/>
            </a:ext>
          </a:extLst>
        </xdr:cNvPr>
        <xdr:cNvSpPr/>
      </xdr:nvSpPr>
      <xdr:spPr>
        <a:xfrm>
          <a:off x="13652500" y="98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36035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4" y="9980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116,426</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137344</xdr:rowOff>
    </xdr:from>
    <xdr:to>
      <xdr:col>18</xdr:col>
      <xdr:colOff>492125</xdr:colOff>
      <xdr:row>58</xdr:row>
      <xdr:rowOff>67494</xdr:rowOff>
    </xdr:to>
    <xdr:sp macro="" textlink="">
      <xdr:nvSpPr>
        <xdr:cNvPr id="596" name="円/楕円 595">
          <a:extLst>
            <a:ext uri="{FF2B5EF4-FFF2-40B4-BE49-F238E27FC236}">
              <a16:creationId xmlns:a16="http://schemas.microsoft.com/office/drawing/2014/main" id="{00000000-0008-0000-0700-000054020000}"/>
            </a:ext>
          </a:extLst>
        </xdr:cNvPr>
        <xdr:cNvSpPr/>
      </xdr:nvSpPr>
      <xdr:spPr>
        <a:xfrm>
          <a:off x="12763500" y="99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58621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4" y="10002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170991</xdr:rowOff>
    </xdr:from>
    <xdr:to>
      <xdr:col>23</xdr:col>
      <xdr:colOff>517525</xdr:colOff>
      <xdr:row>79</xdr:row>
      <xdr:rowOff>33032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44091"/>
          <a:ext cx="838200" cy="3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a:extLst>
            <a:ext uri="{FF2B5EF4-FFF2-40B4-BE49-F238E27FC236}">
              <a16:creationId xmlns:a16="http://schemas.microsoft.com/office/drawing/2014/main" id="{00000000-0008-0000-0700-000074020000}"/>
            </a:ext>
          </a:extLst>
        </xdr:cNvPr>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170991</xdr:rowOff>
    </xdr:from>
    <xdr:to>
      <xdr:col>22</xdr:col>
      <xdr:colOff>365125</xdr:colOff>
      <xdr:row>79</xdr:row>
      <xdr:rowOff>3104</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44091"/>
          <a:ext cx="889000" cy="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109722</xdr:rowOff>
    </xdr:from>
    <xdr:to>
      <xdr:col>22</xdr:col>
      <xdr:colOff>415925</xdr:colOff>
      <xdr:row>79</xdr:row>
      <xdr:rowOff>39872</xdr:rowOff>
    </xdr:to>
    <xdr:sp macro="" textlink="">
      <xdr:nvSpPr>
        <xdr:cNvPr id="630" name="フローチャート : 判断 629">
          <a:extLst>
            <a:ext uri="{FF2B5EF4-FFF2-40B4-BE49-F238E27FC236}">
              <a16:creationId xmlns:a16="http://schemas.microsoft.com/office/drawing/2014/main" id="{00000000-0008-0000-0700-000076020000}"/>
            </a:ext>
          </a:extLst>
        </xdr:cNvPr>
        <xdr:cNvSpPr/>
      </xdr:nvSpPr>
      <xdr:spPr>
        <a:xfrm>
          <a:off x="15430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56399</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3104</xdr:rowOff>
    </xdr:from>
    <xdr:to>
      <xdr:col>21</xdr:col>
      <xdr:colOff>161925</xdr:colOff>
      <xdr:row>79</xdr:row>
      <xdr:rowOff>7474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47654"/>
          <a:ext cx="889000" cy="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95960</xdr:rowOff>
    </xdr:from>
    <xdr:to>
      <xdr:col>21</xdr:col>
      <xdr:colOff>212725</xdr:colOff>
      <xdr:row>79</xdr:row>
      <xdr:rowOff>26110</xdr:rowOff>
    </xdr:to>
    <xdr:sp macro="" textlink="">
      <xdr:nvSpPr>
        <xdr:cNvPr id="633" name="フローチャート : 判断 632">
          <a:extLst>
            <a:ext uri="{FF2B5EF4-FFF2-40B4-BE49-F238E27FC236}">
              <a16:creationId xmlns:a16="http://schemas.microsoft.com/office/drawing/2014/main" id="{00000000-0008-0000-0700-000079020000}"/>
            </a:ext>
          </a:extLst>
        </xdr:cNvPr>
        <xdr:cNvSpPr/>
      </xdr:nvSpPr>
      <xdr:spPr>
        <a:xfrm>
          <a:off x="14541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42637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7474</xdr:rowOff>
    </xdr:from>
    <xdr:to>
      <xdr:col>19</xdr:col>
      <xdr:colOff>644525</xdr:colOff>
      <xdr:row>79</xdr:row>
      <xdr:rowOff>17574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52024"/>
          <a:ext cx="889000" cy="1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74719</xdr:rowOff>
    </xdr:from>
    <xdr:to>
      <xdr:col>20</xdr:col>
      <xdr:colOff>9525</xdr:colOff>
      <xdr:row>79</xdr:row>
      <xdr:rowOff>4869</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3652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21396</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36111" y="1322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82251</xdr:rowOff>
    </xdr:from>
    <xdr:to>
      <xdr:col>18</xdr:col>
      <xdr:colOff>492125</xdr:colOff>
      <xdr:row>79</xdr:row>
      <xdr:rowOff>12401</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2763500" y="1345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28928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3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153682</xdr:rowOff>
    </xdr:from>
    <xdr:to>
      <xdr:col>23</xdr:col>
      <xdr:colOff>568325</xdr:colOff>
      <xdr:row>79</xdr:row>
      <xdr:rowOff>83832</xdr:rowOff>
    </xdr:to>
    <xdr:sp macro="" textlink="">
      <xdr:nvSpPr>
        <xdr:cNvPr id="645" name="円/楕円 644">
          <a:extLst>
            <a:ext uri="{FF2B5EF4-FFF2-40B4-BE49-F238E27FC236}">
              <a16:creationId xmlns:a16="http://schemas.microsoft.com/office/drawing/2014/main" id="{00000000-0008-0000-0700-000085020000}"/>
            </a:ext>
          </a:extLst>
        </xdr:cNvPr>
        <xdr:cNvSpPr/>
      </xdr:nvSpPr>
      <xdr:spPr>
        <a:xfrm>
          <a:off x="16268700" y="1352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72631</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45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120191</xdr:rowOff>
    </xdr:from>
    <xdr:to>
      <xdr:col>22</xdr:col>
      <xdr:colOff>415925</xdr:colOff>
      <xdr:row>79</xdr:row>
      <xdr:rowOff>50341</xdr:rowOff>
    </xdr:to>
    <xdr:sp macro="" textlink="">
      <xdr:nvSpPr>
        <xdr:cNvPr id="647" name="円/楕円 646">
          <a:extLst>
            <a:ext uri="{FF2B5EF4-FFF2-40B4-BE49-F238E27FC236}">
              <a16:creationId xmlns:a16="http://schemas.microsoft.com/office/drawing/2014/main" id="{00000000-0008-0000-0700-000087020000}"/>
            </a:ext>
          </a:extLst>
        </xdr:cNvPr>
        <xdr:cNvSpPr/>
      </xdr:nvSpPr>
      <xdr:spPr>
        <a:xfrm>
          <a:off x="15430500" y="1349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41468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14111" y="13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123754</xdr:rowOff>
    </xdr:from>
    <xdr:to>
      <xdr:col>21</xdr:col>
      <xdr:colOff>212725</xdr:colOff>
      <xdr:row>79</xdr:row>
      <xdr:rowOff>53904</xdr:rowOff>
    </xdr:to>
    <xdr:sp macro="" textlink="">
      <xdr:nvSpPr>
        <xdr:cNvPr id="649" name="円/楕円 648">
          <a:extLst>
            <a:ext uri="{FF2B5EF4-FFF2-40B4-BE49-F238E27FC236}">
              <a16:creationId xmlns:a16="http://schemas.microsoft.com/office/drawing/2014/main" id="{00000000-0008-0000-0700-000089020000}"/>
            </a:ext>
          </a:extLst>
        </xdr:cNvPr>
        <xdr:cNvSpPr/>
      </xdr:nvSpPr>
      <xdr:spPr>
        <a:xfrm>
          <a:off x="14541500" y="1349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45031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25111" y="1358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10,852</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128124</xdr:rowOff>
    </xdr:from>
    <xdr:to>
      <xdr:col>20</xdr:col>
      <xdr:colOff>9525</xdr:colOff>
      <xdr:row>79</xdr:row>
      <xdr:rowOff>58274</xdr:rowOff>
    </xdr:to>
    <xdr:sp macro="" textlink="">
      <xdr:nvSpPr>
        <xdr:cNvPr id="651" name="円/楕円 650">
          <a:extLst>
            <a:ext uri="{FF2B5EF4-FFF2-40B4-BE49-F238E27FC236}">
              <a16:creationId xmlns:a16="http://schemas.microsoft.com/office/drawing/2014/main" id="{00000000-0008-0000-0700-00008B020000}"/>
            </a:ext>
          </a:extLst>
        </xdr:cNvPr>
        <xdr:cNvSpPr/>
      </xdr:nvSpPr>
      <xdr:spPr>
        <a:xfrm>
          <a:off x="13652500" y="135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49401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7" y="1359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138224</xdr:rowOff>
    </xdr:from>
    <xdr:to>
      <xdr:col>18</xdr:col>
      <xdr:colOff>492125</xdr:colOff>
      <xdr:row>79</xdr:row>
      <xdr:rowOff>68374</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2763500" y="1351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59501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7" y="1360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608</xdr:rowOff>
    </xdr:from>
    <xdr:to>
      <xdr:col>23</xdr:col>
      <xdr:colOff>517525</xdr:colOff>
      <xdr:row>98</xdr:row>
      <xdr:rowOff>67394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802708"/>
          <a:ext cx="838200" cy="6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a:extLst>
            <a:ext uri="{FF2B5EF4-FFF2-40B4-BE49-F238E27FC236}">
              <a16:creationId xmlns:a16="http://schemas.microsoft.com/office/drawing/2014/main" id="{00000000-0008-0000-0700-0000AD020000}"/>
            </a:ext>
          </a:extLst>
        </xdr:cNvPr>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608</xdr:rowOff>
    </xdr:from>
    <xdr:to>
      <xdr:col>22</xdr:col>
      <xdr:colOff>365125</xdr:colOff>
      <xdr:row>98</xdr:row>
      <xdr:rowOff>1338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02708"/>
          <a:ext cx="889000" cy="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150794</xdr:rowOff>
    </xdr:from>
    <xdr:to>
      <xdr:col>22</xdr:col>
      <xdr:colOff>415925</xdr:colOff>
      <xdr:row>98</xdr:row>
      <xdr:rowOff>80944</xdr:rowOff>
    </xdr:to>
    <xdr:sp macro="" textlink="">
      <xdr:nvSpPr>
        <xdr:cNvPr id="687" name="フローチャート : 判断 686">
          <a:extLst>
            <a:ext uri="{FF2B5EF4-FFF2-40B4-BE49-F238E27FC236}">
              <a16:creationId xmlns:a16="http://schemas.microsoft.com/office/drawing/2014/main" id="{00000000-0008-0000-0700-0000AF020000}"/>
            </a:ext>
          </a:extLst>
        </xdr:cNvPr>
        <xdr:cNvSpPr/>
      </xdr:nvSpPr>
      <xdr:spPr>
        <a:xfrm>
          <a:off x="15430500" y="1678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72071</xdr:rowOff>
    </xdr:from>
    <xdr:ext cx="59901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181794" y="1687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1338</xdr:rowOff>
    </xdr:from>
    <xdr:to>
      <xdr:col>21</xdr:col>
      <xdr:colOff>161925</xdr:colOff>
      <xdr:row>98</xdr:row>
      <xdr:rowOff>25512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803438"/>
          <a:ext cx="889000" cy="2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147262</xdr:rowOff>
    </xdr:from>
    <xdr:to>
      <xdr:col>21</xdr:col>
      <xdr:colOff>212725</xdr:colOff>
      <xdr:row>98</xdr:row>
      <xdr:rowOff>77412</xdr:rowOff>
    </xdr:to>
    <xdr:sp macro="" textlink="">
      <xdr:nvSpPr>
        <xdr:cNvPr id="690" name="フローチャート : 判断 689">
          <a:extLst>
            <a:ext uri="{FF2B5EF4-FFF2-40B4-BE49-F238E27FC236}">
              <a16:creationId xmlns:a16="http://schemas.microsoft.com/office/drawing/2014/main" id="{00000000-0008-0000-0700-0000B2020000}"/>
            </a:ext>
          </a:extLst>
        </xdr:cNvPr>
        <xdr:cNvSpPr/>
      </xdr:nvSpPr>
      <xdr:spPr>
        <a:xfrm>
          <a:off x="14541500" y="1677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68539</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292794" y="1687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23002</xdr:rowOff>
    </xdr:from>
    <xdr:to>
      <xdr:col>19</xdr:col>
      <xdr:colOff>644525</xdr:colOff>
      <xdr:row>98</xdr:row>
      <xdr:rowOff>25512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825102"/>
          <a:ext cx="889000" cy="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139774</xdr:rowOff>
    </xdr:from>
    <xdr:to>
      <xdr:col>20</xdr:col>
      <xdr:colOff>9525</xdr:colOff>
      <xdr:row>98</xdr:row>
      <xdr:rowOff>69924</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3652500" y="1677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86451</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03794" y="1654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146438</xdr:rowOff>
    </xdr:from>
    <xdr:to>
      <xdr:col>18</xdr:col>
      <xdr:colOff>492125</xdr:colOff>
      <xdr:row>98</xdr:row>
      <xdr:rowOff>76588</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2763500" y="1677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67715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14794" y="1686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16594</xdr:rowOff>
    </xdr:from>
    <xdr:to>
      <xdr:col>23</xdr:col>
      <xdr:colOff>568325</xdr:colOff>
      <xdr:row>98</xdr:row>
      <xdr:rowOff>118194</xdr:rowOff>
    </xdr:to>
    <xdr:sp macro="" textlink="">
      <xdr:nvSpPr>
        <xdr:cNvPr id="702" name="円/楕円 701">
          <a:extLst>
            <a:ext uri="{FF2B5EF4-FFF2-40B4-BE49-F238E27FC236}">
              <a16:creationId xmlns:a16="http://schemas.microsoft.com/office/drawing/2014/main" id="{00000000-0008-0000-0700-0000BE020000}"/>
            </a:ext>
          </a:extLst>
        </xdr:cNvPr>
        <xdr:cNvSpPr/>
      </xdr:nvSpPr>
      <xdr:spPr>
        <a:xfrm>
          <a:off x="16268700" y="168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166471</xdr:rowOff>
    </xdr:from>
    <xdr:ext cx="599010"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97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116,934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121258</xdr:rowOff>
    </xdr:from>
    <xdr:to>
      <xdr:col>22</xdr:col>
      <xdr:colOff>415925</xdr:colOff>
      <xdr:row>98</xdr:row>
      <xdr:rowOff>51408</xdr:rowOff>
    </xdr:to>
    <xdr:sp macro="" textlink="">
      <xdr:nvSpPr>
        <xdr:cNvPr id="704" name="円/楕円 703">
          <a:extLst>
            <a:ext uri="{FF2B5EF4-FFF2-40B4-BE49-F238E27FC236}">
              <a16:creationId xmlns:a16="http://schemas.microsoft.com/office/drawing/2014/main" id="{00000000-0008-0000-0700-0000C0020000}"/>
            </a:ext>
          </a:extLst>
        </xdr:cNvPr>
        <xdr:cNvSpPr/>
      </xdr:nvSpPr>
      <xdr:spPr>
        <a:xfrm>
          <a:off x="15430500" y="1675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67935</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181794" y="16527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121988</xdr:rowOff>
    </xdr:from>
    <xdr:to>
      <xdr:col>21</xdr:col>
      <xdr:colOff>212725</xdr:colOff>
      <xdr:row>98</xdr:row>
      <xdr:rowOff>52138</xdr:rowOff>
    </xdr:to>
    <xdr:sp macro="" textlink="">
      <xdr:nvSpPr>
        <xdr:cNvPr id="706" name="円/楕円 705">
          <a:extLst>
            <a:ext uri="{FF2B5EF4-FFF2-40B4-BE49-F238E27FC236}">
              <a16:creationId xmlns:a16="http://schemas.microsoft.com/office/drawing/2014/main" id="{00000000-0008-0000-0700-0000C2020000}"/>
            </a:ext>
          </a:extLst>
        </xdr:cNvPr>
        <xdr:cNvSpPr/>
      </xdr:nvSpPr>
      <xdr:spPr>
        <a:xfrm>
          <a:off x="14541500" y="167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68665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292794" y="1652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146162</xdr:rowOff>
    </xdr:from>
    <xdr:to>
      <xdr:col>20</xdr:col>
      <xdr:colOff>9525</xdr:colOff>
      <xdr:row>98</xdr:row>
      <xdr:rowOff>76312</xdr:rowOff>
    </xdr:to>
    <xdr:sp macro="" textlink="">
      <xdr:nvSpPr>
        <xdr:cNvPr id="708" name="円/楕円 707">
          <a:extLst>
            <a:ext uri="{FF2B5EF4-FFF2-40B4-BE49-F238E27FC236}">
              <a16:creationId xmlns:a16="http://schemas.microsoft.com/office/drawing/2014/main" id="{00000000-0008-0000-0700-0000C4020000}"/>
            </a:ext>
          </a:extLst>
        </xdr:cNvPr>
        <xdr:cNvSpPr/>
      </xdr:nvSpPr>
      <xdr:spPr>
        <a:xfrm>
          <a:off x="13652500" y="1677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67439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03794" y="168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143652</xdr:rowOff>
    </xdr:from>
    <xdr:to>
      <xdr:col>18</xdr:col>
      <xdr:colOff>492125</xdr:colOff>
      <xdr:row>98</xdr:row>
      <xdr:rowOff>73802</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2763500" y="167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90329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14794" y="1654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a:extLst>
            <a:ext uri="{FF2B5EF4-FFF2-40B4-BE49-F238E27FC236}">
              <a16:creationId xmlns:a16="http://schemas.microsoft.com/office/drawing/2014/main" id="{00000000-0008-0000-0700-0000E8020000}"/>
            </a:ext>
          </a:extLst>
        </xdr:cNvPr>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29987</xdr:rowOff>
    </xdr:from>
    <xdr:to>
      <xdr:col>31</xdr:col>
      <xdr:colOff>85725</xdr:colOff>
      <xdr:row>39</xdr:row>
      <xdr:rowOff>131587</xdr:rowOff>
    </xdr:to>
    <xdr:sp macro="" textlink="">
      <xdr:nvSpPr>
        <xdr:cNvPr id="746" name="フローチャート : 判断 745">
          <a:extLst>
            <a:ext uri="{FF2B5EF4-FFF2-40B4-BE49-F238E27FC236}">
              <a16:creationId xmlns:a16="http://schemas.microsoft.com/office/drawing/2014/main" id="{00000000-0008-0000-0700-0000EA020000}"/>
            </a:ext>
          </a:extLst>
        </xdr:cNvPr>
        <xdr:cNvSpPr/>
      </xdr:nvSpPr>
      <xdr:spPr>
        <a:xfrm>
          <a:off x="21272500" y="671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148114</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491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141902</xdr:rowOff>
    </xdr:from>
    <xdr:to>
      <xdr:col>29</xdr:col>
      <xdr:colOff>568325</xdr:colOff>
      <xdr:row>39</xdr:row>
      <xdr:rowOff>72052</xdr:rowOff>
    </xdr:to>
    <xdr:sp macro="" textlink="">
      <xdr:nvSpPr>
        <xdr:cNvPr id="749" name="フローチャート : 判断 748">
          <a:extLst>
            <a:ext uri="{FF2B5EF4-FFF2-40B4-BE49-F238E27FC236}">
              <a16:creationId xmlns:a16="http://schemas.microsoft.com/office/drawing/2014/main" id="{00000000-0008-0000-0700-0000ED020000}"/>
            </a:ext>
          </a:extLst>
        </xdr:cNvPr>
        <xdr:cNvSpPr/>
      </xdr:nvSpPr>
      <xdr:spPr>
        <a:xfrm>
          <a:off x="20383500" y="665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88580</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199427" y="643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24141</xdr:rowOff>
    </xdr:from>
    <xdr:to>
      <xdr:col>28</xdr:col>
      <xdr:colOff>365125</xdr:colOff>
      <xdr:row>39</xdr:row>
      <xdr:rowOff>125741</xdr:rowOff>
    </xdr:to>
    <xdr:sp macro="" textlink="">
      <xdr:nvSpPr>
        <xdr:cNvPr id="752" name="フローチャート : 判断 751">
          <a:extLst>
            <a:ext uri="{FF2B5EF4-FFF2-40B4-BE49-F238E27FC236}">
              <a16:creationId xmlns:a16="http://schemas.microsoft.com/office/drawing/2014/main" id="{00000000-0008-0000-0700-0000F0020000}"/>
            </a:ext>
          </a:extLst>
        </xdr:cNvPr>
        <xdr:cNvSpPr/>
      </xdr:nvSpPr>
      <xdr:spPr>
        <a:xfrm>
          <a:off x="19494500" y="671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142268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6485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13495</xdr:rowOff>
    </xdr:from>
    <xdr:to>
      <xdr:col>27</xdr:col>
      <xdr:colOff>161925</xdr:colOff>
      <xdr:row>39</xdr:row>
      <xdr:rowOff>115095</xdr:rowOff>
    </xdr:to>
    <xdr:sp macro="" textlink="">
      <xdr:nvSpPr>
        <xdr:cNvPr id="754" name="フローチャート : 判断 753">
          <a:extLst>
            <a:ext uri="{FF2B5EF4-FFF2-40B4-BE49-F238E27FC236}">
              <a16:creationId xmlns:a16="http://schemas.microsoft.com/office/drawing/2014/main" id="{00000000-0008-0000-0700-0000F2020000}"/>
            </a:ext>
          </a:extLst>
        </xdr:cNvPr>
        <xdr:cNvSpPr/>
      </xdr:nvSpPr>
      <xdr:spPr>
        <a:xfrm>
          <a:off x="18605500" y="670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131622</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21427" y="647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a:extLst>
            <a:ext uri="{FF2B5EF4-FFF2-40B4-BE49-F238E27FC236}">
              <a16:creationId xmlns:a16="http://schemas.microsoft.com/office/drawing/2014/main" id="{00000000-0008-0000-0700-0000F9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a:extLst>
            <a:ext uri="{FF2B5EF4-FFF2-40B4-BE49-F238E27FC236}">
              <a16:creationId xmlns:a16="http://schemas.microsoft.com/office/drawing/2014/main" id="{00000000-0008-0000-0700-0000FB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3" name="フローチャート :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5" name="フローチャート :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8" name="フローチャート :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1" name="フローチャート :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0" name="円/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2" name="円/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4" name="円/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6" name="円/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8" name="円/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住民一人当たりのコストは、概ね類似団体を下回っている。今後千曲川左岸道路建設事業が控えているため、土木費の増加が見込まれる。公債費の状況を鑑みながら、補助金や基金を活用し、健全な財政運営を行う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実質単年度収支が赤字へと転じている。要因としては、毎年度行っていた、臨時財政対策債の繰上償還を先送りし、平成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年度より始まる大型償還（平成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年度借入額：</a:t>
          </a:r>
          <a:r>
            <a:rPr kumimoji="1" lang="en-US" altLang="ja-JP" sz="1400">
              <a:latin typeface="ＭＳ ゴシック" pitchFamily="49" charset="-128"/>
              <a:ea typeface="ＭＳ ゴシック" pitchFamily="49" charset="-128"/>
            </a:rPr>
            <a:t>1,059,300</a:t>
          </a:r>
          <a:r>
            <a:rPr kumimoji="1" lang="ja-JP" altLang="en-US" sz="1400">
              <a:latin typeface="ＭＳ ゴシック" pitchFamily="49" charset="-128"/>
              <a:ea typeface="ＭＳ ゴシック" pitchFamily="49" charset="-128"/>
            </a:rPr>
            <a:t>千円、統合保育園建設分含む）に備え、減債基金への積み立て（</a:t>
          </a:r>
          <a:r>
            <a:rPr kumimoji="1" lang="en-US" altLang="ja-JP" sz="1400">
              <a:latin typeface="ＭＳ ゴシック" pitchFamily="49" charset="-128"/>
              <a:ea typeface="ＭＳ ゴシック" pitchFamily="49" charset="-128"/>
            </a:rPr>
            <a:t>200,000</a:t>
          </a:r>
          <a:r>
            <a:rPr kumimoji="1" lang="ja-JP" altLang="en-US" sz="1400">
              <a:latin typeface="ＭＳ ゴシック" pitchFamily="49" charset="-128"/>
              <a:ea typeface="ＭＳ ゴシック" pitchFamily="49" charset="-128"/>
            </a:rPr>
            <a:t>千円）を行ったためである。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長野県川上村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水道、下水道事業などの公営企業関係への繰出しが大きいため、今後各種料金の見直しや抜本的な運営の見直し等を検討して、経営の健全化を図っ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3941048</v>
      </c>
      <c r="BO4" s="381"/>
      <c r="BP4" s="381"/>
      <c r="BQ4" s="381"/>
      <c r="BR4" s="381"/>
      <c r="BS4" s="381"/>
      <c r="BT4" s="381"/>
      <c r="BU4" s="382"/>
      <c r="BV4" s="380">
        <v>5170229</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7.7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3793986</v>
      </c>
      <c r="BO5" s="418"/>
      <c r="BP5" s="418"/>
      <c r="BQ5" s="418"/>
      <c r="BR5" s="418"/>
      <c r="BS5" s="418"/>
      <c r="BT5" s="418"/>
      <c r="BU5" s="419"/>
      <c r="BV5" s="417">
        <v>4901926</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70.8</v>
      </c>
      <c r="CU5" s="415"/>
      <c r="CV5" s="415"/>
      <c r="CW5" s="415"/>
      <c r="CX5" s="415"/>
      <c r="CY5" s="415"/>
      <c r="CZ5" s="415"/>
      <c r="DA5" s="416"/>
      <c r="DB5" s="414">
        <v>68.599999999999994</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147062</v>
      </c>
      <c r="BO6" s="418"/>
      <c r="BP6" s="418"/>
      <c r="BQ6" s="418"/>
      <c r="BR6" s="418"/>
      <c r="BS6" s="418"/>
      <c r="BT6" s="418"/>
      <c r="BU6" s="419"/>
      <c r="BV6" s="417">
        <v>268303</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73.7</v>
      </c>
      <c r="CU6" s="455"/>
      <c r="CV6" s="455"/>
      <c r="CW6" s="455"/>
      <c r="CX6" s="455"/>
      <c r="CY6" s="455"/>
      <c r="CZ6" s="455"/>
      <c r="DA6" s="456"/>
      <c r="DB6" s="454">
        <v>72.3</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2684</v>
      </c>
      <c r="BO7" s="418"/>
      <c r="BP7" s="418"/>
      <c r="BQ7" s="418"/>
      <c r="BR7" s="418"/>
      <c r="BS7" s="418"/>
      <c r="BT7" s="418"/>
      <c r="BU7" s="419"/>
      <c r="BV7" s="417">
        <v>38370</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2937987</v>
      </c>
      <c r="CU7" s="418"/>
      <c r="CV7" s="418"/>
      <c r="CW7" s="418"/>
      <c r="CX7" s="418"/>
      <c r="CY7" s="418"/>
      <c r="CZ7" s="418"/>
      <c r="DA7" s="419"/>
      <c r="DB7" s="417">
        <v>3005052</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94</v>
      </c>
      <c r="AV8" s="450"/>
      <c r="AW8" s="450"/>
      <c r="AX8" s="450"/>
      <c r="AY8" s="451" t="s">
        <v>95</v>
      </c>
      <c r="AZ8" s="452"/>
      <c r="BA8" s="452"/>
      <c r="BB8" s="452"/>
      <c r="BC8" s="452"/>
      <c r="BD8" s="452"/>
      <c r="BE8" s="452"/>
      <c r="BF8" s="452"/>
      <c r="BG8" s="452"/>
      <c r="BH8" s="452"/>
      <c r="BI8" s="452"/>
      <c r="BJ8" s="452"/>
      <c r="BK8" s="452"/>
      <c r="BL8" s="452"/>
      <c r="BM8" s="453"/>
      <c r="BN8" s="417">
        <v>144378</v>
      </c>
      <c r="BO8" s="418"/>
      <c r="BP8" s="418"/>
      <c r="BQ8" s="418"/>
      <c r="BR8" s="418"/>
      <c r="BS8" s="418"/>
      <c r="BT8" s="418"/>
      <c r="BU8" s="419"/>
      <c r="BV8" s="417">
        <v>229933</v>
      </c>
      <c r="BW8" s="418"/>
      <c r="BX8" s="418"/>
      <c r="BY8" s="418"/>
      <c r="BZ8" s="418"/>
      <c r="CA8" s="418"/>
      <c r="CB8" s="418"/>
      <c r="CC8" s="419"/>
      <c r="CD8" s="420" t="s">
        <v>96</v>
      </c>
      <c r="CE8" s="421"/>
      <c r="CF8" s="421"/>
      <c r="CG8" s="421"/>
      <c r="CH8" s="421"/>
      <c r="CI8" s="421"/>
      <c r="CJ8" s="421"/>
      <c r="CK8" s="421"/>
      <c r="CL8" s="421"/>
      <c r="CM8" s="421"/>
      <c r="CN8" s="421"/>
      <c r="CO8" s="421"/>
      <c r="CP8" s="421"/>
      <c r="CQ8" s="421"/>
      <c r="CR8" s="421"/>
      <c r="CS8" s="422"/>
      <c r="CT8" s="457">
        <v>0.24</v>
      </c>
      <c r="CU8" s="458"/>
      <c r="CV8" s="458"/>
      <c r="CW8" s="458"/>
      <c r="CX8" s="458"/>
      <c r="CY8" s="458"/>
      <c r="CZ8" s="458"/>
      <c r="DA8" s="459"/>
      <c r="DB8" s="457">
        <v>0.23</v>
      </c>
      <c r="DC8" s="458"/>
      <c r="DD8" s="458"/>
      <c r="DE8" s="458"/>
      <c r="DF8" s="458"/>
      <c r="DG8" s="458"/>
      <c r="DH8" s="458"/>
      <c r="DI8" s="459"/>
      <c r="DJ8" s="139"/>
      <c r="DK8" s="139"/>
      <c r="DL8" s="139"/>
      <c r="DM8" s="139"/>
      <c r="DN8" s="139"/>
      <c r="DO8" s="139"/>
    </row>
    <row r="9" spans="1:119" ht="18.75" customHeight="1" thickBot="1" x14ac:dyDescent="0.2">
      <c r="A9" s="140"/>
      <c r="B9" s="411" t="s">
        <v>97</v>
      </c>
      <c r="C9" s="412"/>
      <c r="D9" s="412"/>
      <c r="E9" s="412"/>
      <c r="F9" s="412"/>
      <c r="G9" s="412"/>
      <c r="H9" s="412"/>
      <c r="I9" s="412"/>
      <c r="J9" s="412"/>
      <c r="K9" s="460"/>
      <c r="L9" s="461" t="s">
        <v>98</v>
      </c>
      <c r="M9" s="462"/>
      <c r="N9" s="462"/>
      <c r="O9" s="462"/>
      <c r="P9" s="462"/>
      <c r="Q9" s="463"/>
      <c r="R9" s="464">
        <v>4607</v>
      </c>
      <c r="S9" s="465"/>
      <c r="T9" s="465"/>
      <c r="U9" s="465"/>
      <c r="V9" s="466"/>
      <c r="W9" s="374" t="s">
        <v>99</v>
      </c>
      <c r="X9" s="375"/>
      <c r="Y9" s="375"/>
      <c r="Z9" s="375"/>
      <c r="AA9" s="375"/>
      <c r="AB9" s="375"/>
      <c r="AC9" s="375"/>
      <c r="AD9" s="375"/>
      <c r="AE9" s="375"/>
      <c r="AF9" s="375"/>
      <c r="AG9" s="375"/>
      <c r="AH9" s="375"/>
      <c r="AI9" s="375"/>
      <c r="AJ9" s="375"/>
      <c r="AK9" s="375"/>
      <c r="AL9" s="376"/>
      <c r="AM9" s="446" t="s">
        <v>100</v>
      </c>
      <c r="AN9" s="447"/>
      <c r="AO9" s="447"/>
      <c r="AP9" s="447"/>
      <c r="AQ9" s="447"/>
      <c r="AR9" s="447"/>
      <c r="AS9" s="447"/>
      <c r="AT9" s="448"/>
      <c r="AU9" s="449" t="s">
        <v>101</v>
      </c>
      <c r="AV9" s="450"/>
      <c r="AW9" s="450"/>
      <c r="AX9" s="450"/>
      <c r="AY9" s="451" t="s">
        <v>102</v>
      </c>
      <c r="AZ9" s="452"/>
      <c r="BA9" s="452"/>
      <c r="BB9" s="452"/>
      <c r="BC9" s="452"/>
      <c r="BD9" s="452"/>
      <c r="BE9" s="452"/>
      <c r="BF9" s="452"/>
      <c r="BG9" s="452"/>
      <c r="BH9" s="452"/>
      <c r="BI9" s="452"/>
      <c r="BJ9" s="452"/>
      <c r="BK9" s="452"/>
      <c r="BL9" s="452"/>
      <c r="BM9" s="453"/>
      <c r="BN9" s="417">
        <v>-85555</v>
      </c>
      <c r="BO9" s="418"/>
      <c r="BP9" s="418"/>
      <c r="BQ9" s="418"/>
      <c r="BR9" s="418"/>
      <c r="BS9" s="418"/>
      <c r="BT9" s="418"/>
      <c r="BU9" s="419"/>
      <c r="BV9" s="417">
        <v>82079</v>
      </c>
      <c r="BW9" s="418"/>
      <c r="BX9" s="418"/>
      <c r="BY9" s="418"/>
      <c r="BZ9" s="418"/>
      <c r="CA9" s="418"/>
      <c r="CB9" s="418"/>
      <c r="CC9" s="419"/>
      <c r="CD9" s="420" t="s">
        <v>103</v>
      </c>
      <c r="CE9" s="421"/>
      <c r="CF9" s="421"/>
      <c r="CG9" s="421"/>
      <c r="CH9" s="421"/>
      <c r="CI9" s="421"/>
      <c r="CJ9" s="421"/>
      <c r="CK9" s="421"/>
      <c r="CL9" s="421"/>
      <c r="CM9" s="421"/>
      <c r="CN9" s="421"/>
      <c r="CO9" s="421"/>
      <c r="CP9" s="421"/>
      <c r="CQ9" s="421"/>
      <c r="CR9" s="421"/>
      <c r="CS9" s="422"/>
      <c r="CT9" s="414">
        <v>14.2</v>
      </c>
      <c r="CU9" s="415"/>
      <c r="CV9" s="415"/>
      <c r="CW9" s="415"/>
      <c r="CX9" s="415"/>
      <c r="CY9" s="415"/>
      <c r="CZ9" s="415"/>
      <c r="DA9" s="416"/>
      <c r="DB9" s="414">
        <v>20.7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104</v>
      </c>
      <c r="M10" s="447"/>
      <c r="N10" s="447"/>
      <c r="O10" s="447"/>
      <c r="P10" s="447"/>
      <c r="Q10" s="448"/>
      <c r="R10" s="468">
        <v>4972</v>
      </c>
      <c r="S10" s="469"/>
      <c r="T10" s="469"/>
      <c r="U10" s="469"/>
      <c r="V10" s="470"/>
      <c r="W10" s="405"/>
      <c r="X10" s="406"/>
      <c r="Y10" s="406"/>
      <c r="Z10" s="406"/>
      <c r="AA10" s="406"/>
      <c r="AB10" s="406"/>
      <c r="AC10" s="406"/>
      <c r="AD10" s="406"/>
      <c r="AE10" s="406"/>
      <c r="AF10" s="406"/>
      <c r="AG10" s="406"/>
      <c r="AH10" s="406"/>
      <c r="AI10" s="406"/>
      <c r="AJ10" s="406"/>
      <c r="AK10" s="406"/>
      <c r="AL10" s="409"/>
      <c r="AM10" s="446" t="s">
        <v>105</v>
      </c>
      <c r="AN10" s="447"/>
      <c r="AO10" s="447"/>
      <c r="AP10" s="447"/>
      <c r="AQ10" s="447"/>
      <c r="AR10" s="447"/>
      <c r="AS10" s="447"/>
      <c r="AT10" s="448"/>
      <c r="AU10" s="449" t="s">
        <v>106</v>
      </c>
      <c r="AV10" s="450"/>
      <c r="AW10" s="450"/>
      <c r="AX10" s="450"/>
      <c r="AY10" s="451" t="s">
        <v>107</v>
      </c>
      <c r="AZ10" s="452"/>
      <c r="BA10" s="452"/>
      <c r="BB10" s="452"/>
      <c r="BC10" s="452"/>
      <c r="BD10" s="452"/>
      <c r="BE10" s="452"/>
      <c r="BF10" s="452"/>
      <c r="BG10" s="452"/>
      <c r="BH10" s="452"/>
      <c r="BI10" s="452"/>
      <c r="BJ10" s="452"/>
      <c r="BK10" s="452"/>
      <c r="BL10" s="452"/>
      <c r="BM10" s="453"/>
      <c r="BN10" s="417">
        <v>1801</v>
      </c>
      <c r="BO10" s="418"/>
      <c r="BP10" s="418"/>
      <c r="BQ10" s="418"/>
      <c r="BR10" s="418"/>
      <c r="BS10" s="418"/>
      <c r="BT10" s="418"/>
      <c r="BU10" s="419"/>
      <c r="BV10" s="417">
        <v>1851</v>
      </c>
      <c r="BW10" s="418"/>
      <c r="BX10" s="418"/>
      <c r="BY10" s="418"/>
      <c r="BZ10" s="418"/>
      <c r="CA10" s="418"/>
      <c r="CB10" s="418"/>
      <c r="CC10" s="419"/>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109</v>
      </c>
      <c r="M11" s="472"/>
      <c r="N11" s="472"/>
      <c r="O11" s="472"/>
      <c r="P11" s="472"/>
      <c r="Q11" s="473"/>
      <c r="R11" s="474" t="s">
        <v>110</v>
      </c>
      <c r="S11" s="475"/>
      <c r="T11" s="475"/>
      <c r="U11" s="475"/>
      <c r="V11" s="476"/>
      <c r="W11" s="405"/>
      <c r="X11" s="406"/>
      <c r="Y11" s="406"/>
      <c r="Z11" s="406"/>
      <c r="AA11" s="406"/>
      <c r="AB11" s="406"/>
      <c r="AC11" s="406"/>
      <c r="AD11" s="406"/>
      <c r="AE11" s="406"/>
      <c r="AF11" s="406"/>
      <c r="AG11" s="406"/>
      <c r="AH11" s="406"/>
      <c r="AI11" s="406"/>
      <c r="AJ11" s="406"/>
      <c r="AK11" s="406"/>
      <c r="AL11" s="409"/>
      <c r="AM11" s="446" t="s">
        <v>111</v>
      </c>
      <c r="AN11" s="447"/>
      <c r="AO11" s="447"/>
      <c r="AP11" s="447"/>
      <c r="AQ11" s="447"/>
      <c r="AR11" s="447"/>
      <c r="AS11" s="447"/>
      <c r="AT11" s="448"/>
      <c r="AU11" s="449" t="s">
        <v>101</v>
      </c>
      <c r="AV11" s="450"/>
      <c r="AW11" s="450"/>
      <c r="AX11" s="450"/>
      <c r="AY11" s="451" t="s">
        <v>112</v>
      </c>
      <c r="AZ11" s="452"/>
      <c r="BA11" s="452"/>
      <c r="BB11" s="452"/>
      <c r="BC11" s="452"/>
      <c r="BD11" s="452"/>
      <c r="BE11" s="452"/>
      <c r="BF11" s="452"/>
      <c r="BG11" s="452"/>
      <c r="BH11" s="452"/>
      <c r="BI11" s="452"/>
      <c r="BJ11" s="452"/>
      <c r="BK11" s="452"/>
      <c r="BL11" s="452"/>
      <c r="BM11" s="453"/>
      <c r="BN11" s="417">
        <v>29500</v>
      </c>
      <c r="BO11" s="418"/>
      <c r="BP11" s="418"/>
      <c r="BQ11" s="418"/>
      <c r="BR11" s="418"/>
      <c r="BS11" s="418"/>
      <c r="BT11" s="418"/>
      <c r="BU11" s="419"/>
      <c r="BV11" s="417">
        <v>214700</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114</v>
      </c>
      <c r="CU11" s="458"/>
      <c r="CV11" s="458"/>
      <c r="CW11" s="458"/>
      <c r="CX11" s="458"/>
      <c r="CY11" s="458"/>
      <c r="CZ11" s="458"/>
      <c r="DA11" s="459"/>
      <c r="DB11" s="457" t="s">
        <v>114</v>
      </c>
      <c r="DC11" s="458"/>
      <c r="DD11" s="458"/>
      <c r="DE11" s="458"/>
      <c r="DF11" s="458"/>
      <c r="DG11" s="458"/>
      <c r="DH11" s="458"/>
      <c r="DI11" s="459"/>
      <c r="DJ11" s="139"/>
      <c r="DK11" s="139"/>
      <c r="DL11" s="139"/>
      <c r="DM11" s="139"/>
      <c r="DN11" s="139"/>
      <c r="DO11" s="139"/>
    </row>
    <row r="12" spans="1:119" ht="18.75" customHeight="1" x14ac:dyDescent="0.15">
      <c r="A12" s="140"/>
      <c r="B12" s="477" t="s">
        <v>115</v>
      </c>
      <c r="C12" s="478"/>
      <c r="D12" s="478"/>
      <c r="E12" s="478"/>
      <c r="F12" s="478"/>
      <c r="G12" s="478"/>
      <c r="H12" s="478"/>
      <c r="I12" s="478"/>
      <c r="J12" s="478"/>
      <c r="K12" s="479"/>
      <c r="L12" s="486" t="s">
        <v>116</v>
      </c>
      <c r="M12" s="487"/>
      <c r="N12" s="487"/>
      <c r="O12" s="487"/>
      <c r="P12" s="487"/>
      <c r="Q12" s="488"/>
      <c r="R12" s="489">
        <v>4025</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t="s">
        <v>122</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124</v>
      </c>
      <c r="N13" s="506"/>
      <c r="O13" s="506"/>
      <c r="P13" s="506"/>
      <c r="Q13" s="507"/>
      <c r="R13" s="498">
        <v>3935</v>
      </c>
      <c r="S13" s="499"/>
      <c r="T13" s="499"/>
      <c r="U13" s="499"/>
      <c r="V13" s="500"/>
      <c r="W13" s="433" t="s">
        <v>125</v>
      </c>
      <c r="X13" s="434"/>
      <c r="Y13" s="434"/>
      <c r="Z13" s="434"/>
      <c r="AA13" s="434"/>
      <c r="AB13" s="424"/>
      <c r="AC13" s="468">
        <v>2492</v>
      </c>
      <c r="AD13" s="469"/>
      <c r="AE13" s="469"/>
      <c r="AF13" s="469"/>
      <c r="AG13" s="508"/>
      <c r="AH13" s="468">
        <v>2602</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-54254</v>
      </c>
      <c r="BO13" s="418"/>
      <c r="BP13" s="418"/>
      <c r="BQ13" s="418"/>
      <c r="BR13" s="418"/>
      <c r="BS13" s="418"/>
      <c r="BT13" s="418"/>
      <c r="BU13" s="419"/>
      <c r="BV13" s="417">
        <v>298630</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2.6</v>
      </c>
      <c r="CU13" s="415"/>
      <c r="CV13" s="415"/>
      <c r="CW13" s="415"/>
      <c r="CX13" s="415"/>
      <c r="CY13" s="415"/>
      <c r="CZ13" s="415"/>
      <c r="DA13" s="416"/>
      <c r="DB13" s="414">
        <v>4.2</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130</v>
      </c>
      <c r="M14" s="496"/>
      <c r="N14" s="496"/>
      <c r="O14" s="496"/>
      <c r="P14" s="496"/>
      <c r="Q14" s="497"/>
      <c r="R14" s="498">
        <v>4103</v>
      </c>
      <c r="S14" s="499"/>
      <c r="T14" s="499"/>
      <c r="U14" s="499"/>
      <c r="V14" s="500"/>
      <c r="W14" s="407"/>
      <c r="X14" s="408"/>
      <c r="Y14" s="408"/>
      <c r="Z14" s="408"/>
      <c r="AA14" s="408"/>
      <c r="AB14" s="397"/>
      <c r="AC14" s="501">
        <v>76.3</v>
      </c>
      <c r="AD14" s="502"/>
      <c r="AE14" s="502"/>
      <c r="AF14" s="502"/>
      <c r="AG14" s="503"/>
      <c r="AH14" s="501">
        <v>75.599999999999994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124</v>
      </c>
      <c r="N15" s="506"/>
      <c r="O15" s="506"/>
      <c r="P15" s="506"/>
      <c r="Q15" s="507"/>
      <c r="R15" s="498">
        <v>4012</v>
      </c>
      <c r="S15" s="499"/>
      <c r="T15" s="499"/>
      <c r="U15" s="499"/>
      <c r="V15" s="500"/>
      <c r="W15" s="433" t="s">
        <v>132</v>
      </c>
      <c r="X15" s="434"/>
      <c r="Y15" s="434"/>
      <c r="Z15" s="434"/>
      <c r="AA15" s="434"/>
      <c r="AB15" s="424"/>
      <c r="AC15" s="468">
        <v>129</v>
      </c>
      <c r="AD15" s="469"/>
      <c r="AE15" s="469"/>
      <c r="AF15" s="469"/>
      <c r="AG15" s="508"/>
      <c r="AH15" s="468">
        <v>113</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680539</v>
      </c>
      <c r="BO15" s="381"/>
      <c r="BP15" s="381"/>
      <c r="BQ15" s="381"/>
      <c r="BR15" s="381"/>
      <c r="BS15" s="381"/>
      <c r="BT15" s="381"/>
      <c r="BU15" s="382"/>
      <c r="BV15" s="380">
        <v>607851</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3.9</v>
      </c>
      <c r="AD16" s="502"/>
      <c r="AE16" s="502"/>
      <c r="AF16" s="502"/>
      <c r="AG16" s="503"/>
      <c r="AH16" s="501">
        <v>3.3</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2646000</v>
      </c>
      <c r="BO16" s="418"/>
      <c r="BP16" s="418"/>
      <c r="BQ16" s="418"/>
      <c r="BR16" s="418"/>
      <c r="BS16" s="418"/>
      <c r="BT16" s="418"/>
      <c r="BU16" s="419"/>
      <c r="BV16" s="417">
        <v>2662592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138</v>
      </c>
      <c r="N17" s="522"/>
      <c r="O17" s="522"/>
      <c r="P17" s="522"/>
      <c r="Q17" s="523"/>
      <c r="R17" s="518" t="s">
        <v>136</v>
      </c>
      <c r="S17" s="519"/>
      <c r="T17" s="519"/>
      <c r="U17" s="519"/>
      <c r="V17" s="520"/>
      <c r="W17" s="433" t="s">
        <v>139</v>
      </c>
      <c r="X17" s="434"/>
      <c r="Y17" s="434"/>
      <c r="Z17" s="434"/>
      <c r="AA17" s="434"/>
      <c r="AB17" s="424"/>
      <c r="AC17" s="468">
        <v>647</v>
      </c>
      <c r="AD17" s="469"/>
      <c r="AE17" s="469"/>
      <c r="AF17" s="469"/>
      <c r="AG17" s="508"/>
      <c r="AH17" s="468">
        <v>725</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856135</v>
      </c>
      <c r="BO17" s="418"/>
      <c r="BP17" s="418"/>
      <c r="BQ17" s="418"/>
      <c r="BR17" s="418"/>
      <c r="BS17" s="418"/>
      <c r="BT17" s="418"/>
      <c r="BU17" s="419"/>
      <c r="BV17" s="417">
        <v>792173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209.61</v>
      </c>
      <c r="M18" s="530"/>
      <c r="N18" s="530"/>
      <c r="O18" s="530"/>
      <c r="P18" s="530"/>
      <c r="Q18" s="530"/>
      <c r="R18" s="531"/>
      <c r="S18" s="531"/>
      <c r="T18" s="531"/>
      <c r="U18" s="531"/>
      <c r="V18" s="532"/>
      <c r="W18" s="435"/>
      <c r="X18" s="436"/>
      <c r="Y18" s="436"/>
      <c r="Z18" s="436"/>
      <c r="AA18" s="436"/>
      <c r="AB18" s="427"/>
      <c r="AC18" s="533">
        <v>19.8</v>
      </c>
      <c r="AD18" s="534"/>
      <c r="AE18" s="534"/>
      <c r="AF18" s="534"/>
      <c r="AG18" s="535"/>
      <c r="AH18" s="533">
        <v>21.1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2111309</v>
      </c>
      <c r="BO18" s="418"/>
      <c r="BP18" s="418"/>
      <c r="BQ18" s="418"/>
      <c r="BR18" s="418"/>
      <c r="BS18" s="418"/>
      <c r="BT18" s="418"/>
      <c r="BU18" s="419"/>
      <c r="BV18" s="417">
        <v>2125925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3309693</v>
      </c>
      <c r="BO19" s="418"/>
      <c r="BP19" s="418"/>
      <c r="BQ19" s="418"/>
      <c r="BR19" s="418"/>
      <c r="BS19" s="418"/>
      <c r="BT19" s="418"/>
      <c r="BU19" s="419"/>
      <c r="BV19" s="417">
        <v>3353796</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1205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3302824</v>
      </c>
      <c r="BO23" s="418"/>
      <c r="BP23" s="418"/>
      <c r="BQ23" s="418"/>
      <c r="BR23" s="418"/>
      <c r="BS23" s="418"/>
      <c r="BT23" s="418"/>
      <c r="BU23" s="419"/>
      <c r="BV23" s="417">
        <v>3491161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7060</v>
      </c>
      <c r="R24" s="469"/>
      <c r="S24" s="469"/>
      <c r="T24" s="469"/>
      <c r="U24" s="469"/>
      <c r="V24" s="508"/>
      <c r="W24" s="563"/>
      <c r="X24" s="551"/>
      <c r="Y24" s="552"/>
      <c r="Z24" s="467" t="s">
        <v>155</v>
      </c>
      <c r="AA24" s="447"/>
      <c r="AB24" s="447"/>
      <c r="AC24" s="447"/>
      <c r="AD24" s="447"/>
      <c r="AE24" s="447"/>
      <c r="AF24" s="447"/>
      <c r="AG24" s="448"/>
      <c r="AH24" s="468">
        <v>62</v>
      </c>
      <c r="AI24" s="469"/>
      <c r="AJ24" s="469"/>
      <c r="AK24" s="469"/>
      <c r="AL24" s="508"/>
      <c r="AM24" s="468">
        <v>182776</v>
      </c>
      <c r="AN24" s="469"/>
      <c r="AO24" s="469"/>
      <c r="AP24" s="469"/>
      <c r="AQ24" s="469"/>
      <c r="AR24" s="508"/>
      <c r="AS24" s="468">
        <v>2948</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2826024</v>
      </c>
      <c r="BO24" s="418"/>
      <c r="BP24" s="418"/>
      <c r="BQ24" s="418"/>
      <c r="BR24" s="418"/>
      <c r="BS24" s="418"/>
      <c r="BT24" s="418"/>
      <c r="BU24" s="419"/>
      <c r="BV24" s="417">
        <v>3117195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2</v>
      </c>
      <c r="M25" s="469"/>
      <c r="N25" s="469"/>
      <c r="O25" s="469"/>
      <c r="P25" s="508"/>
      <c r="Q25" s="468">
        <v>5810</v>
      </c>
      <c r="R25" s="469"/>
      <c r="S25" s="469"/>
      <c r="T25" s="469"/>
      <c r="U25" s="469"/>
      <c r="V25" s="508"/>
      <c r="W25" s="563"/>
      <c r="X25" s="551"/>
      <c r="Y25" s="552"/>
      <c r="Z25" s="467" t="s">
        <v>158</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122</v>
      </c>
      <c r="BO25" s="381"/>
      <c r="BP25" s="381"/>
      <c r="BQ25" s="381"/>
      <c r="BR25" s="381"/>
      <c r="BS25" s="381"/>
      <c r="BT25" s="381"/>
      <c r="BU25" s="382"/>
      <c r="BV25" s="380" t="s">
        <v>122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5370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2470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273120</v>
      </c>
      <c r="BO27" s="587"/>
      <c r="BP27" s="587"/>
      <c r="BQ27" s="587"/>
      <c r="BR27" s="587"/>
      <c r="BS27" s="587"/>
      <c r="BT27" s="587"/>
      <c r="BU27" s="588"/>
      <c r="BV27" s="586">
        <v>272901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1710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1677691</v>
      </c>
      <c r="BO28" s="381"/>
      <c r="BP28" s="381"/>
      <c r="BQ28" s="381"/>
      <c r="BR28" s="381"/>
      <c r="BS28" s="381"/>
      <c r="BT28" s="381"/>
      <c r="BU28" s="382"/>
      <c r="BV28" s="380">
        <v>1675890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10</v>
      </c>
      <c r="M29" s="469"/>
      <c r="N29" s="469"/>
      <c r="O29" s="469"/>
      <c r="P29" s="508"/>
      <c r="Q29" s="468">
        <v>1570</v>
      </c>
      <c r="R29" s="469"/>
      <c r="S29" s="469"/>
      <c r="T29" s="469"/>
      <c r="U29" s="469"/>
      <c r="V29" s="508"/>
      <c r="W29" s="564"/>
      <c r="X29" s="565"/>
      <c r="Y29" s="566"/>
      <c r="Z29" s="467" t="s">
        <v>172</v>
      </c>
      <c r="AA29" s="447"/>
      <c r="AB29" s="447"/>
      <c r="AC29" s="447"/>
      <c r="AD29" s="447"/>
      <c r="AE29" s="447"/>
      <c r="AF29" s="447"/>
      <c r="AG29" s="448"/>
      <c r="AH29" s="468">
        <v>62</v>
      </c>
      <c r="AI29" s="469"/>
      <c r="AJ29" s="469"/>
      <c r="AK29" s="469"/>
      <c r="AL29" s="508"/>
      <c r="AM29" s="468">
        <v>182776</v>
      </c>
      <c r="AN29" s="469"/>
      <c r="AO29" s="469"/>
      <c r="AP29" s="469"/>
      <c r="AQ29" s="469"/>
      <c r="AR29" s="508"/>
      <c r="AS29" s="468">
        <v>2948</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247977</v>
      </c>
      <c r="BO29" s="418"/>
      <c r="BP29" s="418"/>
      <c r="BQ29" s="418"/>
      <c r="BR29" s="418"/>
      <c r="BS29" s="418"/>
      <c r="BT29" s="418"/>
      <c r="BU29" s="419"/>
      <c r="BV29" s="417">
        <v>47954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91.7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3148835</v>
      </c>
      <c r="BO30" s="587"/>
      <c r="BP30" s="587"/>
      <c r="BQ30" s="587"/>
      <c r="BR30" s="587"/>
      <c r="BS30" s="587"/>
      <c r="BT30" s="587"/>
      <c r="BU30" s="588"/>
      <c r="BV30" s="586">
        <v>2780331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川上村国民健康保険特別会計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IF('各会計、関係団体の財政状況及び健全化判断比率'!B32="","",'各会計、関係団体の財政状況及び健全化判断比率'!B32)</f>
        <v>川上村営水道事業特別会計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佐久広域連合（一般）</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（財）川上村振興公社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川上村営バス事業特別会計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川上村介護保険事業特別会計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9</v>
      </c>
      <c r="BF35" s="598"/>
      <c r="BG35" s="599" t="str">
        <f>IF('各会計、関係団体の財政状況及び健全化判断比率'!B33="","",'各会計、関係団体の財政状況及び健全化判断比率'!B33)</f>
        <v>川上村下水道事業特別会計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佐久広域連合（消防）</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川上村特別住宅特別会計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川上村後期高齢者医療保険事業特別会計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佐久広域連合（養護老人ホーム）</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7</v>
      </c>
      <c r="V37" s="598"/>
      <c r="W37" s="599" t="str">
        <f>IF('各会計、関係団体の財政状況及び健全化判断比率'!B31="","",'各会計、関係団体の財政状況及び健全化判断比率'!B31)</f>
        <v>川上村訪問看護事業特別会計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佐久広域連合（特別養護老人ホーム）</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佐久広域連合（救護施設）</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佐久広域連合（食肉流通センター）</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長野県後期高齢者医療広域連合（一般）</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長野県後期高齢者医療広域連合（医療事業）</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長野県市町村総合事務組合（一般）</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長野県市町村総合事務組合（非常勤職員公務災害補償）</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525</v>
      </c>
      <c r="D34" s="1184"/>
      <c r="E34" s="1185"/>
      <c r="F34" s="32">
        <v>6.32</v>
      </c>
      <c r="G34" s="33">
        <v>5.27</v>
      </c>
      <c r="H34" s="33">
        <v>5.12</v>
      </c>
      <c r="I34" s="33">
        <v>7.59</v>
      </c>
      <c r="J34" s="34">
        <v>4.8600000000000003</v>
      </c>
      <c r="K34" s="22"/>
      <c r="L34" s="22"/>
      <c r="M34" s="22"/>
      <c r="N34" s="22"/>
      <c r="O34" s="22"/>
      <c r="P34" s="22"/>
    </row>
    <row r="35" spans="1:16" ht="39" customHeight="1" x14ac:dyDescent="0.15">
      <c r="A35" s="22"/>
      <c r="B35" s="35"/>
      <c r="C35" s="1178" t="s">
        <v>526</v>
      </c>
      <c r="D35" s="1179"/>
      <c r="E35" s="1180"/>
      <c r="F35" s="36">
        <v>0.74</v>
      </c>
      <c r="G35" s="37" t="s">
        <v>527</v>
      </c>
      <c r="H35" s="37">
        <v>1</v>
      </c>
      <c r="I35" s="37">
        <v>1.2</v>
      </c>
      <c r="J35" s="38">
        <v>2.76</v>
      </c>
      <c r="K35" s="22"/>
      <c r="L35" s="22"/>
      <c r="M35" s="22"/>
      <c r="N35" s="22"/>
      <c r="O35" s="22"/>
      <c r="P35" s="22"/>
    </row>
    <row r="36" spans="1:16" ht="39" customHeight="1" x14ac:dyDescent="0.15">
      <c r="A36" s="22"/>
      <c r="B36" s="35"/>
      <c r="C36" s="1178" t="s">
        <v>528</v>
      </c>
      <c r="D36" s="1179"/>
      <c r="E36" s="1180"/>
      <c r="F36" s="36">
        <v>0.04</v>
      </c>
      <c r="G36" s="37">
        <v>0.05</v>
      </c>
      <c r="H36" s="37">
        <v>0.08</v>
      </c>
      <c r="I36" s="37">
        <v>0.02</v>
      </c>
      <c r="J36" s="38">
        <v>0.08</v>
      </c>
      <c r="K36" s="22"/>
      <c r="L36" s="22"/>
      <c r="M36" s="22"/>
      <c r="N36" s="22"/>
      <c r="O36" s="22"/>
      <c r="P36" s="22"/>
    </row>
    <row r="37" spans="1:16" ht="39" customHeight="1" x14ac:dyDescent="0.15">
      <c r="A37" s="22"/>
      <c r="B37" s="35"/>
      <c r="C37" s="1178" t="s">
        <v>529</v>
      </c>
      <c r="D37" s="1179"/>
      <c r="E37" s="1180"/>
      <c r="F37" s="36">
        <v>0.21</v>
      </c>
      <c r="G37" s="37">
        <v>0.13</v>
      </c>
      <c r="H37" s="37">
        <v>0.13</v>
      </c>
      <c r="I37" s="37">
        <v>0.05</v>
      </c>
      <c r="J37" s="38">
        <v>7.0000000000000007E-2</v>
      </c>
      <c r="K37" s="22"/>
      <c r="L37" s="22"/>
      <c r="M37" s="22"/>
      <c r="N37" s="22"/>
      <c r="O37" s="22"/>
      <c r="P37" s="22"/>
    </row>
    <row r="38" spans="1:16" ht="39" customHeight="1" x14ac:dyDescent="0.15">
      <c r="A38" s="22"/>
      <c r="B38" s="35"/>
      <c r="C38" s="1178" t="s">
        <v>530</v>
      </c>
      <c r="D38" s="1179"/>
      <c r="E38" s="1180"/>
      <c r="F38" s="36">
        <v>0.05</v>
      </c>
      <c r="G38" s="37">
        <v>0.03</v>
      </c>
      <c r="H38" s="37">
        <v>0.06</v>
      </c>
      <c r="I38" s="37">
        <v>0.08</v>
      </c>
      <c r="J38" s="38">
        <v>0.05</v>
      </c>
      <c r="K38" s="22"/>
      <c r="L38" s="22"/>
      <c r="M38" s="22"/>
      <c r="N38" s="22"/>
      <c r="O38" s="22"/>
      <c r="P38" s="22"/>
    </row>
    <row r="39" spans="1:16" ht="39" customHeight="1" x14ac:dyDescent="0.15">
      <c r="A39" s="22"/>
      <c r="B39" s="35"/>
      <c r="C39" s="1178" t="s">
        <v>531</v>
      </c>
      <c r="D39" s="1179"/>
      <c r="E39" s="1180"/>
      <c r="F39" s="36">
        <v>0.03</v>
      </c>
      <c r="G39" s="37">
        <v>0.06</v>
      </c>
      <c r="H39" s="37">
        <v>0.02</v>
      </c>
      <c r="I39" s="37">
        <v>0.03</v>
      </c>
      <c r="J39" s="38">
        <v>0.02</v>
      </c>
      <c r="K39" s="22"/>
      <c r="L39" s="22"/>
      <c r="M39" s="22"/>
      <c r="N39" s="22"/>
      <c r="O39" s="22"/>
      <c r="P39" s="22"/>
    </row>
    <row r="40" spans="1:16" ht="39" customHeight="1" x14ac:dyDescent="0.15">
      <c r="A40" s="22"/>
      <c r="B40" s="35"/>
      <c r="C40" s="1178" t="s">
        <v>532</v>
      </c>
      <c r="D40" s="1179"/>
      <c r="E40" s="1180"/>
      <c r="F40" s="36">
        <v>0.02</v>
      </c>
      <c r="G40" s="37">
        <v>7.0000000000000007E-2</v>
      </c>
      <c r="H40" s="37">
        <v>0.02</v>
      </c>
      <c r="I40" s="37">
        <v>0.02</v>
      </c>
      <c r="J40" s="38">
        <v>0.02</v>
      </c>
      <c r="K40" s="22"/>
      <c r="L40" s="22"/>
      <c r="M40" s="22"/>
      <c r="N40" s="22"/>
      <c r="O40" s="22"/>
      <c r="P40" s="22"/>
    </row>
    <row r="41" spans="1:16" ht="39" customHeight="1" x14ac:dyDescent="0.15">
      <c r="A41" s="22"/>
      <c r="B41" s="35"/>
      <c r="C41" s="1178" t="s">
        <v>533</v>
      </c>
      <c r="D41" s="1179"/>
      <c r="E41" s="1180"/>
      <c r="F41" s="36">
        <v>0.22</v>
      </c>
      <c r="G41" s="37">
        <v>0.16</v>
      </c>
      <c r="H41" s="37">
        <v>0</v>
      </c>
      <c r="I41" s="37">
        <v>0.12</v>
      </c>
      <c r="J41" s="38">
        <v>0.02</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v>0.02</v>
      </c>
      <c r="G43" s="42">
        <v>0.01</v>
      </c>
      <c r="H43" s="42">
        <v>0.04</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399</v>
      </c>
      <c r="L45" s="60">
        <v>503</v>
      </c>
      <c r="M45" s="60">
        <v>468</v>
      </c>
      <c r="N45" s="60">
        <v>481</v>
      </c>
      <c r="O45" s="61">
        <v>441</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279</v>
      </c>
      <c r="L48" s="64">
        <v>285</v>
      </c>
      <c r="M48" s="64">
        <v>272</v>
      </c>
      <c r="N48" s="64">
        <v>272</v>
      </c>
      <c r="O48" s="65">
        <v>273</v>
      </c>
      <c r="P48" s="48"/>
      <c r="Q48" s="48"/>
      <c r="R48" s="48"/>
      <c r="S48" s="48"/>
      <c r="T48" s="48"/>
      <c r="U48" s="48"/>
    </row>
    <row r="49" spans="1:21" ht="30.75" customHeight="1" x14ac:dyDescent="0.15">
      <c r="A49" s="48"/>
      <c r="B49" s="1196"/>
      <c r="C49" s="1197"/>
      <c r="D49" s="62"/>
      <c r="E49" s="1188" t="s">
        <v>16</v>
      </c>
      <c r="F49" s="1188"/>
      <c r="G49" s="1188"/>
      <c r="H49" s="1188"/>
      <c r="I49" s="1188"/>
      <c r="J49" s="1189"/>
      <c r="K49" s="63">
        <v>0</v>
      </c>
      <c r="L49" s="64">
        <v>0</v>
      </c>
      <c r="M49" s="64">
        <v>0</v>
      </c>
      <c r="N49" s="64">
        <v>1</v>
      </c>
      <c r="O49" s="65">
        <v>1</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589</v>
      </c>
      <c r="L52" s="64">
        <v>636</v>
      </c>
      <c r="M52" s="64">
        <v>671</v>
      </c>
      <c r="N52" s="64">
        <v>678</v>
      </c>
      <c r="O52" s="65">
        <v>675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89</v>
      </c>
      <c r="L53" s="69">
        <v>152</v>
      </c>
      <c r="M53" s="69">
        <v>69</v>
      </c>
      <c r="N53" s="69">
        <v>76</v>
      </c>
      <c r="O53" s="70">
        <v>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3478</v>
      </c>
      <c r="J41" s="83">
        <v>3342</v>
      </c>
      <c r="K41" s="83">
        <v>3312</v>
      </c>
      <c r="L41" s="83">
        <v>4005</v>
      </c>
      <c r="M41" s="84">
        <v>3303</v>
      </c>
    </row>
    <row r="42" spans="2:13" ht="27.75" customHeight="1" x14ac:dyDescent="0.15">
      <c r="B42" s="1204"/>
      <c r="C42" s="1205"/>
      <c r="D42" s="85"/>
      <c r="E42" s="1210" t="s">
        <v>26</v>
      </c>
      <c r="F42" s="1210"/>
      <c r="G42" s="1210"/>
      <c r="H42" s="1211"/>
      <c r="I42" s="86" t="s">
        <v>479</v>
      </c>
      <c r="J42" s="87" t="s">
        <v>479</v>
      </c>
      <c r="K42" s="87" t="s">
        <v>479</v>
      </c>
      <c r="L42" s="87" t="s">
        <v>479</v>
      </c>
      <c r="M42" s="88" t="s">
        <v>479</v>
      </c>
    </row>
    <row r="43" spans="2:13" ht="27.75" customHeight="1" x14ac:dyDescent="0.15">
      <c r="B43" s="1204"/>
      <c r="C43" s="1205"/>
      <c r="D43" s="85"/>
      <c r="E43" s="1210" t="s">
        <v>27</v>
      </c>
      <c r="F43" s="1210"/>
      <c r="G43" s="1210"/>
      <c r="H43" s="1211"/>
      <c r="I43" s="86">
        <v>3283</v>
      </c>
      <c r="J43" s="87">
        <v>3103</v>
      </c>
      <c r="K43" s="87">
        <v>2937</v>
      </c>
      <c r="L43" s="87">
        <v>2869</v>
      </c>
      <c r="M43" s="88">
        <v>2699</v>
      </c>
    </row>
    <row r="44" spans="2:13" ht="27.75" customHeight="1" x14ac:dyDescent="0.15">
      <c r="B44" s="1204"/>
      <c r="C44" s="1205"/>
      <c r="D44" s="85"/>
      <c r="E44" s="1210" t="s">
        <v>28</v>
      </c>
      <c r="F44" s="1210"/>
      <c r="G44" s="1210"/>
      <c r="H44" s="1211"/>
      <c r="I44" s="86">
        <v>5</v>
      </c>
      <c r="J44" s="87">
        <v>3</v>
      </c>
      <c r="K44" s="87">
        <v>25</v>
      </c>
      <c r="L44" s="87">
        <v>27</v>
      </c>
      <c r="M44" s="88">
        <v>26</v>
      </c>
    </row>
    <row r="45" spans="2:13" ht="27.75" customHeight="1" x14ac:dyDescent="0.15">
      <c r="B45" s="1204"/>
      <c r="C45" s="1205"/>
      <c r="D45" s="85"/>
      <c r="E45" s="1210" t="s">
        <v>29</v>
      </c>
      <c r="F45" s="1210"/>
      <c r="G45" s="1210"/>
      <c r="H45" s="1211"/>
      <c r="I45" s="86">
        <v>556</v>
      </c>
      <c r="J45" s="87">
        <v>549</v>
      </c>
      <c r="K45" s="87">
        <v>533</v>
      </c>
      <c r="L45" s="87">
        <v>520</v>
      </c>
      <c r="M45" s="88">
        <v>525</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4272</v>
      </c>
      <c r="J50" s="87">
        <v>4563</v>
      </c>
      <c r="K50" s="87">
        <v>4591</v>
      </c>
      <c r="L50" s="87">
        <v>4858</v>
      </c>
      <c r="M50" s="88">
        <v>5460</v>
      </c>
    </row>
    <row r="51" spans="2:13" ht="27.75" customHeight="1" x14ac:dyDescent="0.15">
      <c r="B51" s="1204"/>
      <c r="C51" s="1205"/>
      <c r="D51" s="85"/>
      <c r="E51" s="1210" t="s">
        <v>36</v>
      </c>
      <c r="F51" s="1210"/>
      <c r="G51" s="1210"/>
      <c r="H51" s="1211"/>
      <c r="I51" s="86" t="s">
        <v>479</v>
      </c>
      <c r="J51" s="87" t="s">
        <v>479</v>
      </c>
      <c r="K51" s="87" t="s">
        <v>479</v>
      </c>
      <c r="L51" s="87" t="s">
        <v>479</v>
      </c>
      <c r="M51" s="88" t="s">
        <v>479</v>
      </c>
    </row>
    <row r="52" spans="2:13" ht="27.75" customHeight="1" x14ac:dyDescent="0.15">
      <c r="B52" s="1206"/>
      <c r="C52" s="1207"/>
      <c r="D52" s="85"/>
      <c r="E52" s="1210" t="s">
        <v>37</v>
      </c>
      <c r="F52" s="1210"/>
      <c r="G52" s="1210"/>
      <c r="H52" s="1211"/>
      <c r="I52" s="86">
        <v>6175</v>
      </c>
      <c r="J52" s="87">
        <v>5797</v>
      </c>
      <c r="K52" s="87">
        <v>5846</v>
      </c>
      <c r="L52" s="87">
        <v>5438</v>
      </c>
      <c r="M52" s="88">
        <v>5593</v>
      </c>
    </row>
    <row r="53" spans="2:13" ht="27.75" customHeight="1" thickBot="1" x14ac:dyDescent="0.2">
      <c r="B53" s="1217" t="s">
        <v>38</v>
      </c>
      <c r="C53" s="1218"/>
      <c r="D53" s="92"/>
      <c r="E53" s="1219" t="s">
        <v>39</v>
      </c>
      <c r="F53" s="1219"/>
      <c r="G53" s="1219"/>
      <c r="H53" s="1220"/>
      <c r="I53" s="93">
        <v>-3124</v>
      </c>
      <c r="J53" s="94">
        <v>-3363</v>
      </c>
      <c r="K53" s="94">
        <v>-3630</v>
      </c>
      <c r="L53" s="94">
        <v>-2876</v>
      </c>
      <c r="M53" s="95">
        <v>-4500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55" zoomScaleNormal="5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564</v>
      </c>
      <c r="H51" s="1234"/>
      <c r="I51" s="1239" t="s">
        <v>565</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566</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567</v>
      </c>
      <c r="H55" s="1245"/>
      <c r="I55" s="1243" t="s">
        <v>565</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566</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568</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21" t="s">
        <v>571</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569</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564</v>
      </c>
      <c r="H73" s="1234"/>
      <c r="I73" s="1239" t="s">
        <v>565</v>
      </c>
      <c r="J73" s="1239"/>
      <c r="K73" s="1253"/>
      <c r="L73" s="1253"/>
      <c r="M73" s="1242"/>
      <c r="N73" s="1242"/>
      <c r="O73" s="1242"/>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570</v>
      </c>
      <c r="J75" s="1243"/>
      <c r="K75" s="1254">
        <v>4.5999999999999996</v>
      </c>
      <c r="L75" s="1254">
        <v>4.9000000000000004</v>
      </c>
      <c r="M75" s="1254">
        <v>4.5</v>
      </c>
      <c r="N75" s="1254">
        <v>4.2</v>
      </c>
      <c r="O75" s="1254">
        <v>2.6</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567</v>
      </c>
      <c r="H77" s="1245"/>
      <c r="I77" s="1243" t="s">
        <v>565</v>
      </c>
      <c r="J77" s="1243"/>
      <c r="K77" s="1253">
        <v>0</v>
      </c>
      <c r="L77" s="1253">
        <v>0</v>
      </c>
      <c r="M77" s="1242">
        <v>0</v>
      </c>
      <c r="N77" s="1242">
        <v>0</v>
      </c>
      <c r="O77" s="1242">
        <v>0</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570</v>
      </c>
      <c r="J79" s="1252"/>
      <c r="K79" s="1256">
        <v>10.1</v>
      </c>
      <c r="L79" s="1256">
        <v>9.1999999999999993</v>
      </c>
      <c r="M79" s="1256">
        <v>8.1999999999999993</v>
      </c>
      <c r="N79" s="1256">
        <v>7.8</v>
      </c>
      <c r="O79" s="1256">
        <v>7.4</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518</v>
      </c>
      <c r="G2" s="113"/>
      <c r="H2" s="114"/>
    </row>
    <row r="3" spans="1:8" x14ac:dyDescent="0.15">
      <c r="A3" s="110" t="s">
        <v>511</v>
      </c>
      <c r="B3" s="115"/>
      <c r="C3" s="116"/>
      <c r="D3" s="117">
        <v>190249</v>
      </c>
      <c r="E3" s="118"/>
      <c r="F3" s="119">
        <v>228305</v>
      </c>
      <c r="G3" s="120"/>
      <c r="H3" s="121"/>
    </row>
    <row r="4" spans="1:8" x14ac:dyDescent="0.15">
      <c r="A4" s="122"/>
      <c r="B4" s="123"/>
      <c r="C4" s="124"/>
      <c r="D4" s="125">
        <v>55542</v>
      </c>
      <c r="E4" s="126"/>
      <c r="F4" s="127">
        <v>86611</v>
      </c>
      <c r="G4" s="128"/>
      <c r="H4" s="129"/>
    </row>
    <row r="5" spans="1:8" x14ac:dyDescent="0.15">
      <c r="A5" s="110" t="s">
        <v>513</v>
      </c>
      <c r="B5" s="115"/>
      <c r="C5" s="116"/>
      <c r="D5" s="117">
        <v>221192</v>
      </c>
      <c r="E5" s="118"/>
      <c r="F5" s="119">
        <v>316331</v>
      </c>
      <c r="G5" s="120"/>
      <c r="H5" s="121"/>
    </row>
    <row r="6" spans="1:8" x14ac:dyDescent="0.15">
      <c r="A6" s="122"/>
      <c r="B6" s="123"/>
      <c r="C6" s="124"/>
      <c r="D6" s="125">
        <v>109021</v>
      </c>
      <c r="E6" s="126"/>
      <c r="F6" s="127">
        <v>106387</v>
      </c>
      <c r="G6" s="128"/>
      <c r="H6" s="129"/>
    </row>
    <row r="7" spans="1:8" x14ac:dyDescent="0.15">
      <c r="A7" s="110" t="s">
        <v>514</v>
      </c>
      <c r="B7" s="115"/>
      <c r="C7" s="116"/>
      <c r="D7" s="117">
        <v>285126</v>
      </c>
      <c r="E7" s="118"/>
      <c r="F7" s="119">
        <v>333013</v>
      </c>
      <c r="G7" s="120"/>
      <c r="H7" s="121"/>
    </row>
    <row r="8" spans="1:8" x14ac:dyDescent="0.15">
      <c r="A8" s="122"/>
      <c r="B8" s="123"/>
      <c r="C8" s="124"/>
      <c r="D8" s="125">
        <v>185038</v>
      </c>
      <c r="E8" s="126"/>
      <c r="F8" s="127">
        <v>126732</v>
      </c>
      <c r="G8" s="128"/>
      <c r="H8" s="129"/>
    </row>
    <row r="9" spans="1:8" x14ac:dyDescent="0.15">
      <c r="A9" s="110" t="s">
        <v>515</v>
      </c>
      <c r="B9" s="115"/>
      <c r="C9" s="116"/>
      <c r="D9" s="117">
        <v>359536</v>
      </c>
      <c r="E9" s="118"/>
      <c r="F9" s="119">
        <v>280458</v>
      </c>
      <c r="G9" s="120"/>
      <c r="H9" s="121"/>
    </row>
    <row r="10" spans="1:8" x14ac:dyDescent="0.15">
      <c r="A10" s="122"/>
      <c r="B10" s="123"/>
      <c r="C10" s="124"/>
      <c r="D10" s="125">
        <v>54509</v>
      </c>
      <c r="E10" s="126"/>
      <c r="F10" s="127">
        <v>127286</v>
      </c>
      <c r="G10" s="128"/>
      <c r="H10" s="129"/>
    </row>
    <row r="11" spans="1:8" x14ac:dyDescent="0.15">
      <c r="A11" s="110" t="s">
        <v>516</v>
      </c>
      <c r="B11" s="115"/>
      <c r="C11" s="116"/>
      <c r="D11" s="117">
        <v>115630</v>
      </c>
      <c r="E11" s="118"/>
      <c r="F11" s="119">
        <v>291945</v>
      </c>
      <c r="G11" s="120"/>
      <c r="H11" s="121"/>
    </row>
    <row r="12" spans="1:8" x14ac:dyDescent="0.15">
      <c r="A12" s="122"/>
      <c r="B12" s="123"/>
      <c r="C12" s="130"/>
      <c r="D12" s="125">
        <v>63530</v>
      </c>
      <c r="E12" s="126"/>
      <c r="F12" s="127">
        <v>127651</v>
      </c>
      <c r="G12" s="128"/>
      <c r="H12" s="129"/>
    </row>
    <row r="13" spans="1:8" x14ac:dyDescent="0.15">
      <c r="A13" s="110"/>
      <c r="B13" s="115"/>
      <c r="C13" s="131"/>
      <c r="D13" s="132">
        <v>234347</v>
      </c>
      <c r="E13" s="133"/>
      <c r="F13" s="134">
        <v>290010</v>
      </c>
      <c r="G13" s="135"/>
      <c r="H13" s="121"/>
    </row>
    <row r="14" spans="1:8" x14ac:dyDescent="0.15">
      <c r="A14" s="122"/>
      <c r="B14" s="123"/>
      <c r="C14" s="124"/>
      <c r="D14" s="125">
        <v>93528</v>
      </c>
      <c r="E14" s="126"/>
      <c r="F14" s="127">
        <v>114933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6.39</v>
      </c>
      <c r="C19" s="136">
        <f>ROUND(VALUE(SUBSTITUTE(実質収支比率等に係る経年分析!G$48,"▲","-")),2)</f>
        <v>5.41</v>
      </c>
      <c r="D19" s="136">
        <f>ROUND(VALUE(SUBSTITUTE(実質収支比率等に係る経年分析!H$48,"▲","-")),2)</f>
        <v>5.16</v>
      </c>
      <c r="E19" s="136">
        <f>ROUND(VALUE(SUBSTITUTE(実質収支比率等に係る経年分析!I$48,"▲","-")),2)</f>
        <v>7.65</v>
      </c>
      <c r="F19" s="136">
        <f>ROUND(VALUE(SUBSTITUTE(実質収支比率等に係る経年分析!J$48,"▲","-")),2)</f>
        <v>4.91</v>
      </c>
    </row>
    <row r="20" spans="1:11" x14ac:dyDescent="0.15">
      <c r="A20" s="136" t="s">
        <v>44</v>
      </c>
      <c r="B20" s="136">
        <f>ROUND(VALUE(SUBSTITUTE(実質収支比率等に係る経年分析!F$47,"▲","-")),2)</f>
        <v>44.58</v>
      </c>
      <c r="C20" s="136">
        <f>ROUND(VALUE(SUBSTITUTE(実質収支比率等に係る経年分析!G$47,"▲","-")),2)</f>
        <v>48.42</v>
      </c>
      <c r="D20" s="136">
        <f>ROUND(VALUE(SUBSTITUTE(実質収支比率等に係る経年分析!H$47,"▲","-")),2)</f>
        <v>54.45</v>
      </c>
      <c r="E20" s="136">
        <f>ROUND(VALUE(SUBSTITUTE(実質収支比率等に係る経年分析!I$47,"▲","-")),2)</f>
        <v>55.77</v>
      </c>
      <c r="F20" s="136">
        <f>ROUND(VALUE(SUBSTITUTE(実質収支比率等に係る経年分析!J$47,"▲","-")),2)</f>
        <v>57.1</v>
      </c>
    </row>
    <row r="21" spans="1:11" x14ac:dyDescent="0.15">
      <c r="A21" s="136" t="s">
        <v>45</v>
      </c>
      <c r="B21" s="136">
        <f>IF(ISNUMBER(VALUE(SUBSTITUTE(実質収支比率等に係る経年分析!F$49,"▲","-"))),ROUND(VALUE(SUBSTITUTE(実質収支比率等に係る経年分析!F$49,"▲","-")),2),NA())</f>
        <v>9</v>
      </c>
      <c r="C21" s="136">
        <f>IF(ISNUMBER(VALUE(SUBSTITUTE(実質収支比率等に係る経年分析!G$49,"▲","-"))),ROUND(VALUE(SUBSTITUTE(実質収支比率等に係る経年分析!G$49,"▲","-")),2),NA())</f>
        <v>3.35</v>
      </c>
      <c r="D21" s="136">
        <f>IF(ISNUMBER(VALUE(SUBSTITUTE(実質収支比率等に係る経年分析!H$49,"▲","-"))),ROUND(VALUE(SUBSTITUTE(実質収支比率等に係る経年分析!H$49,"▲","-")),2),NA())</f>
        <v>7.62</v>
      </c>
      <c r="E21" s="136">
        <f>IF(ISNUMBER(VALUE(SUBSTITUTE(実質収支比率等に係る経年分析!I$49,"▲","-"))),ROUND(VALUE(SUBSTITUTE(実質収支比率等に係る経年分析!I$49,"▲","-")),2),NA())</f>
        <v>9.94</v>
      </c>
      <c r="F21" s="136">
        <f>IF(ISNUMBER(VALUE(SUBSTITUTE(実質収支比率等に係る経年分析!J$49,"▲","-"))),ROUND(VALUE(SUBSTITUTE(実質収支比率等に係る経年分析!J$49,"▲","-")),2),NA())</f>
        <v>-1.85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0.01</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0.01</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川上村訪問看護事業特別会計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0.16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川上村営バス事業特別会計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7.0000000000000007E-2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川上村特別住宅特別会計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川上村介護保険事業特別会計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川上村下水道事業特別会計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7.0000000000000007E-2</v>
      </c>
    </row>
    <row r="34" spans="1:16" x14ac:dyDescent="0.15">
      <c r="A34" s="137" t="str">
        <f>IF(連結実質赤字比率に係る赤字・黒字の構成分析!C$36="",NA(),連結実質赤字比率に係る赤字・黒字の構成分析!C$36)</f>
        <v>川上村営水道事業特別会計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0.08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0.08</v>
      </c>
    </row>
    <row r="35" spans="1:16" x14ac:dyDescent="0.15">
      <c r="A35" s="137" t="str">
        <f>IF(連結実質赤字比率に係る赤字・黒字の構成分析!C$35="",NA(),連結実質赤字比率に係る赤字・黒字の構成分析!C$35)</f>
        <v>川上村国民健康保険特別会計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0.74</v>
      </c>
      <c r="D35" s="137">
        <f>IF(ROUND(VALUE(SUBSTITUTE(連結実質赤字比率に係る赤字・黒字の構成分析!G$35,"▲", "-")), 2) &lt; 0, ABS(ROUND(VALUE(SUBSTITUTE(連結実質赤字比率に係る赤字・黒字の構成分析!G$35,"▲", "-")), 2)), NA())</f>
        <v>0.84</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2.76</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4.8600000000000003</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589</v>
      </c>
      <c r="E42" s="138"/>
      <c r="F42" s="138"/>
      <c r="G42" s="138">
        <f>'実質公債費比率（分子）の構造'!L$52</f>
        <v>636</v>
      </c>
      <c r="H42" s="138"/>
      <c r="I42" s="138"/>
      <c r="J42" s="138">
        <f>'実質公債費比率（分子）の構造'!M$52</f>
        <v>671</v>
      </c>
      <c r="K42" s="138"/>
      <c r="L42" s="138"/>
      <c r="M42" s="138">
        <f>'実質公債費比率（分子）の構造'!N$52</f>
        <v>678</v>
      </c>
      <c r="N42" s="138"/>
      <c r="O42" s="138"/>
      <c r="P42" s="138">
        <f>'実質公債費比率（分子）の構造'!O$52</f>
        <v>675</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1</v>
      </c>
      <c r="L45" s="138"/>
      <c r="M45" s="138"/>
      <c r="N45" s="138">
        <f>'実質公債費比率（分子）の構造'!O$49</f>
        <v>1</v>
      </c>
      <c r="O45" s="138"/>
      <c r="P45" s="138"/>
    </row>
    <row r="46" spans="1:16" x14ac:dyDescent="0.15">
      <c r="A46" s="138" t="s">
        <v>56</v>
      </c>
      <c r="B46" s="138">
        <f>'実質公債費比率（分子）の構造'!K$48</f>
        <v>279</v>
      </c>
      <c r="C46" s="138"/>
      <c r="D46" s="138"/>
      <c r="E46" s="138">
        <f>'実質公債費比率（分子）の構造'!L$48</f>
        <v>285</v>
      </c>
      <c r="F46" s="138"/>
      <c r="G46" s="138"/>
      <c r="H46" s="138">
        <f>'実質公債費比率（分子）の構造'!M$48</f>
        <v>272</v>
      </c>
      <c r="I46" s="138"/>
      <c r="J46" s="138"/>
      <c r="K46" s="138">
        <f>'実質公債費比率（分子）の構造'!N$48</f>
        <v>272</v>
      </c>
      <c r="L46" s="138"/>
      <c r="M46" s="138"/>
      <c r="N46" s="138">
        <f>'実質公債費比率（分子）の構造'!O$48</f>
        <v>273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399</v>
      </c>
      <c r="C49" s="138"/>
      <c r="D49" s="138"/>
      <c r="E49" s="138">
        <f>'実質公債費比率（分子）の構造'!L$45</f>
        <v>503</v>
      </c>
      <c r="F49" s="138"/>
      <c r="G49" s="138"/>
      <c r="H49" s="138">
        <f>'実質公債費比率（分子）の構造'!M$45</f>
        <v>468</v>
      </c>
      <c r="I49" s="138"/>
      <c r="J49" s="138"/>
      <c r="K49" s="138">
        <f>'実質公債費比率（分子）の構造'!N$45</f>
        <v>481</v>
      </c>
      <c r="L49" s="138"/>
      <c r="M49" s="138"/>
      <c r="N49" s="138">
        <f>'実質公債費比率（分子）の構造'!O$45</f>
        <v>441</v>
      </c>
      <c r="O49" s="138"/>
      <c r="P49" s="138"/>
    </row>
    <row r="50" spans="1:16" x14ac:dyDescent="0.15">
      <c r="A50" s="138" t="s">
        <v>60</v>
      </c>
      <c r="B50" s="138" t="e">
        <f>NA()</f>
        <v>#N/A</v>
      </c>
      <c r="C50" s="138">
        <f>IF(ISNUMBER('実質公債費比率（分子）の構造'!K$53),'実質公債費比率（分子）の構造'!K$53,NA())</f>
        <v>89</v>
      </c>
      <c r="D50" s="138" t="e">
        <f>NA()</f>
        <v>#N/A</v>
      </c>
      <c r="E50" s="138" t="e">
        <f>NA()</f>
        <v>#N/A</v>
      </c>
      <c r="F50" s="138">
        <f>IF(ISNUMBER('実質公債費比率（分子）の構造'!L$53),'実質公債費比率（分子）の構造'!L$53,NA())</f>
        <v>152</v>
      </c>
      <c r="G50" s="138" t="e">
        <f>NA()</f>
        <v>#N/A</v>
      </c>
      <c r="H50" s="138" t="e">
        <f>NA()</f>
        <v>#N/A</v>
      </c>
      <c r="I50" s="138">
        <f>IF(ISNUMBER('実質公債費比率（分子）の構造'!M$53),'実質公債費比率（分子）の構造'!M$53,NA())</f>
        <v>69</v>
      </c>
      <c r="J50" s="138" t="e">
        <f>NA()</f>
        <v>#N/A</v>
      </c>
      <c r="K50" s="138" t="e">
        <f>NA()</f>
        <v>#N/A</v>
      </c>
      <c r="L50" s="138">
        <f>IF(ISNUMBER('実質公債費比率（分子）の構造'!N$53),'実質公債費比率（分子）の構造'!N$53,NA())</f>
        <v>76</v>
      </c>
      <c r="M50" s="138" t="e">
        <f>NA()</f>
        <v>#N/A</v>
      </c>
      <c r="N50" s="138" t="e">
        <f>NA()</f>
        <v>#N/A</v>
      </c>
      <c r="O50" s="138">
        <f>IF(ISNUMBER('実質公債費比率（分子）の構造'!O$53),'実質公債費比率（分子）の構造'!O$53,NA())</f>
        <v>40</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6175</v>
      </c>
      <c r="E56" s="137"/>
      <c r="F56" s="137"/>
      <c r="G56" s="137">
        <f>'将来負担比率（分子）の構造'!J$52</f>
        <v>5797</v>
      </c>
      <c r="H56" s="137"/>
      <c r="I56" s="137"/>
      <c r="J56" s="137">
        <f>'将来負担比率（分子）の構造'!K$52</f>
        <v>5846</v>
      </c>
      <c r="K56" s="137"/>
      <c r="L56" s="137"/>
      <c r="M56" s="137">
        <f>'将来負担比率（分子）の構造'!L$52</f>
        <v>5438</v>
      </c>
      <c r="N56" s="137"/>
      <c r="O56" s="137"/>
      <c r="P56" s="137">
        <f>'将来負担比率（分子）の構造'!M$52</f>
        <v>5593</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4272</v>
      </c>
      <c r="E58" s="137"/>
      <c r="F58" s="137"/>
      <c r="G58" s="137">
        <f>'将来負担比率（分子）の構造'!J$50</f>
        <v>4563</v>
      </c>
      <c r="H58" s="137"/>
      <c r="I58" s="137"/>
      <c r="J58" s="137">
        <f>'将来負担比率（分子）の構造'!K$50</f>
        <v>4591</v>
      </c>
      <c r="K58" s="137"/>
      <c r="L58" s="137"/>
      <c r="M58" s="137">
        <f>'将来負担比率（分子）の構造'!L$50</f>
        <v>4858</v>
      </c>
      <c r="N58" s="137"/>
      <c r="O58" s="137"/>
      <c r="P58" s="137">
        <f>'将来負担比率（分子）の構造'!M$50</f>
        <v>5460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556</v>
      </c>
      <c r="C62" s="137"/>
      <c r="D62" s="137"/>
      <c r="E62" s="137">
        <f>'将来負担比率（分子）の構造'!J$45</f>
        <v>549</v>
      </c>
      <c r="F62" s="137"/>
      <c r="G62" s="137"/>
      <c r="H62" s="137">
        <f>'将来負担比率（分子）の構造'!K$45</f>
        <v>533</v>
      </c>
      <c r="I62" s="137"/>
      <c r="J62" s="137"/>
      <c r="K62" s="137">
        <f>'将来負担比率（分子）の構造'!L$45</f>
        <v>520</v>
      </c>
      <c r="L62" s="137"/>
      <c r="M62" s="137"/>
      <c r="N62" s="137">
        <f>'将来負担比率（分子）の構造'!M$45</f>
        <v>525</v>
      </c>
      <c r="O62" s="137"/>
      <c r="P62" s="137"/>
    </row>
    <row r="63" spans="1:16" x14ac:dyDescent="0.15">
      <c r="A63" s="137" t="s">
        <v>28</v>
      </c>
      <c r="B63" s="137">
        <f>'将来負担比率（分子）の構造'!I$44</f>
        <v>5</v>
      </c>
      <c r="C63" s="137"/>
      <c r="D63" s="137"/>
      <c r="E63" s="137">
        <f>'将来負担比率（分子）の構造'!J$44</f>
        <v>3</v>
      </c>
      <c r="F63" s="137"/>
      <c r="G63" s="137"/>
      <c r="H63" s="137">
        <f>'将来負担比率（分子）の構造'!K$44</f>
        <v>25</v>
      </c>
      <c r="I63" s="137"/>
      <c r="J63" s="137"/>
      <c r="K63" s="137">
        <f>'将来負担比率（分子）の構造'!L$44</f>
        <v>27</v>
      </c>
      <c r="L63" s="137"/>
      <c r="M63" s="137"/>
      <c r="N63" s="137">
        <f>'将来負担比率（分子）の構造'!M$44</f>
        <v>26</v>
      </c>
      <c r="O63" s="137"/>
      <c r="P63" s="137"/>
    </row>
    <row r="64" spans="1:16" x14ac:dyDescent="0.15">
      <c r="A64" s="137" t="s">
        <v>27</v>
      </c>
      <c r="B64" s="137">
        <f>'将来負担比率（分子）の構造'!I$43</f>
        <v>3283</v>
      </c>
      <c r="C64" s="137"/>
      <c r="D64" s="137"/>
      <c r="E64" s="137">
        <f>'将来負担比率（分子）の構造'!J$43</f>
        <v>3103</v>
      </c>
      <c r="F64" s="137"/>
      <c r="G64" s="137"/>
      <c r="H64" s="137">
        <f>'将来負担比率（分子）の構造'!K$43</f>
        <v>2937</v>
      </c>
      <c r="I64" s="137"/>
      <c r="J64" s="137"/>
      <c r="K64" s="137">
        <f>'将来負担比率（分子）の構造'!L$43</f>
        <v>2869</v>
      </c>
      <c r="L64" s="137"/>
      <c r="M64" s="137"/>
      <c r="N64" s="137">
        <f>'将来負担比率（分子）の構造'!M$43</f>
        <v>2699</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3478</v>
      </c>
      <c r="C66" s="137"/>
      <c r="D66" s="137"/>
      <c r="E66" s="137">
        <f>'将来負担比率（分子）の構造'!J$41</f>
        <v>3342</v>
      </c>
      <c r="F66" s="137"/>
      <c r="G66" s="137"/>
      <c r="H66" s="137">
        <f>'将来負担比率（分子）の構造'!K$41</f>
        <v>3312</v>
      </c>
      <c r="I66" s="137"/>
      <c r="J66" s="137"/>
      <c r="K66" s="137">
        <f>'将来負担比率（分子）の構造'!L$41</f>
        <v>4005</v>
      </c>
      <c r="L66" s="137"/>
      <c r="M66" s="137"/>
      <c r="N66" s="137">
        <f>'将来負担比率（分子）の構造'!M$41</f>
        <v>3303</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674065</v>
      </c>
      <c r="S5" s="615"/>
      <c r="T5" s="615"/>
      <c r="U5" s="615"/>
      <c r="V5" s="615"/>
      <c r="W5" s="615"/>
      <c r="X5" s="615"/>
      <c r="Y5" s="616"/>
      <c r="Z5" s="617">
        <v>17.100000000000001</v>
      </c>
      <c r="AA5" s="617"/>
      <c r="AB5" s="617"/>
      <c r="AC5" s="617"/>
      <c r="AD5" s="618">
        <v>674065</v>
      </c>
      <c r="AE5" s="618"/>
      <c r="AF5" s="618"/>
      <c r="AG5" s="618"/>
      <c r="AH5" s="618"/>
      <c r="AI5" s="618"/>
      <c r="AJ5" s="618"/>
      <c r="AK5" s="618"/>
      <c r="AL5" s="619">
        <v>23.5</v>
      </c>
      <c r="AM5" s="620"/>
      <c r="AN5" s="620"/>
      <c r="AO5" s="621"/>
      <c r="AP5" s="611" t="s">
        <v>211</v>
      </c>
      <c r="AQ5" s="612"/>
      <c r="AR5" s="612"/>
      <c r="AS5" s="612"/>
      <c r="AT5" s="612"/>
      <c r="AU5" s="612"/>
      <c r="AV5" s="612"/>
      <c r="AW5" s="612"/>
      <c r="AX5" s="612"/>
      <c r="AY5" s="612"/>
      <c r="AZ5" s="612"/>
      <c r="BA5" s="612"/>
      <c r="BB5" s="612"/>
      <c r="BC5" s="612"/>
      <c r="BD5" s="612"/>
      <c r="BE5" s="612"/>
      <c r="BF5" s="613"/>
      <c r="BG5" s="625">
        <v>674065</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118459</v>
      </c>
      <c r="S6" s="626"/>
      <c r="T6" s="626"/>
      <c r="U6" s="626"/>
      <c r="V6" s="626"/>
      <c r="W6" s="626"/>
      <c r="X6" s="626"/>
      <c r="Y6" s="627"/>
      <c r="Z6" s="628">
        <v>3</v>
      </c>
      <c r="AA6" s="628"/>
      <c r="AB6" s="628"/>
      <c r="AC6" s="628"/>
      <c r="AD6" s="629">
        <v>118459</v>
      </c>
      <c r="AE6" s="629"/>
      <c r="AF6" s="629"/>
      <c r="AG6" s="629"/>
      <c r="AH6" s="629"/>
      <c r="AI6" s="629"/>
      <c r="AJ6" s="629"/>
      <c r="AK6" s="629"/>
      <c r="AL6" s="630">
        <v>4.0999999999999996</v>
      </c>
      <c r="AM6" s="631"/>
      <c r="AN6" s="631"/>
      <c r="AO6" s="632"/>
      <c r="AP6" s="622" t="s">
        <v>217</v>
      </c>
      <c r="AQ6" s="623"/>
      <c r="AR6" s="623"/>
      <c r="AS6" s="623"/>
      <c r="AT6" s="623"/>
      <c r="AU6" s="623"/>
      <c r="AV6" s="623"/>
      <c r="AW6" s="623"/>
      <c r="AX6" s="623"/>
      <c r="AY6" s="623"/>
      <c r="AZ6" s="623"/>
      <c r="BA6" s="623"/>
      <c r="BB6" s="623"/>
      <c r="BC6" s="623"/>
      <c r="BD6" s="623"/>
      <c r="BE6" s="623"/>
      <c r="BF6" s="624"/>
      <c r="BG6" s="625">
        <v>674065</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46943</v>
      </c>
      <c r="CS6" s="626"/>
      <c r="CT6" s="626"/>
      <c r="CU6" s="626"/>
      <c r="CV6" s="626"/>
      <c r="CW6" s="626"/>
      <c r="CX6" s="626"/>
      <c r="CY6" s="627"/>
      <c r="CZ6" s="628">
        <v>1.2</v>
      </c>
      <c r="DA6" s="628"/>
      <c r="DB6" s="628"/>
      <c r="DC6" s="628"/>
      <c r="DD6" s="634" t="s">
        <v>212</v>
      </c>
      <c r="DE6" s="626"/>
      <c r="DF6" s="626"/>
      <c r="DG6" s="626"/>
      <c r="DH6" s="626"/>
      <c r="DI6" s="626"/>
      <c r="DJ6" s="626"/>
      <c r="DK6" s="626"/>
      <c r="DL6" s="626"/>
      <c r="DM6" s="626"/>
      <c r="DN6" s="626"/>
      <c r="DO6" s="626"/>
      <c r="DP6" s="627"/>
      <c r="DQ6" s="634">
        <v>46943</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613</v>
      </c>
      <c r="S7" s="626"/>
      <c r="T7" s="626"/>
      <c r="U7" s="626"/>
      <c r="V7" s="626"/>
      <c r="W7" s="626"/>
      <c r="X7" s="626"/>
      <c r="Y7" s="627"/>
      <c r="Z7" s="628">
        <v>0</v>
      </c>
      <c r="AA7" s="628"/>
      <c r="AB7" s="628"/>
      <c r="AC7" s="628"/>
      <c r="AD7" s="629">
        <v>613</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363752</v>
      </c>
      <c r="BH7" s="626"/>
      <c r="BI7" s="626"/>
      <c r="BJ7" s="626"/>
      <c r="BK7" s="626"/>
      <c r="BL7" s="626"/>
      <c r="BM7" s="626"/>
      <c r="BN7" s="627"/>
      <c r="BO7" s="628">
        <v>54</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1028896</v>
      </c>
      <c r="CS7" s="626"/>
      <c r="CT7" s="626"/>
      <c r="CU7" s="626"/>
      <c r="CV7" s="626"/>
      <c r="CW7" s="626"/>
      <c r="CX7" s="626"/>
      <c r="CY7" s="627"/>
      <c r="CZ7" s="628">
        <v>27.1</v>
      </c>
      <c r="DA7" s="628"/>
      <c r="DB7" s="628"/>
      <c r="DC7" s="628"/>
      <c r="DD7" s="634">
        <v>38666</v>
      </c>
      <c r="DE7" s="626"/>
      <c r="DF7" s="626"/>
      <c r="DG7" s="626"/>
      <c r="DH7" s="626"/>
      <c r="DI7" s="626"/>
      <c r="DJ7" s="626"/>
      <c r="DK7" s="626"/>
      <c r="DL7" s="626"/>
      <c r="DM7" s="626"/>
      <c r="DN7" s="626"/>
      <c r="DO7" s="626"/>
      <c r="DP7" s="627"/>
      <c r="DQ7" s="634">
        <v>935687</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1890</v>
      </c>
      <c r="S8" s="626"/>
      <c r="T8" s="626"/>
      <c r="U8" s="626"/>
      <c r="V8" s="626"/>
      <c r="W8" s="626"/>
      <c r="X8" s="626"/>
      <c r="Y8" s="627"/>
      <c r="Z8" s="628">
        <v>0</v>
      </c>
      <c r="AA8" s="628"/>
      <c r="AB8" s="628"/>
      <c r="AC8" s="628"/>
      <c r="AD8" s="629">
        <v>1890</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9205</v>
      </c>
      <c r="BH8" s="626"/>
      <c r="BI8" s="626"/>
      <c r="BJ8" s="626"/>
      <c r="BK8" s="626"/>
      <c r="BL8" s="626"/>
      <c r="BM8" s="626"/>
      <c r="BN8" s="627"/>
      <c r="BO8" s="628">
        <v>1.4</v>
      </c>
      <c r="BP8" s="628"/>
      <c r="BQ8" s="628"/>
      <c r="BR8" s="628"/>
      <c r="BS8" s="634" t="s">
        <v>114</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585537</v>
      </c>
      <c r="CS8" s="626"/>
      <c r="CT8" s="626"/>
      <c r="CU8" s="626"/>
      <c r="CV8" s="626"/>
      <c r="CW8" s="626"/>
      <c r="CX8" s="626"/>
      <c r="CY8" s="627"/>
      <c r="CZ8" s="628">
        <v>15.4</v>
      </c>
      <c r="DA8" s="628"/>
      <c r="DB8" s="628"/>
      <c r="DC8" s="628"/>
      <c r="DD8" s="634">
        <v>6591</v>
      </c>
      <c r="DE8" s="626"/>
      <c r="DF8" s="626"/>
      <c r="DG8" s="626"/>
      <c r="DH8" s="626"/>
      <c r="DI8" s="626"/>
      <c r="DJ8" s="626"/>
      <c r="DK8" s="626"/>
      <c r="DL8" s="626"/>
      <c r="DM8" s="626"/>
      <c r="DN8" s="626"/>
      <c r="DO8" s="626"/>
      <c r="DP8" s="627"/>
      <c r="DQ8" s="634">
        <v>393208</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1123</v>
      </c>
      <c r="S9" s="626"/>
      <c r="T9" s="626"/>
      <c r="U9" s="626"/>
      <c r="V9" s="626"/>
      <c r="W9" s="626"/>
      <c r="X9" s="626"/>
      <c r="Y9" s="627"/>
      <c r="Z9" s="628">
        <v>0</v>
      </c>
      <c r="AA9" s="628"/>
      <c r="AB9" s="628"/>
      <c r="AC9" s="628"/>
      <c r="AD9" s="629">
        <v>1123</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330494</v>
      </c>
      <c r="BH9" s="626"/>
      <c r="BI9" s="626"/>
      <c r="BJ9" s="626"/>
      <c r="BK9" s="626"/>
      <c r="BL9" s="626"/>
      <c r="BM9" s="626"/>
      <c r="BN9" s="627"/>
      <c r="BO9" s="628">
        <v>49</v>
      </c>
      <c r="BP9" s="628"/>
      <c r="BQ9" s="628"/>
      <c r="BR9" s="628"/>
      <c r="BS9" s="634" t="s">
        <v>114</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278229</v>
      </c>
      <c r="CS9" s="626"/>
      <c r="CT9" s="626"/>
      <c r="CU9" s="626"/>
      <c r="CV9" s="626"/>
      <c r="CW9" s="626"/>
      <c r="CX9" s="626"/>
      <c r="CY9" s="627"/>
      <c r="CZ9" s="628">
        <v>7.3</v>
      </c>
      <c r="DA9" s="628"/>
      <c r="DB9" s="628"/>
      <c r="DC9" s="628"/>
      <c r="DD9" s="634">
        <v>43924</v>
      </c>
      <c r="DE9" s="626"/>
      <c r="DF9" s="626"/>
      <c r="DG9" s="626"/>
      <c r="DH9" s="626"/>
      <c r="DI9" s="626"/>
      <c r="DJ9" s="626"/>
      <c r="DK9" s="626"/>
      <c r="DL9" s="626"/>
      <c r="DM9" s="626"/>
      <c r="DN9" s="626"/>
      <c r="DO9" s="626"/>
      <c r="DP9" s="627"/>
      <c r="DQ9" s="634">
        <v>215377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73181</v>
      </c>
      <c r="S10" s="626"/>
      <c r="T10" s="626"/>
      <c r="U10" s="626"/>
      <c r="V10" s="626"/>
      <c r="W10" s="626"/>
      <c r="X10" s="626"/>
      <c r="Y10" s="627"/>
      <c r="Z10" s="628">
        <v>1.9</v>
      </c>
      <c r="AA10" s="628"/>
      <c r="AB10" s="628"/>
      <c r="AC10" s="628"/>
      <c r="AD10" s="629">
        <v>73181</v>
      </c>
      <c r="AE10" s="629"/>
      <c r="AF10" s="629"/>
      <c r="AG10" s="629"/>
      <c r="AH10" s="629"/>
      <c r="AI10" s="629"/>
      <c r="AJ10" s="629"/>
      <c r="AK10" s="629"/>
      <c r="AL10" s="630">
        <v>2.6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15363</v>
      </c>
      <c r="BH10" s="626"/>
      <c r="BI10" s="626"/>
      <c r="BJ10" s="626"/>
      <c r="BK10" s="626"/>
      <c r="BL10" s="626"/>
      <c r="BM10" s="626"/>
      <c r="BN10" s="627"/>
      <c r="BO10" s="628">
        <v>2.2999999999999998</v>
      </c>
      <c r="BP10" s="628"/>
      <c r="BQ10" s="628"/>
      <c r="BR10" s="628"/>
      <c r="BS10" s="634" t="s">
        <v>114</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175</v>
      </c>
      <c r="CS10" s="626"/>
      <c r="CT10" s="626"/>
      <c r="CU10" s="626"/>
      <c r="CV10" s="626"/>
      <c r="CW10" s="626"/>
      <c r="CX10" s="626"/>
      <c r="CY10" s="627"/>
      <c r="CZ10" s="628">
        <v>0</v>
      </c>
      <c r="DA10" s="628"/>
      <c r="DB10" s="628"/>
      <c r="DC10" s="628"/>
      <c r="DD10" s="634" t="s">
        <v>114</v>
      </c>
      <c r="DE10" s="626"/>
      <c r="DF10" s="626"/>
      <c r="DG10" s="626"/>
      <c r="DH10" s="626"/>
      <c r="DI10" s="626"/>
      <c r="DJ10" s="626"/>
      <c r="DK10" s="626"/>
      <c r="DL10" s="626"/>
      <c r="DM10" s="626"/>
      <c r="DN10" s="626"/>
      <c r="DO10" s="626"/>
      <c r="DP10" s="627"/>
      <c r="DQ10" s="634">
        <v>175</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7125</v>
      </c>
      <c r="S11" s="626"/>
      <c r="T11" s="626"/>
      <c r="U11" s="626"/>
      <c r="V11" s="626"/>
      <c r="W11" s="626"/>
      <c r="X11" s="626"/>
      <c r="Y11" s="627"/>
      <c r="Z11" s="628">
        <v>0.2</v>
      </c>
      <c r="AA11" s="628"/>
      <c r="AB11" s="628"/>
      <c r="AC11" s="628"/>
      <c r="AD11" s="629">
        <v>7125</v>
      </c>
      <c r="AE11" s="629"/>
      <c r="AF11" s="629"/>
      <c r="AG11" s="629"/>
      <c r="AH11" s="629"/>
      <c r="AI11" s="629"/>
      <c r="AJ11" s="629"/>
      <c r="AK11" s="629"/>
      <c r="AL11" s="630">
        <v>0.2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8690</v>
      </c>
      <c r="BH11" s="626"/>
      <c r="BI11" s="626"/>
      <c r="BJ11" s="626"/>
      <c r="BK11" s="626"/>
      <c r="BL11" s="626"/>
      <c r="BM11" s="626"/>
      <c r="BN11" s="627"/>
      <c r="BO11" s="628">
        <v>1.3</v>
      </c>
      <c r="BP11" s="628"/>
      <c r="BQ11" s="628"/>
      <c r="BR11" s="628"/>
      <c r="BS11" s="634" t="s">
        <v>114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436793</v>
      </c>
      <c r="CS11" s="626"/>
      <c r="CT11" s="626"/>
      <c r="CU11" s="626"/>
      <c r="CV11" s="626"/>
      <c r="CW11" s="626"/>
      <c r="CX11" s="626"/>
      <c r="CY11" s="627"/>
      <c r="CZ11" s="628">
        <v>11.5</v>
      </c>
      <c r="DA11" s="628"/>
      <c r="DB11" s="628"/>
      <c r="DC11" s="628"/>
      <c r="DD11" s="634">
        <v>97837</v>
      </c>
      <c r="DE11" s="626"/>
      <c r="DF11" s="626"/>
      <c r="DG11" s="626"/>
      <c r="DH11" s="626"/>
      <c r="DI11" s="626"/>
      <c r="DJ11" s="626"/>
      <c r="DK11" s="626"/>
      <c r="DL11" s="626"/>
      <c r="DM11" s="626"/>
      <c r="DN11" s="626"/>
      <c r="DO11" s="626"/>
      <c r="DP11" s="627"/>
      <c r="DQ11" s="634">
        <v>336010</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114</v>
      </c>
      <c r="S12" s="626"/>
      <c r="T12" s="626"/>
      <c r="U12" s="626"/>
      <c r="V12" s="626"/>
      <c r="W12" s="626"/>
      <c r="X12" s="626"/>
      <c r="Y12" s="627"/>
      <c r="Z12" s="628" t="s">
        <v>114</v>
      </c>
      <c r="AA12" s="628"/>
      <c r="AB12" s="628"/>
      <c r="AC12" s="628"/>
      <c r="AD12" s="629" t="s">
        <v>114</v>
      </c>
      <c r="AE12" s="629"/>
      <c r="AF12" s="629"/>
      <c r="AG12" s="629"/>
      <c r="AH12" s="629"/>
      <c r="AI12" s="629"/>
      <c r="AJ12" s="629"/>
      <c r="AK12" s="629"/>
      <c r="AL12" s="630" t="s">
        <v>114</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265143</v>
      </c>
      <c r="BH12" s="626"/>
      <c r="BI12" s="626"/>
      <c r="BJ12" s="626"/>
      <c r="BK12" s="626"/>
      <c r="BL12" s="626"/>
      <c r="BM12" s="626"/>
      <c r="BN12" s="627"/>
      <c r="BO12" s="628">
        <v>39.299999999999997</v>
      </c>
      <c r="BP12" s="628"/>
      <c r="BQ12" s="628"/>
      <c r="BR12" s="628"/>
      <c r="BS12" s="634" t="s">
        <v>114</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54032</v>
      </c>
      <c r="CS12" s="626"/>
      <c r="CT12" s="626"/>
      <c r="CU12" s="626"/>
      <c r="CV12" s="626"/>
      <c r="CW12" s="626"/>
      <c r="CX12" s="626"/>
      <c r="CY12" s="627"/>
      <c r="CZ12" s="628">
        <v>1.4</v>
      </c>
      <c r="DA12" s="628"/>
      <c r="DB12" s="628"/>
      <c r="DC12" s="628"/>
      <c r="DD12" s="634">
        <v>5532</v>
      </c>
      <c r="DE12" s="626"/>
      <c r="DF12" s="626"/>
      <c r="DG12" s="626"/>
      <c r="DH12" s="626"/>
      <c r="DI12" s="626"/>
      <c r="DJ12" s="626"/>
      <c r="DK12" s="626"/>
      <c r="DL12" s="626"/>
      <c r="DM12" s="626"/>
      <c r="DN12" s="626"/>
      <c r="DO12" s="626"/>
      <c r="DP12" s="627"/>
      <c r="DQ12" s="634">
        <v>46473</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21000</v>
      </c>
      <c r="S13" s="626"/>
      <c r="T13" s="626"/>
      <c r="U13" s="626"/>
      <c r="V13" s="626"/>
      <c r="W13" s="626"/>
      <c r="X13" s="626"/>
      <c r="Y13" s="627"/>
      <c r="Z13" s="628">
        <v>0.5</v>
      </c>
      <c r="AA13" s="628"/>
      <c r="AB13" s="628"/>
      <c r="AC13" s="628"/>
      <c r="AD13" s="629">
        <v>21000</v>
      </c>
      <c r="AE13" s="629"/>
      <c r="AF13" s="629"/>
      <c r="AG13" s="629"/>
      <c r="AH13" s="629"/>
      <c r="AI13" s="629"/>
      <c r="AJ13" s="629"/>
      <c r="AK13" s="629"/>
      <c r="AL13" s="630">
        <v>0.7</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261363</v>
      </c>
      <c r="BH13" s="626"/>
      <c r="BI13" s="626"/>
      <c r="BJ13" s="626"/>
      <c r="BK13" s="626"/>
      <c r="BL13" s="626"/>
      <c r="BM13" s="626"/>
      <c r="BN13" s="627"/>
      <c r="BO13" s="628">
        <v>38.799999999999997</v>
      </c>
      <c r="BP13" s="628"/>
      <c r="BQ13" s="628"/>
      <c r="BR13" s="628"/>
      <c r="BS13" s="634" t="s">
        <v>114</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383612</v>
      </c>
      <c r="CS13" s="626"/>
      <c r="CT13" s="626"/>
      <c r="CU13" s="626"/>
      <c r="CV13" s="626"/>
      <c r="CW13" s="626"/>
      <c r="CX13" s="626"/>
      <c r="CY13" s="627"/>
      <c r="CZ13" s="628">
        <v>10.1</v>
      </c>
      <c r="DA13" s="628"/>
      <c r="DB13" s="628"/>
      <c r="DC13" s="628"/>
      <c r="DD13" s="634">
        <v>193248</v>
      </c>
      <c r="DE13" s="626"/>
      <c r="DF13" s="626"/>
      <c r="DG13" s="626"/>
      <c r="DH13" s="626"/>
      <c r="DI13" s="626"/>
      <c r="DJ13" s="626"/>
      <c r="DK13" s="626"/>
      <c r="DL13" s="626"/>
      <c r="DM13" s="626"/>
      <c r="DN13" s="626"/>
      <c r="DO13" s="626"/>
      <c r="DP13" s="627"/>
      <c r="DQ13" s="634">
        <v>244735</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114</v>
      </c>
      <c r="S14" s="626"/>
      <c r="T14" s="626"/>
      <c r="U14" s="626"/>
      <c r="V14" s="626"/>
      <c r="W14" s="626"/>
      <c r="X14" s="626"/>
      <c r="Y14" s="627"/>
      <c r="Z14" s="628" t="s">
        <v>114</v>
      </c>
      <c r="AA14" s="628"/>
      <c r="AB14" s="628"/>
      <c r="AC14" s="628"/>
      <c r="AD14" s="629" t="s">
        <v>114</v>
      </c>
      <c r="AE14" s="629"/>
      <c r="AF14" s="629"/>
      <c r="AG14" s="629"/>
      <c r="AH14" s="629"/>
      <c r="AI14" s="629"/>
      <c r="AJ14" s="629"/>
      <c r="AK14" s="629"/>
      <c r="AL14" s="630" t="s">
        <v>114</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21931</v>
      </c>
      <c r="BH14" s="626"/>
      <c r="BI14" s="626"/>
      <c r="BJ14" s="626"/>
      <c r="BK14" s="626"/>
      <c r="BL14" s="626"/>
      <c r="BM14" s="626"/>
      <c r="BN14" s="627"/>
      <c r="BO14" s="628">
        <v>3.3</v>
      </c>
      <c r="BP14" s="628"/>
      <c r="BQ14" s="628"/>
      <c r="BR14" s="628"/>
      <c r="BS14" s="634" t="s">
        <v>114</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146295</v>
      </c>
      <c r="CS14" s="626"/>
      <c r="CT14" s="626"/>
      <c r="CU14" s="626"/>
      <c r="CV14" s="626"/>
      <c r="CW14" s="626"/>
      <c r="CX14" s="626"/>
      <c r="CY14" s="627"/>
      <c r="CZ14" s="628">
        <v>3.9</v>
      </c>
      <c r="DA14" s="628"/>
      <c r="DB14" s="628"/>
      <c r="DC14" s="628"/>
      <c r="DD14" s="634">
        <v>9353</v>
      </c>
      <c r="DE14" s="626"/>
      <c r="DF14" s="626"/>
      <c r="DG14" s="626"/>
      <c r="DH14" s="626"/>
      <c r="DI14" s="626"/>
      <c r="DJ14" s="626"/>
      <c r="DK14" s="626"/>
      <c r="DL14" s="626"/>
      <c r="DM14" s="626"/>
      <c r="DN14" s="626"/>
      <c r="DO14" s="626"/>
      <c r="DP14" s="627"/>
      <c r="DQ14" s="634">
        <v>130815</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617</v>
      </c>
      <c r="S15" s="626"/>
      <c r="T15" s="626"/>
      <c r="U15" s="626"/>
      <c r="V15" s="626"/>
      <c r="W15" s="626"/>
      <c r="X15" s="626"/>
      <c r="Y15" s="627"/>
      <c r="Z15" s="628">
        <v>0</v>
      </c>
      <c r="AA15" s="628"/>
      <c r="AB15" s="628"/>
      <c r="AC15" s="628"/>
      <c r="AD15" s="629">
        <v>617</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23239</v>
      </c>
      <c r="BH15" s="626"/>
      <c r="BI15" s="626"/>
      <c r="BJ15" s="626"/>
      <c r="BK15" s="626"/>
      <c r="BL15" s="626"/>
      <c r="BM15" s="626"/>
      <c r="BN15" s="627"/>
      <c r="BO15" s="628">
        <v>3.4</v>
      </c>
      <c r="BP15" s="628"/>
      <c r="BQ15" s="628"/>
      <c r="BR15" s="628"/>
      <c r="BS15" s="634" t="s">
        <v>114</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350752</v>
      </c>
      <c r="CS15" s="626"/>
      <c r="CT15" s="626"/>
      <c r="CU15" s="626"/>
      <c r="CV15" s="626"/>
      <c r="CW15" s="626"/>
      <c r="CX15" s="626"/>
      <c r="CY15" s="627"/>
      <c r="CZ15" s="628">
        <v>9.1999999999999993</v>
      </c>
      <c r="DA15" s="628"/>
      <c r="DB15" s="628"/>
      <c r="DC15" s="628"/>
      <c r="DD15" s="634">
        <v>70261</v>
      </c>
      <c r="DE15" s="626"/>
      <c r="DF15" s="626"/>
      <c r="DG15" s="626"/>
      <c r="DH15" s="626"/>
      <c r="DI15" s="626"/>
      <c r="DJ15" s="626"/>
      <c r="DK15" s="626"/>
      <c r="DL15" s="626"/>
      <c r="DM15" s="626"/>
      <c r="DN15" s="626"/>
      <c r="DO15" s="626"/>
      <c r="DP15" s="627"/>
      <c r="DQ15" s="634">
        <v>330486</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2092406</v>
      </c>
      <c r="S16" s="626"/>
      <c r="T16" s="626"/>
      <c r="U16" s="626"/>
      <c r="V16" s="626"/>
      <c r="W16" s="626"/>
      <c r="X16" s="626"/>
      <c r="Y16" s="627"/>
      <c r="Z16" s="628">
        <v>53.1</v>
      </c>
      <c r="AA16" s="628"/>
      <c r="AB16" s="628"/>
      <c r="AC16" s="628"/>
      <c r="AD16" s="629">
        <v>1963470</v>
      </c>
      <c r="AE16" s="629"/>
      <c r="AF16" s="629"/>
      <c r="AG16" s="629"/>
      <c r="AH16" s="629"/>
      <c r="AI16" s="629"/>
      <c r="AJ16" s="629"/>
      <c r="AK16" s="629"/>
      <c r="AL16" s="630">
        <v>68.5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114</v>
      </c>
      <c r="BH16" s="626"/>
      <c r="BI16" s="626"/>
      <c r="BJ16" s="626"/>
      <c r="BK16" s="626"/>
      <c r="BL16" s="626"/>
      <c r="BM16" s="626"/>
      <c r="BN16" s="627"/>
      <c r="BO16" s="628" t="s">
        <v>114</v>
      </c>
      <c r="BP16" s="628"/>
      <c r="BQ16" s="628"/>
      <c r="BR16" s="628"/>
      <c r="BS16" s="634" t="s">
        <v>114</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12062</v>
      </c>
      <c r="CS16" s="626"/>
      <c r="CT16" s="626"/>
      <c r="CU16" s="626"/>
      <c r="CV16" s="626"/>
      <c r="CW16" s="626"/>
      <c r="CX16" s="626"/>
      <c r="CY16" s="627"/>
      <c r="CZ16" s="628">
        <v>0.3</v>
      </c>
      <c r="DA16" s="628"/>
      <c r="DB16" s="628"/>
      <c r="DC16" s="628"/>
      <c r="DD16" s="634" t="s">
        <v>114</v>
      </c>
      <c r="DE16" s="626"/>
      <c r="DF16" s="626"/>
      <c r="DG16" s="626"/>
      <c r="DH16" s="626"/>
      <c r="DI16" s="626"/>
      <c r="DJ16" s="626"/>
      <c r="DK16" s="626"/>
      <c r="DL16" s="626"/>
      <c r="DM16" s="626"/>
      <c r="DN16" s="626"/>
      <c r="DO16" s="626"/>
      <c r="DP16" s="627"/>
      <c r="DQ16" s="634">
        <v>12062</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1963470</v>
      </c>
      <c r="S17" s="626"/>
      <c r="T17" s="626"/>
      <c r="U17" s="626"/>
      <c r="V17" s="626"/>
      <c r="W17" s="626"/>
      <c r="X17" s="626"/>
      <c r="Y17" s="627"/>
      <c r="Z17" s="628">
        <v>49.8</v>
      </c>
      <c r="AA17" s="628"/>
      <c r="AB17" s="628"/>
      <c r="AC17" s="628"/>
      <c r="AD17" s="629">
        <v>1963470</v>
      </c>
      <c r="AE17" s="629"/>
      <c r="AF17" s="629"/>
      <c r="AG17" s="629"/>
      <c r="AH17" s="629"/>
      <c r="AI17" s="629"/>
      <c r="AJ17" s="629"/>
      <c r="AK17" s="629"/>
      <c r="AL17" s="630">
        <v>68.5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114</v>
      </c>
      <c r="BH17" s="626"/>
      <c r="BI17" s="626"/>
      <c r="BJ17" s="626"/>
      <c r="BK17" s="626"/>
      <c r="BL17" s="626"/>
      <c r="BM17" s="626"/>
      <c r="BN17" s="627"/>
      <c r="BO17" s="628" t="s">
        <v>114</v>
      </c>
      <c r="BP17" s="628"/>
      <c r="BQ17" s="628"/>
      <c r="BR17" s="628"/>
      <c r="BS17" s="634" t="s">
        <v>114</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470660</v>
      </c>
      <c r="CS17" s="626"/>
      <c r="CT17" s="626"/>
      <c r="CU17" s="626"/>
      <c r="CV17" s="626"/>
      <c r="CW17" s="626"/>
      <c r="CX17" s="626"/>
      <c r="CY17" s="627"/>
      <c r="CZ17" s="628">
        <v>12.4</v>
      </c>
      <c r="DA17" s="628"/>
      <c r="DB17" s="628"/>
      <c r="DC17" s="628"/>
      <c r="DD17" s="634" t="s">
        <v>114</v>
      </c>
      <c r="DE17" s="626"/>
      <c r="DF17" s="626"/>
      <c r="DG17" s="626"/>
      <c r="DH17" s="626"/>
      <c r="DI17" s="626"/>
      <c r="DJ17" s="626"/>
      <c r="DK17" s="626"/>
      <c r="DL17" s="626"/>
      <c r="DM17" s="626"/>
      <c r="DN17" s="626"/>
      <c r="DO17" s="626"/>
      <c r="DP17" s="627"/>
      <c r="DQ17" s="634">
        <v>470660</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128936</v>
      </c>
      <c r="S18" s="626"/>
      <c r="T18" s="626"/>
      <c r="U18" s="626"/>
      <c r="V18" s="626"/>
      <c r="W18" s="626"/>
      <c r="X18" s="626"/>
      <c r="Y18" s="627"/>
      <c r="Z18" s="628">
        <v>3.3</v>
      </c>
      <c r="AA18" s="628"/>
      <c r="AB18" s="628"/>
      <c r="AC18" s="628"/>
      <c r="AD18" s="629" t="s">
        <v>114</v>
      </c>
      <c r="AE18" s="629"/>
      <c r="AF18" s="629"/>
      <c r="AG18" s="629"/>
      <c r="AH18" s="629"/>
      <c r="AI18" s="629"/>
      <c r="AJ18" s="629"/>
      <c r="AK18" s="629"/>
      <c r="AL18" s="630" t="s">
        <v>114</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114</v>
      </c>
      <c r="BH18" s="626"/>
      <c r="BI18" s="626"/>
      <c r="BJ18" s="626"/>
      <c r="BK18" s="626"/>
      <c r="BL18" s="626"/>
      <c r="BM18" s="626"/>
      <c r="BN18" s="627"/>
      <c r="BO18" s="628" t="s">
        <v>114</v>
      </c>
      <c r="BP18" s="628"/>
      <c r="BQ18" s="628"/>
      <c r="BR18" s="628"/>
      <c r="BS18" s="634" t="s">
        <v>114</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114</v>
      </c>
      <c r="CS18" s="626"/>
      <c r="CT18" s="626"/>
      <c r="CU18" s="626"/>
      <c r="CV18" s="626"/>
      <c r="CW18" s="626"/>
      <c r="CX18" s="626"/>
      <c r="CY18" s="627"/>
      <c r="CZ18" s="628" t="s">
        <v>114</v>
      </c>
      <c r="DA18" s="628"/>
      <c r="DB18" s="628"/>
      <c r="DC18" s="628"/>
      <c r="DD18" s="634" t="s">
        <v>114</v>
      </c>
      <c r="DE18" s="626"/>
      <c r="DF18" s="626"/>
      <c r="DG18" s="626"/>
      <c r="DH18" s="626"/>
      <c r="DI18" s="626"/>
      <c r="DJ18" s="626"/>
      <c r="DK18" s="626"/>
      <c r="DL18" s="626"/>
      <c r="DM18" s="626"/>
      <c r="DN18" s="626"/>
      <c r="DO18" s="626"/>
      <c r="DP18" s="627"/>
      <c r="DQ18" s="634" t="s">
        <v>114</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114</v>
      </c>
      <c r="S19" s="626"/>
      <c r="T19" s="626"/>
      <c r="U19" s="626"/>
      <c r="V19" s="626"/>
      <c r="W19" s="626"/>
      <c r="X19" s="626"/>
      <c r="Y19" s="627"/>
      <c r="Z19" s="628" t="s">
        <v>114</v>
      </c>
      <c r="AA19" s="628"/>
      <c r="AB19" s="628"/>
      <c r="AC19" s="628"/>
      <c r="AD19" s="629" t="s">
        <v>114</v>
      </c>
      <c r="AE19" s="629"/>
      <c r="AF19" s="629"/>
      <c r="AG19" s="629"/>
      <c r="AH19" s="629"/>
      <c r="AI19" s="629"/>
      <c r="AJ19" s="629"/>
      <c r="AK19" s="629"/>
      <c r="AL19" s="630" t="s">
        <v>114</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114</v>
      </c>
      <c r="BH19" s="626"/>
      <c r="BI19" s="626"/>
      <c r="BJ19" s="626"/>
      <c r="BK19" s="626"/>
      <c r="BL19" s="626"/>
      <c r="BM19" s="626"/>
      <c r="BN19" s="627"/>
      <c r="BO19" s="628" t="s">
        <v>114</v>
      </c>
      <c r="BP19" s="628"/>
      <c r="BQ19" s="628"/>
      <c r="BR19" s="628"/>
      <c r="BS19" s="634" t="s">
        <v>114</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114</v>
      </c>
      <c r="CS19" s="626"/>
      <c r="CT19" s="626"/>
      <c r="CU19" s="626"/>
      <c r="CV19" s="626"/>
      <c r="CW19" s="626"/>
      <c r="CX19" s="626"/>
      <c r="CY19" s="627"/>
      <c r="CZ19" s="628" t="s">
        <v>114</v>
      </c>
      <c r="DA19" s="628"/>
      <c r="DB19" s="628"/>
      <c r="DC19" s="628"/>
      <c r="DD19" s="634" t="s">
        <v>114</v>
      </c>
      <c r="DE19" s="626"/>
      <c r="DF19" s="626"/>
      <c r="DG19" s="626"/>
      <c r="DH19" s="626"/>
      <c r="DI19" s="626"/>
      <c r="DJ19" s="626"/>
      <c r="DK19" s="626"/>
      <c r="DL19" s="626"/>
      <c r="DM19" s="626"/>
      <c r="DN19" s="626"/>
      <c r="DO19" s="626"/>
      <c r="DP19" s="627"/>
      <c r="DQ19" s="634" t="s">
        <v>114</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2990479</v>
      </c>
      <c r="S20" s="626"/>
      <c r="T20" s="626"/>
      <c r="U20" s="626"/>
      <c r="V20" s="626"/>
      <c r="W20" s="626"/>
      <c r="X20" s="626"/>
      <c r="Y20" s="627"/>
      <c r="Z20" s="628">
        <v>75.900000000000006</v>
      </c>
      <c r="AA20" s="628"/>
      <c r="AB20" s="628"/>
      <c r="AC20" s="628"/>
      <c r="AD20" s="629">
        <v>2861543</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114</v>
      </c>
      <c r="BH20" s="626"/>
      <c r="BI20" s="626"/>
      <c r="BJ20" s="626"/>
      <c r="BK20" s="626"/>
      <c r="BL20" s="626"/>
      <c r="BM20" s="626"/>
      <c r="BN20" s="627"/>
      <c r="BO20" s="628" t="s">
        <v>114</v>
      </c>
      <c r="BP20" s="628"/>
      <c r="BQ20" s="628"/>
      <c r="BR20" s="628"/>
      <c r="BS20" s="634" t="s">
        <v>114</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3793986</v>
      </c>
      <c r="CS20" s="626"/>
      <c r="CT20" s="626"/>
      <c r="CU20" s="626"/>
      <c r="CV20" s="626"/>
      <c r="CW20" s="626"/>
      <c r="CX20" s="626"/>
      <c r="CY20" s="627"/>
      <c r="CZ20" s="628">
        <v>100</v>
      </c>
      <c r="DA20" s="628"/>
      <c r="DB20" s="628"/>
      <c r="DC20" s="628"/>
      <c r="DD20" s="634">
        <v>465412</v>
      </c>
      <c r="DE20" s="626"/>
      <c r="DF20" s="626"/>
      <c r="DG20" s="626"/>
      <c r="DH20" s="626"/>
      <c r="DI20" s="626"/>
      <c r="DJ20" s="626"/>
      <c r="DK20" s="626"/>
      <c r="DL20" s="626"/>
      <c r="DM20" s="626"/>
      <c r="DN20" s="626"/>
      <c r="DO20" s="626"/>
      <c r="DP20" s="627"/>
      <c r="DQ20" s="634">
        <v>3162631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694</v>
      </c>
      <c r="S21" s="626"/>
      <c r="T21" s="626"/>
      <c r="U21" s="626"/>
      <c r="V21" s="626"/>
      <c r="W21" s="626"/>
      <c r="X21" s="626"/>
      <c r="Y21" s="627"/>
      <c r="Z21" s="628">
        <v>0</v>
      </c>
      <c r="AA21" s="628"/>
      <c r="AB21" s="628"/>
      <c r="AC21" s="628"/>
      <c r="AD21" s="629">
        <v>694</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114</v>
      </c>
      <c r="BH21" s="626"/>
      <c r="BI21" s="626"/>
      <c r="BJ21" s="626"/>
      <c r="BK21" s="626"/>
      <c r="BL21" s="626"/>
      <c r="BM21" s="626"/>
      <c r="BN21" s="627"/>
      <c r="BO21" s="628" t="s">
        <v>114</v>
      </c>
      <c r="BP21" s="628"/>
      <c r="BQ21" s="628"/>
      <c r="BR21" s="628"/>
      <c r="BS21" s="634" t="s">
        <v>114</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30474</v>
      </c>
      <c r="S22" s="626"/>
      <c r="T22" s="626"/>
      <c r="U22" s="626"/>
      <c r="V22" s="626"/>
      <c r="W22" s="626"/>
      <c r="X22" s="626"/>
      <c r="Y22" s="627"/>
      <c r="Z22" s="628">
        <v>0.8</v>
      </c>
      <c r="AA22" s="628"/>
      <c r="AB22" s="628"/>
      <c r="AC22" s="628"/>
      <c r="AD22" s="629" t="s">
        <v>114</v>
      </c>
      <c r="AE22" s="629"/>
      <c r="AF22" s="629"/>
      <c r="AG22" s="629"/>
      <c r="AH22" s="629"/>
      <c r="AI22" s="629"/>
      <c r="AJ22" s="629"/>
      <c r="AK22" s="629"/>
      <c r="AL22" s="630" t="s">
        <v>114</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114</v>
      </c>
      <c r="BH22" s="626"/>
      <c r="BI22" s="626"/>
      <c r="BJ22" s="626"/>
      <c r="BK22" s="626"/>
      <c r="BL22" s="626"/>
      <c r="BM22" s="626"/>
      <c r="BN22" s="627"/>
      <c r="BO22" s="628" t="s">
        <v>114</v>
      </c>
      <c r="BP22" s="628"/>
      <c r="BQ22" s="628"/>
      <c r="BR22" s="628"/>
      <c r="BS22" s="634" t="s">
        <v>114</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69824</v>
      </c>
      <c r="S23" s="626"/>
      <c r="T23" s="626"/>
      <c r="U23" s="626"/>
      <c r="V23" s="626"/>
      <c r="W23" s="626"/>
      <c r="X23" s="626"/>
      <c r="Y23" s="627"/>
      <c r="Z23" s="628">
        <v>1.8</v>
      </c>
      <c r="AA23" s="628"/>
      <c r="AB23" s="628"/>
      <c r="AC23" s="628"/>
      <c r="AD23" s="629" t="s">
        <v>114</v>
      </c>
      <c r="AE23" s="629"/>
      <c r="AF23" s="629"/>
      <c r="AG23" s="629"/>
      <c r="AH23" s="629"/>
      <c r="AI23" s="629"/>
      <c r="AJ23" s="629"/>
      <c r="AK23" s="629"/>
      <c r="AL23" s="630" t="s">
        <v>114</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114</v>
      </c>
      <c r="BH23" s="626"/>
      <c r="BI23" s="626"/>
      <c r="BJ23" s="626"/>
      <c r="BK23" s="626"/>
      <c r="BL23" s="626"/>
      <c r="BM23" s="626"/>
      <c r="BN23" s="627"/>
      <c r="BO23" s="628" t="s">
        <v>114</v>
      </c>
      <c r="BP23" s="628"/>
      <c r="BQ23" s="628"/>
      <c r="BR23" s="628"/>
      <c r="BS23" s="634" t="s">
        <v>114</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2830</v>
      </c>
      <c r="S24" s="626"/>
      <c r="T24" s="626"/>
      <c r="U24" s="626"/>
      <c r="V24" s="626"/>
      <c r="W24" s="626"/>
      <c r="X24" s="626"/>
      <c r="Y24" s="627"/>
      <c r="Z24" s="628">
        <v>0.1</v>
      </c>
      <c r="AA24" s="628"/>
      <c r="AB24" s="628"/>
      <c r="AC24" s="628"/>
      <c r="AD24" s="629">
        <v>103</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114</v>
      </c>
      <c r="BH24" s="626"/>
      <c r="BI24" s="626"/>
      <c r="BJ24" s="626"/>
      <c r="BK24" s="626"/>
      <c r="BL24" s="626"/>
      <c r="BM24" s="626"/>
      <c r="BN24" s="627"/>
      <c r="BO24" s="628" t="s">
        <v>114</v>
      </c>
      <c r="BP24" s="628"/>
      <c r="BQ24" s="628"/>
      <c r="BR24" s="628"/>
      <c r="BS24" s="634" t="s">
        <v>114</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1189206</v>
      </c>
      <c r="CS24" s="615"/>
      <c r="CT24" s="615"/>
      <c r="CU24" s="615"/>
      <c r="CV24" s="615"/>
      <c r="CW24" s="615"/>
      <c r="CX24" s="615"/>
      <c r="CY24" s="616"/>
      <c r="CZ24" s="654">
        <v>31.3</v>
      </c>
      <c r="DA24" s="655"/>
      <c r="DB24" s="655"/>
      <c r="DC24" s="656"/>
      <c r="DD24" s="653">
        <v>1044881</v>
      </c>
      <c r="DE24" s="615"/>
      <c r="DF24" s="615"/>
      <c r="DG24" s="615"/>
      <c r="DH24" s="615"/>
      <c r="DI24" s="615"/>
      <c r="DJ24" s="615"/>
      <c r="DK24" s="616"/>
      <c r="DL24" s="653">
        <v>1012802</v>
      </c>
      <c r="DM24" s="615"/>
      <c r="DN24" s="615"/>
      <c r="DO24" s="615"/>
      <c r="DP24" s="615"/>
      <c r="DQ24" s="615"/>
      <c r="DR24" s="615"/>
      <c r="DS24" s="615"/>
      <c r="DT24" s="615"/>
      <c r="DU24" s="615"/>
      <c r="DV24" s="616"/>
      <c r="DW24" s="619">
        <v>33.9</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226319</v>
      </c>
      <c r="S25" s="626"/>
      <c r="T25" s="626"/>
      <c r="U25" s="626"/>
      <c r="V25" s="626"/>
      <c r="W25" s="626"/>
      <c r="X25" s="626"/>
      <c r="Y25" s="627"/>
      <c r="Z25" s="628">
        <v>5.7</v>
      </c>
      <c r="AA25" s="628"/>
      <c r="AB25" s="628"/>
      <c r="AC25" s="628"/>
      <c r="AD25" s="629" t="s">
        <v>114</v>
      </c>
      <c r="AE25" s="629"/>
      <c r="AF25" s="629"/>
      <c r="AG25" s="629"/>
      <c r="AH25" s="629"/>
      <c r="AI25" s="629"/>
      <c r="AJ25" s="629"/>
      <c r="AK25" s="629"/>
      <c r="AL25" s="630" t="s">
        <v>114</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114</v>
      </c>
      <c r="BH25" s="626"/>
      <c r="BI25" s="626"/>
      <c r="BJ25" s="626"/>
      <c r="BK25" s="626"/>
      <c r="BL25" s="626"/>
      <c r="BM25" s="626"/>
      <c r="BN25" s="627"/>
      <c r="BO25" s="628" t="s">
        <v>114</v>
      </c>
      <c r="BP25" s="628"/>
      <c r="BQ25" s="628"/>
      <c r="BR25" s="628"/>
      <c r="BS25" s="634" t="s">
        <v>114</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520744</v>
      </c>
      <c r="CS25" s="645"/>
      <c r="CT25" s="645"/>
      <c r="CU25" s="645"/>
      <c r="CV25" s="645"/>
      <c r="CW25" s="645"/>
      <c r="CX25" s="645"/>
      <c r="CY25" s="646"/>
      <c r="CZ25" s="659">
        <v>13.7</v>
      </c>
      <c r="DA25" s="660"/>
      <c r="DB25" s="660"/>
      <c r="DC25" s="661"/>
      <c r="DD25" s="634">
        <v>489108</v>
      </c>
      <c r="DE25" s="645"/>
      <c r="DF25" s="645"/>
      <c r="DG25" s="645"/>
      <c r="DH25" s="645"/>
      <c r="DI25" s="645"/>
      <c r="DJ25" s="645"/>
      <c r="DK25" s="646"/>
      <c r="DL25" s="634">
        <v>487345</v>
      </c>
      <c r="DM25" s="645"/>
      <c r="DN25" s="645"/>
      <c r="DO25" s="645"/>
      <c r="DP25" s="645"/>
      <c r="DQ25" s="645"/>
      <c r="DR25" s="645"/>
      <c r="DS25" s="645"/>
      <c r="DT25" s="645"/>
      <c r="DU25" s="645"/>
      <c r="DV25" s="646"/>
      <c r="DW25" s="630">
        <v>16.3</v>
      </c>
      <c r="DX25" s="657"/>
      <c r="DY25" s="657"/>
      <c r="DZ25" s="657"/>
      <c r="EA25" s="657"/>
      <c r="EB25" s="657"/>
      <c r="EC25" s="658"/>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114</v>
      </c>
      <c r="S26" s="626"/>
      <c r="T26" s="626"/>
      <c r="U26" s="626"/>
      <c r="V26" s="626"/>
      <c r="W26" s="626"/>
      <c r="X26" s="626"/>
      <c r="Y26" s="627"/>
      <c r="Z26" s="628" t="s">
        <v>114</v>
      </c>
      <c r="AA26" s="628"/>
      <c r="AB26" s="628"/>
      <c r="AC26" s="628"/>
      <c r="AD26" s="629" t="s">
        <v>114</v>
      </c>
      <c r="AE26" s="629"/>
      <c r="AF26" s="629"/>
      <c r="AG26" s="629"/>
      <c r="AH26" s="629"/>
      <c r="AI26" s="629"/>
      <c r="AJ26" s="629"/>
      <c r="AK26" s="629"/>
      <c r="AL26" s="630" t="s">
        <v>114</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114</v>
      </c>
      <c r="BH26" s="626"/>
      <c r="BI26" s="626"/>
      <c r="BJ26" s="626"/>
      <c r="BK26" s="626"/>
      <c r="BL26" s="626"/>
      <c r="BM26" s="626"/>
      <c r="BN26" s="627"/>
      <c r="BO26" s="628" t="s">
        <v>114</v>
      </c>
      <c r="BP26" s="628"/>
      <c r="BQ26" s="628"/>
      <c r="BR26" s="628"/>
      <c r="BS26" s="634" t="s">
        <v>114</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295739</v>
      </c>
      <c r="CS26" s="626"/>
      <c r="CT26" s="626"/>
      <c r="CU26" s="626"/>
      <c r="CV26" s="626"/>
      <c r="CW26" s="626"/>
      <c r="CX26" s="626"/>
      <c r="CY26" s="627"/>
      <c r="CZ26" s="659">
        <v>7.8</v>
      </c>
      <c r="DA26" s="660"/>
      <c r="DB26" s="660"/>
      <c r="DC26" s="661"/>
      <c r="DD26" s="634">
        <v>268344</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x14ac:dyDescent="0.15">
      <c r="B27" s="622" t="s">
        <v>282</v>
      </c>
      <c r="C27" s="623"/>
      <c r="D27" s="623"/>
      <c r="E27" s="623"/>
      <c r="F27" s="623"/>
      <c r="G27" s="623"/>
      <c r="H27" s="623"/>
      <c r="I27" s="623"/>
      <c r="J27" s="623"/>
      <c r="K27" s="623"/>
      <c r="L27" s="623"/>
      <c r="M27" s="623"/>
      <c r="N27" s="623"/>
      <c r="O27" s="623"/>
      <c r="P27" s="623"/>
      <c r="Q27" s="624"/>
      <c r="R27" s="625">
        <v>122556</v>
      </c>
      <c r="S27" s="626"/>
      <c r="T27" s="626"/>
      <c r="U27" s="626"/>
      <c r="V27" s="626"/>
      <c r="W27" s="626"/>
      <c r="X27" s="626"/>
      <c r="Y27" s="627"/>
      <c r="Z27" s="628">
        <v>3.1</v>
      </c>
      <c r="AA27" s="628"/>
      <c r="AB27" s="628"/>
      <c r="AC27" s="628"/>
      <c r="AD27" s="629" t="s">
        <v>114</v>
      </c>
      <c r="AE27" s="629"/>
      <c r="AF27" s="629"/>
      <c r="AG27" s="629"/>
      <c r="AH27" s="629"/>
      <c r="AI27" s="629"/>
      <c r="AJ27" s="629"/>
      <c r="AK27" s="629"/>
      <c r="AL27" s="630" t="s">
        <v>114</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674065</v>
      </c>
      <c r="BH27" s="626"/>
      <c r="BI27" s="626"/>
      <c r="BJ27" s="626"/>
      <c r="BK27" s="626"/>
      <c r="BL27" s="626"/>
      <c r="BM27" s="626"/>
      <c r="BN27" s="627"/>
      <c r="BO27" s="628">
        <v>100</v>
      </c>
      <c r="BP27" s="628"/>
      <c r="BQ27" s="628"/>
      <c r="BR27" s="628"/>
      <c r="BS27" s="634" t="s">
        <v>114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197802</v>
      </c>
      <c r="CS27" s="645"/>
      <c r="CT27" s="645"/>
      <c r="CU27" s="645"/>
      <c r="CV27" s="645"/>
      <c r="CW27" s="645"/>
      <c r="CX27" s="645"/>
      <c r="CY27" s="646"/>
      <c r="CZ27" s="659">
        <v>5.2</v>
      </c>
      <c r="DA27" s="660"/>
      <c r="DB27" s="660"/>
      <c r="DC27" s="661"/>
      <c r="DD27" s="634">
        <v>85113</v>
      </c>
      <c r="DE27" s="645"/>
      <c r="DF27" s="645"/>
      <c r="DG27" s="645"/>
      <c r="DH27" s="645"/>
      <c r="DI27" s="645"/>
      <c r="DJ27" s="645"/>
      <c r="DK27" s="646"/>
      <c r="DL27" s="634">
        <v>84297</v>
      </c>
      <c r="DM27" s="645"/>
      <c r="DN27" s="645"/>
      <c r="DO27" s="645"/>
      <c r="DP27" s="645"/>
      <c r="DQ27" s="645"/>
      <c r="DR27" s="645"/>
      <c r="DS27" s="645"/>
      <c r="DT27" s="645"/>
      <c r="DU27" s="645"/>
      <c r="DV27" s="646"/>
      <c r="DW27" s="630">
        <v>2.8</v>
      </c>
      <c r="DX27" s="657"/>
      <c r="DY27" s="657"/>
      <c r="DZ27" s="657"/>
      <c r="EA27" s="657"/>
      <c r="EB27" s="657"/>
      <c r="EC27" s="658"/>
    </row>
    <row r="28" spans="2:133" ht="11.25" customHeight="1" x14ac:dyDescent="0.15">
      <c r="B28" s="622" t="s">
        <v>285</v>
      </c>
      <c r="C28" s="623"/>
      <c r="D28" s="623"/>
      <c r="E28" s="623"/>
      <c r="F28" s="623"/>
      <c r="G28" s="623"/>
      <c r="H28" s="623"/>
      <c r="I28" s="623"/>
      <c r="J28" s="623"/>
      <c r="K28" s="623"/>
      <c r="L28" s="623"/>
      <c r="M28" s="623"/>
      <c r="N28" s="623"/>
      <c r="O28" s="623"/>
      <c r="P28" s="623"/>
      <c r="Q28" s="624"/>
      <c r="R28" s="625">
        <v>29652</v>
      </c>
      <c r="S28" s="626"/>
      <c r="T28" s="626"/>
      <c r="U28" s="626"/>
      <c r="V28" s="626"/>
      <c r="W28" s="626"/>
      <c r="X28" s="626"/>
      <c r="Y28" s="627"/>
      <c r="Z28" s="628">
        <v>0.8</v>
      </c>
      <c r="AA28" s="628"/>
      <c r="AB28" s="628"/>
      <c r="AC28" s="628"/>
      <c r="AD28" s="629">
        <v>2249</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470660</v>
      </c>
      <c r="CS28" s="626"/>
      <c r="CT28" s="626"/>
      <c r="CU28" s="626"/>
      <c r="CV28" s="626"/>
      <c r="CW28" s="626"/>
      <c r="CX28" s="626"/>
      <c r="CY28" s="627"/>
      <c r="CZ28" s="659">
        <v>12.4</v>
      </c>
      <c r="DA28" s="660"/>
      <c r="DB28" s="660"/>
      <c r="DC28" s="661"/>
      <c r="DD28" s="634">
        <v>470660</v>
      </c>
      <c r="DE28" s="626"/>
      <c r="DF28" s="626"/>
      <c r="DG28" s="626"/>
      <c r="DH28" s="626"/>
      <c r="DI28" s="626"/>
      <c r="DJ28" s="626"/>
      <c r="DK28" s="627"/>
      <c r="DL28" s="634">
        <v>441160</v>
      </c>
      <c r="DM28" s="626"/>
      <c r="DN28" s="626"/>
      <c r="DO28" s="626"/>
      <c r="DP28" s="626"/>
      <c r="DQ28" s="626"/>
      <c r="DR28" s="626"/>
      <c r="DS28" s="626"/>
      <c r="DT28" s="626"/>
      <c r="DU28" s="626"/>
      <c r="DV28" s="627"/>
      <c r="DW28" s="630">
        <v>14.8</v>
      </c>
      <c r="DX28" s="657"/>
      <c r="DY28" s="657"/>
      <c r="DZ28" s="657"/>
      <c r="EA28" s="657"/>
      <c r="EB28" s="657"/>
      <c r="EC28" s="658"/>
    </row>
    <row r="29" spans="2:133" ht="11.25" customHeight="1" x14ac:dyDescent="0.15">
      <c r="B29" s="622" t="s">
        <v>287</v>
      </c>
      <c r="C29" s="623"/>
      <c r="D29" s="623"/>
      <c r="E29" s="623"/>
      <c r="F29" s="623"/>
      <c r="G29" s="623"/>
      <c r="H29" s="623"/>
      <c r="I29" s="623"/>
      <c r="J29" s="623"/>
      <c r="K29" s="623"/>
      <c r="L29" s="623"/>
      <c r="M29" s="623"/>
      <c r="N29" s="623"/>
      <c r="O29" s="623"/>
      <c r="P29" s="623"/>
      <c r="Q29" s="624"/>
      <c r="R29" s="625">
        <v>360</v>
      </c>
      <c r="S29" s="626"/>
      <c r="T29" s="626"/>
      <c r="U29" s="626"/>
      <c r="V29" s="626"/>
      <c r="W29" s="626"/>
      <c r="X29" s="626"/>
      <c r="Y29" s="627"/>
      <c r="Z29" s="628">
        <v>0</v>
      </c>
      <c r="AA29" s="628"/>
      <c r="AB29" s="628"/>
      <c r="AC29" s="628"/>
      <c r="AD29" s="629" t="s">
        <v>114</v>
      </c>
      <c r="AE29" s="629"/>
      <c r="AF29" s="629"/>
      <c r="AG29" s="629"/>
      <c r="AH29" s="629"/>
      <c r="AI29" s="629"/>
      <c r="AJ29" s="629"/>
      <c r="AK29" s="629"/>
      <c r="AL29" s="630" t="s">
        <v>114</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470660</v>
      </c>
      <c r="CS29" s="645"/>
      <c r="CT29" s="645"/>
      <c r="CU29" s="645"/>
      <c r="CV29" s="645"/>
      <c r="CW29" s="645"/>
      <c r="CX29" s="645"/>
      <c r="CY29" s="646"/>
      <c r="CZ29" s="659">
        <v>12.4</v>
      </c>
      <c r="DA29" s="660"/>
      <c r="DB29" s="660"/>
      <c r="DC29" s="661"/>
      <c r="DD29" s="634">
        <v>470660</v>
      </c>
      <c r="DE29" s="645"/>
      <c r="DF29" s="645"/>
      <c r="DG29" s="645"/>
      <c r="DH29" s="645"/>
      <c r="DI29" s="645"/>
      <c r="DJ29" s="645"/>
      <c r="DK29" s="646"/>
      <c r="DL29" s="634">
        <v>441160</v>
      </c>
      <c r="DM29" s="645"/>
      <c r="DN29" s="645"/>
      <c r="DO29" s="645"/>
      <c r="DP29" s="645"/>
      <c r="DQ29" s="645"/>
      <c r="DR29" s="645"/>
      <c r="DS29" s="645"/>
      <c r="DT29" s="645"/>
      <c r="DU29" s="645"/>
      <c r="DV29" s="646"/>
      <c r="DW29" s="630">
        <v>14.8</v>
      </c>
      <c r="DX29" s="657"/>
      <c r="DY29" s="657"/>
      <c r="DZ29" s="657"/>
      <c r="EA29" s="657"/>
      <c r="EB29" s="657"/>
      <c r="EC29" s="658"/>
    </row>
    <row r="30" spans="2:133" ht="11.25" customHeight="1" x14ac:dyDescent="0.15">
      <c r="B30" s="622" t="s">
        <v>291</v>
      </c>
      <c r="C30" s="623"/>
      <c r="D30" s="623"/>
      <c r="E30" s="623"/>
      <c r="F30" s="623"/>
      <c r="G30" s="623"/>
      <c r="H30" s="623"/>
      <c r="I30" s="623"/>
      <c r="J30" s="623"/>
      <c r="K30" s="623"/>
      <c r="L30" s="623"/>
      <c r="M30" s="623"/>
      <c r="N30" s="623"/>
      <c r="O30" s="623"/>
      <c r="P30" s="623"/>
      <c r="Q30" s="624"/>
      <c r="R30" s="625">
        <v>10307</v>
      </c>
      <c r="S30" s="626"/>
      <c r="T30" s="626"/>
      <c r="U30" s="626"/>
      <c r="V30" s="626"/>
      <c r="W30" s="626"/>
      <c r="X30" s="626"/>
      <c r="Y30" s="627"/>
      <c r="Z30" s="628">
        <v>0.3</v>
      </c>
      <c r="AA30" s="628"/>
      <c r="AB30" s="628"/>
      <c r="AC30" s="628"/>
      <c r="AD30" s="629" t="s">
        <v>114</v>
      </c>
      <c r="AE30" s="629"/>
      <c r="AF30" s="629"/>
      <c r="AG30" s="629"/>
      <c r="AH30" s="629"/>
      <c r="AI30" s="629"/>
      <c r="AJ30" s="629"/>
      <c r="AK30" s="629"/>
      <c r="AL30" s="630" t="s">
        <v>114</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98.5</v>
      </c>
      <c r="BH30" s="684"/>
      <c r="BI30" s="684"/>
      <c r="BJ30" s="684"/>
      <c r="BK30" s="684"/>
      <c r="BL30" s="684"/>
      <c r="BM30" s="620">
        <v>94.8</v>
      </c>
      <c r="BN30" s="684"/>
      <c r="BO30" s="684"/>
      <c r="BP30" s="684"/>
      <c r="BQ30" s="685"/>
      <c r="BR30" s="683">
        <v>98.6</v>
      </c>
      <c r="BS30" s="684"/>
      <c r="BT30" s="684"/>
      <c r="BU30" s="684"/>
      <c r="BV30" s="684"/>
      <c r="BW30" s="684"/>
      <c r="BX30" s="620">
        <v>94.6</v>
      </c>
      <c r="BY30" s="684"/>
      <c r="BZ30" s="684"/>
      <c r="CA30" s="684"/>
      <c r="CB30" s="685"/>
      <c r="CD30" s="688"/>
      <c r="CE30" s="689"/>
      <c r="CF30" s="639" t="s">
        <v>294</v>
      </c>
      <c r="CG30" s="640"/>
      <c r="CH30" s="640"/>
      <c r="CI30" s="640"/>
      <c r="CJ30" s="640"/>
      <c r="CK30" s="640"/>
      <c r="CL30" s="640"/>
      <c r="CM30" s="640"/>
      <c r="CN30" s="640"/>
      <c r="CO30" s="640"/>
      <c r="CP30" s="640"/>
      <c r="CQ30" s="641"/>
      <c r="CR30" s="625">
        <v>453037</v>
      </c>
      <c r="CS30" s="626"/>
      <c r="CT30" s="626"/>
      <c r="CU30" s="626"/>
      <c r="CV30" s="626"/>
      <c r="CW30" s="626"/>
      <c r="CX30" s="626"/>
      <c r="CY30" s="627"/>
      <c r="CZ30" s="659">
        <v>11.9</v>
      </c>
      <c r="DA30" s="660"/>
      <c r="DB30" s="660"/>
      <c r="DC30" s="661"/>
      <c r="DD30" s="634">
        <v>453037</v>
      </c>
      <c r="DE30" s="626"/>
      <c r="DF30" s="626"/>
      <c r="DG30" s="626"/>
      <c r="DH30" s="626"/>
      <c r="DI30" s="626"/>
      <c r="DJ30" s="626"/>
      <c r="DK30" s="627"/>
      <c r="DL30" s="634">
        <v>423537</v>
      </c>
      <c r="DM30" s="626"/>
      <c r="DN30" s="626"/>
      <c r="DO30" s="626"/>
      <c r="DP30" s="626"/>
      <c r="DQ30" s="626"/>
      <c r="DR30" s="626"/>
      <c r="DS30" s="626"/>
      <c r="DT30" s="626"/>
      <c r="DU30" s="626"/>
      <c r="DV30" s="627"/>
      <c r="DW30" s="630">
        <v>14.2</v>
      </c>
      <c r="DX30" s="657"/>
      <c r="DY30" s="657"/>
      <c r="DZ30" s="657"/>
      <c r="EA30" s="657"/>
      <c r="EB30" s="657"/>
      <c r="EC30" s="658"/>
    </row>
    <row r="31" spans="2:133" ht="11.25" customHeight="1" x14ac:dyDescent="0.15">
      <c r="B31" s="622" t="s">
        <v>295</v>
      </c>
      <c r="C31" s="623"/>
      <c r="D31" s="623"/>
      <c r="E31" s="623"/>
      <c r="F31" s="623"/>
      <c r="G31" s="623"/>
      <c r="H31" s="623"/>
      <c r="I31" s="623"/>
      <c r="J31" s="623"/>
      <c r="K31" s="623"/>
      <c r="L31" s="623"/>
      <c r="M31" s="623"/>
      <c r="N31" s="623"/>
      <c r="O31" s="623"/>
      <c r="P31" s="623"/>
      <c r="Q31" s="624"/>
      <c r="R31" s="625">
        <v>118303</v>
      </c>
      <c r="S31" s="626"/>
      <c r="T31" s="626"/>
      <c r="U31" s="626"/>
      <c r="V31" s="626"/>
      <c r="W31" s="626"/>
      <c r="X31" s="626"/>
      <c r="Y31" s="627"/>
      <c r="Z31" s="628">
        <v>3</v>
      </c>
      <c r="AA31" s="628"/>
      <c r="AB31" s="628"/>
      <c r="AC31" s="628"/>
      <c r="AD31" s="629" t="s">
        <v>114</v>
      </c>
      <c r="AE31" s="629"/>
      <c r="AF31" s="629"/>
      <c r="AG31" s="629"/>
      <c r="AH31" s="629"/>
      <c r="AI31" s="629"/>
      <c r="AJ31" s="629"/>
      <c r="AK31" s="629"/>
      <c r="AL31" s="630" t="s">
        <v>114</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v>
      </c>
      <c r="BH31" s="645"/>
      <c r="BI31" s="645"/>
      <c r="BJ31" s="645"/>
      <c r="BK31" s="645"/>
      <c r="BL31" s="645"/>
      <c r="BM31" s="631">
        <v>96.3</v>
      </c>
      <c r="BN31" s="681"/>
      <c r="BO31" s="681"/>
      <c r="BP31" s="681"/>
      <c r="BQ31" s="682"/>
      <c r="BR31" s="680">
        <v>99.2</v>
      </c>
      <c r="BS31" s="645"/>
      <c r="BT31" s="645"/>
      <c r="BU31" s="645"/>
      <c r="BV31" s="645"/>
      <c r="BW31" s="645"/>
      <c r="BX31" s="631">
        <v>96.2</v>
      </c>
      <c r="BY31" s="681"/>
      <c r="BZ31" s="681"/>
      <c r="CA31" s="681"/>
      <c r="CB31" s="682"/>
      <c r="CD31" s="688"/>
      <c r="CE31" s="689"/>
      <c r="CF31" s="639" t="s">
        <v>298</v>
      </c>
      <c r="CG31" s="640"/>
      <c r="CH31" s="640"/>
      <c r="CI31" s="640"/>
      <c r="CJ31" s="640"/>
      <c r="CK31" s="640"/>
      <c r="CL31" s="640"/>
      <c r="CM31" s="640"/>
      <c r="CN31" s="640"/>
      <c r="CO31" s="640"/>
      <c r="CP31" s="640"/>
      <c r="CQ31" s="641"/>
      <c r="CR31" s="625">
        <v>17623</v>
      </c>
      <c r="CS31" s="645"/>
      <c r="CT31" s="645"/>
      <c r="CU31" s="645"/>
      <c r="CV31" s="645"/>
      <c r="CW31" s="645"/>
      <c r="CX31" s="645"/>
      <c r="CY31" s="646"/>
      <c r="CZ31" s="659">
        <v>0.5</v>
      </c>
      <c r="DA31" s="660"/>
      <c r="DB31" s="660"/>
      <c r="DC31" s="661"/>
      <c r="DD31" s="634">
        <v>17623</v>
      </c>
      <c r="DE31" s="645"/>
      <c r="DF31" s="645"/>
      <c r="DG31" s="645"/>
      <c r="DH31" s="645"/>
      <c r="DI31" s="645"/>
      <c r="DJ31" s="645"/>
      <c r="DK31" s="646"/>
      <c r="DL31" s="634">
        <v>17623</v>
      </c>
      <c r="DM31" s="645"/>
      <c r="DN31" s="645"/>
      <c r="DO31" s="645"/>
      <c r="DP31" s="645"/>
      <c r="DQ31" s="645"/>
      <c r="DR31" s="645"/>
      <c r="DS31" s="645"/>
      <c r="DT31" s="645"/>
      <c r="DU31" s="645"/>
      <c r="DV31" s="646"/>
      <c r="DW31" s="630">
        <v>0.6</v>
      </c>
      <c r="DX31" s="657"/>
      <c r="DY31" s="657"/>
      <c r="DZ31" s="657"/>
      <c r="EA31" s="657"/>
      <c r="EB31" s="657"/>
      <c r="EC31" s="658"/>
    </row>
    <row r="32" spans="2:133" ht="11.25" customHeight="1" x14ac:dyDescent="0.15">
      <c r="B32" s="622" t="s">
        <v>299</v>
      </c>
      <c r="C32" s="623"/>
      <c r="D32" s="623"/>
      <c r="E32" s="623"/>
      <c r="F32" s="623"/>
      <c r="G32" s="623"/>
      <c r="H32" s="623"/>
      <c r="I32" s="623"/>
      <c r="J32" s="623"/>
      <c r="K32" s="623"/>
      <c r="L32" s="623"/>
      <c r="M32" s="623"/>
      <c r="N32" s="623"/>
      <c r="O32" s="623"/>
      <c r="P32" s="623"/>
      <c r="Q32" s="624"/>
      <c r="R32" s="625">
        <v>74550</v>
      </c>
      <c r="S32" s="626"/>
      <c r="T32" s="626"/>
      <c r="U32" s="626"/>
      <c r="V32" s="626"/>
      <c r="W32" s="626"/>
      <c r="X32" s="626"/>
      <c r="Y32" s="627"/>
      <c r="Z32" s="628">
        <v>1.9</v>
      </c>
      <c r="AA32" s="628"/>
      <c r="AB32" s="628"/>
      <c r="AC32" s="628"/>
      <c r="AD32" s="629">
        <v>1512</v>
      </c>
      <c r="AE32" s="629"/>
      <c r="AF32" s="629"/>
      <c r="AG32" s="629"/>
      <c r="AH32" s="629"/>
      <c r="AI32" s="629"/>
      <c r="AJ32" s="629"/>
      <c r="AK32" s="629"/>
      <c r="AL32" s="630">
        <v>0.1</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97.8</v>
      </c>
      <c r="BH32" s="693"/>
      <c r="BI32" s="693"/>
      <c r="BJ32" s="693"/>
      <c r="BK32" s="693"/>
      <c r="BL32" s="693"/>
      <c r="BM32" s="694">
        <v>92.5</v>
      </c>
      <c r="BN32" s="693"/>
      <c r="BO32" s="693"/>
      <c r="BP32" s="693"/>
      <c r="BQ32" s="695"/>
      <c r="BR32" s="692">
        <v>97.7</v>
      </c>
      <c r="BS32" s="693"/>
      <c r="BT32" s="693"/>
      <c r="BU32" s="693"/>
      <c r="BV32" s="693"/>
      <c r="BW32" s="693"/>
      <c r="BX32" s="694">
        <v>92.3</v>
      </c>
      <c r="BY32" s="693"/>
      <c r="BZ32" s="693"/>
      <c r="CA32" s="693"/>
      <c r="CB32" s="695"/>
      <c r="CD32" s="690"/>
      <c r="CE32" s="691"/>
      <c r="CF32" s="639" t="s">
        <v>301</v>
      </c>
      <c r="CG32" s="640"/>
      <c r="CH32" s="640"/>
      <c r="CI32" s="640"/>
      <c r="CJ32" s="640"/>
      <c r="CK32" s="640"/>
      <c r="CL32" s="640"/>
      <c r="CM32" s="640"/>
      <c r="CN32" s="640"/>
      <c r="CO32" s="640"/>
      <c r="CP32" s="640"/>
      <c r="CQ32" s="641"/>
      <c r="CR32" s="625" t="s">
        <v>114</v>
      </c>
      <c r="CS32" s="626"/>
      <c r="CT32" s="626"/>
      <c r="CU32" s="626"/>
      <c r="CV32" s="626"/>
      <c r="CW32" s="626"/>
      <c r="CX32" s="626"/>
      <c r="CY32" s="627"/>
      <c r="CZ32" s="659" t="s">
        <v>114</v>
      </c>
      <c r="DA32" s="660"/>
      <c r="DB32" s="660"/>
      <c r="DC32" s="661"/>
      <c r="DD32" s="634" t="s">
        <v>114</v>
      </c>
      <c r="DE32" s="626"/>
      <c r="DF32" s="626"/>
      <c r="DG32" s="626"/>
      <c r="DH32" s="626"/>
      <c r="DI32" s="626"/>
      <c r="DJ32" s="626"/>
      <c r="DK32" s="627"/>
      <c r="DL32" s="634" t="s">
        <v>114</v>
      </c>
      <c r="DM32" s="626"/>
      <c r="DN32" s="626"/>
      <c r="DO32" s="626"/>
      <c r="DP32" s="626"/>
      <c r="DQ32" s="626"/>
      <c r="DR32" s="626"/>
      <c r="DS32" s="626"/>
      <c r="DT32" s="626"/>
      <c r="DU32" s="626"/>
      <c r="DV32" s="627"/>
      <c r="DW32" s="630" t="s">
        <v>114</v>
      </c>
      <c r="DX32" s="657"/>
      <c r="DY32" s="657"/>
      <c r="DZ32" s="657"/>
      <c r="EA32" s="657"/>
      <c r="EB32" s="657"/>
      <c r="EC32" s="658"/>
    </row>
    <row r="33" spans="2:133" ht="11.25" customHeight="1" x14ac:dyDescent="0.15">
      <c r="B33" s="622" t="s">
        <v>302</v>
      </c>
      <c r="C33" s="623"/>
      <c r="D33" s="623"/>
      <c r="E33" s="623"/>
      <c r="F33" s="623"/>
      <c r="G33" s="623"/>
      <c r="H33" s="623"/>
      <c r="I33" s="623"/>
      <c r="J33" s="623"/>
      <c r="K33" s="623"/>
      <c r="L33" s="623"/>
      <c r="M33" s="623"/>
      <c r="N33" s="623"/>
      <c r="O33" s="623"/>
      <c r="P33" s="623"/>
      <c r="Q33" s="624"/>
      <c r="R33" s="625">
        <v>264700</v>
      </c>
      <c r="S33" s="626"/>
      <c r="T33" s="626"/>
      <c r="U33" s="626"/>
      <c r="V33" s="626"/>
      <c r="W33" s="626"/>
      <c r="X33" s="626"/>
      <c r="Y33" s="627"/>
      <c r="Z33" s="628">
        <v>6.7</v>
      </c>
      <c r="AA33" s="628"/>
      <c r="AB33" s="628"/>
      <c r="AC33" s="628"/>
      <c r="AD33" s="629" t="s">
        <v>114</v>
      </c>
      <c r="AE33" s="629"/>
      <c r="AF33" s="629"/>
      <c r="AG33" s="629"/>
      <c r="AH33" s="629"/>
      <c r="AI33" s="629"/>
      <c r="AJ33" s="629"/>
      <c r="AK33" s="629"/>
      <c r="AL33" s="630" t="s">
        <v>114</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2127306</v>
      </c>
      <c r="CS33" s="645"/>
      <c r="CT33" s="645"/>
      <c r="CU33" s="645"/>
      <c r="CV33" s="645"/>
      <c r="CW33" s="645"/>
      <c r="CX33" s="645"/>
      <c r="CY33" s="646"/>
      <c r="CZ33" s="659">
        <v>56.1</v>
      </c>
      <c r="DA33" s="660"/>
      <c r="DB33" s="660"/>
      <c r="DC33" s="661"/>
      <c r="DD33" s="634">
        <v>1871566</v>
      </c>
      <c r="DE33" s="645"/>
      <c r="DF33" s="645"/>
      <c r="DG33" s="645"/>
      <c r="DH33" s="645"/>
      <c r="DI33" s="645"/>
      <c r="DJ33" s="645"/>
      <c r="DK33" s="646"/>
      <c r="DL33" s="634">
        <v>1098507</v>
      </c>
      <c r="DM33" s="645"/>
      <c r="DN33" s="645"/>
      <c r="DO33" s="645"/>
      <c r="DP33" s="645"/>
      <c r="DQ33" s="645"/>
      <c r="DR33" s="645"/>
      <c r="DS33" s="645"/>
      <c r="DT33" s="645"/>
      <c r="DU33" s="645"/>
      <c r="DV33" s="646"/>
      <c r="DW33" s="630">
        <v>36.799999999999997</v>
      </c>
      <c r="DX33" s="657"/>
      <c r="DY33" s="657"/>
      <c r="DZ33" s="657"/>
      <c r="EA33" s="657"/>
      <c r="EB33" s="657"/>
      <c r="EC33" s="658"/>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114</v>
      </c>
      <c r="S34" s="626"/>
      <c r="T34" s="626"/>
      <c r="U34" s="626"/>
      <c r="V34" s="626"/>
      <c r="W34" s="626"/>
      <c r="X34" s="626"/>
      <c r="Y34" s="627"/>
      <c r="Z34" s="628" t="s">
        <v>114</v>
      </c>
      <c r="AA34" s="628"/>
      <c r="AB34" s="628"/>
      <c r="AC34" s="628"/>
      <c r="AD34" s="629" t="s">
        <v>114</v>
      </c>
      <c r="AE34" s="629"/>
      <c r="AF34" s="629"/>
      <c r="AG34" s="629"/>
      <c r="AH34" s="629"/>
      <c r="AI34" s="629"/>
      <c r="AJ34" s="629"/>
      <c r="AK34" s="629"/>
      <c r="AL34" s="630" t="s">
        <v>114</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812817</v>
      </c>
      <c r="CS34" s="626"/>
      <c r="CT34" s="626"/>
      <c r="CU34" s="626"/>
      <c r="CV34" s="626"/>
      <c r="CW34" s="626"/>
      <c r="CX34" s="626"/>
      <c r="CY34" s="627"/>
      <c r="CZ34" s="659">
        <v>21.4</v>
      </c>
      <c r="DA34" s="660"/>
      <c r="DB34" s="660"/>
      <c r="DC34" s="661"/>
      <c r="DD34" s="634">
        <v>658413</v>
      </c>
      <c r="DE34" s="626"/>
      <c r="DF34" s="626"/>
      <c r="DG34" s="626"/>
      <c r="DH34" s="626"/>
      <c r="DI34" s="626"/>
      <c r="DJ34" s="626"/>
      <c r="DK34" s="627"/>
      <c r="DL34" s="634">
        <v>460589</v>
      </c>
      <c r="DM34" s="626"/>
      <c r="DN34" s="626"/>
      <c r="DO34" s="626"/>
      <c r="DP34" s="626"/>
      <c r="DQ34" s="626"/>
      <c r="DR34" s="626"/>
      <c r="DS34" s="626"/>
      <c r="DT34" s="626"/>
      <c r="DU34" s="626"/>
      <c r="DV34" s="627"/>
      <c r="DW34" s="630">
        <v>15.4</v>
      </c>
      <c r="DX34" s="657"/>
      <c r="DY34" s="657"/>
      <c r="DZ34" s="657"/>
      <c r="EA34" s="657"/>
      <c r="EB34" s="657"/>
      <c r="EC34" s="658"/>
    </row>
    <row r="35" spans="2:133" ht="11.25" customHeight="1" x14ac:dyDescent="0.15">
      <c r="B35" s="622" t="s">
        <v>308</v>
      </c>
      <c r="C35" s="623"/>
      <c r="D35" s="623"/>
      <c r="E35" s="623"/>
      <c r="F35" s="623"/>
      <c r="G35" s="623"/>
      <c r="H35" s="623"/>
      <c r="I35" s="623"/>
      <c r="J35" s="623"/>
      <c r="K35" s="623"/>
      <c r="L35" s="623"/>
      <c r="M35" s="623"/>
      <c r="N35" s="623"/>
      <c r="O35" s="623"/>
      <c r="P35" s="623"/>
      <c r="Q35" s="624"/>
      <c r="R35" s="625">
        <v>118000</v>
      </c>
      <c r="S35" s="626"/>
      <c r="T35" s="626"/>
      <c r="U35" s="626"/>
      <c r="V35" s="626"/>
      <c r="W35" s="626"/>
      <c r="X35" s="626"/>
      <c r="Y35" s="627"/>
      <c r="Z35" s="628">
        <v>3</v>
      </c>
      <c r="AA35" s="628"/>
      <c r="AB35" s="628"/>
      <c r="AC35" s="628"/>
      <c r="AD35" s="629" t="s">
        <v>114</v>
      </c>
      <c r="AE35" s="629"/>
      <c r="AF35" s="629"/>
      <c r="AG35" s="629"/>
      <c r="AH35" s="629"/>
      <c r="AI35" s="629"/>
      <c r="AJ35" s="629"/>
      <c r="AK35" s="629"/>
      <c r="AL35" s="630" t="s">
        <v>114</v>
      </c>
      <c r="AM35" s="631"/>
      <c r="AN35" s="631"/>
      <c r="AO35" s="632"/>
      <c r="AP35" s="188"/>
      <c r="AQ35" s="636" t="s">
        <v>309</v>
      </c>
      <c r="AR35" s="637"/>
      <c r="AS35" s="637"/>
      <c r="AT35" s="637"/>
      <c r="AU35" s="637"/>
      <c r="AV35" s="637"/>
      <c r="AW35" s="637"/>
      <c r="AX35" s="637"/>
      <c r="AY35" s="638"/>
      <c r="AZ35" s="614">
        <v>534938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49340</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28507</v>
      </c>
      <c r="CS35" s="645"/>
      <c r="CT35" s="645"/>
      <c r="CU35" s="645"/>
      <c r="CV35" s="645"/>
      <c r="CW35" s="645"/>
      <c r="CX35" s="645"/>
      <c r="CY35" s="646"/>
      <c r="CZ35" s="659">
        <v>0.8</v>
      </c>
      <c r="DA35" s="660"/>
      <c r="DB35" s="660"/>
      <c r="DC35" s="661"/>
      <c r="DD35" s="634">
        <v>28507</v>
      </c>
      <c r="DE35" s="645"/>
      <c r="DF35" s="645"/>
      <c r="DG35" s="645"/>
      <c r="DH35" s="645"/>
      <c r="DI35" s="645"/>
      <c r="DJ35" s="645"/>
      <c r="DK35" s="646"/>
      <c r="DL35" s="634">
        <v>28507</v>
      </c>
      <c r="DM35" s="645"/>
      <c r="DN35" s="645"/>
      <c r="DO35" s="645"/>
      <c r="DP35" s="645"/>
      <c r="DQ35" s="645"/>
      <c r="DR35" s="645"/>
      <c r="DS35" s="645"/>
      <c r="DT35" s="645"/>
      <c r="DU35" s="645"/>
      <c r="DV35" s="646"/>
      <c r="DW35" s="630">
        <v>1</v>
      </c>
      <c r="DX35" s="657"/>
      <c r="DY35" s="657"/>
      <c r="DZ35" s="657"/>
      <c r="EA35" s="657"/>
      <c r="EB35" s="657"/>
      <c r="EC35" s="658"/>
    </row>
    <row r="36" spans="2:133" ht="11.25" customHeight="1" x14ac:dyDescent="0.15">
      <c r="B36" s="668" t="s">
        <v>312</v>
      </c>
      <c r="C36" s="669"/>
      <c r="D36" s="669"/>
      <c r="E36" s="669"/>
      <c r="F36" s="669"/>
      <c r="G36" s="669"/>
      <c r="H36" s="669"/>
      <c r="I36" s="669"/>
      <c r="J36" s="669"/>
      <c r="K36" s="669"/>
      <c r="L36" s="669"/>
      <c r="M36" s="669"/>
      <c r="N36" s="669"/>
      <c r="O36" s="669"/>
      <c r="P36" s="669"/>
      <c r="Q36" s="670"/>
      <c r="R36" s="697">
        <v>3941048</v>
      </c>
      <c r="S36" s="698"/>
      <c r="T36" s="698"/>
      <c r="U36" s="698"/>
      <c r="V36" s="698"/>
      <c r="W36" s="698"/>
      <c r="X36" s="698"/>
      <c r="Y36" s="699"/>
      <c r="Z36" s="700">
        <v>100</v>
      </c>
      <c r="AA36" s="700"/>
      <c r="AB36" s="700"/>
      <c r="AC36" s="700"/>
      <c r="AD36" s="701">
        <v>2866101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282402</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49340</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314289</v>
      </c>
      <c r="CS36" s="626"/>
      <c r="CT36" s="626"/>
      <c r="CU36" s="626"/>
      <c r="CV36" s="626"/>
      <c r="CW36" s="626"/>
      <c r="CX36" s="626"/>
      <c r="CY36" s="627"/>
      <c r="CZ36" s="659">
        <v>8.3000000000000007</v>
      </c>
      <c r="DA36" s="660"/>
      <c r="DB36" s="660"/>
      <c r="DC36" s="661"/>
      <c r="DD36" s="634">
        <v>269605</v>
      </c>
      <c r="DE36" s="626"/>
      <c r="DF36" s="626"/>
      <c r="DG36" s="626"/>
      <c r="DH36" s="626"/>
      <c r="DI36" s="626"/>
      <c r="DJ36" s="626"/>
      <c r="DK36" s="627"/>
      <c r="DL36" s="634">
        <v>210513</v>
      </c>
      <c r="DM36" s="626"/>
      <c r="DN36" s="626"/>
      <c r="DO36" s="626"/>
      <c r="DP36" s="626"/>
      <c r="DQ36" s="626"/>
      <c r="DR36" s="626"/>
      <c r="DS36" s="626"/>
      <c r="DT36" s="626"/>
      <c r="DU36" s="626"/>
      <c r="DV36" s="627"/>
      <c r="DW36" s="630">
        <v>7.1</v>
      </c>
      <c r="DX36" s="657"/>
      <c r="DY36" s="657"/>
      <c r="DZ36" s="657"/>
      <c r="EA36" s="657"/>
      <c r="EB36" s="657"/>
      <c r="EC36" s="658"/>
    </row>
    <row r="37" spans="2:133" ht="11.25" customHeight="1" x14ac:dyDescent="0.15">
      <c r="AQ37" s="704" t="s">
        <v>316</v>
      </c>
      <c r="AR37" s="705"/>
      <c r="AS37" s="705"/>
      <c r="AT37" s="705"/>
      <c r="AU37" s="705"/>
      <c r="AV37" s="705"/>
      <c r="AW37" s="705"/>
      <c r="AX37" s="705"/>
      <c r="AY37" s="706"/>
      <c r="AZ37" s="625">
        <v>62520</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919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128702</v>
      </c>
      <c r="CS37" s="645"/>
      <c r="CT37" s="645"/>
      <c r="CU37" s="645"/>
      <c r="CV37" s="645"/>
      <c r="CW37" s="645"/>
      <c r="CX37" s="645"/>
      <c r="CY37" s="646"/>
      <c r="CZ37" s="659">
        <v>3.4</v>
      </c>
      <c r="DA37" s="660"/>
      <c r="DB37" s="660"/>
      <c r="DC37" s="661"/>
      <c r="DD37" s="634">
        <v>126157</v>
      </c>
      <c r="DE37" s="645"/>
      <c r="DF37" s="645"/>
      <c r="DG37" s="645"/>
      <c r="DH37" s="645"/>
      <c r="DI37" s="645"/>
      <c r="DJ37" s="645"/>
      <c r="DK37" s="646"/>
      <c r="DL37" s="634">
        <v>121797</v>
      </c>
      <c r="DM37" s="645"/>
      <c r="DN37" s="645"/>
      <c r="DO37" s="645"/>
      <c r="DP37" s="645"/>
      <c r="DQ37" s="645"/>
      <c r="DR37" s="645"/>
      <c r="DS37" s="645"/>
      <c r="DT37" s="645"/>
      <c r="DU37" s="645"/>
      <c r="DV37" s="646"/>
      <c r="DW37" s="630">
        <v>4.0999999999999996</v>
      </c>
      <c r="DX37" s="657"/>
      <c r="DY37" s="657"/>
      <c r="DZ37" s="657"/>
      <c r="EA37" s="657"/>
      <c r="EB37" s="657"/>
      <c r="EC37" s="658"/>
    </row>
    <row r="38" spans="2:133" ht="11.25" customHeight="1" x14ac:dyDescent="0.15">
      <c r="AQ38" s="704" t="s">
        <v>319</v>
      </c>
      <c r="AR38" s="705"/>
      <c r="AS38" s="705"/>
      <c r="AT38" s="705"/>
      <c r="AU38" s="705"/>
      <c r="AV38" s="705"/>
      <c r="AW38" s="705"/>
      <c r="AX38" s="705"/>
      <c r="AY38" s="706"/>
      <c r="AZ38" s="625">
        <v>1903</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2408</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534938</v>
      </c>
      <c r="CS38" s="626"/>
      <c r="CT38" s="626"/>
      <c r="CU38" s="626"/>
      <c r="CV38" s="626"/>
      <c r="CW38" s="626"/>
      <c r="CX38" s="626"/>
      <c r="CY38" s="627"/>
      <c r="CZ38" s="659">
        <v>14.1</v>
      </c>
      <c r="DA38" s="660"/>
      <c r="DB38" s="660"/>
      <c r="DC38" s="661"/>
      <c r="DD38" s="634">
        <v>492992</v>
      </c>
      <c r="DE38" s="626"/>
      <c r="DF38" s="626"/>
      <c r="DG38" s="626"/>
      <c r="DH38" s="626"/>
      <c r="DI38" s="626"/>
      <c r="DJ38" s="626"/>
      <c r="DK38" s="627"/>
      <c r="DL38" s="634">
        <v>398898</v>
      </c>
      <c r="DM38" s="626"/>
      <c r="DN38" s="626"/>
      <c r="DO38" s="626"/>
      <c r="DP38" s="626"/>
      <c r="DQ38" s="626"/>
      <c r="DR38" s="626"/>
      <c r="DS38" s="626"/>
      <c r="DT38" s="626"/>
      <c r="DU38" s="626"/>
      <c r="DV38" s="627"/>
      <c r="DW38" s="630">
        <v>13.4</v>
      </c>
      <c r="DX38" s="657"/>
      <c r="DY38" s="657"/>
      <c r="DZ38" s="657"/>
      <c r="EA38" s="657"/>
      <c r="EB38" s="657"/>
      <c r="EC38" s="658"/>
    </row>
    <row r="39" spans="2:133" ht="11.25" customHeight="1" x14ac:dyDescent="0.15">
      <c r="AQ39" s="704" t="s">
        <v>322</v>
      </c>
      <c r="AR39" s="705"/>
      <c r="AS39" s="705"/>
      <c r="AT39" s="705"/>
      <c r="AU39" s="705"/>
      <c r="AV39" s="705"/>
      <c r="AW39" s="705"/>
      <c r="AX39" s="705"/>
      <c r="AY39" s="706"/>
      <c r="AZ39" s="625">
        <v>156</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151</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430635</v>
      </c>
      <c r="CS39" s="645"/>
      <c r="CT39" s="645"/>
      <c r="CU39" s="645"/>
      <c r="CV39" s="645"/>
      <c r="CW39" s="645"/>
      <c r="CX39" s="645"/>
      <c r="CY39" s="646"/>
      <c r="CZ39" s="659">
        <v>11.4</v>
      </c>
      <c r="DA39" s="660"/>
      <c r="DB39" s="660"/>
      <c r="DC39" s="661"/>
      <c r="DD39" s="634">
        <v>422049</v>
      </c>
      <c r="DE39" s="645"/>
      <c r="DF39" s="645"/>
      <c r="DG39" s="645"/>
      <c r="DH39" s="645"/>
      <c r="DI39" s="645"/>
      <c r="DJ39" s="645"/>
      <c r="DK39" s="646"/>
      <c r="DL39" s="634" t="s">
        <v>326</v>
      </c>
      <c r="DM39" s="645"/>
      <c r="DN39" s="645"/>
      <c r="DO39" s="645"/>
      <c r="DP39" s="645"/>
      <c r="DQ39" s="645"/>
      <c r="DR39" s="645"/>
      <c r="DS39" s="645"/>
      <c r="DT39" s="645"/>
      <c r="DU39" s="645"/>
      <c r="DV39" s="646"/>
      <c r="DW39" s="630" t="s">
        <v>326</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70108</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82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6120</v>
      </c>
      <c r="CS40" s="626"/>
      <c r="CT40" s="626"/>
      <c r="CU40" s="626"/>
      <c r="CV40" s="626"/>
      <c r="CW40" s="626"/>
      <c r="CX40" s="626"/>
      <c r="CY40" s="627"/>
      <c r="CZ40" s="659">
        <v>0.2</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322</v>
      </c>
      <c r="AR41" s="648"/>
      <c r="AS41" s="648"/>
      <c r="AT41" s="648"/>
      <c r="AU41" s="648"/>
      <c r="AV41" s="648"/>
      <c r="AW41" s="648"/>
      <c r="AX41" s="648"/>
      <c r="AY41" s="649"/>
      <c r="AZ41" s="697">
        <v>117849</v>
      </c>
      <c r="BA41" s="698"/>
      <c r="BB41" s="698"/>
      <c r="BC41" s="698"/>
      <c r="BD41" s="693"/>
      <c r="BE41" s="693"/>
      <c r="BF41" s="695"/>
      <c r="BG41" s="712"/>
      <c r="BH41" s="713"/>
      <c r="BI41" s="713"/>
      <c r="BJ41" s="713"/>
      <c r="BK41" s="713"/>
      <c r="BL41" s="191"/>
      <c r="BM41" s="648" t="s">
        <v>330</v>
      </c>
      <c r="BN41" s="648"/>
      <c r="BO41" s="648"/>
      <c r="BP41" s="648"/>
      <c r="BQ41" s="648"/>
      <c r="BR41" s="648"/>
      <c r="BS41" s="648"/>
      <c r="BT41" s="648"/>
      <c r="BU41" s="649"/>
      <c r="BV41" s="697">
        <v>183</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45"/>
      <c r="CT41" s="645"/>
      <c r="CU41" s="645"/>
      <c r="CV41" s="645"/>
      <c r="CW41" s="645"/>
      <c r="CX41" s="645"/>
      <c r="CY41" s="646"/>
      <c r="CZ41" s="659" t="s">
        <v>332</v>
      </c>
      <c r="DA41" s="660"/>
      <c r="DB41" s="660"/>
      <c r="DC41" s="661"/>
      <c r="DD41" s="634" t="s">
        <v>332</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477474</v>
      </c>
      <c r="CS42" s="626"/>
      <c r="CT42" s="626"/>
      <c r="CU42" s="626"/>
      <c r="CV42" s="626"/>
      <c r="CW42" s="626"/>
      <c r="CX42" s="626"/>
      <c r="CY42" s="627"/>
      <c r="CZ42" s="659">
        <v>12.6</v>
      </c>
      <c r="DA42" s="708"/>
      <c r="DB42" s="708"/>
      <c r="DC42" s="709"/>
      <c r="DD42" s="634">
        <v>246184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7803</v>
      </c>
      <c r="CS43" s="645"/>
      <c r="CT43" s="645"/>
      <c r="CU43" s="645"/>
      <c r="CV43" s="645"/>
      <c r="CW43" s="645"/>
      <c r="CX43" s="645"/>
      <c r="CY43" s="646"/>
      <c r="CZ43" s="659">
        <v>0.2</v>
      </c>
      <c r="DA43" s="660"/>
      <c r="DB43" s="660"/>
      <c r="DC43" s="661"/>
      <c r="DD43" s="634">
        <v>7803</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290</v>
      </c>
      <c r="CE44" s="732"/>
      <c r="CF44" s="622" t="s">
        <v>338</v>
      </c>
      <c r="CG44" s="623"/>
      <c r="CH44" s="623"/>
      <c r="CI44" s="623"/>
      <c r="CJ44" s="623"/>
      <c r="CK44" s="623"/>
      <c r="CL44" s="623"/>
      <c r="CM44" s="623"/>
      <c r="CN44" s="623"/>
      <c r="CO44" s="623"/>
      <c r="CP44" s="623"/>
      <c r="CQ44" s="624"/>
      <c r="CR44" s="625">
        <v>465412</v>
      </c>
      <c r="CS44" s="626"/>
      <c r="CT44" s="626"/>
      <c r="CU44" s="626"/>
      <c r="CV44" s="626"/>
      <c r="CW44" s="626"/>
      <c r="CX44" s="626"/>
      <c r="CY44" s="627"/>
      <c r="CZ44" s="659">
        <v>12.3</v>
      </c>
      <c r="DA44" s="708"/>
      <c r="DB44" s="708"/>
      <c r="DC44" s="709"/>
      <c r="DD44" s="634">
        <v>234122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180660</v>
      </c>
      <c r="CS45" s="645"/>
      <c r="CT45" s="645"/>
      <c r="CU45" s="645"/>
      <c r="CV45" s="645"/>
      <c r="CW45" s="645"/>
      <c r="CX45" s="645"/>
      <c r="CY45" s="646"/>
      <c r="CZ45" s="659">
        <v>4.8</v>
      </c>
      <c r="DA45" s="660"/>
      <c r="DB45" s="660"/>
      <c r="DC45" s="661"/>
      <c r="DD45" s="634">
        <v>31412</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255708</v>
      </c>
      <c r="CS46" s="626"/>
      <c r="CT46" s="626"/>
      <c r="CU46" s="626"/>
      <c r="CV46" s="626"/>
      <c r="CW46" s="626"/>
      <c r="CX46" s="626"/>
      <c r="CY46" s="627"/>
      <c r="CZ46" s="659">
        <v>6.7</v>
      </c>
      <c r="DA46" s="708"/>
      <c r="DB46" s="708"/>
      <c r="DC46" s="709"/>
      <c r="DD46" s="634">
        <v>192879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12062</v>
      </c>
      <c r="CS47" s="645"/>
      <c r="CT47" s="645"/>
      <c r="CU47" s="645"/>
      <c r="CV47" s="645"/>
      <c r="CW47" s="645"/>
      <c r="CX47" s="645"/>
      <c r="CY47" s="646"/>
      <c r="CZ47" s="659">
        <v>0.3</v>
      </c>
      <c r="DA47" s="660"/>
      <c r="DB47" s="660"/>
      <c r="DC47" s="661"/>
      <c r="DD47" s="634">
        <v>12062</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114</v>
      </c>
      <c r="CS48" s="626"/>
      <c r="CT48" s="626"/>
      <c r="CU48" s="626"/>
      <c r="CV48" s="626"/>
      <c r="CW48" s="626"/>
      <c r="CX48" s="626"/>
      <c r="CY48" s="627"/>
      <c r="CZ48" s="659" t="s">
        <v>114</v>
      </c>
      <c r="DA48" s="708"/>
      <c r="DB48" s="708"/>
      <c r="DC48" s="709"/>
      <c r="DD48" s="634" t="s">
        <v>114</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3793986</v>
      </c>
      <c r="CS49" s="693"/>
      <c r="CT49" s="693"/>
      <c r="CU49" s="693"/>
      <c r="CV49" s="693"/>
      <c r="CW49" s="693"/>
      <c r="CX49" s="693"/>
      <c r="CY49" s="720"/>
      <c r="CZ49" s="721">
        <v>100</v>
      </c>
      <c r="DA49" s="722"/>
      <c r="DB49" s="722"/>
      <c r="DC49" s="723"/>
      <c r="DD49" s="724">
        <v>3162631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3912</v>
      </c>
      <c r="R7" s="755"/>
      <c r="S7" s="755"/>
      <c r="T7" s="755"/>
      <c r="U7" s="755"/>
      <c r="V7" s="755">
        <v>3766</v>
      </c>
      <c r="W7" s="755"/>
      <c r="X7" s="755"/>
      <c r="Y7" s="755"/>
      <c r="Z7" s="755"/>
      <c r="AA7" s="755">
        <f>Q7-V7</f>
        <v>146</v>
      </c>
      <c r="AB7" s="755"/>
      <c r="AC7" s="755"/>
      <c r="AD7" s="755"/>
      <c r="AE7" s="756"/>
      <c r="AF7" s="757">
        <v>143</v>
      </c>
      <c r="AG7" s="758"/>
      <c r="AH7" s="758"/>
      <c r="AI7" s="758"/>
      <c r="AJ7" s="759"/>
      <c r="AK7" s="794" t="s">
        <v>539</v>
      </c>
      <c r="AL7" s="795"/>
      <c r="AM7" s="795"/>
      <c r="AN7" s="795"/>
      <c r="AO7" s="795"/>
      <c r="AP7" s="795">
        <v>3287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536</v>
      </c>
      <c r="BT7" s="799"/>
      <c r="BU7" s="799"/>
      <c r="BV7" s="799"/>
      <c r="BW7" s="799"/>
      <c r="BX7" s="799"/>
      <c r="BY7" s="799"/>
      <c r="BZ7" s="799"/>
      <c r="CA7" s="799"/>
      <c r="CB7" s="799"/>
      <c r="CC7" s="799"/>
      <c r="CD7" s="799"/>
      <c r="CE7" s="799"/>
      <c r="CF7" s="799"/>
      <c r="CG7" s="800"/>
      <c r="CH7" s="791">
        <v>-8</v>
      </c>
      <c r="CI7" s="792"/>
      <c r="CJ7" s="792"/>
      <c r="CK7" s="792"/>
      <c r="CL7" s="793"/>
      <c r="CM7" s="791">
        <v>80</v>
      </c>
      <c r="CN7" s="792"/>
      <c r="CO7" s="792"/>
      <c r="CP7" s="792"/>
      <c r="CQ7" s="793"/>
      <c r="CR7" s="791">
        <v>30</v>
      </c>
      <c r="CS7" s="792"/>
      <c r="CT7" s="792"/>
      <c r="CU7" s="792"/>
      <c r="CV7" s="793"/>
      <c r="CW7" s="791">
        <v>1</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40</v>
      </c>
      <c r="R8" s="779"/>
      <c r="S8" s="779"/>
      <c r="T8" s="779"/>
      <c r="U8" s="779"/>
      <c r="V8" s="779">
        <v>39</v>
      </c>
      <c r="W8" s="779"/>
      <c r="X8" s="779"/>
      <c r="Y8" s="779"/>
      <c r="Z8" s="779"/>
      <c r="AA8" s="779">
        <f t="shared" ref="AA8:AA9" si="0">Q8-V8</f>
        <v>1</v>
      </c>
      <c r="AB8" s="779"/>
      <c r="AC8" s="779"/>
      <c r="AD8" s="779"/>
      <c r="AE8" s="780"/>
      <c r="AF8" s="781">
        <v>1</v>
      </c>
      <c r="AG8" s="782"/>
      <c r="AH8" s="782"/>
      <c r="AI8" s="782"/>
      <c r="AJ8" s="783"/>
      <c r="AK8" s="784">
        <v>13</v>
      </c>
      <c r="AL8" s="785"/>
      <c r="AM8" s="785"/>
      <c r="AN8" s="785"/>
      <c r="AO8" s="785"/>
      <c r="AP8" s="785">
        <v>16</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27</v>
      </c>
      <c r="R9" s="779"/>
      <c r="S9" s="779"/>
      <c r="T9" s="779"/>
      <c r="U9" s="779"/>
      <c r="V9" s="779">
        <v>26</v>
      </c>
      <c r="W9" s="779"/>
      <c r="X9" s="779"/>
      <c r="Y9" s="779"/>
      <c r="Z9" s="779"/>
      <c r="AA9" s="779">
        <f t="shared" si="0"/>
        <v>1</v>
      </c>
      <c r="AB9" s="779"/>
      <c r="AC9" s="779"/>
      <c r="AD9" s="779"/>
      <c r="AE9" s="780"/>
      <c r="AF9" s="781">
        <v>1</v>
      </c>
      <c r="AG9" s="782"/>
      <c r="AH9" s="782"/>
      <c r="AI9" s="782"/>
      <c r="AJ9" s="783"/>
      <c r="AK9" s="784" t="s">
        <v>540</v>
      </c>
      <c r="AL9" s="785"/>
      <c r="AM9" s="785"/>
      <c r="AN9" s="785"/>
      <c r="AO9" s="785"/>
      <c r="AP9" s="785" t="s">
        <v>539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3941</v>
      </c>
      <c r="R23" s="814"/>
      <c r="S23" s="814"/>
      <c r="T23" s="814"/>
      <c r="U23" s="814"/>
      <c r="V23" s="814">
        <v>3794</v>
      </c>
      <c r="W23" s="814"/>
      <c r="X23" s="814"/>
      <c r="Y23" s="814"/>
      <c r="Z23" s="814"/>
      <c r="AA23" s="814">
        <v>147</v>
      </c>
      <c r="AB23" s="814"/>
      <c r="AC23" s="814"/>
      <c r="AD23" s="814"/>
      <c r="AE23" s="815"/>
      <c r="AF23" s="816">
        <v>144</v>
      </c>
      <c r="AG23" s="814"/>
      <c r="AH23" s="814"/>
      <c r="AI23" s="814"/>
      <c r="AJ23" s="817"/>
      <c r="AK23" s="818"/>
      <c r="AL23" s="819"/>
      <c r="AM23" s="819"/>
      <c r="AN23" s="819"/>
      <c r="AO23" s="819"/>
      <c r="AP23" s="814">
        <v>3303</v>
      </c>
      <c r="AQ23" s="814"/>
      <c r="AR23" s="814"/>
      <c r="AS23" s="814"/>
      <c r="AT23" s="814"/>
      <c r="AU23" s="820"/>
      <c r="AV23" s="820"/>
      <c r="AW23" s="820"/>
      <c r="AX23" s="820"/>
      <c r="AY23" s="821"/>
      <c r="AZ23" s="829" t="s">
        <v>114</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1168</v>
      </c>
      <c r="R28" s="843"/>
      <c r="S28" s="843"/>
      <c r="T28" s="843"/>
      <c r="U28" s="843"/>
      <c r="V28" s="843">
        <v>1087</v>
      </c>
      <c r="W28" s="843"/>
      <c r="X28" s="843"/>
      <c r="Y28" s="843"/>
      <c r="Z28" s="843"/>
      <c r="AA28" s="843">
        <f>Q28-V28</f>
        <v>81</v>
      </c>
      <c r="AB28" s="843"/>
      <c r="AC28" s="843"/>
      <c r="AD28" s="843"/>
      <c r="AE28" s="844"/>
      <c r="AF28" s="845">
        <v>81</v>
      </c>
      <c r="AG28" s="843"/>
      <c r="AH28" s="843"/>
      <c r="AI28" s="843"/>
      <c r="AJ28" s="846"/>
      <c r="AK28" s="847">
        <v>56</v>
      </c>
      <c r="AL28" s="838"/>
      <c r="AM28" s="838"/>
      <c r="AN28" s="838"/>
      <c r="AO28" s="838"/>
      <c r="AP28" s="838">
        <v>5</v>
      </c>
      <c r="AQ28" s="838"/>
      <c r="AR28" s="838"/>
      <c r="AS28" s="838"/>
      <c r="AT28" s="838"/>
      <c r="AU28" s="838" t="s">
        <v>539</v>
      </c>
      <c r="AV28" s="838"/>
      <c r="AW28" s="838"/>
      <c r="AX28" s="838"/>
      <c r="AY28" s="838"/>
      <c r="AZ28" s="839" t="s">
        <v>541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416</v>
      </c>
      <c r="R29" s="779"/>
      <c r="S29" s="779"/>
      <c r="T29" s="779"/>
      <c r="U29" s="779"/>
      <c r="V29" s="779">
        <v>415</v>
      </c>
      <c r="W29" s="779"/>
      <c r="X29" s="779"/>
      <c r="Y29" s="779"/>
      <c r="Z29" s="779"/>
      <c r="AA29" s="779">
        <f t="shared" ref="AA29:AA33" si="1">Q29-V29</f>
        <v>1</v>
      </c>
      <c r="AB29" s="779"/>
      <c r="AC29" s="779"/>
      <c r="AD29" s="779"/>
      <c r="AE29" s="780"/>
      <c r="AF29" s="781">
        <v>1</v>
      </c>
      <c r="AG29" s="782"/>
      <c r="AH29" s="782"/>
      <c r="AI29" s="782"/>
      <c r="AJ29" s="783"/>
      <c r="AK29" s="850">
        <v>76</v>
      </c>
      <c r="AL29" s="851"/>
      <c r="AM29" s="851"/>
      <c r="AN29" s="851"/>
      <c r="AO29" s="851"/>
      <c r="AP29" s="851" t="s">
        <v>539</v>
      </c>
      <c r="AQ29" s="851"/>
      <c r="AR29" s="851"/>
      <c r="AS29" s="851"/>
      <c r="AT29" s="851"/>
      <c r="AU29" s="851" t="s">
        <v>540</v>
      </c>
      <c r="AV29" s="851"/>
      <c r="AW29" s="851"/>
      <c r="AX29" s="851"/>
      <c r="AY29" s="851"/>
      <c r="AZ29" s="852" t="s">
        <v>539</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62</v>
      </c>
      <c r="R30" s="779"/>
      <c r="S30" s="779"/>
      <c r="T30" s="779"/>
      <c r="U30" s="779"/>
      <c r="V30" s="779">
        <v>61</v>
      </c>
      <c r="W30" s="779"/>
      <c r="X30" s="779"/>
      <c r="Y30" s="779"/>
      <c r="Z30" s="779"/>
      <c r="AA30" s="779">
        <f t="shared" si="1"/>
        <v>1</v>
      </c>
      <c r="AB30" s="779"/>
      <c r="AC30" s="779"/>
      <c r="AD30" s="779"/>
      <c r="AE30" s="780"/>
      <c r="AF30" s="781">
        <v>1</v>
      </c>
      <c r="AG30" s="782"/>
      <c r="AH30" s="782"/>
      <c r="AI30" s="782"/>
      <c r="AJ30" s="783"/>
      <c r="AK30" s="850">
        <v>12</v>
      </c>
      <c r="AL30" s="851"/>
      <c r="AM30" s="851"/>
      <c r="AN30" s="851"/>
      <c r="AO30" s="851"/>
      <c r="AP30" s="851" t="s">
        <v>540</v>
      </c>
      <c r="AQ30" s="851"/>
      <c r="AR30" s="851"/>
      <c r="AS30" s="851"/>
      <c r="AT30" s="851"/>
      <c r="AU30" s="851" t="s">
        <v>539</v>
      </c>
      <c r="AV30" s="851"/>
      <c r="AW30" s="851"/>
      <c r="AX30" s="851"/>
      <c r="AY30" s="851"/>
      <c r="AZ30" s="852" t="s">
        <v>540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24</v>
      </c>
      <c r="R31" s="779"/>
      <c r="S31" s="779"/>
      <c r="T31" s="779"/>
      <c r="U31" s="779"/>
      <c r="V31" s="779">
        <v>23</v>
      </c>
      <c r="W31" s="779"/>
      <c r="X31" s="779"/>
      <c r="Y31" s="779"/>
      <c r="Z31" s="779"/>
      <c r="AA31" s="779">
        <f t="shared" si="1"/>
        <v>1</v>
      </c>
      <c r="AB31" s="779"/>
      <c r="AC31" s="779"/>
      <c r="AD31" s="779"/>
      <c r="AE31" s="780"/>
      <c r="AF31" s="781">
        <v>1</v>
      </c>
      <c r="AG31" s="782"/>
      <c r="AH31" s="782"/>
      <c r="AI31" s="782"/>
      <c r="AJ31" s="783"/>
      <c r="AK31" s="850" t="s">
        <v>539</v>
      </c>
      <c r="AL31" s="851"/>
      <c r="AM31" s="851"/>
      <c r="AN31" s="851"/>
      <c r="AO31" s="851"/>
      <c r="AP31" s="851" t="s">
        <v>541</v>
      </c>
      <c r="AQ31" s="851"/>
      <c r="AR31" s="851"/>
      <c r="AS31" s="851"/>
      <c r="AT31" s="851"/>
      <c r="AU31" s="851" t="s">
        <v>541</v>
      </c>
      <c r="AV31" s="851"/>
      <c r="AW31" s="851"/>
      <c r="AX31" s="851"/>
      <c r="AY31" s="851"/>
      <c r="AZ31" s="852" t="s">
        <v>539</v>
      </c>
      <c r="BA31" s="852"/>
      <c r="BB31" s="852"/>
      <c r="BC31" s="852"/>
      <c r="BD31" s="852"/>
      <c r="BE31" s="848" t="s">
        <v>538</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227</v>
      </c>
      <c r="R32" s="779"/>
      <c r="S32" s="779"/>
      <c r="T32" s="779"/>
      <c r="U32" s="779"/>
      <c r="V32" s="779">
        <v>224</v>
      </c>
      <c r="W32" s="779"/>
      <c r="X32" s="779"/>
      <c r="Y32" s="779"/>
      <c r="Z32" s="779"/>
      <c r="AA32" s="779">
        <f t="shared" si="1"/>
        <v>3</v>
      </c>
      <c r="AB32" s="779"/>
      <c r="AC32" s="779"/>
      <c r="AD32" s="779"/>
      <c r="AE32" s="780"/>
      <c r="AF32" s="781">
        <v>3</v>
      </c>
      <c r="AG32" s="782"/>
      <c r="AH32" s="782"/>
      <c r="AI32" s="782"/>
      <c r="AJ32" s="783"/>
      <c r="AK32" s="850">
        <v>63</v>
      </c>
      <c r="AL32" s="851"/>
      <c r="AM32" s="851"/>
      <c r="AN32" s="851"/>
      <c r="AO32" s="851"/>
      <c r="AP32" s="851">
        <v>622</v>
      </c>
      <c r="AQ32" s="851"/>
      <c r="AR32" s="851"/>
      <c r="AS32" s="851"/>
      <c r="AT32" s="851"/>
      <c r="AU32" s="851">
        <v>30</v>
      </c>
      <c r="AV32" s="851"/>
      <c r="AW32" s="851"/>
      <c r="AX32" s="851"/>
      <c r="AY32" s="851"/>
      <c r="AZ32" s="852" t="s">
        <v>540</v>
      </c>
      <c r="BA32" s="852"/>
      <c r="BB32" s="852"/>
      <c r="BC32" s="852"/>
      <c r="BD32" s="852"/>
      <c r="BE32" s="848" t="s">
        <v>537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337</v>
      </c>
      <c r="R33" s="779"/>
      <c r="S33" s="779"/>
      <c r="T33" s="779"/>
      <c r="U33" s="779"/>
      <c r="V33" s="779">
        <v>335</v>
      </c>
      <c r="W33" s="779"/>
      <c r="X33" s="779"/>
      <c r="Y33" s="779"/>
      <c r="Z33" s="779"/>
      <c r="AA33" s="779">
        <f t="shared" si="1"/>
        <v>2</v>
      </c>
      <c r="AB33" s="779"/>
      <c r="AC33" s="779"/>
      <c r="AD33" s="779"/>
      <c r="AE33" s="780"/>
      <c r="AF33" s="781">
        <v>2</v>
      </c>
      <c r="AG33" s="782"/>
      <c r="AH33" s="782"/>
      <c r="AI33" s="782"/>
      <c r="AJ33" s="783"/>
      <c r="AK33" s="850">
        <v>282</v>
      </c>
      <c r="AL33" s="851"/>
      <c r="AM33" s="851"/>
      <c r="AN33" s="851"/>
      <c r="AO33" s="851"/>
      <c r="AP33" s="851">
        <v>2280</v>
      </c>
      <c r="AQ33" s="851"/>
      <c r="AR33" s="851"/>
      <c r="AS33" s="851"/>
      <c r="AT33" s="851"/>
      <c r="AU33" s="851">
        <v>282</v>
      </c>
      <c r="AV33" s="851"/>
      <c r="AW33" s="851"/>
      <c r="AX33" s="851"/>
      <c r="AY33" s="851"/>
      <c r="AZ33" s="852" t="s">
        <v>539</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89</v>
      </c>
      <c r="AG63" s="862"/>
      <c r="AH63" s="862"/>
      <c r="AI63" s="862"/>
      <c r="AJ63" s="863"/>
      <c r="AK63" s="864"/>
      <c r="AL63" s="859"/>
      <c r="AM63" s="859"/>
      <c r="AN63" s="859"/>
      <c r="AO63" s="859"/>
      <c r="AP63" s="862">
        <v>2907</v>
      </c>
      <c r="AQ63" s="862"/>
      <c r="AR63" s="862"/>
      <c r="AS63" s="862"/>
      <c r="AT63" s="862"/>
      <c r="AU63" s="862">
        <v>312</v>
      </c>
      <c r="AV63" s="862"/>
      <c r="AW63" s="862"/>
      <c r="AX63" s="862"/>
      <c r="AY63" s="862"/>
      <c r="AZ63" s="866"/>
      <c r="BA63" s="866"/>
      <c r="BB63" s="866"/>
      <c r="BC63" s="866"/>
      <c r="BD63" s="866"/>
      <c r="BE63" s="867"/>
      <c r="BF63" s="867"/>
      <c r="BG63" s="867"/>
      <c r="BH63" s="867"/>
      <c r="BI63" s="868"/>
      <c r="BJ63" s="869" t="s">
        <v>114</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542</v>
      </c>
      <c r="C68" s="890"/>
      <c r="D68" s="890"/>
      <c r="E68" s="890"/>
      <c r="F68" s="890"/>
      <c r="G68" s="890"/>
      <c r="H68" s="890"/>
      <c r="I68" s="890"/>
      <c r="J68" s="890"/>
      <c r="K68" s="890"/>
      <c r="L68" s="890"/>
      <c r="M68" s="890"/>
      <c r="N68" s="890"/>
      <c r="O68" s="890"/>
      <c r="P68" s="891"/>
      <c r="Q68" s="892">
        <v>834</v>
      </c>
      <c r="R68" s="886"/>
      <c r="S68" s="886"/>
      <c r="T68" s="886"/>
      <c r="U68" s="886"/>
      <c r="V68" s="886">
        <v>832</v>
      </c>
      <c r="W68" s="886"/>
      <c r="X68" s="886"/>
      <c r="Y68" s="886"/>
      <c r="Z68" s="886"/>
      <c r="AA68" s="886">
        <v>2</v>
      </c>
      <c r="AB68" s="886"/>
      <c r="AC68" s="886"/>
      <c r="AD68" s="886"/>
      <c r="AE68" s="886"/>
      <c r="AF68" s="886">
        <v>2</v>
      </c>
      <c r="AG68" s="886"/>
      <c r="AH68" s="886"/>
      <c r="AI68" s="886"/>
      <c r="AJ68" s="886"/>
      <c r="AK68" s="886" t="s">
        <v>557</v>
      </c>
      <c r="AL68" s="886"/>
      <c r="AM68" s="886"/>
      <c r="AN68" s="886"/>
      <c r="AO68" s="886"/>
      <c r="AP68" s="886" t="s">
        <v>557</v>
      </c>
      <c r="AQ68" s="886"/>
      <c r="AR68" s="886"/>
      <c r="AS68" s="886"/>
      <c r="AT68" s="886"/>
      <c r="AU68" s="886" t="s">
        <v>557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543</v>
      </c>
      <c r="C69" s="894"/>
      <c r="D69" s="894"/>
      <c r="E69" s="894"/>
      <c r="F69" s="894"/>
      <c r="G69" s="894"/>
      <c r="H69" s="894"/>
      <c r="I69" s="894"/>
      <c r="J69" s="894"/>
      <c r="K69" s="894"/>
      <c r="L69" s="894"/>
      <c r="M69" s="894"/>
      <c r="N69" s="894"/>
      <c r="O69" s="894"/>
      <c r="P69" s="895"/>
      <c r="Q69" s="896">
        <v>2033</v>
      </c>
      <c r="R69" s="851"/>
      <c r="S69" s="851"/>
      <c r="T69" s="851"/>
      <c r="U69" s="851"/>
      <c r="V69" s="851">
        <v>2030</v>
      </c>
      <c r="W69" s="851"/>
      <c r="X69" s="851"/>
      <c r="Y69" s="851"/>
      <c r="Z69" s="851"/>
      <c r="AA69" s="851">
        <v>3</v>
      </c>
      <c r="AB69" s="851"/>
      <c r="AC69" s="851"/>
      <c r="AD69" s="851"/>
      <c r="AE69" s="851"/>
      <c r="AF69" s="851">
        <v>3</v>
      </c>
      <c r="AG69" s="851"/>
      <c r="AH69" s="851"/>
      <c r="AI69" s="851"/>
      <c r="AJ69" s="851"/>
      <c r="AK69" s="851" t="s">
        <v>557</v>
      </c>
      <c r="AL69" s="851"/>
      <c r="AM69" s="851"/>
      <c r="AN69" s="851"/>
      <c r="AO69" s="851"/>
      <c r="AP69" s="851">
        <v>574</v>
      </c>
      <c r="AQ69" s="851"/>
      <c r="AR69" s="851"/>
      <c r="AS69" s="851"/>
      <c r="AT69" s="851"/>
      <c r="AU69" s="851" t="s">
        <v>558</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544</v>
      </c>
      <c r="C70" s="894"/>
      <c r="D70" s="894"/>
      <c r="E70" s="894"/>
      <c r="F70" s="894"/>
      <c r="G70" s="894"/>
      <c r="H70" s="894"/>
      <c r="I70" s="894"/>
      <c r="J70" s="894"/>
      <c r="K70" s="894"/>
      <c r="L70" s="894"/>
      <c r="M70" s="894"/>
      <c r="N70" s="894"/>
      <c r="O70" s="894"/>
      <c r="P70" s="895"/>
      <c r="Q70" s="896">
        <v>220</v>
      </c>
      <c r="R70" s="851"/>
      <c r="S70" s="851"/>
      <c r="T70" s="851"/>
      <c r="U70" s="851"/>
      <c r="V70" s="851">
        <v>219</v>
      </c>
      <c r="W70" s="851"/>
      <c r="X70" s="851"/>
      <c r="Y70" s="851"/>
      <c r="Z70" s="851"/>
      <c r="AA70" s="851">
        <v>1</v>
      </c>
      <c r="AB70" s="851"/>
      <c r="AC70" s="851"/>
      <c r="AD70" s="851"/>
      <c r="AE70" s="851"/>
      <c r="AF70" s="851">
        <v>1</v>
      </c>
      <c r="AG70" s="851"/>
      <c r="AH70" s="851"/>
      <c r="AI70" s="851"/>
      <c r="AJ70" s="851"/>
      <c r="AK70" s="851" t="s">
        <v>557</v>
      </c>
      <c r="AL70" s="851"/>
      <c r="AM70" s="851"/>
      <c r="AN70" s="851"/>
      <c r="AO70" s="851"/>
      <c r="AP70" s="851" t="s">
        <v>479</v>
      </c>
      <c r="AQ70" s="851"/>
      <c r="AR70" s="851"/>
      <c r="AS70" s="851"/>
      <c r="AT70" s="851"/>
      <c r="AU70" s="851" t="s">
        <v>479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545</v>
      </c>
      <c r="C71" s="894"/>
      <c r="D71" s="894"/>
      <c r="E71" s="894"/>
      <c r="F71" s="894"/>
      <c r="G71" s="894"/>
      <c r="H71" s="894"/>
      <c r="I71" s="894"/>
      <c r="J71" s="894"/>
      <c r="K71" s="894"/>
      <c r="L71" s="894"/>
      <c r="M71" s="894"/>
      <c r="N71" s="894"/>
      <c r="O71" s="894"/>
      <c r="P71" s="895"/>
      <c r="Q71" s="899">
        <v>902</v>
      </c>
      <c r="R71" s="900"/>
      <c r="S71" s="900"/>
      <c r="T71" s="900"/>
      <c r="U71" s="850"/>
      <c r="V71" s="901">
        <v>898</v>
      </c>
      <c r="W71" s="900"/>
      <c r="X71" s="900"/>
      <c r="Y71" s="900"/>
      <c r="Z71" s="850"/>
      <c r="AA71" s="901">
        <v>4</v>
      </c>
      <c r="AB71" s="900"/>
      <c r="AC71" s="900"/>
      <c r="AD71" s="900"/>
      <c r="AE71" s="850"/>
      <c r="AF71" s="851">
        <v>4</v>
      </c>
      <c r="AG71" s="851"/>
      <c r="AH71" s="851"/>
      <c r="AI71" s="851"/>
      <c r="AJ71" s="851"/>
      <c r="AK71" s="851" t="s">
        <v>479</v>
      </c>
      <c r="AL71" s="851"/>
      <c r="AM71" s="851"/>
      <c r="AN71" s="851"/>
      <c r="AO71" s="851"/>
      <c r="AP71" s="901" t="s">
        <v>479</v>
      </c>
      <c r="AQ71" s="900"/>
      <c r="AR71" s="900"/>
      <c r="AS71" s="900"/>
      <c r="AT71" s="850"/>
      <c r="AU71" s="901" t="s">
        <v>479</v>
      </c>
      <c r="AV71" s="900"/>
      <c r="AW71" s="900"/>
      <c r="AX71" s="900"/>
      <c r="AY71" s="850"/>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546</v>
      </c>
      <c r="C72" s="894"/>
      <c r="D72" s="894"/>
      <c r="E72" s="894"/>
      <c r="F72" s="894"/>
      <c r="G72" s="894"/>
      <c r="H72" s="894"/>
      <c r="I72" s="894"/>
      <c r="J72" s="894"/>
      <c r="K72" s="894"/>
      <c r="L72" s="894"/>
      <c r="M72" s="894"/>
      <c r="N72" s="894"/>
      <c r="O72" s="894"/>
      <c r="P72" s="895"/>
      <c r="Q72" s="896">
        <v>212</v>
      </c>
      <c r="R72" s="851"/>
      <c r="S72" s="851"/>
      <c r="T72" s="851"/>
      <c r="U72" s="851"/>
      <c r="V72" s="851">
        <v>211</v>
      </c>
      <c r="W72" s="851"/>
      <c r="X72" s="851"/>
      <c r="Y72" s="851"/>
      <c r="Z72" s="851"/>
      <c r="AA72" s="851">
        <v>1</v>
      </c>
      <c r="AB72" s="851"/>
      <c r="AC72" s="851"/>
      <c r="AD72" s="851"/>
      <c r="AE72" s="851"/>
      <c r="AF72" s="851">
        <v>1</v>
      </c>
      <c r="AG72" s="851"/>
      <c r="AH72" s="851"/>
      <c r="AI72" s="851"/>
      <c r="AJ72" s="851"/>
      <c r="AK72" s="851" t="s">
        <v>479</v>
      </c>
      <c r="AL72" s="851"/>
      <c r="AM72" s="851"/>
      <c r="AN72" s="851"/>
      <c r="AO72" s="851"/>
      <c r="AP72" s="901" t="s">
        <v>479</v>
      </c>
      <c r="AQ72" s="900"/>
      <c r="AR72" s="900"/>
      <c r="AS72" s="900"/>
      <c r="AT72" s="850"/>
      <c r="AU72" s="901" t="s">
        <v>479</v>
      </c>
      <c r="AV72" s="900"/>
      <c r="AW72" s="900"/>
      <c r="AX72" s="900"/>
      <c r="AY72" s="850"/>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547</v>
      </c>
      <c r="C73" s="894"/>
      <c r="D73" s="894"/>
      <c r="E73" s="894"/>
      <c r="F73" s="894"/>
      <c r="G73" s="894"/>
      <c r="H73" s="894"/>
      <c r="I73" s="894"/>
      <c r="J73" s="894"/>
      <c r="K73" s="894"/>
      <c r="L73" s="894"/>
      <c r="M73" s="894"/>
      <c r="N73" s="894"/>
      <c r="O73" s="894"/>
      <c r="P73" s="895"/>
      <c r="Q73" s="896">
        <v>133</v>
      </c>
      <c r="R73" s="851"/>
      <c r="S73" s="851"/>
      <c r="T73" s="851"/>
      <c r="U73" s="851"/>
      <c r="V73" s="851">
        <v>132</v>
      </c>
      <c r="W73" s="851"/>
      <c r="X73" s="851"/>
      <c r="Y73" s="851"/>
      <c r="Z73" s="851"/>
      <c r="AA73" s="851">
        <v>0</v>
      </c>
      <c r="AB73" s="851"/>
      <c r="AC73" s="851"/>
      <c r="AD73" s="851"/>
      <c r="AE73" s="851"/>
      <c r="AF73" s="851">
        <v>0</v>
      </c>
      <c r="AG73" s="851"/>
      <c r="AH73" s="851"/>
      <c r="AI73" s="851"/>
      <c r="AJ73" s="851"/>
      <c r="AK73" s="851">
        <v>76</v>
      </c>
      <c r="AL73" s="851"/>
      <c r="AM73" s="851"/>
      <c r="AN73" s="851"/>
      <c r="AO73" s="851"/>
      <c r="AP73" s="851">
        <v>87</v>
      </c>
      <c r="AQ73" s="851"/>
      <c r="AR73" s="851"/>
      <c r="AS73" s="851"/>
      <c r="AT73" s="851"/>
      <c r="AU73" s="851" t="s">
        <v>559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548</v>
      </c>
      <c r="C74" s="894"/>
      <c r="D74" s="894"/>
      <c r="E74" s="894"/>
      <c r="F74" s="894"/>
      <c r="G74" s="894"/>
      <c r="H74" s="894"/>
      <c r="I74" s="894"/>
      <c r="J74" s="894"/>
      <c r="K74" s="894"/>
      <c r="L74" s="894"/>
      <c r="M74" s="894"/>
      <c r="N74" s="894"/>
      <c r="O74" s="894"/>
      <c r="P74" s="895"/>
      <c r="Q74" s="896">
        <v>2125</v>
      </c>
      <c r="R74" s="851"/>
      <c r="S74" s="851"/>
      <c r="T74" s="851"/>
      <c r="U74" s="851"/>
      <c r="V74" s="851">
        <v>2067</v>
      </c>
      <c r="W74" s="851"/>
      <c r="X74" s="851"/>
      <c r="Y74" s="851"/>
      <c r="Z74" s="851"/>
      <c r="AA74" s="851">
        <v>58</v>
      </c>
      <c r="AB74" s="851"/>
      <c r="AC74" s="851"/>
      <c r="AD74" s="851"/>
      <c r="AE74" s="851"/>
      <c r="AF74" s="851">
        <v>58</v>
      </c>
      <c r="AG74" s="851"/>
      <c r="AH74" s="851"/>
      <c r="AI74" s="851"/>
      <c r="AJ74" s="851"/>
      <c r="AK74" s="851">
        <v>125</v>
      </c>
      <c r="AL74" s="851"/>
      <c r="AM74" s="851"/>
      <c r="AN74" s="851"/>
      <c r="AO74" s="851"/>
      <c r="AP74" s="851" t="s">
        <v>479</v>
      </c>
      <c r="AQ74" s="851"/>
      <c r="AR74" s="851"/>
      <c r="AS74" s="851"/>
      <c r="AT74" s="851"/>
      <c r="AU74" s="851" t="s">
        <v>479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549</v>
      </c>
      <c r="C75" s="894"/>
      <c r="D75" s="894"/>
      <c r="E75" s="894"/>
      <c r="F75" s="894"/>
      <c r="G75" s="894"/>
      <c r="H75" s="894"/>
      <c r="I75" s="894"/>
      <c r="J75" s="894"/>
      <c r="K75" s="894"/>
      <c r="L75" s="894"/>
      <c r="M75" s="894"/>
      <c r="N75" s="894"/>
      <c r="O75" s="894"/>
      <c r="P75" s="895"/>
      <c r="Q75" s="899">
        <v>273707</v>
      </c>
      <c r="R75" s="900"/>
      <c r="S75" s="900"/>
      <c r="T75" s="900"/>
      <c r="U75" s="850"/>
      <c r="V75" s="901">
        <v>260942</v>
      </c>
      <c r="W75" s="900"/>
      <c r="X75" s="900"/>
      <c r="Y75" s="900"/>
      <c r="Z75" s="850"/>
      <c r="AA75" s="901">
        <v>12765</v>
      </c>
      <c r="AB75" s="900"/>
      <c r="AC75" s="900"/>
      <c r="AD75" s="900"/>
      <c r="AE75" s="850"/>
      <c r="AF75" s="901">
        <v>12765</v>
      </c>
      <c r="AG75" s="900"/>
      <c r="AH75" s="900"/>
      <c r="AI75" s="900"/>
      <c r="AJ75" s="850"/>
      <c r="AK75" s="901">
        <v>1788</v>
      </c>
      <c r="AL75" s="900"/>
      <c r="AM75" s="900"/>
      <c r="AN75" s="900"/>
      <c r="AO75" s="850"/>
      <c r="AP75" s="901" t="s">
        <v>479</v>
      </c>
      <c r="AQ75" s="900"/>
      <c r="AR75" s="900"/>
      <c r="AS75" s="900"/>
      <c r="AT75" s="850"/>
      <c r="AU75" s="901" t="s">
        <v>479</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550</v>
      </c>
      <c r="C76" s="894"/>
      <c r="D76" s="894"/>
      <c r="E76" s="894"/>
      <c r="F76" s="894"/>
      <c r="G76" s="894"/>
      <c r="H76" s="894"/>
      <c r="I76" s="894"/>
      <c r="J76" s="894"/>
      <c r="K76" s="894"/>
      <c r="L76" s="894"/>
      <c r="M76" s="894"/>
      <c r="N76" s="894"/>
      <c r="O76" s="894"/>
      <c r="P76" s="895"/>
      <c r="Q76" s="899">
        <v>6977</v>
      </c>
      <c r="R76" s="900"/>
      <c r="S76" s="900"/>
      <c r="T76" s="900"/>
      <c r="U76" s="850"/>
      <c r="V76" s="901">
        <v>6240</v>
      </c>
      <c r="W76" s="900"/>
      <c r="X76" s="900"/>
      <c r="Y76" s="900"/>
      <c r="Z76" s="850"/>
      <c r="AA76" s="901">
        <v>737</v>
      </c>
      <c r="AB76" s="900"/>
      <c r="AC76" s="900"/>
      <c r="AD76" s="900"/>
      <c r="AE76" s="850"/>
      <c r="AF76" s="901">
        <v>737</v>
      </c>
      <c r="AG76" s="900"/>
      <c r="AH76" s="900"/>
      <c r="AI76" s="900"/>
      <c r="AJ76" s="850"/>
      <c r="AK76" s="901">
        <v>630</v>
      </c>
      <c r="AL76" s="900"/>
      <c r="AM76" s="900"/>
      <c r="AN76" s="900"/>
      <c r="AO76" s="850"/>
      <c r="AP76" s="901" t="s">
        <v>479</v>
      </c>
      <c r="AQ76" s="900"/>
      <c r="AR76" s="900"/>
      <c r="AS76" s="900"/>
      <c r="AT76" s="850"/>
      <c r="AU76" s="901" t="s">
        <v>479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551</v>
      </c>
      <c r="C77" s="894"/>
      <c r="D77" s="894"/>
      <c r="E77" s="894"/>
      <c r="F77" s="894"/>
      <c r="G77" s="894"/>
      <c r="H77" s="894"/>
      <c r="I77" s="894"/>
      <c r="J77" s="894"/>
      <c r="K77" s="894"/>
      <c r="L77" s="894"/>
      <c r="M77" s="894"/>
      <c r="N77" s="894"/>
      <c r="O77" s="894"/>
      <c r="P77" s="895"/>
      <c r="Q77" s="899">
        <v>15</v>
      </c>
      <c r="R77" s="900"/>
      <c r="S77" s="900"/>
      <c r="T77" s="900"/>
      <c r="U77" s="850"/>
      <c r="V77" s="901">
        <v>13</v>
      </c>
      <c r="W77" s="900"/>
      <c r="X77" s="900"/>
      <c r="Y77" s="900"/>
      <c r="Z77" s="850"/>
      <c r="AA77" s="901">
        <v>2</v>
      </c>
      <c r="AB77" s="900"/>
      <c r="AC77" s="900"/>
      <c r="AD77" s="900"/>
      <c r="AE77" s="850"/>
      <c r="AF77" s="901">
        <v>2</v>
      </c>
      <c r="AG77" s="900"/>
      <c r="AH77" s="900"/>
      <c r="AI77" s="900"/>
      <c r="AJ77" s="850"/>
      <c r="AK77" s="901">
        <v>9</v>
      </c>
      <c r="AL77" s="900"/>
      <c r="AM77" s="900"/>
      <c r="AN77" s="900"/>
      <c r="AO77" s="850"/>
      <c r="AP77" s="901" t="s">
        <v>479</v>
      </c>
      <c r="AQ77" s="900"/>
      <c r="AR77" s="900"/>
      <c r="AS77" s="900"/>
      <c r="AT77" s="850"/>
      <c r="AU77" s="901" t="s">
        <v>479</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552</v>
      </c>
      <c r="C78" s="894"/>
      <c r="D78" s="894"/>
      <c r="E78" s="894"/>
      <c r="F78" s="894"/>
      <c r="G78" s="894"/>
      <c r="H78" s="894"/>
      <c r="I78" s="894"/>
      <c r="J78" s="894"/>
      <c r="K78" s="894"/>
      <c r="L78" s="894"/>
      <c r="M78" s="894"/>
      <c r="N78" s="894"/>
      <c r="O78" s="894"/>
      <c r="P78" s="895"/>
      <c r="Q78" s="896">
        <v>117</v>
      </c>
      <c r="R78" s="851"/>
      <c r="S78" s="851"/>
      <c r="T78" s="851"/>
      <c r="U78" s="851"/>
      <c r="V78" s="851">
        <v>115</v>
      </c>
      <c r="W78" s="851"/>
      <c r="X78" s="851"/>
      <c r="Y78" s="851"/>
      <c r="Z78" s="851"/>
      <c r="AA78" s="851">
        <v>2</v>
      </c>
      <c r="AB78" s="851"/>
      <c r="AC78" s="851"/>
      <c r="AD78" s="851"/>
      <c r="AE78" s="851"/>
      <c r="AF78" s="851">
        <v>2</v>
      </c>
      <c r="AG78" s="851"/>
      <c r="AH78" s="851"/>
      <c r="AI78" s="851"/>
      <c r="AJ78" s="851"/>
      <c r="AK78" s="851">
        <v>26</v>
      </c>
      <c r="AL78" s="851"/>
      <c r="AM78" s="851"/>
      <c r="AN78" s="851"/>
      <c r="AO78" s="851"/>
      <c r="AP78" s="901" t="s">
        <v>479</v>
      </c>
      <c r="AQ78" s="900"/>
      <c r="AR78" s="900"/>
      <c r="AS78" s="900"/>
      <c r="AT78" s="850"/>
      <c r="AU78" s="901" t="s">
        <v>479</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553</v>
      </c>
      <c r="C79" s="894"/>
      <c r="D79" s="894"/>
      <c r="E79" s="894"/>
      <c r="F79" s="894"/>
      <c r="G79" s="894"/>
      <c r="H79" s="894"/>
      <c r="I79" s="894"/>
      <c r="J79" s="894"/>
      <c r="K79" s="894"/>
      <c r="L79" s="894"/>
      <c r="M79" s="894"/>
      <c r="N79" s="894"/>
      <c r="O79" s="894"/>
      <c r="P79" s="895"/>
      <c r="Q79" s="896">
        <v>1043</v>
      </c>
      <c r="R79" s="851"/>
      <c r="S79" s="851"/>
      <c r="T79" s="851"/>
      <c r="U79" s="851"/>
      <c r="V79" s="851">
        <v>1038</v>
      </c>
      <c r="W79" s="851"/>
      <c r="X79" s="851"/>
      <c r="Y79" s="851"/>
      <c r="Z79" s="851"/>
      <c r="AA79" s="851">
        <v>5</v>
      </c>
      <c r="AB79" s="851"/>
      <c r="AC79" s="851"/>
      <c r="AD79" s="851"/>
      <c r="AE79" s="851"/>
      <c r="AF79" s="851">
        <v>5</v>
      </c>
      <c r="AG79" s="851"/>
      <c r="AH79" s="851"/>
      <c r="AI79" s="851"/>
      <c r="AJ79" s="851"/>
      <c r="AK79" s="851">
        <v>1</v>
      </c>
      <c r="AL79" s="851"/>
      <c r="AM79" s="851"/>
      <c r="AN79" s="851"/>
      <c r="AO79" s="851"/>
      <c r="AP79" s="901" t="s">
        <v>479</v>
      </c>
      <c r="AQ79" s="900"/>
      <c r="AR79" s="900"/>
      <c r="AS79" s="900"/>
      <c r="AT79" s="850"/>
      <c r="AU79" s="901" t="s">
        <v>479</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554</v>
      </c>
      <c r="C80" s="894"/>
      <c r="D80" s="894"/>
      <c r="E80" s="894"/>
      <c r="F80" s="894"/>
      <c r="G80" s="894"/>
      <c r="H80" s="894"/>
      <c r="I80" s="894"/>
      <c r="J80" s="894"/>
      <c r="K80" s="894"/>
      <c r="L80" s="894"/>
      <c r="M80" s="894"/>
      <c r="N80" s="894"/>
      <c r="O80" s="894"/>
      <c r="P80" s="895"/>
      <c r="Q80" s="896">
        <v>455</v>
      </c>
      <c r="R80" s="851"/>
      <c r="S80" s="851"/>
      <c r="T80" s="851"/>
      <c r="U80" s="851"/>
      <c r="V80" s="851">
        <v>429</v>
      </c>
      <c r="W80" s="851"/>
      <c r="X80" s="851"/>
      <c r="Y80" s="851"/>
      <c r="Z80" s="851"/>
      <c r="AA80" s="851">
        <v>26</v>
      </c>
      <c r="AB80" s="851"/>
      <c r="AC80" s="851"/>
      <c r="AD80" s="851"/>
      <c r="AE80" s="851"/>
      <c r="AF80" s="851">
        <v>26</v>
      </c>
      <c r="AG80" s="851"/>
      <c r="AH80" s="851"/>
      <c r="AI80" s="851"/>
      <c r="AJ80" s="851"/>
      <c r="AK80" s="851" t="s">
        <v>479</v>
      </c>
      <c r="AL80" s="851"/>
      <c r="AM80" s="851"/>
      <c r="AN80" s="851"/>
      <c r="AO80" s="851"/>
      <c r="AP80" s="851" t="s">
        <v>479</v>
      </c>
      <c r="AQ80" s="851"/>
      <c r="AR80" s="851"/>
      <c r="AS80" s="851"/>
      <c r="AT80" s="851"/>
      <c r="AU80" s="851" t="s">
        <v>479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555</v>
      </c>
      <c r="C81" s="894"/>
      <c r="D81" s="894"/>
      <c r="E81" s="894"/>
      <c r="F81" s="894"/>
      <c r="G81" s="894"/>
      <c r="H81" s="894"/>
      <c r="I81" s="894"/>
      <c r="J81" s="894"/>
      <c r="K81" s="894"/>
      <c r="L81" s="894"/>
      <c r="M81" s="894"/>
      <c r="N81" s="894"/>
      <c r="O81" s="894"/>
      <c r="P81" s="895"/>
      <c r="Q81" s="896">
        <v>65</v>
      </c>
      <c r="R81" s="851"/>
      <c r="S81" s="851"/>
      <c r="T81" s="851"/>
      <c r="U81" s="851"/>
      <c r="V81" s="851">
        <v>55</v>
      </c>
      <c r="W81" s="851"/>
      <c r="X81" s="851"/>
      <c r="Y81" s="851"/>
      <c r="Z81" s="851"/>
      <c r="AA81" s="851">
        <v>9</v>
      </c>
      <c r="AB81" s="851"/>
      <c r="AC81" s="851"/>
      <c r="AD81" s="851"/>
      <c r="AE81" s="851"/>
      <c r="AF81" s="851">
        <v>5</v>
      </c>
      <c r="AG81" s="851"/>
      <c r="AH81" s="851"/>
      <c r="AI81" s="851"/>
      <c r="AJ81" s="851"/>
      <c r="AK81" s="851" t="s">
        <v>557</v>
      </c>
      <c r="AL81" s="851"/>
      <c r="AM81" s="851"/>
      <c r="AN81" s="851"/>
      <c r="AO81" s="851"/>
      <c r="AP81" s="901" t="s">
        <v>479</v>
      </c>
      <c r="AQ81" s="900"/>
      <c r="AR81" s="900"/>
      <c r="AS81" s="900"/>
      <c r="AT81" s="850"/>
      <c r="AU81" s="901" t="s">
        <v>479</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556</v>
      </c>
      <c r="C82" s="894"/>
      <c r="D82" s="894"/>
      <c r="E82" s="894"/>
      <c r="F82" s="894"/>
      <c r="G82" s="894"/>
      <c r="H82" s="894"/>
      <c r="I82" s="894"/>
      <c r="J82" s="894"/>
      <c r="K82" s="894"/>
      <c r="L82" s="894"/>
      <c r="M82" s="894"/>
      <c r="N82" s="894"/>
      <c r="O82" s="894"/>
      <c r="P82" s="895"/>
      <c r="Q82" s="896">
        <v>193</v>
      </c>
      <c r="R82" s="851"/>
      <c r="S82" s="851"/>
      <c r="T82" s="851"/>
      <c r="U82" s="851"/>
      <c r="V82" s="851">
        <v>181</v>
      </c>
      <c r="W82" s="851"/>
      <c r="X82" s="851"/>
      <c r="Y82" s="851"/>
      <c r="Z82" s="851"/>
      <c r="AA82" s="851">
        <v>12</v>
      </c>
      <c r="AB82" s="851"/>
      <c r="AC82" s="851"/>
      <c r="AD82" s="851"/>
      <c r="AE82" s="851"/>
      <c r="AF82" s="851">
        <v>12</v>
      </c>
      <c r="AG82" s="851"/>
      <c r="AH82" s="851"/>
      <c r="AI82" s="851"/>
      <c r="AJ82" s="851"/>
      <c r="AK82" s="851" t="s">
        <v>479</v>
      </c>
      <c r="AL82" s="851"/>
      <c r="AM82" s="851"/>
      <c r="AN82" s="851"/>
      <c r="AO82" s="851"/>
      <c r="AP82" s="851" t="s">
        <v>479</v>
      </c>
      <c r="AQ82" s="851"/>
      <c r="AR82" s="851"/>
      <c r="AS82" s="851"/>
      <c r="AT82" s="851"/>
      <c r="AU82" s="851" t="s">
        <v>479</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30</v>
      </c>
      <c r="CS102" s="870"/>
      <c r="CT102" s="870"/>
      <c r="CU102" s="870"/>
      <c r="CV102" s="913"/>
      <c r="CW102" s="912">
        <v>1</v>
      </c>
      <c r="CX102" s="870"/>
      <c r="CY102" s="870"/>
      <c r="CZ102" s="870"/>
      <c r="DA102" s="913"/>
      <c r="DB102" s="912">
        <v>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289</v>
      </c>
      <c r="AG109" s="915"/>
      <c r="AH109" s="915"/>
      <c r="AI109" s="915"/>
      <c r="AJ109" s="916"/>
      <c r="AK109" s="914" t="s">
        <v>288</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289</v>
      </c>
      <c r="BW109" s="915"/>
      <c r="BX109" s="915"/>
      <c r="BY109" s="915"/>
      <c r="BZ109" s="916"/>
      <c r="CA109" s="914" t="s">
        <v>288</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289</v>
      </c>
      <c r="DM109" s="915"/>
      <c r="DN109" s="915"/>
      <c r="DO109" s="915"/>
      <c r="DP109" s="916"/>
      <c r="DQ109" s="914" t="s">
        <v>288</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467562</v>
      </c>
      <c r="AB110" s="922"/>
      <c r="AC110" s="922"/>
      <c r="AD110" s="922"/>
      <c r="AE110" s="923"/>
      <c r="AF110" s="924">
        <v>480850</v>
      </c>
      <c r="AG110" s="922"/>
      <c r="AH110" s="922"/>
      <c r="AI110" s="922"/>
      <c r="AJ110" s="923"/>
      <c r="AK110" s="924">
        <v>441160</v>
      </c>
      <c r="AL110" s="922"/>
      <c r="AM110" s="922"/>
      <c r="AN110" s="922"/>
      <c r="AO110" s="923"/>
      <c r="AP110" s="925">
        <v>19.5</v>
      </c>
      <c r="AQ110" s="926"/>
      <c r="AR110" s="926"/>
      <c r="AS110" s="926"/>
      <c r="AT110" s="927"/>
      <c r="AU110" s="928" t="s">
        <v>62</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3312258</v>
      </c>
      <c r="BR110" s="957"/>
      <c r="BS110" s="957"/>
      <c r="BT110" s="957"/>
      <c r="BU110" s="957"/>
      <c r="BV110" s="957">
        <v>4005361</v>
      </c>
      <c r="BW110" s="957"/>
      <c r="BX110" s="957"/>
      <c r="BY110" s="957"/>
      <c r="BZ110" s="957"/>
      <c r="CA110" s="957">
        <v>3302824</v>
      </c>
      <c r="CB110" s="957"/>
      <c r="CC110" s="957"/>
      <c r="CD110" s="957"/>
      <c r="CE110" s="957"/>
      <c r="CF110" s="971">
        <v>145.9</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114</v>
      </c>
      <c r="DH110" s="957"/>
      <c r="DI110" s="957"/>
      <c r="DJ110" s="957"/>
      <c r="DK110" s="957"/>
      <c r="DL110" s="957" t="s">
        <v>114</v>
      </c>
      <c r="DM110" s="957"/>
      <c r="DN110" s="957"/>
      <c r="DO110" s="957"/>
      <c r="DP110" s="957"/>
      <c r="DQ110" s="957" t="s">
        <v>114</v>
      </c>
      <c r="DR110" s="957"/>
      <c r="DS110" s="957"/>
      <c r="DT110" s="957"/>
      <c r="DU110" s="957"/>
      <c r="DV110" s="958" t="s">
        <v>114</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114</v>
      </c>
      <c r="AB111" s="964"/>
      <c r="AC111" s="964"/>
      <c r="AD111" s="964"/>
      <c r="AE111" s="965"/>
      <c r="AF111" s="966" t="s">
        <v>114</v>
      </c>
      <c r="AG111" s="964"/>
      <c r="AH111" s="964"/>
      <c r="AI111" s="964"/>
      <c r="AJ111" s="965"/>
      <c r="AK111" s="966" t="s">
        <v>114</v>
      </c>
      <c r="AL111" s="964"/>
      <c r="AM111" s="964"/>
      <c r="AN111" s="964"/>
      <c r="AO111" s="965"/>
      <c r="AP111" s="967" t="s">
        <v>114</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t="s">
        <v>114</v>
      </c>
      <c r="BR111" s="950"/>
      <c r="BS111" s="950"/>
      <c r="BT111" s="950"/>
      <c r="BU111" s="950"/>
      <c r="BV111" s="950" t="s">
        <v>114</v>
      </c>
      <c r="BW111" s="950"/>
      <c r="BX111" s="950"/>
      <c r="BY111" s="950"/>
      <c r="BZ111" s="950"/>
      <c r="CA111" s="950" t="s">
        <v>114</v>
      </c>
      <c r="CB111" s="950"/>
      <c r="CC111" s="950"/>
      <c r="CD111" s="950"/>
      <c r="CE111" s="950"/>
      <c r="CF111" s="944" t="s">
        <v>114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114</v>
      </c>
      <c r="DH111" s="950"/>
      <c r="DI111" s="950"/>
      <c r="DJ111" s="950"/>
      <c r="DK111" s="950"/>
      <c r="DL111" s="950" t="s">
        <v>114</v>
      </c>
      <c r="DM111" s="950"/>
      <c r="DN111" s="950"/>
      <c r="DO111" s="950"/>
      <c r="DP111" s="950"/>
      <c r="DQ111" s="950" t="s">
        <v>114</v>
      </c>
      <c r="DR111" s="950"/>
      <c r="DS111" s="950"/>
      <c r="DT111" s="950"/>
      <c r="DU111" s="950"/>
      <c r="DV111" s="951" t="s">
        <v>114</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114</v>
      </c>
      <c r="AB112" s="989"/>
      <c r="AC112" s="989"/>
      <c r="AD112" s="989"/>
      <c r="AE112" s="990"/>
      <c r="AF112" s="991" t="s">
        <v>114</v>
      </c>
      <c r="AG112" s="989"/>
      <c r="AH112" s="989"/>
      <c r="AI112" s="989"/>
      <c r="AJ112" s="990"/>
      <c r="AK112" s="991" t="s">
        <v>114</v>
      </c>
      <c r="AL112" s="989"/>
      <c r="AM112" s="989"/>
      <c r="AN112" s="989"/>
      <c r="AO112" s="990"/>
      <c r="AP112" s="992" t="s">
        <v>114</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2936875</v>
      </c>
      <c r="BR112" s="950"/>
      <c r="BS112" s="950"/>
      <c r="BT112" s="950"/>
      <c r="BU112" s="950"/>
      <c r="BV112" s="950">
        <v>2868537</v>
      </c>
      <c r="BW112" s="950"/>
      <c r="BX112" s="950"/>
      <c r="BY112" s="950"/>
      <c r="BZ112" s="950"/>
      <c r="CA112" s="950">
        <v>2698867</v>
      </c>
      <c r="CB112" s="950"/>
      <c r="CC112" s="950"/>
      <c r="CD112" s="950"/>
      <c r="CE112" s="950"/>
      <c r="CF112" s="944">
        <v>119.3</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114</v>
      </c>
      <c r="DH112" s="950"/>
      <c r="DI112" s="950"/>
      <c r="DJ112" s="950"/>
      <c r="DK112" s="950"/>
      <c r="DL112" s="950" t="s">
        <v>114</v>
      </c>
      <c r="DM112" s="950"/>
      <c r="DN112" s="950"/>
      <c r="DO112" s="950"/>
      <c r="DP112" s="950"/>
      <c r="DQ112" s="950" t="s">
        <v>114</v>
      </c>
      <c r="DR112" s="950"/>
      <c r="DS112" s="950"/>
      <c r="DT112" s="950"/>
      <c r="DU112" s="950"/>
      <c r="DV112" s="951" t="s">
        <v>114</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271552</v>
      </c>
      <c r="AB113" s="964"/>
      <c r="AC113" s="964"/>
      <c r="AD113" s="964"/>
      <c r="AE113" s="965"/>
      <c r="AF113" s="966">
        <v>271986</v>
      </c>
      <c r="AG113" s="964"/>
      <c r="AH113" s="964"/>
      <c r="AI113" s="964"/>
      <c r="AJ113" s="965"/>
      <c r="AK113" s="966">
        <v>272716</v>
      </c>
      <c r="AL113" s="964"/>
      <c r="AM113" s="964"/>
      <c r="AN113" s="964"/>
      <c r="AO113" s="965"/>
      <c r="AP113" s="967">
        <v>12.1</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24846</v>
      </c>
      <c r="BR113" s="950"/>
      <c r="BS113" s="950"/>
      <c r="BT113" s="950"/>
      <c r="BU113" s="950"/>
      <c r="BV113" s="950">
        <v>27461</v>
      </c>
      <c r="BW113" s="950"/>
      <c r="BX113" s="950"/>
      <c r="BY113" s="950"/>
      <c r="BZ113" s="950"/>
      <c r="CA113" s="950">
        <v>26337</v>
      </c>
      <c r="CB113" s="950"/>
      <c r="CC113" s="950"/>
      <c r="CD113" s="950"/>
      <c r="CE113" s="950"/>
      <c r="CF113" s="944">
        <v>1.2</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114</v>
      </c>
      <c r="DH113" s="989"/>
      <c r="DI113" s="989"/>
      <c r="DJ113" s="989"/>
      <c r="DK113" s="990"/>
      <c r="DL113" s="991" t="s">
        <v>114</v>
      </c>
      <c r="DM113" s="989"/>
      <c r="DN113" s="989"/>
      <c r="DO113" s="989"/>
      <c r="DP113" s="990"/>
      <c r="DQ113" s="991" t="s">
        <v>114</v>
      </c>
      <c r="DR113" s="989"/>
      <c r="DS113" s="989"/>
      <c r="DT113" s="989"/>
      <c r="DU113" s="990"/>
      <c r="DV113" s="992" t="s">
        <v>114</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359</v>
      </c>
      <c r="AB114" s="989"/>
      <c r="AC114" s="989"/>
      <c r="AD114" s="989"/>
      <c r="AE114" s="990"/>
      <c r="AF114" s="991">
        <v>589</v>
      </c>
      <c r="AG114" s="989"/>
      <c r="AH114" s="989"/>
      <c r="AI114" s="989"/>
      <c r="AJ114" s="990"/>
      <c r="AK114" s="991">
        <v>690</v>
      </c>
      <c r="AL114" s="989"/>
      <c r="AM114" s="989"/>
      <c r="AN114" s="989"/>
      <c r="AO114" s="990"/>
      <c r="AP114" s="992">
        <v>0</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532621</v>
      </c>
      <c r="BR114" s="950"/>
      <c r="BS114" s="950"/>
      <c r="BT114" s="950"/>
      <c r="BU114" s="950"/>
      <c r="BV114" s="950">
        <v>519673</v>
      </c>
      <c r="BW114" s="950"/>
      <c r="BX114" s="950"/>
      <c r="BY114" s="950"/>
      <c r="BZ114" s="950"/>
      <c r="CA114" s="950">
        <v>524597</v>
      </c>
      <c r="CB114" s="950"/>
      <c r="CC114" s="950"/>
      <c r="CD114" s="950"/>
      <c r="CE114" s="950"/>
      <c r="CF114" s="944">
        <v>23.2</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114</v>
      </c>
      <c r="DH114" s="989"/>
      <c r="DI114" s="989"/>
      <c r="DJ114" s="989"/>
      <c r="DK114" s="990"/>
      <c r="DL114" s="991" t="s">
        <v>114</v>
      </c>
      <c r="DM114" s="989"/>
      <c r="DN114" s="989"/>
      <c r="DO114" s="989"/>
      <c r="DP114" s="990"/>
      <c r="DQ114" s="991" t="s">
        <v>114</v>
      </c>
      <c r="DR114" s="989"/>
      <c r="DS114" s="989"/>
      <c r="DT114" s="989"/>
      <c r="DU114" s="990"/>
      <c r="DV114" s="992" t="s">
        <v>114</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114</v>
      </c>
      <c r="AB115" s="964"/>
      <c r="AC115" s="964"/>
      <c r="AD115" s="964"/>
      <c r="AE115" s="965"/>
      <c r="AF115" s="966" t="s">
        <v>114</v>
      </c>
      <c r="AG115" s="964"/>
      <c r="AH115" s="964"/>
      <c r="AI115" s="964"/>
      <c r="AJ115" s="965"/>
      <c r="AK115" s="966" t="s">
        <v>114</v>
      </c>
      <c r="AL115" s="964"/>
      <c r="AM115" s="964"/>
      <c r="AN115" s="964"/>
      <c r="AO115" s="965"/>
      <c r="AP115" s="967" t="s">
        <v>114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114</v>
      </c>
      <c r="BR115" s="950"/>
      <c r="BS115" s="950"/>
      <c r="BT115" s="950"/>
      <c r="BU115" s="950"/>
      <c r="BV115" s="950" t="s">
        <v>114</v>
      </c>
      <c r="BW115" s="950"/>
      <c r="BX115" s="950"/>
      <c r="BY115" s="950"/>
      <c r="BZ115" s="950"/>
      <c r="CA115" s="950" t="s">
        <v>114</v>
      </c>
      <c r="CB115" s="950"/>
      <c r="CC115" s="950"/>
      <c r="CD115" s="950"/>
      <c r="CE115" s="950"/>
      <c r="CF115" s="944" t="s">
        <v>114</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114</v>
      </c>
      <c r="DH115" s="989"/>
      <c r="DI115" s="989"/>
      <c r="DJ115" s="989"/>
      <c r="DK115" s="990"/>
      <c r="DL115" s="991" t="s">
        <v>114</v>
      </c>
      <c r="DM115" s="989"/>
      <c r="DN115" s="989"/>
      <c r="DO115" s="989"/>
      <c r="DP115" s="990"/>
      <c r="DQ115" s="991" t="s">
        <v>114</v>
      </c>
      <c r="DR115" s="989"/>
      <c r="DS115" s="989"/>
      <c r="DT115" s="989"/>
      <c r="DU115" s="990"/>
      <c r="DV115" s="992" t="s">
        <v>114</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114</v>
      </c>
      <c r="AB116" s="989"/>
      <c r="AC116" s="989"/>
      <c r="AD116" s="989"/>
      <c r="AE116" s="990"/>
      <c r="AF116" s="991" t="s">
        <v>114</v>
      </c>
      <c r="AG116" s="989"/>
      <c r="AH116" s="989"/>
      <c r="AI116" s="989"/>
      <c r="AJ116" s="990"/>
      <c r="AK116" s="991" t="s">
        <v>114</v>
      </c>
      <c r="AL116" s="989"/>
      <c r="AM116" s="989"/>
      <c r="AN116" s="989"/>
      <c r="AO116" s="990"/>
      <c r="AP116" s="992" t="s">
        <v>114</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114</v>
      </c>
      <c r="BR116" s="950"/>
      <c r="BS116" s="950"/>
      <c r="BT116" s="950"/>
      <c r="BU116" s="950"/>
      <c r="BV116" s="950" t="s">
        <v>114</v>
      </c>
      <c r="BW116" s="950"/>
      <c r="BX116" s="950"/>
      <c r="BY116" s="950"/>
      <c r="BZ116" s="950"/>
      <c r="CA116" s="950" t="s">
        <v>114</v>
      </c>
      <c r="CB116" s="950"/>
      <c r="CC116" s="950"/>
      <c r="CD116" s="950"/>
      <c r="CE116" s="950"/>
      <c r="CF116" s="944" t="s">
        <v>114</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114</v>
      </c>
      <c r="DH116" s="989"/>
      <c r="DI116" s="989"/>
      <c r="DJ116" s="989"/>
      <c r="DK116" s="990"/>
      <c r="DL116" s="991" t="s">
        <v>114</v>
      </c>
      <c r="DM116" s="989"/>
      <c r="DN116" s="989"/>
      <c r="DO116" s="989"/>
      <c r="DP116" s="990"/>
      <c r="DQ116" s="991" t="s">
        <v>114</v>
      </c>
      <c r="DR116" s="989"/>
      <c r="DS116" s="989"/>
      <c r="DT116" s="989"/>
      <c r="DU116" s="990"/>
      <c r="DV116" s="992" t="s">
        <v>114</v>
      </c>
      <c r="DW116" s="993"/>
      <c r="DX116" s="993"/>
      <c r="DY116" s="993"/>
      <c r="DZ116" s="994"/>
    </row>
    <row r="117" spans="1:130" s="199" customFormat="1" ht="26.25" customHeight="1" x14ac:dyDescent="0.15">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739473</v>
      </c>
      <c r="AB117" s="1007"/>
      <c r="AC117" s="1007"/>
      <c r="AD117" s="1007"/>
      <c r="AE117" s="1008"/>
      <c r="AF117" s="1009">
        <v>753425</v>
      </c>
      <c r="AG117" s="1007"/>
      <c r="AH117" s="1007"/>
      <c r="AI117" s="1007"/>
      <c r="AJ117" s="1008"/>
      <c r="AK117" s="1009">
        <v>714566</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114</v>
      </c>
      <c r="BR117" s="950"/>
      <c r="BS117" s="950"/>
      <c r="BT117" s="950"/>
      <c r="BU117" s="950"/>
      <c r="BV117" s="950" t="s">
        <v>114</v>
      </c>
      <c r="BW117" s="950"/>
      <c r="BX117" s="950"/>
      <c r="BY117" s="950"/>
      <c r="BZ117" s="950"/>
      <c r="CA117" s="950" t="s">
        <v>114</v>
      </c>
      <c r="CB117" s="950"/>
      <c r="CC117" s="950"/>
      <c r="CD117" s="950"/>
      <c r="CE117" s="950"/>
      <c r="CF117" s="944" t="s">
        <v>114</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114</v>
      </c>
      <c r="DH117" s="989"/>
      <c r="DI117" s="989"/>
      <c r="DJ117" s="989"/>
      <c r="DK117" s="990"/>
      <c r="DL117" s="991" t="s">
        <v>114</v>
      </c>
      <c r="DM117" s="989"/>
      <c r="DN117" s="989"/>
      <c r="DO117" s="989"/>
      <c r="DP117" s="990"/>
      <c r="DQ117" s="991" t="s">
        <v>114</v>
      </c>
      <c r="DR117" s="989"/>
      <c r="DS117" s="989"/>
      <c r="DT117" s="989"/>
      <c r="DU117" s="990"/>
      <c r="DV117" s="992" t="s">
        <v>114</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289</v>
      </c>
      <c r="AG118" s="915"/>
      <c r="AH118" s="915"/>
      <c r="AI118" s="915"/>
      <c r="AJ118" s="916"/>
      <c r="AK118" s="914" t="s">
        <v>288</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114</v>
      </c>
      <c r="BR118" s="1028"/>
      <c r="BS118" s="1028"/>
      <c r="BT118" s="1028"/>
      <c r="BU118" s="1028"/>
      <c r="BV118" s="1028" t="s">
        <v>114</v>
      </c>
      <c r="BW118" s="1028"/>
      <c r="BX118" s="1028"/>
      <c r="BY118" s="1028"/>
      <c r="BZ118" s="1028"/>
      <c r="CA118" s="1028" t="s">
        <v>114</v>
      </c>
      <c r="CB118" s="1028"/>
      <c r="CC118" s="1028"/>
      <c r="CD118" s="1028"/>
      <c r="CE118" s="1028"/>
      <c r="CF118" s="944" t="s">
        <v>114</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114</v>
      </c>
      <c r="DH118" s="989"/>
      <c r="DI118" s="989"/>
      <c r="DJ118" s="989"/>
      <c r="DK118" s="990"/>
      <c r="DL118" s="991" t="s">
        <v>114</v>
      </c>
      <c r="DM118" s="989"/>
      <c r="DN118" s="989"/>
      <c r="DO118" s="989"/>
      <c r="DP118" s="990"/>
      <c r="DQ118" s="991" t="s">
        <v>114</v>
      </c>
      <c r="DR118" s="989"/>
      <c r="DS118" s="989"/>
      <c r="DT118" s="989"/>
      <c r="DU118" s="990"/>
      <c r="DV118" s="992" t="s">
        <v>114</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114</v>
      </c>
      <c r="AB119" s="922"/>
      <c r="AC119" s="922"/>
      <c r="AD119" s="922"/>
      <c r="AE119" s="923"/>
      <c r="AF119" s="924" t="s">
        <v>114</v>
      </c>
      <c r="AG119" s="922"/>
      <c r="AH119" s="922"/>
      <c r="AI119" s="922"/>
      <c r="AJ119" s="923"/>
      <c r="AK119" s="924" t="s">
        <v>114</v>
      </c>
      <c r="AL119" s="922"/>
      <c r="AM119" s="922"/>
      <c r="AN119" s="922"/>
      <c r="AO119" s="923"/>
      <c r="AP119" s="925" t="s">
        <v>114</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434</v>
      </c>
      <c r="BP119" s="1036"/>
      <c r="BQ119" s="1027">
        <v>6806600</v>
      </c>
      <c r="BR119" s="1028"/>
      <c r="BS119" s="1028"/>
      <c r="BT119" s="1028"/>
      <c r="BU119" s="1028"/>
      <c r="BV119" s="1028">
        <v>7421032</v>
      </c>
      <c r="BW119" s="1028"/>
      <c r="BX119" s="1028"/>
      <c r="BY119" s="1028"/>
      <c r="BZ119" s="1028"/>
      <c r="CA119" s="1028">
        <v>6552625</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114</v>
      </c>
      <c r="DH119" s="1014"/>
      <c r="DI119" s="1014"/>
      <c r="DJ119" s="1014"/>
      <c r="DK119" s="1015"/>
      <c r="DL119" s="1013" t="s">
        <v>114</v>
      </c>
      <c r="DM119" s="1014"/>
      <c r="DN119" s="1014"/>
      <c r="DO119" s="1014"/>
      <c r="DP119" s="1015"/>
      <c r="DQ119" s="1013" t="s">
        <v>114</v>
      </c>
      <c r="DR119" s="1014"/>
      <c r="DS119" s="1014"/>
      <c r="DT119" s="1014"/>
      <c r="DU119" s="1015"/>
      <c r="DV119" s="1016" t="s">
        <v>114</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114</v>
      </c>
      <c r="AB120" s="989"/>
      <c r="AC120" s="989"/>
      <c r="AD120" s="989"/>
      <c r="AE120" s="990"/>
      <c r="AF120" s="991" t="s">
        <v>114</v>
      </c>
      <c r="AG120" s="989"/>
      <c r="AH120" s="989"/>
      <c r="AI120" s="989"/>
      <c r="AJ120" s="990"/>
      <c r="AK120" s="991" t="s">
        <v>114</v>
      </c>
      <c r="AL120" s="989"/>
      <c r="AM120" s="989"/>
      <c r="AN120" s="989"/>
      <c r="AO120" s="990"/>
      <c r="AP120" s="992" t="s">
        <v>114</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4590989</v>
      </c>
      <c r="BR120" s="957"/>
      <c r="BS120" s="957"/>
      <c r="BT120" s="957"/>
      <c r="BU120" s="957"/>
      <c r="BV120" s="957">
        <v>4858376</v>
      </c>
      <c r="BW120" s="957"/>
      <c r="BX120" s="957"/>
      <c r="BY120" s="957"/>
      <c r="BZ120" s="957"/>
      <c r="CA120" s="957">
        <v>5460054</v>
      </c>
      <c r="CB120" s="957"/>
      <c r="CC120" s="957"/>
      <c r="CD120" s="957"/>
      <c r="CE120" s="957"/>
      <c r="CF120" s="971">
        <v>241.3</v>
      </c>
      <c r="CG120" s="972"/>
      <c r="CH120" s="972"/>
      <c r="CI120" s="972"/>
      <c r="CJ120" s="972"/>
      <c r="CK120" s="1037" t="s">
        <v>438</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2636131</v>
      </c>
      <c r="DH120" s="957"/>
      <c r="DI120" s="957"/>
      <c r="DJ120" s="957"/>
      <c r="DK120" s="957"/>
      <c r="DL120" s="957">
        <v>2460246</v>
      </c>
      <c r="DM120" s="957"/>
      <c r="DN120" s="957"/>
      <c r="DO120" s="957"/>
      <c r="DP120" s="957"/>
      <c r="DQ120" s="957">
        <v>2280529</v>
      </c>
      <c r="DR120" s="957"/>
      <c r="DS120" s="957"/>
      <c r="DT120" s="957"/>
      <c r="DU120" s="957"/>
      <c r="DV120" s="958">
        <v>100.8</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114</v>
      </c>
      <c r="AB121" s="989"/>
      <c r="AC121" s="989"/>
      <c r="AD121" s="989"/>
      <c r="AE121" s="990"/>
      <c r="AF121" s="991" t="s">
        <v>114</v>
      </c>
      <c r="AG121" s="989"/>
      <c r="AH121" s="989"/>
      <c r="AI121" s="989"/>
      <c r="AJ121" s="990"/>
      <c r="AK121" s="991" t="s">
        <v>114</v>
      </c>
      <c r="AL121" s="989"/>
      <c r="AM121" s="989"/>
      <c r="AN121" s="989"/>
      <c r="AO121" s="990"/>
      <c r="AP121" s="992" t="s">
        <v>114</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t="s">
        <v>114</v>
      </c>
      <c r="BR121" s="950"/>
      <c r="BS121" s="950"/>
      <c r="BT121" s="950"/>
      <c r="BU121" s="950"/>
      <c r="BV121" s="950" t="s">
        <v>114</v>
      </c>
      <c r="BW121" s="950"/>
      <c r="BX121" s="950"/>
      <c r="BY121" s="950"/>
      <c r="BZ121" s="950"/>
      <c r="CA121" s="950" t="s">
        <v>114</v>
      </c>
      <c r="CB121" s="950"/>
      <c r="CC121" s="950"/>
      <c r="CD121" s="950"/>
      <c r="CE121" s="950"/>
      <c r="CF121" s="944" t="s">
        <v>114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300045</v>
      </c>
      <c r="DH121" s="950"/>
      <c r="DI121" s="950"/>
      <c r="DJ121" s="950"/>
      <c r="DK121" s="950"/>
      <c r="DL121" s="950">
        <v>407831</v>
      </c>
      <c r="DM121" s="950"/>
      <c r="DN121" s="950"/>
      <c r="DO121" s="950"/>
      <c r="DP121" s="950"/>
      <c r="DQ121" s="950">
        <v>418094</v>
      </c>
      <c r="DR121" s="950"/>
      <c r="DS121" s="950"/>
      <c r="DT121" s="950"/>
      <c r="DU121" s="950"/>
      <c r="DV121" s="951">
        <v>18.5</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114</v>
      </c>
      <c r="AB122" s="989"/>
      <c r="AC122" s="989"/>
      <c r="AD122" s="989"/>
      <c r="AE122" s="990"/>
      <c r="AF122" s="991" t="s">
        <v>114</v>
      </c>
      <c r="AG122" s="989"/>
      <c r="AH122" s="989"/>
      <c r="AI122" s="989"/>
      <c r="AJ122" s="990"/>
      <c r="AK122" s="991" t="s">
        <v>114</v>
      </c>
      <c r="AL122" s="989"/>
      <c r="AM122" s="989"/>
      <c r="AN122" s="989"/>
      <c r="AO122" s="990"/>
      <c r="AP122" s="992" t="s">
        <v>114</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5846105</v>
      </c>
      <c r="BR122" s="1028"/>
      <c r="BS122" s="1028"/>
      <c r="BT122" s="1028"/>
      <c r="BU122" s="1028"/>
      <c r="BV122" s="1028">
        <v>5438498</v>
      </c>
      <c r="BW122" s="1028"/>
      <c r="BX122" s="1028"/>
      <c r="BY122" s="1028"/>
      <c r="BZ122" s="1028"/>
      <c r="CA122" s="1028">
        <v>5592829</v>
      </c>
      <c r="CB122" s="1028"/>
      <c r="CC122" s="1028"/>
      <c r="CD122" s="1028"/>
      <c r="CE122" s="1028"/>
      <c r="CF122" s="1048">
        <v>247.1</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699</v>
      </c>
      <c r="DH122" s="950"/>
      <c r="DI122" s="950"/>
      <c r="DJ122" s="950"/>
      <c r="DK122" s="950"/>
      <c r="DL122" s="950">
        <v>460</v>
      </c>
      <c r="DM122" s="950"/>
      <c r="DN122" s="950"/>
      <c r="DO122" s="950"/>
      <c r="DP122" s="950"/>
      <c r="DQ122" s="950">
        <v>244</v>
      </c>
      <c r="DR122" s="950"/>
      <c r="DS122" s="950"/>
      <c r="DT122" s="950"/>
      <c r="DU122" s="950"/>
      <c r="DV122" s="951">
        <v>0</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114</v>
      </c>
      <c r="AB123" s="989"/>
      <c r="AC123" s="989"/>
      <c r="AD123" s="989"/>
      <c r="AE123" s="990"/>
      <c r="AF123" s="991" t="s">
        <v>114</v>
      </c>
      <c r="AG123" s="989"/>
      <c r="AH123" s="989"/>
      <c r="AI123" s="989"/>
      <c r="AJ123" s="990"/>
      <c r="AK123" s="991" t="s">
        <v>114</v>
      </c>
      <c r="AL123" s="989"/>
      <c r="AM123" s="989"/>
      <c r="AN123" s="989"/>
      <c r="AO123" s="990"/>
      <c r="AP123" s="992" t="s">
        <v>114</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442</v>
      </c>
      <c r="BP123" s="1036"/>
      <c r="BQ123" s="1095">
        <v>10437094</v>
      </c>
      <c r="BR123" s="1096"/>
      <c r="BS123" s="1096"/>
      <c r="BT123" s="1096"/>
      <c r="BU123" s="1096"/>
      <c r="BV123" s="1096">
        <v>10296874</v>
      </c>
      <c r="BW123" s="1096"/>
      <c r="BX123" s="1096"/>
      <c r="BY123" s="1096"/>
      <c r="BZ123" s="1096"/>
      <c r="CA123" s="1096">
        <v>11052883</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114</v>
      </c>
      <c r="DH123" s="989"/>
      <c r="DI123" s="989"/>
      <c r="DJ123" s="989"/>
      <c r="DK123" s="990"/>
      <c r="DL123" s="991" t="s">
        <v>114</v>
      </c>
      <c r="DM123" s="989"/>
      <c r="DN123" s="989"/>
      <c r="DO123" s="989"/>
      <c r="DP123" s="990"/>
      <c r="DQ123" s="991" t="s">
        <v>114</v>
      </c>
      <c r="DR123" s="989"/>
      <c r="DS123" s="989"/>
      <c r="DT123" s="989"/>
      <c r="DU123" s="990"/>
      <c r="DV123" s="992" t="s">
        <v>114</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114</v>
      </c>
      <c r="AB124" s="989"/>
      <c r="AC124" s="989"/>
      <c r="AD124" s="989"/>
      <c r="AE124" s="990"/>
      <c r="AF124" s="991" t="s">
        <v>114</v>
      </c>
      <c r="AG124" s="989"/>
      <c r="AH124" s="989"/>
      <c r="AI124" s="989"/>
      <c r="AJ124" s="990"/>
      <c r="AK124" s="991" t="s">
        <v>114</v>
      </c>
      <c r="AL124" s="989"/>
      <c r="AM124" s="989"/>
      <c r="AN124" s="989"/>
      <c r="AO124" s="990"/>
      <c r="AP124" s="992" t="s">
        <v>114</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114</v>
      </c>
      <c r="BR124" s="1058"/>
      <c r="BS124" s="1058"/>
      <c r="BT124" s="1058"/>
      <c r="BU124" s="1058"/>
      <c r="BV124" s="1058" t="s">
        <v>114</v>
      </c>
      <c r="BW124" s="1058"/>
      <c r="BX124" s="1058"/>
      <c r="BY124" s="1058"/>
      <c r="BZ124" s="1058"/>
      <c r="CA124" s="1058" t="s">
        <v>114</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114</v>
      </c>
      <c r="DH124" s="1014"/>
      <c r="DI124" s="1014"/>
      <c r="DJ124" s="1014"/>
      <c r="DK124" s="1015"/>
      <c r="DL124" s="1013" t="s">
        <v>114</v>
      </c>
      <c r="DM124" s="1014"/>
      <c r="DN124" s="1014"/>
      <c r="DO124" s="1014"/>
      <c r="DP124" s="1015"/>
      <c r="DQ124" s="1013" t="s">
        <v>114</v>
      </c>
      <c r="DR124" s="1014"/>
      <c r="DS124" s="1014"/>
      <c r="DT124" s="1014"/>
      <c r="DU124" s="1015"/>
      <c r="DV124" s="1016" t="s">
        <v>114</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114</v>
      </c>
      <c r="AB125" s="989"/>
      <c r="AC125" s="989"/>
      <c r="AD125" s="989"/>
      <c r="AE125" s="990"/>
      <c r="AF125" s="991" t="s">
        <v>114</v>
      </c>
      <c r="AG125" s="989"/>
      <c r="AH125" s="989"/>
      <c r="AI125" s="989"/>
      <c r="AJ125" s="990"/>
      <c r="AK125" s="991" t="s">
        <v>114</v>
      </c>
      <c r="AL125" s="989"/>
      <c r="AM125" s="989"/>
      <c r="AN125" s="989"/>
      <c r="AO125" s="990"/>
      <c r="AP125" s="992" t="s">
        <v>114</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114</v>
      </c>
      <c r="DH125" s="957"/>
      <c r="DI125" s="957"/>
      <c r="DJ125" s="957"/>
      <c r="DK125" s="957"/>
      <c r="DL125" s="957" t="s">
        <v>114</v>
      </c>
      <c r="DM125" s="957"/>
      <c r="DN125" s="957"/>
      <c r="DO125" s="957"/>
      <c r="DP125" s="957"/>
      <c r="DQ125" s="957" t="s">
        <v>114</v>
      </c>
      <c r="DR125" s="957"/>
      <c r="DS125" s="957"/>
      <c r="DT125" s="957"/>
      <c r="DU125" s="957"/>
      <c r="DV125" s="958" t="s">
        <v>114</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114</v>
      </c>
      <c r="AB126" s="989"/>
      <c r="AC126" s="989"/>
      <c r="AD126" s="989"/>
      <c r="AE126" s="990"/>
      <c r="AF126" s="991" t="s">
        <v>114</v>
      </c>
      <c r="AG126" s="989"/>
      <c r="AH126" s="989"/>
      <c r="AI126" s="989"/>
      <c r="AJ126" s="990"/>
      <c r="AK126" s="991" t="s">
        <v>114</v>
      </c>
      <c r="AL126" s="989"/>
      <c r="AM126" s="989"/>
      <c r="AN126" s="989"/>
      <c r="AO126" s="990"/>
      <c r="AP126" s="992" t="s">
        <v>114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114</v>
      </c>
      <c r="DH126" s="950"/>
      <c r="DI126" s="950"/>
      <c r="DJ126" s="950"/>
      <c r="DK126" s="950"/>
      <c r="DL126" s="950" t="s">
        <v>114</v>
      </c>
      <c r="DM126" s="950"/>
      <c r="DN126" s="950"/>
      <c r="DO126" s="950"/>
      <c r="DP126" s="950"/>
      <c r="DQ126" s="950" t="s">
        <v>114</v>
      </c>
      <c r="DR126" s="950"/>
      <c r="DS126" s="950"/>
      <c r="DT126" s="950"/>
      <c r="DU126" s="950"/>
      <c r="DV126" s="951" t="s">
        <v>114</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114</v>
      </c>
      <c r="AB127" s="989"/>
      <c r="AC127" s="989"/>
      <c r="AD127" s="989"/>
      <c r="AE127" s="990"/>
      <c r="AF127" s="991" t="s">
        <v>114</v>
      </c>
      <c r="AG127" s="989"/>
      <c r="AH127" s="989"/>
      <c r="AI127" s="989"/>
      <c r="AJ127" s="990"/>
      <c r="AK127" s="991" t="s">
        <v>114</v>
      </c>
      <c r="AL127" s="989"/>
      <c r="AM127" s="989"/>
      <c r="AN127" s="989"/>
      <c r="AO127" s="990"/>
      <c r="AP127" s="992" t="s">
        <v>114</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114</v>
      </c>
      <c r="DH127" s="950"/>
      <c r="DI127" s="950"/>
      <c r="DJ127" s="950"/>
      <c r="DK127" s="950"/>
      <c r="DL127" s="950" t="s">
        <v>114</v>
      </c>
      <c r="DM127" s="950"/>
      <c r="DN127" s="950"/>
      <c r="DO127" s="950"/>
      <c r="DP127" s="950"/>
      <c r="DQ127" s="950" t="s">
        <v>114</v>
      </c>
      <c r="DR127" s="950"/>
      <c r="DS127" s="950"/>
      <c r="DT127" s="950"/>
      <c r="DU127" s="950"/>
      <c r="DV127" s="951" t="s">
        <v>114</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t="s">
        <v>114</v>
      </c>
      <c r="AB128" s="1078"/>
      <c r="AC128" s="1078"/>
      <c r="AD128" s="1078"/>
      <c r="AE128" s="1079"/>
      <c r="AF128" s="1080" t="s">
        <v>114</v>
      </c>
      <c r="AG128" s="1078"/>
      <c r="AH128" s="1078"/>
      <c r="AI128" s="1078"/>
      <c r="AJ128" s="1079"/>
      <c r="AK128" s="1080" t="s">
        <v>114</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114</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114</v>
      </c>
      <c r="DH128" s="1070"/>
      <c r="DI128" s="1070"/>
      <c r="DJ128" s="1070"/>
      <c r="DK128" s="1070"/>
      <c r="DL128" s="1070" t="s">
        <v>114</v>
      </c>
      <c r="DM128" s="1070"/>
      <c r="DN128" s="1070"/>
      <c r="DO128" s="1070"/>
      <c r="DP128" s="1070"/>
      <c r="DQ128" s="1070" t="s">
        <v>114</v>
      </c>
      <c r="DR128" s="1070"/>
      <c r="DS128" s="1070"/>
      <c r="DT128" s="1070"/>
      <c r="DU128" s="1070"/>
      <c r="DV128" s="1071" t="s">
        <v>114</v>
      </c>
      <c r="DW128" s="1071"/>
      <c r="DX128" s="1071"/>
      <c r="DY128" s="1071"/>
      <c r="DZ128" s="1072"/>
    </row>
    <row r="129" spans="1:131" s="199" customFormat="1" ht="26.25" customHeight="1" x14ac:dyDescent="0.15">
      <c r="A129" s="960" t="s">
        <v>92</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2863157</v>
      </c>
      <c r="AB129" s="989"/>
      <c r="AC129" s="989"/>
      <c r="AD129" s="989"/>
      <c r="AE129" s="990"/>
      <c r="AF129" s="991">
        <v>3005052</v>
      </c>
      <c r="AG129" s="989"/>
      <c r="AH129" s="989"/>
      <c r="AI129" s="989"/>
      <c r="AJ129" s="990"/>
      <c r="AK129" s="991">
        <v>2937987</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114</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671093</v>
      </c>
      <c r="AB130" s="989"/>
      <c r="AC130" s="989"/>
      <c r="AD130" s="989"/>
      <c r="AE130" s="990"/>
      <c r="AF130" s="991">
        <v>679209</v>
      </c>
      <c r="AG130" s="989"/>
      <c r="AH130" s="989"/>
      <c r="AI130" s="989"/>
      <c r="AJ130" s="990"/>
      <c r="AK130" s="991">
        <v>674821</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2.6</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2192064</v>
      </c>
      <c r="AB131" s="1014"/>
      <c r="AC131" s="1014"/>
      <c r="AD131" s="1014"/>
      <c r="AE131" s="1015"/>
      <c r="AF131" s="1013">
        <v>2325843</v>
      </c>
      <c r="AG131" s="1014"/>
      <c r="AH131" s="1014"/>
      <c r="AI131" s="1014"/>
      <c r="AJ131" s="1015"/>
      <c r="AK131" s="1013">
        <v>2263166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3.1194344690000002</v>
      </c>
      <c r="AB132" s="1130"/>
      <c r="AC132" s="1130"/>
      <c r="AD132" s="1130"/>
      <c r="AE132" s="1131"/>
      <c r="AF132" s="1132">
        <v>3.190929052</v>
      </c>
      <c r="AG132" s="1130"/>
      <c r="AH132" s="1130"/>
      <c r="AI132" s="1130"/>
      <c r="AJ132" s="1131"/>
      <c r="AK132" s="1132">
        <v>1.756168129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4.5</v>
      </c>
      <c r="AB133" s="1113"/>
      <c r="AC133" s="1113"/>
      <c r="AD133" s="1113"/>
      <c r="AE133" s="1114"/>
      <c r="AF133" s="1112">
        <v>4.2</v>
      </c>
      <c r="AG133" s="1113"/>
      <c r="AH133" s="1113"/>
      <c r="AI133" s="1113"/>
      <c r="AJ133" s="1114"/>
      <c r="AK133" s="1112">
        <v>2.6</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520744</v>
      </c>
      <c r="L9" s="266">
        <v>129377</v>
      </c>
      <c r="M9" s="267">
        <v>189696</v>
      </c>
      <c r="N9" s="268">
        <v>-31.8</v>
      </c>
    </row>
    <row r="10" spans="1:16" x14ac:dyDescent="0.15">
      <c r="A10" s="250"/>
      <c r="B10" s="246"/>
      <c r="C10" s="246"/>
      <c r="D10" s="246"/>
      <c r="E10" s="246"/>
      <c r="F10" s="246"/>
      <c r="G10" s="1152" t="s">
        <v>476</v>
      </c>
      <c r="H10" s="1153"/>
      <c r="I10" s="1153"/>
      <c r="J10" s="1154"/>
      <c r="K10" s="269">
        <v>72392</v>
      </c>
      <c r="L10" s="270">
        <v>17986</v>
      </c>
      <c r="M10" s="271">
        <v>21936</v>
      </c>
      <c r="N10" s="272">
        <v>-18</v>
      </c>
    </row>
    <row r="11" spans="1:16" ht="13.5" customHeight="1" x14ac:dyDescent="0.15">
      <c r="A11" s="250"/>
      <c r="B11" s="246"/>
      <c r="C11" s="246"/>
      <c r="D11" s="246"/>
      <c r="E11" s="246"/>
      <c r="F11" s="246"/>
      <c r="G11" s="1152" t="s">
        <v>477</v>
      </c>
      <c r="H11" s="1153"/>
      <c r="I11" s="1153"/>
      <c r="J11" s="1154"/>
      <c r="K11" s="269">
        <v>79749</v>
      </c>
      <c r="L11" s="270">
        <v>19813</v>
      </c>
      <c r="M11" s="271">
        <v>29437</v>
      </c>
      <c r="N11" s="272">
        <v>-32.700000000000003</v>
      </c>
    </row>
    <row r="12" spans="1:16" ht="13.5" customHeight="1" x14ac:dyDescent="0.15">
      <c r="A12" s="250"/>
      <c r="B12" s="246"/>
      <c r="C12" s="246"/>
      <c r="D12" s="246"/>
      <c r="E12" s="246"/>
      <c r="F12" s="246"/>
      <c r="G12" s="1152" t="s">
        <v>478</v>
      </c>
      <c r="H12" s="1153"/>
      <c r="I12" s="1153"/>
      <c r="J12" s="1154"/>
      <c r="K12" s="269" t="s">
        <v>479</v>
      </c>
      <c r="L12" s="270" t="s">
        <v>479</v>
      </c>
      <c r="M12" s="271">
        <v>3160</v>
      </c>
      <c r="N12" s="272" t="s">
        <v>479</v>
      </c>
    </row>
    <row r="13" spans="1:16" ht="13.5" customHeight="1" x14ac:dyDescent="0.15">
      <c r="A13" s="250"/>
      <c r="B13" s="246"/>
      <c r="C13" s="246"/>
      <c r="D13" s="246"/>
      <c r="E13" s="246"/>
      <c r="F13" s="246"/>
      <c r="G13" s="1152" t="s">
        <v>480</v>
      </c>
      <c r="H13" s="1153"/>
      <c r="I13" s="1153"/>
      <c r="J13" s="1154"/>
      <c r="K13" s="269" t="s">
        <v>479</v>
      </c>
      <c r="L13" s="270" t="s">
        <v>479</v>
      </c>
      <c r="M13" s="271" t="s">
        <v>479</v>
      </c>
      <c r="N13" s="272" t="s">
        <v>479</v>
      </c>
    </row>
    <row r="14" spans="1:16" ht="13.5" customHeight="1" x14ac:dyDescent="0.15">
      <c r="A14" s="250"/>
      <c r="B14" s="246"/>
      <c r="C14" s="246"/>
      <c r="D14" s="246"/>
      <c r="E14" s="246"/>
      <c r="F14" s="246"/>
      <c r="G14" s="1152" t="s">
        <v>481</v>
      </c>
      <c r="H14" s="1153"/>
      <c r="I14" s="1153"/>
      <c r="J14" s="1154"/>
      <c r="K14" s="269">
        <v>24036</v>
      </c>
      <c r="L14" s="270">
        <v>5972</v>
      </c>
      <c r="M14" s="271">
        <v>9091</v>
      </c>
      <c r="N14" s="272">
        <v>-34.299999999999997</v>
      </c>
    </row>
    <row r="15" spans="1:16" ht="13.5" customHeight="1" x14ac:dyDescent="0.15">
      <c r="A15" s="250"/>
      <c r="B15" s="246"/>
      <c r="C15" s="246"/>
      <c r="D15" s="246"/>
      <c r="E15" s="246"/>
      <c r="F15" s="246"/>
      <c r="G15" s="1152" t="s">
        <v>482</v>
      </c>
      <c r="H15" s="1153"/>
      <c r="I15" s="1153"/>
      <c r="J15" s="1154"/>
      <c r="K15" s="269">
        <v>7803</v>
      </c>
      <c r="L15" s="270">
        <v>1939</v>
      </c>
      <c r="M15" s="271">
        <v>4470</v>
      </c>
      <c r="N15" s="272">
        <v>-56.6</v>
      </c>
    </row>
    <row r="16" spans="1:16" x14ac:dyDescent="0.15">
      <c r="A16" s="250"/>
      <c r="B16" s="246"/>
      <c r="C16" s="246"/>
      <c r="D16" s="246"/>
      <c r="E16" s="246"/>
      <c r="F16" s="246"/>
      <c r="G16" s="1155" t="s">
        <v>483</v>
      </c>
      <c r="H16" s="1156"/>
      <c r="I16" s="1156"/>
      <c r="J16" s="1157"/>
      <c r="K16" s="270">
        <v>-43536</v>
      </c>
      <c r="L16" s="270">
        <v>-10816</v>
      </c>
      <c r="M16" s="271">
        <v>-19414</v>
      </c>
      <c r="N16" s="272">
        <v>-44.3</v>
      </c>
    </row>
    <row r="17" spans="1:16" x14ac:dyDescent="0.15">
      <c r="A17" s="250"/>
      <c r="B17" s="246"/>
      <c r="C17" s="246"/>
      <c r="D17" s="246"/>
      <c r="E17" s="246"/>
      <c r="F17" s="246"/>
      <c r="G17" s="1155" t="s">
        <v>172</v>
      </c>
      <c r="H17" s="1156"/>
      <c r="I17" s="1156"/>
      <c r="J17" s="1157"/>
      <c r="K17" s="270">
        <v>661188</v>
      </c>
      <c r="L17" s="270">
        <v>164270</v>
      </c>
      <c r="M17" s="271">
        <v>238376</v>
      </c>
      <c r="N17" s="272">
        <v>-31.1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15.4</v>
      </c>
      <c r="L21" s="283">
        <v>21.75</v>
      </c>
      <c r="M21" s="284">
        <v>-6.35</v>
      </c>
      <c r="N21" s="251"/>
      <c r="O21" s="285"/>
      <c r="P21" s="281"/>
    </row>
    <row r="22" spans="1:16" s="286" customFormat="1" x14ac:dyDescent="0.15">
      <c r="A22" s="281"/>
      <c r="B22" s="251"/>
      <c r="C22" s="251"/>
      <c r="D22" s="251"/>
      <c r="E22" s="251"/>
      <c r="F22" s="251"/>
      <c r="G22" s="1147" t="s">
        <v>489</v>
      </c>
      <c r="H22" s="1148"/>
      <c r="I22" s="1148"/>
      <c r="J22" s="1149"/>
      <c r="K22" s="287">
        <v>91.7</v>
      </c>
      <c r="L22" s="288">
        <v>95.2</v>
      </c>
      <c r="M22" s="289">
        <v>-3.5</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441160</v>
      </c>
      <c r="L32" s="296">
        <v>109605</v>
      </c>
      <c r="M32" s="297">
        <v>139853</v>
      </c>
      <c r="N32" s="298">
        <v>-21.6</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4</v>
      </c>
      <c r="N34" s="298" t="s">
        <v>479</v>
      </c>
    </row>
    <row r="35" spans="1:16" ht="27" customHeight="1" x14ac:dyDescent="0.15">
      <c r="A35" s="250"/>
      <c r="B35" s="246"/>
      <c r="C35" s="246"/>
      <c r="D35" s="246"/>
      <c r="E35" s="246"/>
      <c r="F35" s="246"/>
      <c r="G35" s="1163" t="s">
        <v>496</v>
      </c>
      <c r="H35" s="1164"/>
      <c r="I35" s="1164"/>
      <c r="J35" s="1165"/>
      <c r="K35" s="296">
        <v>272716</v>
      </c>
      <c r="L35" s="296">
        <v>67756</v>
      </c>
      <c r="M35" s="297">
        <v>31890</v>
      </c>
      <c r="N35" s="298">
        <v>112.5</v>
      </c>
    </row>
    <row r="36" spans="1:16" ht="27" customHeight="1" x14ac:dyDescent="0.15">
      <c r="A36" s="250"/>
      <c r="B36" s="246"/>
      <c r="C36" s="246"/>
      <c r="D36" s="246"/>
      <c r="E36" s="246"/>
      <c r="F36" s="246"/>
      <c r="G36" s="1163" t="s">
        <v>497</v>
      </c>
      <c r="H36" s="1164"/>
      <c r="I36" s="1164"/>
      <c r="J36" s="1165"/>
      <c r="K36" s="296">
        <v>690</v>
      </c>
      <c r="L36" s="296">
        <v>171</v>
      </c>
      <c r="M36" s="297">
        <v>5316</v>
      </c>
      <c r="N36" s="298">
        <v>-96.8</v>
      </c>
    </row>
    <row r="37" spans="1:16" ht="13.5" customHeight="1" x14ac:dyDescent="0.15">
      <c r="A37" s="250"/>
      <c r="B37" s="246"/>
      <c r="C37" s="246"/>
      <c r="D37" s="246"/>
      <c r="E37" s="246"/>
      <c r="F37" s="246"/>
      <c r="G37" s="1163" t="s">
        <v>498</v>
      </c>
      <c r="H37" s="1164"/>
      <c r="I37" s="1164"/>
      <c r="J37" s="1165"/>
      <c r="K37" s="296" t="s">
        <v>479</v>
      </c>
      <c r="L37" s="296" t="s">
        <v>479</v>
      </c>
      <c r="M37" s="297">
        <v>1757</v>
      </c>
      <c r="N37" s="298" t="s">
        <v>479</v>
      </c>
    </row>
    <row r="38" spans="1:16" ht="27" customHeight="1" x14ac:dyDescent="0.15">
      <c r="A38" s="250"/>
      <c r="B38" s="246"/>
      <c r="C38" s="246"/>
      <c r="D38" s="246"/>
      <c r="E38" s="246"/>
      <c r="F38" s="246"/>
      <c r="G38" s="1166" t="s">
        <v>499</v>
      </c>
      <c r="H38" s="1167"/>
      <c r="I38" s="1167"/>
      <c r="J38" s="1168"/>
      <c r="K38" s="299" t="s">
        <v>479</v>
      </c>
      <c r="L38" s="299" t="s">
        <v>479</v>
      </c>
      <c r="M38" s="300">
        <v>42</v>
      </c>
      <c r="N38" s="301" t="s">
        <v>479</v>
      </c>
      <c r="O38" s="295"/>
    </row>
    <row r="39" spans="1:16" x14ac:dyDescent="0.15">
      <c r="A39" s="250"/>
      <c r="B39" s="246"/>
      <c r="C39" s="246"/>
      <c r="D39" s="246"/>
      <c r="E39" s="246"/>
      <c r="F39" s="246"/>
      <c r="G39" s="1166" t="s">
        <v>500</v>
      </c>
      <c r="H39" s="1167"/>
      <c r="I39" s="1167"/>
      <c r="J39" s="1168"/>
      <c r="K39" s="302" t="s">
        <v>479</v>
      </c>
      <c r="L39" s="302" t="s">
        <v>479</v>
      </c>
      <c r="M39" s="303">
        <v>-8426</v>
      </c>
      <c r="N39" s="304" t="s">
        <v>479</v>
      </c>
      <c r="O39" s="295"/>
    </row>
    <row r="40" spans="1:16" ht="27" customHeight="1" x14ac:dyDescent="0.15">
      <c r="A40" s="250"/>
      <c r="B40" s="246"/>
      <c r="C40" s="246"/>
      <c r="D40" s="246"/>
      <c r="E40" s="246"/>
      <c r="F40" s="246"/>
      <c r="G40" s="1163" t="s">
        <v>501</v>
      </c>
      <c r="H40" s="1164"/>
      <c r="I40" s="1164"/>
      <c r="J40" s="1165"/>
      <c r="K40" s="302">
        <v>-674821</v>
      </c>
      <c r="L40" s="302">
        <v>-167657</v>
      </c>
      <c r="M40" s="303">
        <v>-127711</v>
      </c>
      <c r="N40" s="304">
        <v>31.3</v>
      </c>
      <c r="O40" s="295"/>
    </row>
    <row r="41" spans="1:16" x14ac:dyDescent="0.15">
      <c r="A41" s="250"/>
      <c r="B41" s="246"/>
      <c r="C41" s="246"/>
      <c r="D41" s="246"/>
      <c r="E41" s="246"/>
      <c r="F41" s="246"/>
      <c r="G41" s="1169" t="s">
        <v>283</v>
      </c>
      <c r="H41" s="1170"/>
      <c r="I41" s="1170"/>
      <c r="J41" s="1171"/>
      <c r="K41" s="296">
        <v>39745</v>
      </c>
      <c r="L41" s="302">
        <v>9875</v>
      </c>
      <c r="M41" s="303">
        <v>42725</v>
      </c>
      <c r="N41" s="304">
        <v>-76.900000000000006</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794860</v>
      </c>
      <c r="J51" s="322">
        <v>190249</v>
      </c>
      <c r="K51" s="323">
        <v>-28.6</v>
      </c>
      <c r="L51" s="324">
        <v>228305</v>
      </c>
      <c r="M51" s="325">
        <v>5.6</v>
      </c>
      <c r="N51" s="326">
        <v>-34.200000000000003</v>
      </c>
    </row>
    <row r="52" spans="1:14" x14ac:dyDescent="0.15">
      <c r="A52" s="250"/>
      <c r="B52" s="246"/>
      <c r="C52" s="246"/>
      <c r="D52" s="246"/>
      <c r="E52" s="246"/>
      <c r="F52" s="246"/>
      <c r="G52" s="327"/>
      <c r="H52" s="328" t="s">
        <v>512</v>
      </c>
      <c r="I52" s="329">
        <v>232055</v>
      </c>
      <c r="J52" s="330">
        <v>55542</v>
      </c>
      <c r="K52" s="331">
        <v>-50.9</v>
      </c>
      <c r="L52" s="332">
        <v>86611</v>
      </c>
      <c r="M52" s="333">
        <v>-20.399999999999999</v>
      </c>
      <c r="N52" s="334">
        <v>-30.5</v>
      </c>
    </row>
    <row r="53" spans="1:14" x14ac:dyDescent="0.15">
      <c r="A53" s="250"/>
      <c r="B53" s="246"/>
      <c r="C53" s="246"/>
      <c r="D53" s="246"/>
      <c r="E53" s="246"/>
      <c r="F53" s="246"/>
      <c r="G53" s="312" t="s">
        <v>513</v>
      </c>
      <c r="H53" s="313"/>
      <c r="I53" s="321">
        <v>928121</v>
      </c>
      <c r="J53" s="322">
        <v>221192</v>
      </c>
      <c r="K53" s="323">
        <v>16.3</v>
      </c>
      <c r="L53" s="324">
        <v>316331</v>
      </c>
      <c r="M53" s="325">
        <v>38.6</v>
      </c>
      <c r="N53" s="326">
        <v>-22.3</v>
      </c>
    </row>
    <row r="54" spans="1:14" x14ac:dyDescent="0.15">
      <c r="A54" s="250"/>
      <c r="B54" s="246"/>
      <c r="C54" s="246"/>
      <c r="D54" s="246"/>
      <c r="E54" s="246"/>
      <c r="F54" s="246"/>
      <c r="G54" s="327"/>
      <c r="H54" s="328" t="s">
        <v>512</v>
      </c>
      <c r="I54" s="329">
        <v>457454</v>
      </c>
      <c r="J54" s="330">
        <v>109021</v>
      </c>
      <c r="K54" s="331">
        <v>96.3</v>
      </c>
      <c r="L54" s="332">
        <v>106387</v>
      </c>
      <c r="M54" s="333">
        <v>22.8</v>
      </c>
      <c r="N54" s="334">
        <v>73.5</v>
      </c>
    </row>
    <row r="55" spans="1:14" x14ac:dyDescent="0.15">
      <c r="A55" s="250"/>
      <c r="B55" s="246"/>
      <c r="C55" s="246"/>
      <c r="D55" s="246"/>
      <c r="E55" s="246"/>
      <c r="F55" s="246"/>
      <c r="G55" s="312" t="s">
        <v>514</v>
      </c>
      <c r="H55" s="313"/>
      <c r="I55" s="321">
        <v>1174720</v>
      </c>
      <c r="J55" s="322">
        <v>285126</v>
      </c>
      <c r="K55" s="323">
        <v>28.9</v>
      </c>
      <c r="L55" s="324">
        <v>333013</v>
      </c>
      <c r="M55" s="325">
        <v>5.3</v>
      </c>
      <c r="N55" s="326">
        <v>23.6</v>
      </c>
    </row>
    <row r="56" spans="1:14" x14ac:dyDescent="0.15">
      <c r="A56" s="250"/>
      <c r="B56" s="246"/>
      <c r="C56" s="246"/>
      <c r="D56" s="246"/>
      <c r="E56" s="246"/>
      <c r="F56" s="246"/>
      <c r="G56" s="327"/>
      <c r="H56" s="328" t="s">
        <v>512</v>
      </c>
      <c r="I56" s="329">
        <v>762356</v>
      </c>
      <c r="J56" s="330">
        <v>185038</v>
      </c>
      <c r="K56" s="331">
        <v>69.7</v>
      </c>
      <c r="L56" s="332">
        <v>126732</v>
      </c>
      <c r="M56" s="333">
        <v>19.100000000000001</v>
      </c>
      <c r="N56" s="334">
        <v>50.6</v>
      </c>
    </row>
    <row r="57" spans="1:14" x14ac:dyDescent="0.15">
      <c r="A57" s="250"/>
      <c r="B57" s="246"/>
      <c r="C57" s="246"/>
      <c r="D57" s="246"/>
      <c r="E57" s="246"/>
      <c r="F57" s="246"/>
      <c r="G57" s="312" t="s">
        <v>515</v>
      </c>
      <c r="H57" s="313"/>
      <c r="I57" s="321">
        <v>1475177</v>
      </c>
      <c r="J57" s="322">
        <v>359536</v>
      </c>
      <c r="K57" s="323">
        <v>26.1</v>
      </c>
      <c r="L57" s="324">
        <v>280458</v>
      </c>
      <c r="M57" s="325">
        <v>-15.8</v>
      </c>
      <c r="N57" s="326">
        <v>41.9</v>
      </c>
    </row>
    <row r="58" spans="1:14" x14ac:dyDescent="0.15">
      <c r="A58" s="250"/>
      <c r="B58" s="246"/>
      <c r="C58" s="246"/>
      <c r="D58" s="246"/>
      <c r="E58" s="246"/>
      <c r="F58" s="246"/>
      <c r="G58" s="327"/>
      <c r="H58" s="328" t="s">
        <v>512</v>
      </c>
      <c r="I58" s="329">
        <v>223652</v>
      </c>
      <c r="J58" s="330">
        <v>54509</v>
      </c>
      <c r="K58" s="331">
        <v>-70.5</v>
      </c>
      <c r="L58" s="332">
        <v>127286</v>
      </c>
      <c r="M58" s="333">
        <v>0.4</v>
      </c>
      <c r="N58" s="334">
        <v>-70.900000000000006</v>
      </c>
    </row>
    <row r="59" spans="1:14" x14ac:dyDescent="0.15">
      <c r="A59" s="250"/>
      <c r="B59" s="246"/>
      <c r="C59" s="246"/>
      <c r="D59" s="246"/>
      <c r="E59" s="246"/>
      <c r="F59" s="246"/>
      <c r="G59" s="312" t="s">
        <v>516</v>
      </c>
      <c r="H59" s="313"/>
      <c r="I59" s="321">
        <v>465412</v>
      </c>
      <c r="J59" s="322">
        <v>115630</v>
      </c>
      <c r="K59" s="323">
        <v>-67.8</v>
      </c>
      <c r="L59" s="324">
        <v>291945</v>
      </c>
      <c r="M59" s="325">
        <v>4.0999999999999996</v>
      </c>
      <c r="N59" s="326">
        <v>-71.900000000000006</v>
      </c>
    </row>
    <row r="60" spans="1:14" x14ac:dyDescent="0.15">
      <c r="A60" s="250"/>
      <c r="B60" s="246"/>
      <c r="C60" s="246"/>
      <c r="D60" s="246"/>
      <c r="E60" s="246"/>
      <c r="F60" s="246"/>
      <c r="G60" s="327"/>
      <c r="H60" s="328" t="s">
        <v>512</v>
      </c>
      <c r="I60" s="335">
        <v>255708</v>
      </c>
      <c r="J60" s="330">
        <v>63530</v>
      </c>
      <c r="K60" s="331">
        <v>16.5</v>
      </c>
      <c r="L60" s="332">
        <v>127651</v>
      </c>
      <c r="M60" s="333">
        <v>0.3</v>
      </c>
      <c r="N60" s="334">
        <v>16.2</v>
      </c>
    </row>
    <row r="61" spans="1:14" x14ac:dyDescent="0.15">
      <c r="A61" s="250"/>
      <c r="B61" s="246"/>
      <c r="C61" s="246"/>
      <c r="D61" s="246"/>
      <c r="E61" s="246"/>
      <c r="F61" s="246"/>
      <c r="G61" s="312" t="s">
        <v>517</v>
      </c>
      <c r="H61" s="336"/>
      <c r="I61" s="337">
        <v>967658</v>
      </c>
      <c r="J61" s="338">
        <v>234347</v>
      </c>
      <c r="K61" s="339">
        <v>-5</v>
      </c>
      <c r="L61" s="340">
        <v>290010</v>
      </c>
      <c r="M61" s="341">
        <v>7.6</v>
      </c>
      <c r="N61" s="326">
        <v>-12.6</v>
      </c>
    </row>
    <row r="62" spans="1:14" x14ac:dyDescent="0.15">
      <c r="A62" s="250"/>
      <c r="B62" s="246"/>
      <c r="C62" s="246"/>
      <c r="D62" s="246"/>
      <c r="E62" s="246"/>
      <c r="F62" s="246"/>
      <c r="G62" s="327"/>
      <c r="H62" s="328" t="s">
        <v>512</v>
      </c>
      <c r="I62" s="329">
        <v>386245</v>
      </c>
      <c r="J62" s="330">
        <v>93528</v>
      </c>
      <c r="K62" s="331">
        <v>12.2</v>
      </c>
      <c r="L62" s="332">
        <v>114933</v>
      </c>
      <c r="M62" s="333">
        <v>4.4000000000000004</v>
      </c>
      <c r="N62" s="334">
        <v>7.8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44.58</v>
      </c>
      <c r="G47" s="12">
        <v>48.42</v>
      </c>
      <c r="H47" s="12">
        <v>54.45</v>
      </c>
      <c r="I47" s="12">
        <v>55.77</v>
      </c>
      <c r="J47" s="13">
        <v>57.1</v>
      </c>
    </row>
    <row r="48" spans="2:10" ht="57.75" customHeight="1" x14ac:dyDescent="0.15">
      <c r="B48" s="14"/>
      <c r="C48" s="1174" t="s">
        <v>4</v>
      </c>
      <c r="D48" s="1174"/>
      <c r="E48" s="1175"/>
      <c r="F48" s="15">
        <v>6.39</v>
      </c>
      <c r="G48" s="16">
        <v>5.41</v>
      </c>
      <c r="H48" s="16">
        <v>5.16</v>
      </c>
      <c r="I48" s="16">
        <v>7.65</v>
      </c>
      <c r="J48" s="17">
        <v>4.91</v>
      </c>
    </row>
    <row r="49" spans="2:10" ht="57.75" customHeight="1" thickBot="1" x14ac:dyDescent="0.2">
      <c r="B49" s="18"/>
      <c r="C49" s="1176" t="s">
        <v>5</v>
      </c>
      <c r="D49" s="1176"/>
      <c r="E49" s="1177"/>
      <c r="F49" s="19">
        <v>9</v>
      </c>
      <c r="G49" s="20">
        <v>3.35</v>
      </c>
      <c r="H49" s="20">
        <v>7.62</v>
      </c>
      <c r="I49" s="20">
        <v>9.94</v>
      </c>
      <c r="J49" s="21" t="s">
        <v>524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2018-01-24T04:56:01Z</dcterms:created>
  <dcterms:modified xsi:type="dcterms:W3CDTF">2018-10-29T07:31:33Z</dcterms:modified>
  <cp:category/>
</cp:coreProperties>
</file>