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9長野\"/>
    </mc:Choice>
  </mc:AlternateContent>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U37" i="9"/>
  <c r="BE36" i="9"/>
  <c r="AM36" i="9"/>
  <c r="BE35" i="9"/>
  <c r="AM35" i="9"/>
  <c r="AM34" i="9"/>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W34" i="9" s="1"/>
  <c r="BW35" i="9" l="1"/>
  <c r="BW36" i="9" s="1"/>
  <c r="BW37" i="9" s="1"/>
  <c r="BW38" i="9" s="1"/>
  <c r="BW39" i="9" s="1"/>
  <c r="BW40" i="9" s="1"/>
  <c r="BW41" i="9" s="1"/>
  <c r="BW42" i="9" s="1"/>
  <c r="BW43" i="9" s="1"/>
  <c r="CO34" i="9" l="1"/>
  <c r="CO35" i="9" s="1"/>
  <c r="CO36" i="9" s="1"/>
  <c r="CO37" i="9" s="1"/>
  <c r="CO38" i="9" s="1"/>
  <c r="CO39" i="9" s="1"/>
</calcChain>
</file>

<file path=xl/sharedStrings.xml><?xml version="1.0" encoding="utf-8"?>
<sst xmlns="http://schemas.openxmlformats.org/spreadsheetml/2006/main" count="1132" uniqueCount="586">
  <si>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</si>
  <si>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</si>
  <si>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</si>
  <si>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</si>
  <si>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</si>
  <si>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</si>
  <si>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</si>
  <si>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</si>
  <si>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</si>
  <si>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</si>
  <si>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</si>
  <si>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</si>
  <si>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</si>
  <si>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</si>
  <si>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</si>
  <si>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</si>
  <si>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</si>
  <si>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</si>
  <si>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</si>
  <si>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</si>
  <si>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</si>
  <si>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</si>
  <si>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</si>
  <si>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</si>
  <si>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</si>
  <si>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</si>
  <si>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</si>
  <si>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</si>
  <si>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</si>
  <si>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</si>
  <si>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</si>
  <si>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</si>
  <si>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</si>
  <si>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</si>
  <si>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</si>
  <si>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</si>
  <si>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</si>
  <si>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</si>
  <si>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</si>
  <si>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</si>
  <si>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</si>
  <si>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</si>
  <si>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</si>
  <si>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</si>
  <si>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</si>
  <si>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</si>
  <si>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</si>
  <si>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</si>
  <si>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</si>
  <si>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</si>
  <si>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</si>
  <si>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</si>
  <si>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</si>
  <si>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</si>
  <si>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</si>
  <si>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</si>
  <si>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</si>
  <si>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</si>
  <si>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</si>
  <si>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</si>
  <si>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</si>
  <si>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</si>
  <si>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</si>
  <si>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</si>
  <si>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</si>
  <si>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</si>
  <si>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</si>
  <si>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</si>
  <si>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</si>
  <si>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</si>
  <si>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</si>
  <si>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</si>
  <si>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</si>
  <si>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</si>
  <si>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</si>
  <si>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</si>
  <si>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</si>
  <si>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</si>
  <si>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</si>
  <si>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</si>
  <si>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</si>
  <si>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</si>
  <si>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</si>
  <si>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坂城町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</si>
  <si>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</si>
  <si>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</si>
  <si>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</si>
  <si>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</si>
  <si>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</si>
  <si>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</si>
  <si>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</si>
  <si>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</si>
  <si>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</si>
  <si>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</si>
  <si>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</si>
  <si>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</si>
  <si>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</si>
  <si>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</si>
  <si>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</si>
  <si>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</si>
  <si>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</si>
  <si>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</si>
  <si>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</si>
  <si>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</si>
  <si>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</si>
  <si>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</si>
  <si>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</si>
  <si>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</si>
  <si>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</si>
  <si>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</si>
  <si>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</si>
  <si>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</si>
  <si>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</si>
  <si>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</si>
  <si>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</si>
  <si>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</si>
  <si>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</si>
  <si>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</si>
  <si>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</si>
  <si>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</si>
  <si>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</si>
  <si>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</si>
  <si>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</si>
  <si>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</si>
  <si>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</si>
  <si>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</si>
  <si>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</si>
  <si>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</si>
  <si>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</si>
  <si>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</si>
  <si>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</si>
  <si>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</si>
  <si>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</si>
  <si>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</si>
  <si>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</si>
  <si>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</si>
  <si>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</si>
  <si>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</si>
  <si>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</si>
  <si>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</si>
  <si>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</si>
  <si>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</si>
  <si>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</si>
  <si>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</si>
  <si>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</si>
  <si>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</si>
  <si>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</si>
  <si>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</si>
  <si>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</si>
  <si>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</si>
  <si>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</si>
  <si>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</si>
  <si>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</si>
  <si>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</si>
  <si>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</si>
  <si>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</si>
  <si>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</si>
  <si>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</si>
  <si>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</si>
  <si>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</si>
  <si>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</si>
  <si>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</si>
  <si>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</si>
  <si>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</si>
  <si>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</si>
  <si>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</si>
  <si>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</si>
  <si>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</si>
  <si>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</si>
  <si>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</si>
  <si>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</si>
  <si>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</si>
  <si>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</si>
  <si>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</si>
  <si>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</si>
  <si>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</si>
  <si>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</si>
  <si>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</si>
  <si>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</si>
  <si>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</si>
  <si>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</si>
  <si>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</si>
  <si>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</si>
  <si>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</si>
  <si>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</si>
  <si>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</si>
  <si>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</si>
  <si>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</si>
  <si>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</si>
  <si>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</si>
  <si>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</si>
  <si>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</si>
  <si>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</si>
  <si>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</si>
  <si>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</si>
  <si>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</si>
  <si>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</si>
  <si>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</si>
  <si>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長野県坂城町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</si>
  <si>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</si>
  <si>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</si>
  <si>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</si>
  <si>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</si>
  <si>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</si>
  <si>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</si>
  <si>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</si>
  <si>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</si>
  <si>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</si>
  <si>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</si>
  <si>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</si>
  <si>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</si>
  <si>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</si>
  <si>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</si>
  <si>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</si>
  <si>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</si>
  <si>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</si>
  <si>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</si>
  <si>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</si>
  <si>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</si>
  <si>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</si>
  <si>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</si>
  <si>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</si>
  <si>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</si>
  <si>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</si>
  <si>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</si>
  <si>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</si>
  <si>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</si>
  <si>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</si>
  <si>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</si>
  <si>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</si>
  <si>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</si>
  <si>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</si>
  <si>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</si>
  <si>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</si>
  <si>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</si>
  <si>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</si>
  <si>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</si>
  <si>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</si>
  <si>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</si>
  <si>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</si>
  <si>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</si>
  <si>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</si>
  <si>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</si>
  <si>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</si>
  <si>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</si>
  <si>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</si>
  <si>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</si>
  <si>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</si>
  <si>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</si>
  <si>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</si>
  <si>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</si>
  <si>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</si>
  <si>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</si>
  <si>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</si>
  <si>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</si>
  <si>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</si>
  <si>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</si>
  <si>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</si>
  <si>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</si>
  <si>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</si>
  <si>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</si>
  <si>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</si>
  <si>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</si>
  <si>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</si>
  <si>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</si>
  <si>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</si>
  <si>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</si>
  <si>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</si>
  <si>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</si>
  <si>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</si>
  <si>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</si>
  <si>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</si>
  <si>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</si>
  <si>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</si>
  <si>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</si>
  <si>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</si>
  <si>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</si>
  <si>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</si>
  <si>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</si>
  <si>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</si>
  <si>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</si>
  <si>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</si>
  <si>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</si>
  <si>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</si>
  <si>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</si>
  <si>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</si>
  <si>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</si>
  <si>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</si>
  <si>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</si>
  <si>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</si>
  <si>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</si>
  <si>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</si>
  <si>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</si>
  <si>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</si>
  <si>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</si>
  <si>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</si>
  <si>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</si>
  <si>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</si>
  <si>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</si>
  <si>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</si>
  <si>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</si>
  <si>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</si>
  <si>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</si>
  <si>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</si>
  <si>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</si>
  <si>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</si>
  <si>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</si>
  <si>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</si>
  <si>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</si>
  <si>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</si>
  <si>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</si>
  <si>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</si>
  <si>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</si>
  <si>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</si>
  <si>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</si>
  <si>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</si>
  <si>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</si>
  <si>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</si>
  <si>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</si>
  <si>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</si>
  <si>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</si>
  <si>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</si>
  <si>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</si>
  <si>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</si>
  <si>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</si>
  <si>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</si>
  <si>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</si>
  <si>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</si>
  <si>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</si>
  <si>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</si>
  <si>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</si>
  <si>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</si>
  <si>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</si>
  <si>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</si>
  <si>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</si>
  <si>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</si>
  <si>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</si>
  <si>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</si>
  <si>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</si>
  <si>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</si>
  <si>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</si>
  <si>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</si>
  <si>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</si>
  <si>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</si>
  <si>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</si>
  <si>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</si>
  <si>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</si>
  <si>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長野県坂城町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</si>
  <si>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</si>
  <si>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</si>
  <si>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</si>
  <si>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</si>
  <si>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</si>
  <si>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</si>
  <si>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</si>
  <si>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</si>
  <si>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</si>
  <si>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</si>
  <si>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</si>
  <si>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</si>
  <si>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</si>
  <si>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</si>
  <si>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</si>
  <si>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</si>
  <si>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</si>
  <si>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</si>
  <si>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</si>
  <si>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</si>
  <si>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坂城町有線放送電話特別会計</t>
    <phoneticPr fontId="5"/>
  </si>
  <si>
    <t>坂城町同和地区住宅新築資金等貸付事業特別会計</t>
    <phoneticPr fontId="5"/>
  </si>
  <si>
    <t>坂城町工業地域開発事業特別会計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</si>
  <si>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</si>
  <si>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</si>
  <si>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</si>
  <si>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</si>
  <si>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</si>
  <si>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</si>
  <si>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</si>
  <si>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</si>
  <si>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</si>
  <si>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</si>
  <si>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</si>
  <si>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</si>
  <si>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</si>
  <si>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坂城町国民健康保険特別会計</t>
    <phoneticPr fontId="5"/>
  </si>
  <si>
    <t>坂城町介護保険特別会計</t>
    <phoneticPr fontId="5"/>
  </si>
  <si>
    <t>坂城町後期高齢者医療特別会計</t>
    <phoneticPr fontId="5"/>
  </si>
  <si>
    <t>坂城町下水道事業特別会計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</si>
  <si>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</si>
  <si>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</si>
  <si>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</si>
  <si>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</si>
  <si>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</si>
  <si>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</si>
  <si>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</si>
  <si>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</si>
  <si>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</si>
  <si>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</si>
  <si>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</si>
  <si>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</si>
  <si>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</si>
  <si>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</si>
  <si>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</si>
  <si>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</si>
  <si>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</si>
  <si>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</si>
  <si>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</si>
  <si>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</si>
  <si>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</si>
  <si>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</si>
  <si>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</si>
  <si>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</si>
  <si>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</si>
  <si>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</si>
  <si>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</si>
  <si>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</si>
  <si>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</si>
  <si>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</si>
  <si>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</si>
  <si>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</si>
  <si>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</si>
  <si>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</si>
  <si>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</si>
  <si>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</si>
  <si>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</si>
  <si>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</si>
  <si>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</si>
  <si>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</si>
  <si>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</si>
  <si>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</si>
  <si>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</si>
  <si>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</si>
  <si>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</si>
  <si>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</si>
  <si>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</si>
  <si>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</si>
  <si>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</si>
  <si>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</si>
  <si>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</si>
  <si>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</si>
  <si>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</si>
  <si>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</si>
  <si>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</si>
  <si>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</si>
  <si>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</si>
  <si>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</si>
  <si>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</si>
  <si>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</si>
  <si>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</si>
  <si>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</si>
  <si>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</si>
  <si>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</si>
  <si>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</si>
  <si>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</si>
  <si>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</si>
  <si>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</si>
  <si>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</si>
  <si>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</si>
  <si>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</si>
  <si>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</si>
  <si>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</si>
  <si>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</si>
  <si>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</si>
  <si>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</si>
  <si>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</si>
  <si>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</si>
  <si>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</si>
  <si>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</si>
  <si>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</si>
  <si>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</si>
  <si>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</si>
  <si>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</si>
  <si>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</si>
  <si>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</si>
  <si>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</si>
  <si>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</si>
  <si>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</si>
  <si>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</si>
  <si>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</si>
  <si>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</si>
  <si>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</si>
  <si>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</si>
  <si>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</si>
  <si>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</si>
  <si>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</si>
  <si>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</si>
  <si>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</si>
  <si>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</si>
  <si>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</si>
  <si>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</si>
  <si>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</si>
  <si>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</si>
  <si>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</si>
  <si>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</si>
  <si>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</si>
  <si>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</si>
  <si>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</si>
  <si>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</si>
  <si>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</si>
  <si>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</si>
  <si>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</si>
  <si>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</si>
  <si>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</si>
  <si>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</si>
  <si>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</si>
  <si>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</si>
  <si>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</si>
  <si>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</si>
  <si>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</si>
  <si>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</si>
  <si>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</si>
  <si>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</si>
  <si>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</si>
  <si>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</si>
  <si>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</si>
  <si>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</si>
  <si>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</si>
  <si>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</si>
  <si>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</si>
  <si>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</si>
  <si>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</si>
  <si>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</si>
  <si>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</si>
  <si>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</si>
  <si>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</si>
  <si>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</si>
  <si>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0.05</t>
  </si>
  <si>
    <t>▲ 3.44</t>
  </si>
  <si>
    <t>一般会計</t>
  </si>
  <si>
    <t>坂城町国民健康保険特別会計</t>
  </si>
  <si>
    <t>坂城町介護保険特別会計</t>
  </si>
  <si>
    <t>坂城町有線放送電話特別会計</t>
  </si>
  <si>
    <t>坂城町下水道事業特別会計</t>
  </si>
  <si>
    <t>坂城町同和地区住宅新築資金等貸付事業特別会計</t>
  </si>
  <si>
    <t>坂城町工業地域開発事業特別会計</t>
  </si>
  <si>
    <t>坂城町後期高齢者医療特別会計</t>
  </si>
  <si>
    <t>その他会計（赤字）</t>
  </si>
  <si>
    <t>その他会計（黒字）</t>
  </si>
  <si>
    <t>さかきテクノセンター</t>
    <phoneticPr fontId="2"/>
  </si>
  <si>
    <t>更埴地域勤労者共済会</t>
    <rPh sb="0" eb="2">
      <t>コウショク</t>
    </rPh>
    <rPh sb="2" eb="4">
      <t>チイキ</t>
    </rPh>
    <rPh sb="4" eb="7">
      <t>キンロウシャ</t>
    </rPh>
    <rPh sb="7" eb="10">
      <t>キョウサイカイ</t>
    </rPh>
    <phoneticPr fontId="2"/>
  </si>
  <si>
    <t>坂城町土地開発公社</t>
    <rPh sb="0" eb="3">
      <t>サカキマチ</t>
    </rPh>
    <rPh sb="3" eb="5">
      <t>トチ</t>
    </rPh>
    <rPh sb="5" eb="7">
      <t>カイハツ</t>
    </rPh>
    <rPh sb="7" eb="9">
      <t>コウシャ</t>
    </rPh>
    <phoneticPr fontId="2"/>
  </si>
  <si>
    <t>坂城町振興公社</t>
    <rPh sb="0" eb="3">
      <t>サカキマチ</t>
    </rPh>
    <rPh sb="3" eb="5">
      <t>シンコウ</t>
    </rPh>
    <rPh sb="5" eb="7">
      <t>コウシャ</t>
    </rPh>
    <phoneticPr fontId="2"/>
  </si>
  <si>
    <t>まちづくり坂城</t>
    <rPh sb="5" eb="7">
      <t>サカキ</t>
    </rPh>
    <phoneticPr fontId="2"/>
  </si>
  <si>
    <t>○</t>
    <phoneticPr fontId="2"/>
  </si>
  <si>
    <t>長野広域連合（一般会計）</t>
    <rPh sb="0" eb="2">
      <t>ナガノ</t>
    </rPh>
    <rPh sb="2" eb="4">
      <t>コウイキ</t>
    </rPh>
    <rPh sb="4" eb="6">
      <t>レンゴウ</t>
    </rPh>
    <rPh sb="7" eb="9">
      <t>イッパン</t>
    </rPh>
    <rPh sb="9" eb="11">
      <t>カイケイ</t>
    </rPh>
    <phoneticPr fontId="2"/>
  </si>
  <si>
    <t>上田地域広域連合（一般会計）</t>
    <rPh sb="0" eb="2">
      <t>ウエダ</t>
    </rPh>
    <rPh sb="2" eb="4">
      <t>チイキ</t>
    </rPh>
    <rPh sb="4" eb="6">
      <t>コウイキ</t>
    </rPh>
    <rPh sb="6" eb="8">
      <t>レンゴウ</t>
    </rPh>
    <rPh sb="9" eb="11">
      <t>イッパン</t>
    </rPh>
    <rPh sb="11" eb="13">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</si>
  <si>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</si>
  <si>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</si>
  <si>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</si>
  <si>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</si>
  <si>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千曲坂城消防組合（一般会計）</t>
    <rPh sb="0" eb="2">
      <t>チクマ</t>
    </rPh>
    <rPh sb="2" eb="4">
      <t>サカキ</t>
    </rPh>
    <rPh sb="4" eb="6">
      <t>ショウボウ</t>
    </rPh>
    <rPh sb="6" eb="8">
      <t>クミアイ</t>
    </rPh>
    <rPh sb="9" eb="11">
      <t>イッパン</t>
    </rPh>
    <rPh sb="11" eb="13">
      <t>カイケイ</t>
    </rPh>
    <phoneticPr fontId="2"/>
  </si>
  <si>
    <t>千曲衛生施設組合（一般会計）</t>
    <rPh sb="0" eb="2">
      <t>チクマ</t>
    </rPh>
    <rPh sb="2" eb="4">
      <t>エイセイ</t>
    </rPh>
    <rPh sb="4" eb="6">
      <t>シセツ</t>
    </rPh>
    <rPh sb="6" eb="8">
      <t>クミアイ</t>
    </rPh>
    <rPh sb="9" eb="11">
      <t>イッパン</t>
    </rPh>
    <rPh sb="11" eb="13">
      <t>カイケイ</t>
    </rPh>
    <phoneticPr fontId="2"/>
  </si>
  <si>
    <t>六ヶ郷用水組合（一般会計）</t>
    <rPh sb="0" eb="1">
      <t>ロク</t>
    </rPh>
    <rPh sb="2" eb="3">
      <t>サト</t>
    </rPh>
    <rPh sb="3" eb="5">
      <t>ヨウスイ</t>
    </rPh>
    <rPh sb="5" eb="7">
      <t>クミアイ</t>
    </rPh>
    <rPh sb="8" eb="10">
      <t>イッパン</t>
    </rPh>
    <rPh sb="10" eb="12">
      <t>カイケイ</t>
    </rPh>
    <phoneticPr fontId="2"/>
  </si>
  <si>
    <t>葛尾組合（一般会計）</t>
    <rPh sb="0" eb="2">
      <t>カツラオ</t>
    </rPh>
    <rPh sb="2" eb="4">
      <t>クミアイ</t>
    </rPh>
    <rPh sb="5" eb="7">
      <t>イッパン</t>
    </rPh>
    <rPh sb="7" eb="9">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</si>
  <si>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</si>
  <si>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t>
    <phoneticPr fontId="2"/>
  </si>
  <si>
    <t>-</t>
    <phoneticPr fontId="2"/>
  </si>
  <si>
    <t>-</t>
    <phoneticPr fontId="2"/>
  </si>
  <si>
    <t>-</t>
    <phoneticPr fontId="2"/>
  </si>
  <si>
    <t>味ロッジ</t>
    <rPh sb="0" eb="1">
      <t>アジ</t>
    </rPh>
    <phoneticPr fontId="2"/>
  </si>
  <si>
    <t>-</t>
    <phoneticPr fontId="2"/>
  </si>
  <si>
    <t>-</t>
    <phoneticPr fontId="2"/>
  </si>
  <si>
    <t>-</t>
    <phoneticPr fontId="2"/>
  </si>
  <si>
    <t>-</t>
    <phoneticPr fontId="2"/>
  </si>
  <si>
    <t>-</t>
    <phoneticPr fontId="2"/>
  </si>
  <si>
    <t>-</t>
    <phoneticPr fontId="2"/>
  </si>
  <si>
    <t>-</t>
    <phoneticPr fontId="2"/>
  </si>
  <si>
    <t>葛尾組合（霊園特別会計）</t>
    <rPh sb="0" eb="2">
      <t>カツラオ</t>
    </rPh>
    <rPh sb="2" eb="4">
      <t>クミアイ</t>
    </rPh>
    <rPh sb="5" eb="7">
      <t>レイエン</t>
    </rPh>
    <rPh sb="7" eb="9">
      <t>トクベツ</t>
    </rPh>
    <rPh sb="9" eb="11">
      <t>カイケイ</t>
    </rPh>
    <phoneticPr fontId="2"/>
  </si>
  <si>
    <t>長野広域連合（老人福祉施設等運営事業特別会計）</t>
    <rPh sb="7" eb="9">
      <t>ロウジン</t>
    </rPh>
    <rPh sb="9" eb="11">
      <t>フクシ</t>
    </rPh>
    <rPh sb="11" eb="13">
      <t>シセツ</t>
    </rPh>
    <rPh sb="13" eb="14">
      <t>トウ</t>
    </rPh>
    <rPh sb="14" eb="16">
      <t>ウンエイ</t>
    </rPh>
    <rPh sb="16" eb="18">
      <t>ジギョウ</t>
    </rPh>
    <rPh sb="18" eb="20">
      <t>トクベツ</t>
    </rPh>
    <rPh sb="20" eb="22">
      <t>カイケイ</t>
    </rPh>
    <phoneticPr fontId="2"/>
  </si>
  <si>
    <t>長野広域連合（長野地域ふるさと事業特別会計）</t>
    <rPh sb="7" eb="9">
      <t>ナガノ</t>
    </rPh>
    <rPh sb="9" eb="11">
      <t>チイキ</t>
    </rPh>
    <rPh sb="15" eb="17">
      <t>ジギョウ</t>
    </rPh>
    <rPh sb="17" eb="19">
      <t>トクベツ</t>
    </rPh>
    <rPh sb="19" eb="21">
      <t>カイケイ</t>
    </rPh>
    <phoneticPr fontId="2"/>
  </si>
  <si>
    <t>長野広域連合（ごみ処理施設事業特別会計）</t>
    <rPh sb="9" eb="11">
      <t>ショリ</t>
    </rPh>
    <rPh sb="11" eb="13">
      <t>シセツ</t>
    </rPh>
    <rPh sb="13" eb="15">
      <t>ジギョウ</t>
    </rPh>
    <rPh sb="15" eb="17">
      <t>トクベツ</t>
    </rPh>
    <rPh sb="17" eb="19">
      <t>カイケイ</t>
    </rPh>
    <phoneticPr fontId="2"/>
  </si>
  <si>
    <t>上田地域広域連合（ふるさと基金特別会計）</t>
    <rPh sb="13" eb="15">
      <t>キキン</t>
    </rPh>
    <rPh sb="15" eb="17">
      <t>トクベツ</t>
    </rPh>
    <rPh sb="17" eb="19">
      <t>カイケイ</t>
    </rPh>
    <phoneticPr fontId="2"/>
  </si>
  <si>
    <t>長野県後期高齢者医療広域連合（後期高齢者医療特別会計）</t>
    <rPh sb="15" eb="17">
      <t>コウキ</t>
    </rPh>
    <rPh sb="17" eb="20">
      <t>コウレイシャ</t>
    </rPh>
    <rPh sb="20" eb="22">
      <t>イリョウ</t>
    </rPh>
    <rPh sb="22" eb="24">
      <t>トクベツ</t>
    </rPh>
    <rPh sb="24" eb="26">
      <t>カイケイ</t>
    </rPh>
    <phoneticPr fontId="2"/>
  </si>
  <si>
    <t>長野県市町村総合事務組合（非常勤職員公務災害補償特別会計）</t>
    <rPh sb="13" eb="16">
      <t>ヒジョウキン</t>
    </rPh>
    <rPh sb="16" eb="18">
      <t>ショクイン</t>
    </rPh>
    <rPh sb="18" eb="20">
      <t>コウム</t>
    </rPh>
    <rPh sb="20" eb="22">
      <t>サイガイ</t>
    </rPh>
    <rPh sb="22" eb="24">
      <t>ホショウ</t>
    </rPh>
    <rPh sb="24" eb="26">
      <t>トクベツ</t>
    </rPh>
    <rPh sb="26" eb="28">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</si>
  <si>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</si>
  <si>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</si>
  <si>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</si>
  <si>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</si>
  <si>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</si>
  <si>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</si>
  <si>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</si>
  <si>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</si>
  <si>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</si>
  <si>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</si>
  <si>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</si>
  <si>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及び実質公債費比率ともに年々数値の改善が図られており、平成28年度においてはいずれの数値も類似団体平均値を下回っている。特に平成28年度における将来負担比率については、土地開発公社に対する将来負担見込額が大幅に減少したことから、数値が改善された。</t>
    <rPh sb="0" eb="2">
      <t>ショウライ</t>
    </rPh>
    <rPh sb="2" eb="4">
      <t>フタン</t>
    </rPh>
    <rPh sb="4" eb="6">
      <t>ヒリツ</t>
    </rPh>
    <rPh sb="6" eb="7">
      <t>オヨ</t>
    </rPh>
    <rPh sb="8" eb="10">
      <t>ジッシツ</t>
    </rPh>
    <rPh sb="10" eb="13">
      <t>コウサイヒ</t>
    </rPh>
    <rPh sb="13" eb="15">
      <t>ヒリツ</t>
    </rPh>
    <rPh sb="18" eb="20">
      <t>ネンネン</t>
    </rPh>
    <rPh sb="20" eb="22">
      <t>スウチ</t>
    </rPh>
    <rPh sb="23" eb="25">
      <t>カイゼン</t>
    </rPh>
    <rPh sb="26" eb="27">
      <t>ハカ</t>
    </rPh>
    <rPh sb="33" eb="35">
      <t>ヘイセイ</t>
    </rPh>
    <rPh sb="37" eb="38">
      <t>ネン</t>
    </rPh>
    <rPh sb="38" eb="39">
      <t>ド</t>
    </rPh>
    <rPh sb="48" eb="50">
      <t>スウチ</t>
    </rPh>
    <rPh sb="51" eb="53">
      <t>ルイジ</t>
    </rPh>
    <rPh sb="53" eb="55">
      <t>ダンタイ</t>
    </rPh>
    <rPh sb="55" eb="58">
      <t>ヘイキンチ</t>
    </rPh>
    <rPh sb="59" eb="61">
      <t>シタマワ</t>
    </rPh>
    <rPh sb="66" eb="67">
      <t>トク</t>
    </rPh>
    <rPh sb="68" eb="70">
      <t>ヘイセイ</t>
    </rPh>
    <rPh sb="72" eb="73">
      <t>ネン</t>
    </rPh>
    <rPh sb="73" eb="74">
      <t>ド</t>
    </rPh>
    <rPh sb="78" eb="80">
      <t>ショウライ</t>
    </rPh>
    <rPh sb="80" eb="82">
      <t>フタン</t>
    </rPh>
    <rPh sb="82" eb="84">
      <t>ヒリツ</t>
    </rPh>
    <rPh sb="90" eb="92">
      <t>トチ</t>
    </rPh>
    <rPh sb="92" eb="94">
      <t>カイハツ</t>
    </rPh>
    <rPh sb="94" eb="96">
      <t>コウシャ</t>
    </rPh>
    <rPh sb="97" eb="98">
      <t>タイ</t>
    </rPh>
    <rPh sb="100" eb="102">
      <t>ショウライ</t>
    </rPh>
    <rPh sb="102" eb="104">
      <t>フタン</t>
    </rPh>
    <rPh sb="104" eb="106">
      <t>ミコミ</t>
    </rPh>
    <rPh sb="106" eb="107">
      <t>ガク</t>
    </rPh>
    <rPh sb="108" eb="110">
      <t>オオハバ</t>
    </rPh>
    <rPh sb="111" eb="113">
      <t>ゲンショウ</t>
    </rPh>
    <rPh sb="120" eb="122">
      <t>スウチ</t>
    </rPh>
    <rPh sb="123" eb="125">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</si>
</sst>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70582</c:v>
                </c:pt>
                <c:pt idx="1">
                  <c:v>81990</c:v>
                </c:pt>
                <c:pt idx="2">
                  <c:v>87551</c:v>
                </c:pt>
                <c:pt idx="3">
                  <c:v>106092</c:v>
                </c:pt>
                <c:pt idx="4">
                  <c:v>78903</c:v>
                </c:pt>
              </c:numCache>
            </c:numRef>
          </c:val>
          <c:smooth val="0"/>
          <c:extLst>
            <c:ext xmlns:c16="http://schemas.microsoft.com/office/drawing/2014/chart" uri="{C3380CC4-5D6E-409C-BE32-E72D297353CC}">
              <c16:uniqueId val="{00000000-0575-47A2-9141-1D11D15DA2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41744</c:v>
                </c:pt>
                <c:pt idx="1">
                  <c:v>21913</c:v>
                </c:pt>
                <c:pt idx="2">
                  <c:v>48316</c:v>
                </c:pt>
                <c:pt idx="3">
                  <c:v>112288</c:v>
                </c:pt>
                <c:pt idx="4">
                  <c:v>41248</c:v>
                </c:pt>
              </c:numCache>
            </c:numRef>
          </c:val>
          <c:smooth val="0"/>
          <c:extLst>
            <c:ext xmlns:c16="http://schemas.microsoft.com/office/drawing/2014/chart" uri="{C3380CC4-5D6E-409C-BE32-E72D297353CC}">
              <c16:uniqueId val="{00000001-0575-47A2-9141-1D11D15DA265}"/>
            </c:ext>
          </c:extLst>
        </c:ser>
        <c:dLbls>
          <c:showLegendKey val="0"/>
          <c:showVal val="0"/>
          <c:showCatName val="0"/>
          <c:showSerName val="0"/>
          <c:showPercent val="0"/>
          <c:showBubbleSize val="0"/>
        </c:dLbls>
        <c:marker val="1"/>
        <c:smooth val="0"/>
        <c:axId val="84681856"/>
        <c:axId val="84683776"/>
      </c:lineChart>
      <c:catAx>
        <c:axId val="84681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683776"/>
        <c:crosses val="autoZero"/>
        <c:auto val="1"/>
        <c:lblAlgn val="ctr"/>
        <c:lblOffset val="100"/>
        <c:tickLblSkip val="1"/>
        <c:tickMarkSkip val="1"/>
        <c:noMultiLvlLbl val="0"/>
      </c:catAx>
      <c:valAx>
        <c:axId val="846837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681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1.82</c:v>
                </c:pt>
                <c:pt idx="1">
                  <c:v>2.0499999999999998</c:v>
                </c:pt>
                <c:pt idx="2">
                  <c:v>1.82</c:v>
                </c:pt>
                <c:pt idx="3">
                  <c:v>1.67</c:v>
                </c:pt>
                <c:pt idx="4">
                  <c:v>1.68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51.85</c:v>
                </c:pt>
                <c:pt idx="1">
                  <c:v>52.49</c:v>
                </c:pt>
                <c:pt idx="2">
                  <c:v>54.26</c:v>
                </c:pt>
                <c:pt idx="3">
                  <c:v>57.64</c:v>
                </c:pt>
                <c:pt idx="4">
                  <c:v>55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8582784"/>
        <c:axId val="88593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3.31</c:v>
                </c:pt>
                <c:pt idx="1">
                  <c:v>0.56000000000000005</c:v>
                </c:pt>
                <c:pt idx="2">
                  <c:v>-0.05</c:v>
                </c:pt>
                <c:pt idx="3">
                  <c:v>4.93</c:v>
                </c:pt>
                <c:pt idx="4">
                  <c:v>-3.44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8582784"/>
        <c:axId val="88593152"/>
      </c:lineChart>
      <c:catAx>
        <c:axId val="8858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593152"/>
        <c:crosses val="autoZero"/>
        <c:auto val="1"/>
        <c:lblAlgn val="ctr"/>
        <c:lblOffset val="100"/>
        <c:tickLblSkip val="1"/>
        <c:tickMarkSkip val="1"/>
        <c:noMultiLvlLbl val="0"/>
      </c:catAx>
      <c:valAx>
        <c:axId val="88593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58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坂城町後期高齢者医療特別会計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坂城町工業地域開発事業特別会計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坂城町同和地区住宅新築資金等貸付事業特別会計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坂城町下水道事業特別会計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0.02</c:v>
                </c:pt>
                <c:pt idx="4">
                  <c:v>#N/A</c:v>
                </c:pt>
                <c:pt idx="5">
                  <c:v>0.01</c:v>
                </c:pt>
                <c:pt idx="6">
                  <c:v>#N/A</c:v>
                </c:pt>
                <c:pt idx="7">
                  <c:v>0</c:v>
                </c:pt>
                <c:pt idx="8">
                  <c:v>#N/A</c:v>
                </c:pt>
                <c:pt idx="9">
                  <c:v>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坂城町有線放送電話特別会計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坂城町介護保険特別会計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0.31</c:v>
                </c:pt>
                <c:pt idx="2">
                  <c:v>#N/A</c:v>
                </c:pt>
                <c:pt idx="3">
                  <c:v>0.08</c:v>
                </c:pt>
                <c:pt idx="4">
                  <c:v>#N/A</c:v>
                </c:pt>
                <c:pt idx="5">
                  <c:v>0.16</c:v>
                </c:pt>
                <c:pt idx="6">
                  <c:v>#N/A</c:v>
                </c:pt>
                <c:pt idx="7">
                  <c:v>0.09</c:v>
                </c:pt>
                <c:pt idx="8">
                  <c:v>#N/A</c:v>
                </c:pt>
                <c:pt idx="9">
                  <c:v>0.23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坂城町国民健康保険特別会計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0.31</c:v>
                </c:pt>
                <c:pt idx="2">
                  <c:v>#N/A</c:v>
                </c:pt>
                <c:pt idx="3">
                  <c:v>0.78</c:v>
                </c:pt>
                <c:pt idx="4">
                  <c:v>#N/A</c:v>
                </c:pt>
                <c:pt idx="5">
                  <c:v>0.27</c:v>
                </c:pt>
                <c:pt idx="6">
                  <c:v>#N/A</c:v>
                </c:pt>
                <c:pt idx="7">
                  <c:v>7.0000000000000007E-2</c:v>
                </c:pt>
                <c:pt idx="8">
                  <c:v>#N/A</c:v>
                </c:pt>
                <c:pt idx="9">
                  <c:v>0.78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1.78</c:v>
                </c:pt>
                <c:pt idx="2">
                  <c:v>#N/A</c:v>
                </c:pt>
                <c:pt idx="3">
                  <c:v>2.02</c:v>
                </c:pt>
                <c:pt idx="4">
                  <c:v>#N/A</c:v>
                </c:pt>
                <c:pt idx="5">
                  <c:v>1.8</c:v>
                </c:pt>
                <c:pt idx="6">
                  <c:v>#N/A</c:v>
                </c:pt>
                <c:pt idx="7">
                  <c:v>1.65</c:v>
                </c:pt>
                <c:pt idx="8">
                  <c:v>#N/A</c:v>
                </c:pt>
                <c:pt idx="9">
                  <c:v>1.66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88772992"/>
        <c:axId val="88774528"/>
      </c:barChart>
      <c:catAx>
        <c:axId val="8877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774528"/>
        <c:crosses val="autoZero"/>
        <c:auto val="1"/>
        <c:lblAlgn val="ctr"/>
        <c:lblOffset val="100"/>
        <c:tickLblSkip val="1"/>
        <c:tickMarkSkip val="1"/>
        <c:noMultiLvlLbl val="0"/>
      </c:catAx>
      <c:valAx>
        <c:axId val="88774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772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683</c:v>
                </c:pt>
                <c:pt idx="5">
                  <c:v>700</c:v>
                </c:pt>
                <c:pt idx="8">
                  <c:v>751</c:v>
                </c:pt>
                <c:pt idx="11">
                  <c:v>738</c:v>
                </c:pt>
                <c:pt idx="14">
                  <c:v>734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56</c:v>
                </c:pt>
                <c:pt idx="3">
                  <c:v>36</c:v>
                </c:pt>
                <c:pt idx="6">
                  <c:v>15</c:v>
                </c:pt>
                <c:pt idx="9">
                  <c:v>15</c:v>
                </c:pt>
                <c:pt idx="12">
                  <c:v>14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42</c:v>
                </c:pt>
                <c:pt idx="3">
                  <c:v>17</c:v>
                </c:pt>
                <c:pt idx="6">
                  <c:v>18</c:v>
                </c:pt>
                <c:pt idx="9">
                  <c:v>20</c:v>
                </c:pt>
                <c:pt idx="12">
                  <c:v>23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299</c:v>
                </c:pt>
                <c:pt idx="3">
                  <c:v>276</c:v>
                </c:pt>
                <c:pt idx="6">
                  <c:v>261</c:v>
                </c:pt>
                <c:pt idx="9">
                  <c:v>300</c:v>
                </c:pt>
                <c:pt idx="12">
                  <c:v>300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771</c:v>
                </c:pt>
                <c:pt idx="3">
                  <c:v>781</c:v>
                </c:pt>
                <c:pt idx="6">
                  <c:v>746</c:v>
                </c:pt>
                <c:pt idx="9">
                  <c:v>735</c:v>
                </c:pt>
                <c:pt idx="12">
                  <c:v>695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87637376"/>
        <c:axId val="100238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485</c:v>
                </c:pt>
                <c:pt idx="2">
                  <c:v>#N/A</c:v>
                </c:pt>
                <c:pt idx="3">
                  <c:v>#N/A</c:v>
                </c:pt>
                <c:pt idx="4">
                  <c:v>410</c:v>
                </c:pt>
                <c:pt idx="5">
                  <c:v>#N/A</c:v>
                </c:pt>
                <c:pt idx="6">
                  <c:v>#N/A</c:v>
                </c:pt>
                <c:pt idx="7">
                  <c:v>289</c:v>
                </c:pt>
                <c:pt idx="8">
                  <c:v>#N/A</c:v>
                </c:pt>
                <c:pt idx="9">
                  <c:v>#N/A</c:v>
                </c:pt>
                <c:pt idx="10">
                  <c:v>332</c:v>
                </c:pt>
                <c:pt idx="11">
                  <c:v>#N/A</c:v>
                </c:pt>
                <c:pt idx="12">
                  <c:v>#N/A</c:v>
                </c:pt>
                <c:pt idx="13">
                  <c:v>298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87637376"/>
        <c:axId val="100238848"/>
      </c:lineChart>
      <c:catAx>
        <c:axId val="8763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238848"/>
        <c:crosses val="autoZero"/>
        <c:auto val="1"/>
        <c:lblAlgn val="ctr"/>
        <c:lblOffset val="100"/>
        <c:tickLblSkip val="1"/>
        <c:tickMarkSkip val="1"/>
        <c:noMultiLvlLbl val="0"/>
      </c:catAx>
      <c:valAx>
        <c:axId val="100238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63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7804</c:v>
                </c:pt>
                <c:pt idx="5">
                  <c:v>7918</c:v>
                </c:pt>
                <c:pt idx="8">
                  <c:v>7863</c:v>
                </c:pt>
                <c:pt idx="11">
                  <c:v>7923</c:v>
                </c:pt>
                <c:pt idx="14">
                  <c:v>7729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378</c:v>
                </c:pt>
                <c:pt idx="5">
                  <c:v>376</c:v>
                </c:pt>
                <c:pt idx="8">
                  <c:v>352</c:v>
                </c:pt>
                <c:pt idx="11">
                  <c:v>327</c:v>
                </c:pt>
                <c:pt idx="14">
                  <c:v>302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4682</c:v>
                </c:pt>
                <c:pt idx="5">
                  <c:v>4914</c:v>
                </c:pt>
                <c:pt idx="8">
                  <c:v>5379</c:v>
                </c:pt>
                <c:pt idx="11">
                  <c:v>5177</c:v>
                </c:pt>
                <c:pt idx="14">
                  <c:v>5143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692</c:v>
                </c:pt>
                <c:pt idx="3">
                  <c:v>689</c:v>
                </c:pt>
                <c:pt idx="6">
                  <c:v>665</c:v>
                </c:pt>
                <c:pt idx="9">
                  <c:v>907</c:v>
                </c:pt>
                <c:pt idx="12">
                  <c:v>583</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1462</c:v>
                </c:pt>
                <c:pt idx="3">
                  <c:v>1495</c:v>
                </c:pt>
                <c:pt idx="6">
                  <c:v>1439</c:v>
                </c:pt>
                <c:pt idx="9">
                  <c:v>1450</c:v>
                </c:pt>
                <c:pt idx="12">
                  <c:v>1448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93</c:v>
                </c:pt>
                <c:pt idx="3">
                  <c:v>82</c:v>
                </c:pt>
                <c:pt idx="6">
                  <c:v>97</c:v>
                </c:pt>
                <c:pt idx="9">
                  <c:v>168</c:v>
                </c:pt>
                <c:pt idx="12">
                  <c:v>220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4675</c:v>
                </c:pt>
                <c:pt idx="3">
                  <c:v>4863</c:v>
                </c:pt>
                <c:pt idx="6">
                  <c:v>4611</c:v>
                </c:pt>
                <c:pt idx="9">
                  <c:v>4405</c:v>
                </c:pt>
                <c:pt idx="12">
                  <c:v>4427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131</c:v>
                </c:pt>
                <c:pt idx="3">
                  <c:v>102</c:v>
                </c:pt>
                <c:pt idx="6">
                  <c:v>92</c:v>
                </c:pt>
                <c:pt idx="9">
                  <c:v>82</c:v>
                </c:pt>
                <c:pt idx="12">
                  <c:v>73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7075</c:v>
                </c:pt>
                <c:pt idx="3">
                  <c:v>6849</c:v>
                </c:pt>
                <c:pt idx="6">
                  <c:v>6746</c:v>
                </c:pt>
                <c:pt idx="9">
                  <c:v>6748</c:v>
                </c:pt>
                <c:pt idx="12">
                  <c:v>6409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0854784"/>
        <c:axId val="88621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1264</c:v>
                </c:pt>
                <c:pt idx="2">
                  <c:v>#N/A</c:v>
                </c:pt>
                <c:pt idx="3">
                  <c:v>#N/A</c:v>
                </c:pt>
                <c:pt idx="4">
                  <c:v>872</c:v>
                </c:pt>
                <c:pt idx="5">
                  <c:v>#N/A</c:v>
                </c:pt>
                <c:pt idx="6">
                  <c:v>#N/A</c:v>
                </c:pt>
                <c:pt idx="7">
                  <c:v>55</c:v>
                </c:pt>
                <c:pt idx="8">
                  <c:v>#N/A</c:v>
                </c:pt>
                <c:pt idx="9">
                  <c:v>#N/A</c:v>
                </c:pt>
                <c:pt idx="10">
                  <c:v>334</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0854784"/>
        <c:axId val="88621824"/>
      </c:lineChart>
      <c:catAx>
        <c:axId val="10085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8621824"/>
        <c:crosses val="autoZero"/>
        <c:auto val="1"/>
        <c:lblAlgn val="ctr"/>
        <c:lblOffset val="100"/>
        <c:tickLblSkip val="1"/>
        <c:tickMarkSkip val="1"/>
        <c:noMultiLvlLbl val="0"/>
      </c:catAx>
      <c:valAx>
        <c:axId val="88621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85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{9A68A3AC-8C19-4AD2-AB85-8D06DFDBD32E}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{FE5E349D-D900-4C25-893D-6BEE61B907B4}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{C466B0EE-9250-4ADC-A953-D693B3B1C8D1}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{F59AB001-AF55-40C4-AF13-BB5F5EE0B0DC}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{600E0310-A2EC-429D-BD45-DF24856AE247}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{1F9109F7-8FE7-45AA-B9BF-B779AFD52BA7}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{EA8A9121-7A8B-4820-87D3-F3706BBF67A9}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{8BDDC976-48AF-4F45-9A69-5205C81501A9}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{B7EEDD32-7B9C-4FFB-AB50-53444962A563}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{36D80625-E939-4D74-8F52-42E79444F278}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8006144"/>
        <c:axId val="78007680"/>
      </c:scatterChart>
      <c:valAx>
        <c:axId val="780061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8007680"/>
        <c:crosses val="autoZero"/>
        <c:crossBetween val="midCat"/>
      </c:valAx>
      <c:valAx>
        <c:axId val="780076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80061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{4B62E6D4-5B4D-46D7-BE77-B09DE1B693A8}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{DC602D72-2D2E-4F1B-8CDF-BC7209B2F2C6}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{DFED62B1-B4ED-4246-8855-662AFA28DE30}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{97AC2DC1-5E04-45AF-8395-E7C8D1FB213E}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{2EAF7699-68BD-4CA9-8D63-7638164CC228}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14.7</c:v>
                </c:pt>
                <c:pt idx="1">
                  <c:v>13.6</c:v>
                </c:pt>
                <c:pt idx="2">
                  <c:v>11.3</c:v>
                </c:pt>
                <c:pt idx="3">
                  <c:v>9.6999999999999993</c:v>
                </c:pt>
                <c:pt idx="4">
                  <c:v>8.6</c:v>
                </c:pt>
              </c:numCache>
            </c:numRef>
          </c:xVal>
          <c:yVal>
            <c:numRef>
              <c:f>公会計指標分析・財政指標組合せ分析表!$K$73:$O$73</c:f>
              <c:numCache>
                <c:formatCode>#,##0.0;"▲ "#,##0.0</c:formatCode>
                <c:ptCount val="5"/>
                <c:pt idx="0">
                  <c:v>36.4</c:v>
                </c:pt>
                <c:pt idx="1">
                  <c:v>24.9</c:v>
                </c:pt>
                <c:pt idx="2">
                  <c:v>1.6</c:v>
                </c:pt>
                <c:pt idx="3">
                  <c:v>9.1999999999999993</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{4165C621-66D4-4761-8E87-FA97E3EC1C91}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{908004A0-B652-4F7C-A938-7F88A9E98566}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{6FD2B8AE-8EC4-4A89-BF68-95BA8285AB1E}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{B5CF0DC2-B3E9-4DDD-AD50-1E9AC1111739}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{0AF3C79A-B4FE-49B9-B722-48A77EA0C2F5}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10.6</c:v>
                </c:pt>
                <c:pt idx="2">
                  <c:v>9.8000000000000007</c:v>
                </c:pt>
                <c:pt idx="3">
                  <c:v>9.3000000000000007</c:v>
                </c:pt>
                <c:pt idx="4">
                  <c:v>9.1999999999999993</c:v>
                </c:pt>
              </c:numCache>
            </c:numRef>
          </c:xVal>
          <c:yVal>
            <c:numRef>
              <c:f>公会計指標分析・財政指標組合せ分析表!$K$77:$O$77</c:f>
              <c:numCache>
                <c:formatCode>#,##0.0;"▲ "#,##0.0</c:formatCode>
                <c:ptCount val="5"/>
                <c:pt idx="0">
                  <c:v>49.3</c:v>
                </c:pt>
                <c:pt idx="1">
                  <c:v>44.3</c:v>
                </c:pt>
                <c:pt idx="2">
                  <c:v>40.299999999999997</c:v>
                </c:pt>
                <c:pt idx="3">
                  <c:v>20.2</c:v>
                </c:pt>
                <c:pt idx="4">
                  <c:v>38.5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3899776"/>
        <c:axId val="133901696"/>
      </c:scatterChart>
      <c:valAx>
        <c:axId val="133899776"/>
        <c:scaling>
          <c:orientation val="minMax"/>
          <c:max val="15.2"/>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901696"/>
        <c:crosses val="autoZero"/>
        <c:crossBetween val="midCat"/>
      </c:valAx>
      <c:valAx>
        <c:axId val="133901696"/>
        <c:scaling>
          <c:orientation val="minMax"/>
          <c:max val="5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899776"/>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百万円減少しており、総体でも</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百万円減少したことから、実質公債費比率の分子は</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百万円の減少となった。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a:t>
          </a:r>
          <a:r>
            <a:rPr kumimoji="1" lang="en-US" altLang="ja-JP" sz="1400">
              <a:latin typeface="ＭＳ ゴシック" pitchFamily="49" charset="-128"/>
              <a:ea typeface="ＭＳ ゴシック" pitchFamily="49" charset="-128"/>
            </a:rPr>
            <a:t>348</a:t>
          </a:r>
          <a:r>
            <a:rPr kumimoji="1" lang="ja-JP" altLang="en-US" sz="1400">
              <a:latin typeface="ＭＳ ゴシック" pitchFamily="49" charset="-128"/>
              <a:ea typeface="ＭＳ ゴシック" pitchFamily="49" charset="-128"/>
            </a:rPr>
            <a:t>百万円減少となっている。主な要因は地方債の償還が進み、現在高が減少したことによる。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設立法人は土地開発公社において工業用地が売却されたことにより大幅に減少した。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長野県坂城町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15,241
14,908
53.64
6,479,097
6,381,695
72,683
4,334,206
6,408,712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1" name="角丸四角形 20"/>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0" name="テキスト ボックス 2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1" name="正方形/長方形 4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3" name="テキスト ボックス 4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8" name="正方形/長方形 4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9" name="正方形/長方形 4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0" name="正方形/長方形 4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1" name="テキスト ボックス 5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2" name="正方形/長方形 5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3" name="正方形/長方形 5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4" name="正方形/長方形 5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5" name="正方形/長方形 5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6" name="正方形/長方形 5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7" name="テキスト ボックス 5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8" name="テキスト ボックス 5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長野県坂城町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15,241
14,908
53.64
6,479,097
6,381,695
72,683
4,334,206
6,408,712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長野県坂城町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15,241
14,908
53.64
6,479,097
6,381,695
72,683
4,334,206
6,408,712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長野県坂城町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15,241
14,908
53.64
6,479,097
6,381,695
72,683
4,334,206
6,408,712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類似団体平均より財政力は高い状況にあるものの、製造業が集積している特性から法人の動向に税収等左右される傾向にある。</a:t>
          </a:r>
          <a:endParaRPr kumimoji="1" lang="en-US" altLang="ja-JP" sz="1300">
            <a:latin typeface="ＭＳ Ｐゴシック"/>
          </a:endParaRPr>
        </a:p>
        <a:p>
          <a:r>
            <a:rPr kumimoji="1" lang="ja-JP" altLang="en-US" sz="1300">
              <a:latin typeface="ＭＳ Ｐゴシック"/>
            </a:rPr>
            <a:t>リーマンショックの影響により下降傾向が続いていたが、平成</a:t>
          </a:r>
          <a:r>
            <a:rPr kumimoji="1" lang="en-US" altLang="ja-JP" sz="1300">
              <a:latin typeface="ＭＳ Ｐゴシック"/>
            </a:rPr>
            <a:t>26</a:t>
          </a:r>
          <a:r>
            <a:rPr kumimoji="1" lang="ja-JP" altLang="en-US" sz="1300">
              <a:latin typeface="ＭＳ Ｐゴシック"/>
            </a:rPr>
            <a:t>年度に法人町民税が大幅に増加したことで税収が増加し、数値の上昇につながった。</a:t>
          </a:r>
          <a:endParaRPr kumimoji="1" lang="en-US" altLang="ja-JP" sz="1300">
            <a:latin typeface="ＭＳ Ｐゴシック"/>
          </a:endParaRPr>
        </a:p>
        <a:p>
          <a:r>
            <a:rPr kumimoji="1" lang="ja-JP" altLang="en-US" sz="1300">
              <a:latin typeface="ＭＳ Ｐゴシック"/>
            </a:rPr>
            <a:t>引き続き、自主財源の確保に努め、「坂城町第５次長期総合計画」の基本理念である「自律のまちづくり」を行う。</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5292</xdr:rowOff>
    </xdr:from>
    <xdr:to>
      <xdr:col>7</xdr:col>
      <xdr:colOff>152400</xdr:colOff>
      <xdr:row>42</xdr:row>
      <xdr:rowOff>25400</xdr:rowOff>
    </xdr:to>
    <xdr:cxnSp macro="">
      <xdr:nvCxnSpPr>
        <xdr:cNvPr id="71" name="直線コネクタ 70"/>
        <xdr:cNvCxnSpPr/>
      </xdr:nvCxnSpPr>
      <xdr:spPr>
        <a:xfrm flipV="1">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45508</xdr:rowOff>
    </xdr:to>
    <xdr:cxnSp macro="">
      <xdr:nvCxnSpPr>
        <xdr:cNvPr id="74" name="直線コネクタ 73"/>
        <xdr:cNvCxnSpPr/>
      </xdr:nvCxnSpPr>
      <xdr:spPr>
        <a:xfrm flipV="1">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76" name="テキスト ボックス 75"/>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45508</xdr:rowOff>
    </xdr:from>
    <xdr:to>
      <xdr:col>4</xdr:col>
      <xdr:colOff>482600</xdr:colOff>
      <xdr:row>42</xdr:row>
      <xdr:rowOff>55563</xdr:rowOff>
    </xdr:to>
    <xdr:cxnSp macro="">
      <xdr:nvCxnSpPr>
        <xdr:cNvPr id="77" name="直線コネクタ 76"/>
        <xdr:cNvCxnSpPr/>
      </xdr:nvCxnSpPr>
      <xdr:spPr>
        <a:xfrm flipV="1">
          <a:off x="2336800" y="724640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165629</xdr:rowOff>
    </xdr:from>
    <xdr:to>
      <xdr:col>4</xdr:col>
      <xdr:colOff>533400</xdr:colOff>
      <xdr:row>43</xdr:row>
      <xdr:rowOff>95779</xdr:rowOff>
    </xdr:to>
    <xdr:sp macro="" textlink="">
      <xdr:nvSpPr>
        <xdr:cNvPr id="78" name="フローチャート : 判断 77"/>
        <xdr:cNvSpPr/>
      </xdr:nvSpPr>
      <xdr:spPr>
        <a:xfrm>
          <a:off x="3175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80556</xdr:rowOff>
    </xdr:from>
    <xdr:ext cx="762000" cy="259045"/>
    <xdr:sp macro="" textlink="">
      <xdr:nvSpPr>
        <xdr:cNvPr id="79" name="テキスト ボックス 78"/>
        <xdr:cNvSpPr txBox="1"/>
      </xdr:nvSpPr>
      <xdr:spPr>
        <a:xfrm>
          <a:off x="2844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55563</xdr:rowOff>
    </xdr:from>
    <xdr:to>
      <xdr:col>3</xdr:col>
      <xdr:colOff>279400</xdr:colOff>
      <xdr:row>42</xdr:row>
      <xdr:rowOff>55563</xdr:rowOff>
    </xdr:to>
    <xdr:cxnSp macro="">
      <xdr:nvCxnSpPr>
        <xdr:cNvPr id="80" name="直線コネクタ 79"/>
        <xdr:cNvCxnSpPr/>
      </xdr:nvCxnSpPr>
      <xdr:spPr>
        <a:xfrm>
          <a:off x="1447800" y="7256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165629</xdr:rowOff>
    </xdr:from>
    <xdr:to>
      <xdr:col>3</xdr:col>
      <xdr:colOff>330200</xdr:colOff>
      <xdr:row>43</xdr:row>
      <xdr:rowOff>95779</xdr:rowOff>
    </xdr:to>
    <xdr:sp macro="" textlink="">
      <xdr:nvSpPr>
        <xdr:cNvPr id="81" name="フローチャート : 判断 80"/>
        <xdr:cNvSpPr/>
      </xdr:nvSpPr>
      <xdr:spPr>
        <a:xfrm>
          <a:off x="2286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80556</xdr:rowOff>
    </xdr:from>
    <xdr:ext cx="762000" cy="259045"/>
    <xdr:sp macro="" textlink="">
      <xdr:nvSpPr>
        <xdr:cNvPr id="82" name="テキスト ボックス 81"/>
        <xdr:cNvSpPr txBox="1"/>
      </xdr:nvSpPr>
      <xdr:spPr>
        <a:xfrm>
          <a:off x="1955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83" name="フローチャート : 判断 82"/>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100665</xdr:rowOff>
    </xdr:from>
    <xdr:ext cx="762000" cy="259045"/>
    <xdr:sp macro="" textlink="">
      <xdr:nvSpPr>
        <xdr:cNvPr id="84" name="テキスト ボックス 83"/>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125942</xdr:rowOff>
    </xdr:from>
    <xdr:to>
      <xdr:col>7</xdr:col>
      <xdr:colOff>203200</xdr:colOff>
      <xdr:row>42</xdr:row>
      <xdr:rowOff>56092</xdr:rowOff>
    </xdr:to>
    <xdr:sp macro="" textlink="">
      <xdr:nvSpPr>
        <xdr:cNvPr id="90" name="円/楕円 89"/>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142469</xdr:rowOff>
    </xdr:from>
    <xdr:ext cx="762000" cy="259045"/>
    <xdr:sp macro="" textlink="">
      <xdr:nvSpPr>
        <xdr:cNvPr id="91" name="財政力該当値テキスト"/>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2" name="円/楕円 91"/>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3" name="テキスト ボックス 92"/>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166158</xdr:rowOff>
    </xdr:from>
    <xdr:to>
      <xdr:col>4</xdr:col>
      <xdr:colOff>533400</xdr:colOff>
      <xdr:row>42</xdr:row>
      <xdr:rowOff>96308</xdr:rowOff>
    </xdr:to>
    <xdr:sp macro="" textlink="">
      <xdr:nvSpPr>
        <xdr:cNvPr id="94" name="円/楕円 93"/>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106485</xdr:rowOff>
    </xdr:from>
    <xdr:ext cx="762000" cy="259045"/>
    <xdr:sp macro="" textlink="">
      <xdr:nvSpPr>
        <xdr:cNvPr id="95" name="テキスト ボックス 94"/>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4763</xdr:rowOff>
    </xdr:from>
    <xdr:to>
      <xdr:col>3</xdr:col>
      <xdr:colOff>330200</xdr:colOff>
      <xdr:row>42</xdr:row>
      <xdr:rowOff>106363</xdr:rowOff>
    </xdr:to>
    <xdr:sp macro="" textlink="">
      <xdr:nvSpPr>
        <xdr:cNvPr id="96" name="円/楕円 95"/>
        <xdr:cNvSpPr/>
      </xdr:nvSpPr>
      <xdr:spPr>
        <a:xfrm>
          <a:off x="2286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116540</xdr:rowOff>
    </xdr:from>
    <xdr:ext cx="762000" cy="259045"/>
    <xdr:sp macro="" textlink="">
      <xdr:nvSpPr>
        <xdr:cNvPr id="97" name="テキスト ボックス 96"/>
        <xdr:cNvSpPr txBox="1"/>
      </xdr:nvSpPr>
      <xdr:spPr>
        <a:xfrm>
          <a:off x="1955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4763</xdr:rowOff>
    </xdr:from>
    <xdr:to>
      <xdr:col>2</xdr:col>
      <xdr:colOff>127000</xdr:colOff>
      <xdr:row>42</xdr:row>
      <xdr:rowOff>106363</xdr:rowOff>
    </xdr:to>
    <xdr:sp macro="" textlink="">
      <xdr:nvSpPr>
        <xdr:cNvPr id="98" name="円/楕円 97"/>
        <xdr:cNvSpPr/>
      </xdr:nvSpPr>
      <xdr:spPr>
        <a:xfrm>
          <a:off x="1397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116540</xdr:rowOff>
    </xdr:from>
    <xdr:ext cx="762000" cy="259045"/>
    <xdr:sp macro="" textlink="">
      <xdr:nvSpPr>
        <xdr:cNvPr id="99" name="テキスト ボックス 98"/>
        <xdr:cNvSpPr txBox="1"/>
      </xdr:nvSpPr>
      <xdr:spPr>
        <a:xfrm>
          <a:off x="1066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年度は町内企業が工場新設に伴い、投資促進税制の活用（特別償却）を行ったことが影響し、法人町民税が大幅に減少したことや、地方交付税についても大幅に減少したことが要因となり、</a:t>
          </a:r>
          <a:r>
            <a:rPr kumimoji="1" lang="en-US" altLang="ja-JP" sz="1300">
              <a:latin typeface="ＭＳ Ｐゴシック"/>
            </a:rPr>
            <a:t>7.5</a:t>
          </a:r>
          <a:r>
            <a:rPr kumimoji="1" lang="ja-JP" altLang="en-US" sz="1300">
              <a:latin typeface="ＭＳ Ｐゴシック"/>
            </a:rPr>
            <a:t>ポイント上昇した。</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138684</xdr:rowOff>
    </xdr:from>
    <xdr:to>
      <xdr:col>7</xdr:col>
      <xdr:colOff>152400</xdr:colOff>
      <xdr:row>63</xdr:row>
      <xdr:rowOff>157734</xdr:rowOff>
    </xdr:to>
    <xdr:cxnSp macro="">
      <xdr:nvCxnSpPr>
        <xdr:cNvPr id="132" name="直線コネクタ 131"/>
        <xdr:cNvCxnSpPr/>
      </xdr:nvCxnSpPr>
      <xdr:spPr>
        <a:xfrm>
          <a:off x="4114800" y="10597134"/>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85598</xdr:rowOff>
    </xdr:from>
    <xdr:to>
      <xdr:col>6</xdr:col>
      <xdr:colOff>0</xdr:colOff>
      <xdr:row>61</xdr:row>
      <xdr:rowOff>138684</xdr:rowOff>
    </xdr:to>
    <xdr:cxnSp macro="">
      <xdr:nvCxnSpPr>
        <xdr:cNvPr id="135" name="直線コネクタ 134"/>
        <xdr:cNvCxnSpPr/>
      </xdr:nvCxnSpPr>
      <xdr:spPr>
        <a:xfrm>
          <a:off x="3225800" y="105440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7" name="テキスト ボックス 136"/>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85598</xdr:rowOff>
    </xdr:from>
    <xdr:to>
      <xdr:col>4</xdr:col>
      <xdr:colOff>482600</xdr:colOff>
      <xdr:row>62</xdr:row>
      <xdr:rowOff>140970</xdr:rowOff>
    </xdr:to>
    <xdr:cxnSp macro="">
      <xdr:nvCxnSpPr>
        <xdr:cNvPr id="138" name="直線コネクタ 137"/>
        <xdr:cNvCxnSpPr/>
      </xdr:nvCxnSpPr>
      <xdr:spPr>
        <a:xfrm flipV="1">
          <a:off x="2336800" y="10544048"/>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9" name="フローチャート : 判断 138"/>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40" name="テキスト ボックス 139"/>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39624</xdr:rowOff>
    </xdr:from>
    <xdr:to>
      <xdr:col>3</xdr:col>
      <xdr:colOff>279400</xdr:colOff>
      <xdr:row>62</xdr:row>
      <xdr:rowOff>140970</xdr:rowOff>
    </xdr:to>
    <xdr:cxnSp macro="">
      <xdr:nvCxnSpPr>
        <xdr:cNvPr id="141" name="直線コネクタ 140"/>
        <xdr:cNvCxnSpPr/>
      </xdr:nvCxnSpPr>
      <xdr:spPr>
        <a:xfrm>
          <a:off x="1447800" y="1066952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3" name="テキスト ボックス 142"/>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4" name="フローチャート : 判断 143"/>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24401</xdr:rowOff>
    </xdr:from>
    <xdr:ext cx="762000" cy="259045"/>
    <xdr:sp macro="" textlink="">
      <xdr:nvSpPr>
        <xdr:cNvPr id="145" name="テキスト ボックス 144"/>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51" name="円/楕円 150"/>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79011</xdr:rowOff>
    </xdr:from>
    <xdr:ext cx="762000" cy="259045"/>
    <xdr:sp macro="" textlink="">
      <xdr:nvSpPr>
        <xdr:cNvPr id="152" name="財政構造の弾力性該当値テキスト"/>
        <xdr:cNvSpPr txBox="1"/>
      </xdr:nvSpPr>
      <xdr:spPr>
        <a:xfrm>
          <a:off x="50419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87884</xdr:rowOff>
    </xdr:from>
    <xdr:to>
      <xdr:col>6</xdr:col>
      <xdr:colOff>50800</xdr:colOff>
      <xdr:row>62</xdr:row>
      <xdr:rowOff>18034</xdr:rowOff>
    </xdr:to>
    <xdr:sp macro="" textlink="">
      <xdr:nvSpPr>
        <xdr:cNvPr id="153" name="円/楕円 152"/>
        <xdr:cNvSpPr/>
      </xdr:nvSpPr>
      <xdr:spPr>
        <a:xfrm>
          <a:off x="4064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28211</xdr:rowOff>
    </xdr:from>
    <xdr:ext cx="736600" cy="259045"/>
    <xdr:sp macro="" textlink="">
      <xdr:nvSpPr>
        <xdr:cNvPr id="154" name="テキスト ボックス 153"/>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34798</xdr:rowOff>
    </xdr:from>
    <xdr:to>
      <xdr:col>4</xdr:col>
      <xdr:colOff>533400</xdr:colOff>
      <xdr:row>61</xdr:row>
      <xdr:rowOff>136398</xdr:rowOff>
    </xdr:to>
    <xdr:sp macro="" textlink="">
      <xdr:nvSpPr>
        <xdr:cNvPr id="155" name="円/楕円 154"/>
        <xdr:cNvSpPr/>
      </xdr:nvSpPr>
      <xdr:spPr>
        <a:xfrm>
          <a:off x="3175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146575</xdr:rowOff>
    </xdr:from>
    <xdr:ext cx="762000" cy="259045"/>
    <xdr:sp macro="" textlink="">
      <xdr:nvSpPr>
        <xdr:cNvPr id="156" name="テキスト ボックス 155"/>
        <xdr:cNvSpPr txBox="1"/>
      </xdr:nvSpPr>
      <xdr:spPr>
        <a:xfrm>
          <a:off x="2844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90170</xdr:rowOff>
    </xdr:from>
    <xdr:to>
      <xdr:col>3</xdr:col>
      <xdr:colOff>330200</xdr:colOff>
      <xdr:row>63</xdr:row>
      <xdr:rowOff>20320</xdr:rowOff>
    </xdr:to>
    <xdr:sp macro="" textlink="">
      <xdr:nvSpPr>
        <xdr:cNvPr id="157" name="円/楕円 156"/>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30497</xdr:rowOff>
    </xdr:from>
    <xdr:ext cx="762000" cy="259045"/>
    <xdr:sp macro="" textlink="">
      <xdr:nvSpPr>
        <xdr:cNvPr id="158" name="テキスト ボックス 157"/>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59" name="円/楕円 158"/>
        <xdr:cNvSpPr/>
      </xdr:nvSpPr>
      <xdr:spPr>
        <a:xfrm>
          <a:off x="1397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100601</xdr:rowOff>
    </xdr:from>
    <xdr:ext cx="762000" cy="259045"/>
    <xdr:sp macro="" textlink="">
      <xdr:nvSpPr>
        <xdr:cNvPr id="160" name="テキスト ボックス 159"/>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[134,307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類似団体より低い状況にあるが、物件費については平成</a:t>
          </a:r>
          <a:r>
            <a:rPr kumimoji="1" lang="en-US" altLang="ja-JP" sz="1300">
              <a:latin typeface="ＭＳ Ｐゴシック"/>
            </a:rPr>
            <a:t>27</a:t>
          </a:r>
          <a:r>
            <a:rPr kumimoji="1" lang="ja-JP" altLang="en-US" sz="1300">
              <a:latin typeface="ＭＳ Ｐゴシック"/>
            </a:rPr>
            <a:t>年度と比較すると減少したものの、人口減の影響により、１人当たりの決算額は増加している。</a:t>
          </a:r>
          <a:endParaRPr kumimoji="1" lang="en-US" altLang="ja-JP" sz="1300">
            <a:latin typeface="ＭＳ Ｐゴシック"/>
          </a:endParaRPr>
        </a:p>
        <a:p>
          <a:r>
            <a:rPr kumimoji="1" lang="ja-JP" altLang="en-US" sz="1300">
              <a:latin typeface="ＭＳ Ｐゴシック"/>
            </a:rPr>
            <a:t>　引き続き歳出抑制に努めるとともに、人件費については年齢バランスを考慮した職員構成となりように進め、人件費の平準化を図ることとしている。</a:t>
          </a:r>
          <a:endParaRPr kumimoji="1" lang="en-US" altLang="ja-JP" sz="1300">
            <a:latin typeface="ＭＳ Ｐゴシック"/>
          </a:endParaRPr>
        </a:p>
        <a:p>
          <a:r>
            <a:rPr kumimoji="1" lang="ja-JP" altLang="en-US" sz="1300">
              <a:latin typeface="ＭＳ Ｐゴシック"/>
            </a:rPr>
            <a:t>　今後においても、事務・事業の精査を図りつつ、経常経費全体の支出抑制に努める。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155466</xdr:rowOff>
    </xdr:from>
    <xdr:to>
      <xdr:col>7</xdr:col>
      <xdr:colOff>152400</xdr:colOff>
      <xdr:row>81</xdr:row>
      <xdr:rowOff>159215</xdr:rowOff>
    </xdr:to>
    <xdr:cxnSp macro="">
      <xdr:nvCxnSpPr>
        <xdr:cNvPr id="193" name="直線コネクタ 192"/>
        <xdr:cNvCxnSpPr/>
      </xdr:nvCxnSpPr>
      <xdr:spPr>
        <a:xfrm>
          <a:off x="4114800" y="14042916"/>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126732</xdr:rowOff>
    </xdr:from>
    <xdr:to>
      <xdr:col>6</xdr:col>
      <xdr:colOff>0</xdr:colOff>
      <xdr:row>81</xdr:row>
      <xdr:rowOff>155466</xdr:rowOff>
    </xdr:to>
    <xdr:cxnSp macro="">
      <xdr:nvCxnSpPr>
        <xdr:cNvPr id="196" name="直線コネクタ 195"/>
        <xdr:cNvCxnSpPr/>
      </xdr:nvCxnSpPr>
      <xdr:spPr>
        <a:xfrm>
          <a:off x="3225800" y="14014182"/>
          <a:ext cx="889000" cy="2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77274</xdr:rowOff>
    </xdr:from>
    <xdr:to>
      <xdr:col>4</xdr:col>
      <xdr:colOff>482600</xdr:colOff>
      <xdr:row>81</xdr:row>
      <xdr:rowOff>126732</xdr:rowOff>
    </xdr:to>
    <xdr:cxnSp macro="">
      <xdr:nvCxnSpPr>
        <xdr:cNvPr id="199" name="直線コネクタ 198"/>
        <xdr:cNvCxnSpPr/>
      </xdr:nvCxnSpPr>
      <xdr:spPr>
        <a:xfrm>
          <a:off x="2336800" y="13964724"/>
          <a:ext cx="889000" cy="4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37122</xdr:rowOff>
    </xdr:from>
    <xdr:to>
      <xdr:col>4</xdr:col>
      <xdr:colOff>533400</xdr:colOff>
      <xdr:row>84</xdr:row>
      <xdr:rowOff>138722</xdr:rowOff>
    </xdr:to>
    <xdr:sp macro="" textlink="">
      <xdr:nvSpPr>
        <xdr:cNvPr id="200" name="フローチャート : 判断 199"/>
        <xdr:cNvSpPr/>
      </xdr:nvSpPr>
      <xdr:spPr>
        <a:xfrm>
          <a:off x="3175000" y="1443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123499</xdr:rowOff>
    </xdr:from>
    <xdr:ext cx="762000" cy="259045"/>
    <xdr:sp macro="" textlink="">
      <xdr:nvSpPr>
        <xdr:cNvPr id="201" name="テキスト ボックス 200"/>
        <xdr:cNvSpPr txBox="1"/>
      </xdr:nvSpPr>
      <xdr:spPr>
        <a:xfrm>
          <a:off x="2844800" y="1452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68631</xdr:rowOff>
    </xdr:from>
    <xdr:to>
      <xdr:col>3</xdr:col>
      <xdr:colOff>279400</xdr:colOff>
      <xdr:row>81</xdr:row>
      <xdr:rowOff>77274</xdr:rowOff>
    </xdr:to>
    <xdr:cxnSp macro="">
      <xdr:nvCxnSpPr>
        <xdr:cNvPr id="202" name="直線コネクタ 201"/>
        <xdr:cNvCxnSpPr/>
      </xdr:nvCxnSpPr>
      <xdr:spPr>
        <a:xfrm>
          <a:off x="1447800" y="13956081"/>
          <a:ext cx="889000" cy="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95915</xdr:rowOff>
    </xdr:from>
    <xdr:to>
      <xdr:col>3</xdr:col>
      <xdr:colOff>330200</xdr:colOff>
      <xdr:row>83</xdr:row>
      <xdr:rowOff>26065</xdr:rowOff>
    </xdr:to>
    <xdr:sp macro="" textlink="">
      <xdr:nvSpPr>
        <xdr:cNvPr id="203" name="フローチャート : 判断 202"/>
        <xdr:cNvSpPr/>
      </xdr:nvSpPr>
      <xdr:spPr>
        <a:xfrm>
          <a:off x="2286000" y="1415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10842</xdr:rowOff>
    </xdr:from>
    <xdr:ext cx="762000" cy="259045"/>
    <xdr:sp macro="" textlink="">
      <xdr:nvSpPr>
        <xdr:cNvPr id="204" name="テキスト ボックス 203"/>
        <xdr:cNvSpPr txBox="1"/>
      </xdr:nvSpPr>
      <xdr:spPr>
        <a:xfrm>
          <a:off x="1955800" y="1424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42621</xdr:rowOff>
    </xdr:from>
    <xdr:to>
      <xdr:col>2</xdr:col>
      <xdr:colOff>127000</xdr:colOff>
      <xdr:row>82</xdr:row>
      <xdr:rowOff>144221</xdr:rowOff>
    </xdr:to>
    <xdr:sp macro="" textlink="">
      <xdr:nvSpPr>
        <xdr:cNvPr id="205" name="フローチャート : 判断 204"/>
        <xdr:cNvSpPr/>
      </xdr:nvSpPr>
      <xdr:spPr>
        <a:xfrm>
          <a:off x="1397000" y="1410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128998</xdr:rowOff>
    </xdr:from>
    <xdr:ext cx="762000" cy="259045"/>
    <xdr:sp macro="" textlink="">
      <xdr:nvSpPr>
        <xdr:cNvPr id="206" name="テキスト ボックス 205"/>
        <xdr:cNvSpPr txBox="1"/>
      </xdr:nvSpPr>
      <xdr:spPr>
        <a:xfrm>
          <a:off x="1066800" y="1418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108415</xdr:rowOff>
    </xdr:from>
    <xdr:to>
      <xdr:col>7</xdr:col>
      <xdr:colOff>203200</xdr:colOff>
      <xdr:row>82</xdr:row>
      <xdr:rowOff>38565</xdr:rowOff>
    </xdr:to>
    <xdr:sp macro="" textlink="">
      <xdr:nvSpPr>
        <xdr:cNvPr id="212" name="円/楕円 211"/>
        <xdr:cNvSpPr/>
      </xdr:nvSpPr>
      <xdr:spPr>
        <a:xfrm>
          <a:off x="4902200" y="139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124942</xdr:rowOff>
    </xdr:from>
    <xdr:ext cx="762000" cy="259045"/>
    <xdr:sp macro="" textlink="">
      <xdr:nvSpPr>
        <xdr:cNvPr id="213" name="人件費・物件費等の状況該当値テキスト"/>
        <xdr:cNvSpPr txBox="1"/>
      </xdr:nvSpPr>
      <xdr:spPr>
        <a:xfrm>
          <a:off x="5041900" y="1384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134,307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104666</xdr:rowOff>
    </xdr:from>
    <xdr:to>
      <xdr:col>6</xdr:col>
      <xdr:colOff>50800</xdr:colOff>
      <xdr:row>82</xdr:row>
      <xdr:rowOff>34816</xdr:rowOff>
    </xdr:to>
    <xdr:sp macro="" textlink="">
      <xdr:nvSpPr>
        <xdr:cNvPr id="214" name="円/楕円 213"/>
        <xdr:cNvSpPr/>
      </xdr:nvSpPr>
      <xdr:spPr>
        <a:xfrm>
          <a:off x="4064000" y="1399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44993</xdr:rowOff>
    </xdr:from>
    <xdr:ext cx="736600" cy="259045"/>
    <xdr:sp macro="" textlink="">
      <xdr:nvSpPr>
        <xdr:cNvPr id="215" name="テキスト ボックス 214"/>
        <xdr:cNvSpPr txBox="1"/>
      </xdr:nvSpPr>
      <xdr:spPr>
        <a:xfrm>
          <a:off x="3733800" y="1376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133,530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75932</xdr:rowOff>
    </xdr:from>
    <xdr:to>
      <xdr:col>4</xdr:col>
      <xdr:colOff>533400</xdr:colOff>
      <xdr:row>82</xdr:row>
      <xdr:rowOff>6082</xdr:rowOff>
    </xdr:to>
    <xdr:sp macro="" textlink="">
      <xdr:nvSpPr>
        <xdr:cNvPr id="216" name="円/楕円 215"/>
        <xdr:cNvSpPr/>
      </xdr:nvSpPr>
      <xdr:spPr>
        <a:xfrm>
          <a:off x="3175000" y="1396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16259</xdr:rowOff>
    </xdr:from>
    <xdr:ext cx="762000" cy="259045"/>
    <xdr:sp macro="" textlink="">
      <xdr:nvSpPr>
        <xdr:cNvPr id="217" name="テキスト ボックス 216"/>
        <xdr:cNvSpPr txBox="1"/>
      </xdr:nvSpPr>
      <xdr:spPr>
        <a:xfrm>
          <a:off x="2844800" y="1373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127,576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26474</xdr:rowOff>
    </xdr:from>
    <xdr:to>
      <xdr:col>3</xdr:col>
      <xdr:colOff>330200</xdr:colOff>
      <xdr:row>81</xdr:row>
      <xdr:rowOff>128074</xdr:rowOff>
    </xdr:to>
    <xdr:sp macro="" textlink="">
      <xdr:nvSpPr>
        <xdr:cNvPr id="218" name="円/楕円 217"/>
        <xdr:cNvSpPr/>
      </xdr:nvSpPr>
      <xdr:spPr>
        <a:xfrm>
          <a:off x="2286000" y="139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138251</xdr:rowOff>
    </xdr:from>
    <xdr:ext cx="762000" cy="259045"/>
    <xdr:sp macro="" textlink="">
      <xdr:nvSpPr>
        <xdr:cNvPr id="219" name="テキスト ボックス 218"/>
        <xdr:cNvSpPr txBox="1"/>
      </xdr:nvSpPr>
      <xdr:spPr>
        <a:xfrm>
          <a:off x="1955800" y="1368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117,328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17831</xdr:rowOff>
    </xdr:from>
    <xdr:to>
      <xdr:col>2</xdr:col>
      <xdr:colOff>127000</xdr:colOff>
      <xdr:row>81</xdr:row>
      <xdr:rowOff>119431</xdr:rowOff>
    </xdr:to>
    <xdr:sp macro="" textlink="">
      <xdr:nvSpPr>
        <xdr:cNvPr id="220" name="円/楕円 219"/>
        <xdr:cNvSpPr/>
      </xdr:nvSpPr>
      <xdr:spPr>
        <a:xfrm>
          <a:off x="1397000" y="1390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129608</xdr:rowOff>
    </xdr:from>
    <xdr:ext cx="762000" cy="259045"/>
    <xdr:sp macro="" textlink="">
      <xdr:nvSpPr>
        <xdr:cNvPr id="221" name="テキスト ボックス 220"/>
        <xdr:cNvSpPr txBox="1"/>
      </xdr:nvSpPr>
      <xdr:spPr>
        <a:xfrm>
          <a:off x="1066800" y="1367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年度の給与構造改革の実施及び同年代職員の多数の退職などにより、類似団体平均及び全国平均を下回っている。</a:t>
          </a:r>
          <a:endParaRPr kumimoji="1" lang="en-US" altLang="ja-JP" sz="1300">
            <a:latin typeface="ＭＳ Ｐゴシック"/>
          </a:endParaRPr>
        </a:p>
        <a:p>
          <a:r>
            <a:rPr kumimoji="1" lang="ja-JP" altLang="en-US" sz="1300">
              <a:latin typeface="ＭＳ Ｐゴシック"/>
            </a:rPr>
            <a:t>　当町の課題として、職員の年齢構成にばらつきがあることから、近年、社会人枠の採用など年齢構成に配慮した職員採用をしていることもあり指数は上昇傾向であったが、平成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0.6</a:t>
          </a:r>
          <a:r>
            <a:rPr kumimoji="1" lang="ja-JP" altLang="en-US" sz="1300">
              <a:latin typeface="ＭＳ Ｐゴシック"/>
            </a:rPr>
            <a:t>ポイント減少した。今後も将来的な負担の平準化するよう給与の適正化を図っている。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87</xdr:row>
      <xdr:rowOff>79527</xdr:rowOff>
    </xdr:to>
    <xdr:cxnSp macro="">
      <xdr:nvCxnSpPr>
        <xdr:cNvPr id="252" name="直線コネクタ 251"/>
        <xdr:cNvCxnSpPr/>
      </xdr:nvCxnSpPr>
      <xdr:spPr>
        <a:xfrm flipV="1">
          <a:off x="17018000" y="13674271"/>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51604</xdr:rowOff>
    </xdr:from>
    <xdr:ext cx="762000" cy="259045"/>
    <xdr:sp macro="" textlink="">
      <xdr:nvSpPr>
        <xdr:cNvPr id="253" name="給与水準   （国との比較）最小値テキスト"/>
        <xdr:cNvSpPr txBox="1"/>
      </xdr:nvSpPr>
      <xdr:spPr>
        <a:xfrm>
          <a:off x="17106900" y="149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79527</xdr:rowOff>
    </xdr:from>
    <xdr:to>
      <xdr:col>24</xdr:col>
      <xdr:colOff>647700</xdr:colOff>
      <xdr:row>87</xdr:row>
      <xdr:rowOff>79527</xdr:rowOff>
    </xdr:to>
    <xdr:cxnSp macro="">
      <xdr:nvCxnSpPr>
        <xdr:cNvPr id="254" name="直線コネクタ 253"/>
        <xdr:cNvCxnSpPr/>
      </xdr:nvCxnSpPr>
      <xdr:spPr>
        <a:xfrm>
          <a:off x="16929100" y="149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6" name="直線コネクタ 25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41427</xdr:rowOff>
    </xdr:from>
    <xdr:to>
      <xdr:col>24</xdr:col>
      <xdr:colOff>558800</xdr:colOff>
      <xdr:row>83</xdr:row>
      <xdr:rowOff>110368</xdr:rowOff>
    </xdr:to>
    <xdr:cxnSp macro="">
      <xdr:nvCxnSpPr>
        <xdr:cNvPr id="257" name="直線コネクタ 256"/>
        <xdr:cNvCxnSpPr/>
      </xdr:nvCxnSpPr>
      <xdr:spPr>
        <a:xfrm flipV="1">
          <a:off x="16179800" y="14271777"/>
          <a:ext cx="8382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169532</xdr:rowOff>
    </xdr:from>
    <xdr:ext cx="762000" cy="259045"/>
    <xdr:sp macro="" textlink="">
      <xdr:nvSpPr>
        <xdr:cNvPr id="258" name="給与水準   （国との比較）平均値テキスト"/>
        <xdr:cNvSpPr txBox="1"/>
      </xdr:nvSpPr>
      <xdr:spPr>
        <a:xfrm>
          <a:off x="17106900" y="1439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59" name="フローチャート : 判断 258"/>
        <xdr:cNvSpPr/>
      </xdr:nvSpPr>
      <xdr:spPr>
        <a:xfrm>
          <a:off x="16967200" y="1442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83</xdr:row>
      <xdr:rowOff>110368</xdr:rowOff>
    </xdr:to>
    <xdr:cxnSp macro="">
      <xdr:nvCxnSpPr>
        <xdr:cNvPr id="260" name="直線コネクタ 259"/>
        <xdr:cNvCxnSpPr/>
      </xdr:nvCxnSpPr>
      <xdr:spPr>
        <a:xfrm>
          <a:off x="15290800" y="14271777"/>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1" name="フローチャート :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62" name="テキスト ボックス 261"/>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120952</xdr:rowOff>
    </xdr:from>
    <xdr:to>
      <xdr:col>22</xdr:col>
      <xdr:colOff>203200</xdr:colOff>
      <xdr:row>83</xdr:row>
      <xdr:rowOff>41427</xdr:rowOff>
    </xdr:to>
    <xdr:cxnSp macro="">
      <xdr:nvCxnSpPr>
        <xdr:cNvPr id="263" name="直線コネクタ 262"/>
        <xdr:cNvCxnSpPr/>
      </xdr:nvCxnSpPr>
      <xdr:spPr>
        <a:xfrm>
          <a:off x="14401800" y="14179852"/>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4" name="フローチャート : 判断 263"/>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5" name="テキスト ボックス 264"/>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120952</xdr:rowOff>
    </xdr:from>
    <xdr:to>
      <xdr:col>21</xdr:col>
      <xdr:colOff>0</xdr:colOff>
      <xdr:row>87</xdr:row>
      <xdr:rowOff>136979</xdr:rowOff>
    </xdr:to>
    <xdr:cxnSp macro="">
      <xdr:nvCxnSpPr>
        <xdr:cNvPr id="266" name="直線コネクタ 265"/>
        <xdr:cNvCxnSpPr/>
      </xdr:nvCxnSpPr>
      <xdr:spPr>
        <a:xfrm flipV="1">
          <a:off x="13512800" y="14179852"/>
          <a:ext cx="8890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37495</xdr:rowOff>
    </xdr:from>
    <xdr:to>
      <xdr:col>21</xdr:col>
      <xdr:colOff>50800</xdr:colOff>
      <xdr:row>84</xdr:row>
      <xdr:rowOff>139095</xdr:rowOff>
    </xdr:to>
    <xdr:sp macro="" textlink="">
      <xdr:nvSpPr>
        <xdr:cNvPr id="267" name="フローチャート : 判断 266"/>
        <xdr:cNvSpPr/>
      </xdr:nvSpPr>
      <xdr:spPr>
        <a:xfrm>
          <a:off x="143510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123872</xdr:rowOff>
    </xdr:from>
    <xdr:ext cx="762000" cy="259045"/>
    <xdr:sp macro="" textlink="">
      <xdr:nvSpPr>
        <xdr:cNvPr id="268" name="テキスト ボックス 267"/>
        <xdr:cNvSpPr txBox="1"/>
      </xdr:nvSpPr>
      <xdr:spPr>
        <a:xfrm>
          <a:off x="140208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65012</xdr:rowOff>
    </xdr:from>
    <xdr:to>
      <xdr:col>19</xdr:col>
      <xdr:colOff>533400</xdr:colOff>
      <xdr:row>89</xdr:row>
      <xdr:rowOff>166612</xdr:rowOff>
    </xdr:to>
    <xdr:sp macro="" textlink="">
      <xdr:nvSpPr>
        <xdr:cNvPr id="269" name="フローチャート : 判断 268"/>
        <xdr:cNvSpPr/>
      </xdr:nvSpPr>
      <xdr:spPr>
        <a:xfrm>
          <a:off x="13462000" y="1532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151389</xdr:rowOff>
    </xdr:from>
    <xdr:ext cx="762000" cy="259045"/>
    <xdr:sp macro="" textlink="">
      <xdr:nvSpPr>
        <xdr:cNvPr id="270" name="テキスト ボックス 269"/>
        <xdr:cNvSpPr txBox="1"/>
      </xdr:nvSpPr>
      <xdr:spPr>
        <a:xfrm>
          <a:off x="13131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76" name="円/楕円 275"/>
        <xdr:cNvSpPr/>
      </xdr:nvSpPr>
      <xdr:spPr>
        <a:xfrm>
          <a:off x="169672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7154</xdr:rowOff>
    </xdr:from>
    <xdr:ext cx="762000" cy="259045"/>
    <xdr:sp macro="" textlink="">
      <xdr:nvSpPr>
        <xdr:cNvPr id="277" name="給与水準   （国との比較）該当値テキスト"/>
        <xdr:cNvSpPr txBox="1"/>
      </xdr:nvSpPr>
      <xdr:spPr>
        <a:xfrm>
          <a:off x="17106900" y="140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59568</xdr:rowOff>
    </xdr:from>
    <xdr:to>
      <xdr:col>23</xdr:col>
      <xdr:colOff>457200</xdr:colOff>
      <xdr:row>83</xdr:row>
      <xdr:rowOff>161168</xdr:rowOff>
    </xdr:to>
    <xdr:sp macro="" textlink="">
      <xdr:nvSpPr>
        <xdr:cNvPr id="278" name="円/楕円 277"/>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171345</xdr:rowOff>
    </xdr:from>
    <xdr:ext cx="736600" cy="259045"/>
    <xdr:sp macro="" textlink="">
      <xdr:nvSpPr>
        <xdr:cNvPr id="279" name="テキスト ボックス 278"/>
        <xdr:cNvSpPr txBox="1"/>
      </xdr:nvSpPr>
      <xdr:spPr>
        <a:xfrm>
          <a:off x="15798800" y="14058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162077</xdr:rowOff>
    </xdr:from>
    <xdr:to>
      <xdr:col>22</xdr:col>
      <xdr:colOff>254000</xdr:colOff>
      <xdr:row>83</xdr:row>
      <xdr:rowOff>92227</xdr:rowOff>
    </xdr:to>
    <xdr:sp macro="" textlink="">
      <xdr:nvSpPr>
        <xdr:cNvPr id="280" name="円/楕円 279"/>
        <xdr:cNvSpPr/>
      </xdr:nvSpPr>
      <xdr:spPr>
        <a:xfrm>
          <a:off x="15240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102404</xdr:rowOff>
    </xdr:from>
    <xdr:ext cx="762000" cy="259045"/>
    <xdr:sp macro="" textlink="">
      <xdr:nvSpPr>
        <xdr:cNvPr id="281" name="テキスト ボックス 280"/>
        <xdr:cNvSpPr txBox="1"/>
      </xdr:nvSpPr>
      <xdr:spPr>
        <a:xfrm>
          <a:off x="14909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70152</xdr:rowOff>
    </xdr:from>
    <xdr:to>
      <xdr:col>21</xdr:col>
      <xdr:colOff>50800</xdr:colOff>
      <xdr:row>83</xdr:row>
      <xdr:rowOff>302</xdr:rowOff>
    </xdr:to>
    <xdr:sp macro="" textlink="">
      <xdr:nvSpPr>
        <xdr:cNvPr id="282" name="円/楕円 281"/>
        <xdr:cNvSpPr/>
      </xdr:nvSpPr>
      <xdr:spPr>
        <a:xfrm>
          <a:off x="14351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10479</xdr:rowOff>
    </xdr:from>
    <xdr:ext cx="762000" cy="259045"/>
    <xdr:sp macro="" textlink="">
      <xdr:nvSpPr>
        <xdr:cNvPr id="283" name="テキスト ボックス 282"/>
        <xdr:cNvSpPr txBox="1"/>
      </xdr:nvSpPr>
      <xdr:spPr>
        <a:xfrm>
          <a:off x="14020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86179</xdr:rowOff>
    </xdr:from>
    <xdr:to>
      <xdr:col>19</xdr:col>
      <xdr:colOff>533400</xdr:colOff>
      <xdr:row>88</xdr:row>
      <xdr:rowOff>16329</xdr:rowOff>
    </xdr:to>
    <xdr:sp macro="" textlink="">
      <xdr:nvSpPr>
        <xdr:cNvPr id="284" name="円/楕円 283"/>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26506</xdr:rowOff>
    </xdr:from>
    <xdr:ext cx="762000" cy="259045"/>
    <xdr:sp macro="" textlink="">
      <xdr:nvSpPr>
        <xdr:cNvPr id="285" name="テキスト ボックス 284"/>
        <xdr:cNvSpPr txBox="1"/>
      </xdr:nvSpPr>
      <xdr:spPr>
        <a:xfrm>
          <a:off x="13131800" y="147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行財政改革推進計画の定員管理の数値目標に基づき、組織体制の見直しを進める中で、職員数は類似団体に比べ低い水準で推移をしているが、平成</a:t>
          </a:r>
          <a:r>
            <a:rPr kumimoji="1" lang="en-US" altLang="ja-JP" sz="1300">
              <a:latin typeface="ＭＳ Ｐゴシック"/>
            </a:rPr>
            <a:t>25</a:t>
          </a:r>
          <a:r>
            <a:rPr kumimoji="1" lang="ja-JP" altLang="en-US" sz="1300">
              <a:latin typeface="ＭＳ Ｐゴシック"/>
            </a:rPr>
            <a:t>年度からは職員の年齢構成の平準化に配慮した新規採用を行っている。</a:t>
          </a:r>
          <a:endParaRPr kumimoji="1" lang="en-US" altLang="ja-JP" sz="1300">
            <a:latin typeface="ＭＳ Ｐゴシック"/>
          </a:endParaRPr>
        </a:p>
        <a:p>
          <a:r>
            <a:rPr kumimoji="1" lang="ja-JP" altLang="en-US" sz="1300">
              <a:latin typeface="ＭＳ Ｐゴシック"/>
            </a:rPr>
            <a:t>　今後も職員数が過剰にならないよう人材育成に努め、適正な人員管理を図る。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5" name="直線コネクタ 314"/>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6"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7" name="直線コネクタ 316"/>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8"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9" name="直線コネクタ 318"/>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137330</xdr:rowOff>
    </xdr:from>
    <xdr:to>
      <xdr:col>24</xdr:col>
      <xdr:colOff>558800</xdr:colOff>
      <xdr:row>60</xdr:row>
      <xdr:rowOff>8509</xdr:rowOff>
    </xdr:to>
    <xdr:cxnSp macro="">
      <xdr:nvCxnSpPr>
        <xdr:cNvPr id="320" name="直線コネクタ 319"/>
        <xdr:cNvCxnSpPr/>
      </xdr:nvCxnSpPr>
      <xdr:spPr>
        <a:xfrm>
          <a:off x="16179800" y="10252880"/>
          <a:ext cx="838200" cy="4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21" name="定員管理の状況平均値テキスト"/>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2" name="フローチャート : 判断 321"/>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119634</xdr:rowOff>
    </xdr:from>
    <xdr:to>
      <xdr:col>23</xdr:col>
      <xdr:colOff>406400</xdr:colOff>
      <xdr:row>59</xdr:row>
      <xdr:rowOff>137330</xdr:rowOff>
    </xdr:to>
    <xdr:cxnSp macro="">
      <xdr:nvCxnSpPr>
        <xdr:cNvPr id="323" name="直線コネクタ 322"/>
        <xdr:cNvCxnSpPr/>
      </xdr:nvCxnSpPr>
      <xdr:spPr>
        <a:xfrm>
          <a:off x="15290800" y="10235184"/>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4" name="フローチャート : 判断 323"/>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125323</xdr:rowOff>
    </xdr:from>
    <xdr:ext cx="736600" cy="259045"/>
    <xdr:sp macro="" textlink="">
      <xdr:nvSpPr>
        <xdr:cNvPr id="325" name="テキスト ボックス 324"/>
        <xdr:cNvSpPr txBox="1"/>
      </xdr:nvSpPr>
      <xdr:spPr>
        <a:xfrm>
          <a:off x="15798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119634</xdr:rowOff>
    </xdr:from>
    <xdr:to>
      <xdr:col>22</xdr:col>
      <xdr:colOff>203200</xdr:colOff>
      <xdr:row>59</xdr:row>
      <xdr:rowOff>125264</xdr:rowOff>
    </xdr:to>
    <xdr:cxnSp macro="">
      <xdr:nvCxnSpPr>
        <xdr:cNvPr id="326" name="直線コネクタ 325"/>
        <xdr:cNvCxnSpPr/>
      </xdr:nvCxnSpPr>
      <xdr:spPr>
        <a:xfrm flipV="1">
          <a:off x="14401800" y="10235184"/>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109051</xdr:rowOff>
    </xdr:from>
    <xdr:to>
      <xdr:col>22</xdr:col>
      <xdr:colOff>254000</xdr:colOff>
      <xdr:row>60</xdr:row>
      <xdr:rowOff>39201</xdr:rowOff>
    </xdr:to>
    <xdr:sp macro="" textlink="">
      <xdr:nvSpPr>
        <xdr:cNvPr id="327" name="フローチャート : 判断 326"/>
        <xdr:cNvSpPr/>
      </xdr:nvSpPr>
      <xdr:spPr>
        <a:xfrm>
          <a:off x="15240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23978</xdr:rowOff>
    </xdr:from>
    <xdr:ext cx="762000" cy="259045"/>
    <xdr:sp macro="" textlink="">
      <xdr:nvSpPr>
        <xdr:cNvPr id="328" name="テキスト ボックス 327"/>
        <xdr:cNvSpPr txBox="1"/>
      </xdr:nvSpPr>
      <xdr:spPr>
        <a:xfrm>
          <a:off x="14909800" y="1031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89874</xdr:rowOff>
    </xdr:from>
    <xdr:to>
      <xdr:col>21</xdr:col>
      <xdr:colOff>0</xdr:colOff>
      <xdr:row>59</xdr:row>
      <xdr:rowOff>125264</xdr:rowOff>
    </xdr:to>
    <xdr:cxnSp macro="">
      <xdr:nvCxnSpPr>
        <xdr:cNvPr id="329" name="直線コネクタ 328"/>
        <xdr:cNvCxnSpPr/>
      </xdr:nvCxnSpPr>
      <xdr:spPr>
        <a:xfrm>
          <a:off x="13512800" y="10205424"/>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113877</xdr:rowOff>
    </xdr:from>
    <xdr:to>
      <xdr:col>21</xdr:col>
      <xdr:colOff>50800</xdr:colOff>
      <xdr:row>60</xdr:row>
      <xdr:rowOff>44027</xdr:rowOff>
    </xdr:to>
    <xdr:sp macro="" textlink="">
      <xdr:nvSpPr>
        <xdr:cNvPr id="330" name="フローチャート : 判断 329"/>
        <xdr:cNvSpPr/>
      </xdr:nvSpPr>
      <xdr:spPr>
        <a:xfrm>
          <a:off x="14351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28804</xdr:rowOff>
    </xdr:from>
    <xdr:ext cx="762000" cy="259045"/>
    <xdr:sp macro="" textlink="">
      <xdr:nvSpPr>
        <xdr:cNvPr id="331" name="テキスト ボックス 330"/>
        <xdr:cNvSpPr txBox="1"/>
      </xdr:nvSpPr>
      <xdr:spPr>
        <a:xfrm>
          <a:off x="140208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117094</xdr:rowOff>
    </xdr:from>
    <xdr:to>
      <xdr:col>19</xdr:col>
      <xdr:colOff>533400</xdr:colOff>
      <xdr:row>60</xdr:row>
      <xdr:rowOff>47244</xdr:rowOff>
    </xdr:to>
    <xdr:sp macro="" textlink="">
      <xdr:nvSpPr>
        <xdr:cNvPr id="332" name="フローチャート : 判断 331"/>
        <xdr:cNvSpPr/>
      </xdr:nvSpPr>
      <xdr:spPr>
        <a:xfrm>
          <a:off x="13462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32021</xdr:rowOff>
    </xdr:from>
    <xdr:ext cx="762000" cy="259045"/>
    <xdr:sp macro="" textlink="">
      <xdr:nvSpPr>
        <xdr:cNvPr id="333" name="テキスト ボックス 332"/>
        <xdr:cNvSpPr txBox="1"/>
      </xdr:nvSpPr>
      <xdr:spPr>
        <a:xfrm>
          <a:off x="13131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129159</xdr:rowOff>
    </xdr:from>
    <xdr:to>
      <xdr:col>24</xdr:col>
      <xdr:colOff>609600</xdr:colOff>
      <xdr:row>60</xdr:row>
      <xdr:rowOff>59309</xdr:rowOff>
    </xdr:to>
    <xdr:sp macro="" textlink="">
      <xdr:nvSpPr>
        <xdr:cNvPr id="339" name="円/楕円 338"/>
        <xdr:cNvSpPr/>
      </xdr:nvSpPr>
      <xdr:spPr>
        <a:xfrm>
          <a:off x="16967200" y="102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145686</xdr:rowOff>
    </xdr:from>
    <xdr:ext cx="762000" cy="259045"/>
    <xdr:sp macro="" textlink="">
      <xdr:nvSpPr>
        <xdr:cNvPr id="340" name="定員管理の状況該当値テキスト"/>
        <xdr:cNvSpPr txBox="1"/>
      </xdr:nvSpPr>
      <xdr:spPr>
        <a:xfrm>
          <a:off x="17106900" y="1008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86530</xdr:rowOff>
    </xdr:from>
    <xdr:to>
      <xdr:col>23</xdr:col>
      <xdr:colOff>457200</xdr:colOff>
      <xdr:row>60</xdr:row>
      <xdr:rowOff>16680</xdr:rowOff>
    </xdr:to>
    <xdr:sp macro="" textlink="">
      <xdr:nvSpPr>
        <xdr:cNvPr id="341" name="円/楕円 340"/>
        <xdr:cNvSpPr/>
      </xdr:nvSpPr>
      <xdr:spPr>
        <a:xfrm>
          <a:off x="16129000" y="102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26857</xdr:rowOff>
    </xdr:from>
    <xdr:ext cx="736600" cy="259045"/>
    <xdr:sp macro="" textlink="">
      <xdr:nvSpPr>
        <xdr:cNvPr id="342" name="テキスト ボックス 341"/>
        <xdr:cNvSpPr txBox="1"/>
      </xdr:nvSpPr>
      <xdr:spPr>
        <a:xfrm>
          <a:off x="15798800" y="997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68834</xdr:rowOff>
    </xdr:from>
    <xdr:to>
      <xdr:col>22</xdr:col>
      <xdr:colOff>254000</xdr:colOff>
      <xdr:row>59</xdr:row>
      <xdr:rowOff>170434</xdr:rowOff>
    </xdr:to>
    <xdr:sp macro="" textlink="">
      <xdr:nvSpPr>
        <xdr:cNvPr id="343" name="円/楕円 342"/>
        <xdr:cNvSpPr/>
      </xdr:nvSpPr>
      <xdr:spPr>
        <a:xfrm>
          <a:off x="15240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9161</xdr:rowOff>
    </xdr:from>
    <xdr:ext cx="762000" cy="259045"/>
    <xdr:sp macro="" textlink="">
      <xdr:nvSpPr>
        <xdr:cNvPr id="344" name="テキスト ボックス 343"/>
        <xdr:cNvSpPr txBox="1"/>
      </xdr:nvSpPr>
      <xdr:spPr>
        <a:xfrm>
          <a:off x="14909800" y="99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74464</xdr:rowOff>
    </xdr:from>
    <xdr:to>
      <xdr:col>21</xdr:col>
      <xdr:colOff>50800</xdr:colOff>
      <xdr:row>60</xdr:row>
      <xdr:rowOff>4614</xdr:rowOff>
    </xdr:to>
    <xdr:sp macro="" textlink="">
      <xdr:nvSpPr>
        <xdr:cNvPr id="345" name="円/楕円 344"/>
        <xdr:cNvSpPr/>
      </xdr:nvSpPr>
      <xdr:spPr>
        <a:xfrm>
          <a:off x="14351000" y="101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14791</xdr:rowOff>
    </xdr:from>
    <xdr:ext cx="762000" cy="259045"/>
    <xdr:sp macro="" textlink="">
      <xdr:nvSpPr>
        <xdr:cNvPr id="346" name="テキスト ボックス 345"/>
        <xdr:cNvSpPr txBox="1"/>
      </xdr:nvSpPr>
      <xdr:spPr>
        <a:xfrm>
          <a:off x="14020800" y="995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39074</xdr:rowOff>
    </xdr:from>
    <xdr:to>
      <xdr:col>19</xdr:col>
      <xdr:colOff>533400</xdr:colOff>
      <xdr:row>59</xdr:row>
      <xdr:rowOff>140674</xdr:rowOff>
    </xdr:to>
    <xdr:sp macro="" textlink="">
      <xdr:nvSpPr>
        <xdr:cNvPr id="347" name="円/楕円 346"/>
        <xdr:cNvSpPr/>
      </xdr:nvSpPr>
      <xdr:spPr>
        <a:xfrm>
          <a:off x="13462000" y="101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150851</xdr:rowOff>
    </xdr:from>
    <xdr:ext cx="762000" cy="259045"/>
    <xdr:sp macro="" textlink="">
      <xdr:nvSpPr>
        <xdr:cNvPr id="348" name="テキスト ボックス 347"/>
        <xdr:cNvSpPr txBox="1"/>
      </xdr:nvSpPr>
      <xdr:spPr>
        <a:xfrm>
          <a:off x="13131800" y="992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標準税収の増加で比率は改善が図られたが、元利償還金が減少した一方、公営企業の地方債充当の繰入額などが増加した。</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28</a:t>
          </a:r>
          <a:r>
            <a:rPr kumimoji="1" lang="ja-JP" altLang="en-US" sz="1300">
              <a:latin typeface="ＭＳ Ｐゴシック"/>
            </a:rPr>
            <a:t>年度は類似団体を下回る状況に改善したが、今後も引き続き、積極的な見直しによる町債発行の抑制を図り比率の改善に努める。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8" name="直線コネクタ 377"/>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1"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2" name="直線コネクタ 381"/>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73378</xdr:rowOff>
    </xdr:from>
    <xdr:to>
      <xdr:col>24</xdr:col>
      <xdr:colOff>558800</xdr:colOff>
      <xdr:row>41</xdr:row>
      <xdr:rowOff>49389</xdr:rowOff>
    </xdr:to>
    <xdr:cxnSp macro="">
      <xdr:nvCxnSpPr>
        <xdr:cNvPr id="383" name="直線コネクタ 382"/>
        <xdr:cNvCxnSpPr/>
      </xdr:nvCxnSpPr>
      <xdr:spPr>
        <a:xfrm flipV="1">
          <a:off x="16179800" y="6931378"/>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75088</xdr:rowOff>
    </xdr:from>
    <xdr:ext cx="762000" cy="259045"/>
    <xdr:sp macro="" textlink="">
      <xdr:nvSpPr>
        <xdr:cNvPr id="384" name="公債費負担の状況平均値テキスト"/>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5" name="フローチャート : 判断 384"/>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49389</xdr:rowOff>
    </xdr:from>
    <xdr:to>
      <xdr:col>23</xdr:col>
      <xdr:colOff>406400</xdr:colOff>
      <xdr:row>42</xdr:row>
      <xdr:rowOff>92428</xdr:rowOff>
    </xdr:to>
    <xdr:cxnSp macro="">
      <xdr:nvCxnSpPr>
        <xdr:cNvPr id="386" name="直線コネクタ 385"/>
        <xdr:cNvCxnSpPr/>
      </xdr:nvCxnSpPr>
      <xdr:spPr>
        <a:xfrm flipV="1">
          <a:off x="15290800" y="7078839"/>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7" name="フローチャート : 判断 386"/>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8" name="テキスト ボックス 387"/>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92428</xdr:rowOff>
    </xdr:from>
    <xdr:to>
      <xdr:col>22</xdr:col>
      <xdr:colOff>203200</xdr:colOff>
      <xdr:row>44</xdr:row>
      <xdr:rowOff>57855</xdr:rowOff>
    </xdr:to>
    <xdr:cxnSp macro="">
      <xdr:nvCxnSpPr>
        <xdr:cNvPr id="389" name="直線コネクタ 388"/>
        <xdr:cNvCxnSpPr/>
      </xdr:nvCxnSpPr>
      <xdr:spPr>
        <a:xfrm flipV="1">
          <a:off x="14401800" y="7293328"/>
          <a:ext cx="889000" cy="30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11995</xdr:rowOff>
    </xdr:from>
    <xdr:to>
      <xdr:col>22</xdr:col>
      <xdr:colOff>254000</xdr:colOff>
      <xdr:row>41</xdr:row>
      <xdr:rowOff>113595</xdr:rowOff>
    </xdr:to>
    <xdr:sp macro="" textlink="">
      <xdr:nvSpPr>
        <xdr:cNvPr id="390" name="フローチャート : 判断 389"/>
        <xdr:cNvSpPr/>
      </xdr:nvSpPr>
      <xdr:spPr>
        <a:xfrm>
          <a:off x="15240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123772</xdr:rowOff>
    </xdr:from>
    <xdr:ext cx="762000" cy="259045"/>
    <xdr:sp macro="" textlink="">
      <xdr:nvSpPr>
        <xdr:cNvPr id="391" name="テキスト ボックス 390"/>
        <xdr:cNvSpPr txBox="1"/>
      </xdr:nvSpPr>
      <xdr:spPr>
        <a:xfrm>
          <a:off x="14909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57855</xdr:rowOff>
    </xdr:from>
    <xdr:to>
      <xdr:col>21</xdr:col>
      <xdr:colOff>0</xdr:colOff>
      <xdr:row>45</xdr:row>
      <xdr:rowOff>33867</xdr:rowOff>
    </xdr:to>
    <xdr:cxnSp macro="">
      <xdr:nvCxnSpPr>
        <xdr:cNvPr id="392" name="直線コネクタ 391"/>
        <xdr:cNvCxnSpPr/>
      </xdr:nvCxnSpPr>
      <xdr:spPr>
        <a:xfrm flipV="1">
          <a:off x="13512800" y="7601655"/>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119239</xdr:rowOff>
    </xdr:from>
    <xdr:to>
      <xdr:col>21</xdr:col>
      <xdr:colOff>50800</xdr:colOff>
      <xdr:row>42</xdr:row>
      <xdr:rowOff>49389</xdr:rowOff>
    </xdr:to>
    <xdr:sp macro="" textlink="">
      <xdr:nvSpPr>
        <xdr:cNvPr id="393" name="フローチャート : 判断 392"/>
        <xdr:cNvSpPr/>
      </xdr:nvSpPr>
      <xdr:spPr>
        <a:xfrm>
          <a:off x="14351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59566</xdr:rowOff>
    </xdr:from>
    <xdr:ext cx="762000" cy="259045"/>
    <xdr:sp macro="" textlink="">
      <xdr:nvSpPr>
        <xdr:cNvPr id="394" name="テキスト ボックス 393"/>
        <xdr:cNvSpPr txBox="1"/>
      </xdr:nvSpPr>
      <xdr:spPr>
        <a:xfrm>
          <a:off x="14020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68439</xdr:rowOff>
    </xdr:from>
    <xdr:to>
      <xdr:col>19</xdr:col>
      <xdr:colOff>533400</xdr:colOff>
      <xdr:row>42</xdr:row>
      <xdr:rowOff>170039</xdr:rowOff>
    </xdr:to>
    <xdr:sp macro="" textlink="">
      <xdr:nvSpPr>
        <xdr:cNvPr id="395" name="フローチャート : 判断 394"/>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8766</xdr:rowOff>
    </xdr:from>
    <xdr:ext cx="762000" cy="259045"/>
    <xdr:sp macro="" textlink="">
      <xdr:nvSpPr>
        <xdr:cNvPr id="396" name="テキスト ボックス 395"/>
        <xdr:cNvSpPr txBox="1"/>
      </xdr:nvSpPr>
      <xdr:spPr>
        <a:xfrm>
          <a:off x="13131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22578</xdr:rowOff>
    </xdr:from>
    <xdr:to>
      <xdr:col>24</xdr:col>
      <xdr:colOff>609600</xdr:colOff>
      <xdr:row>40</xdr:row>
      <xdr:rowOff>124178</xdr:rowOff>
    </xdr:to>
    <xdr:sp macro="" textlink="">
      <xdr:nvSpPr>
        <xdr:cNvPr id="402" name="円/楕円 401"/>
        <xdr:cNvSpPr/>
      </xdr:nvSpPr>
      <xdr:spPr>
        <a:xfrm>
          <a:off x="16967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39105</xdr:rowOff>
    </xdr:from>
    <xdr:ext cx="762000" cy="259045"/>
    <xdr:sp macro="" textlink="">
      <xdr:nvSpPr>
        <xdr:cNvPr id="403" name="公債費負担の状況該当値テキスト"/>
        <xdr:cNvSpPr txBox="1"/>
      </xdr:nvSpPr>
      <xdr:spPr>
        <a:xfrm>
          <a:off x="17106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170039</xdr:rowOff>
    </xdr:from>
    <xdr:to>
      <xdr:col>23</xdr:col>
      <xdr:colOff>457200</xdr:colOff>
      <xdr:row>41</xdr:row>
      <xdr:rowOff>100189</xdr:rowOff>
    </xdr:to>
    <xdr:sp macro="" textlink="">
      <xdr:nvSpPr>
        <xdr:cNvPr id="404" name="円/楕円 403"/>
        <xdr:cNvSpPr/>
      </xdr:nvSpPr>
      <xdr:spPr>
        <a:xfrm>
          <a:off x="16129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84966</xdr:rowOff>
    </xdr:from>
    <xdr:ext cx="736600" cy="259045"/>
    <xdr:sp macro="" textlink="">
      <xdr:nvSpPr>
        <xdr:cNvPr id="405" name="テキスト ボックス 404"/>
        <xdr:cNvSpPr txBox="1"/>
      </xdr:nvSpPr>
      <xdr:spPr>
        <a:xfrm>
          <a:off x="15798800" y="711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41628</xdr:rowOff>
    </xdr:from>
    <xdr:to>
      <xdr:col>22</xdr:col>
      <xdr:colOff>254000</xdr:colOff>
      <xdr:row>42</xdr:row>
      <xdr:rowOff>143228</xdr:rowOff>
    </xdr:to>
    <xdr:sp macro="" textlink="">
      <xdr:nvSpPr>
        <xdr:cNvPr id="406" name="円/楕円 405"/>
        <xdr:cNvSpPr/>
      </xdr:nvSpPr>
      <xdr:spPr>
        <a:xfrm>
          <a:off x="15240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128005</xdr:rowOff>
    </xdr:from>
    <xdr:ext cx="762000" cy="259045"/>
    <xdr:sp macro="" textlink="">
      <xdr:nvSpPr>
        <xdr:cNvPr id="407" name="テキスト ボックス 406"/>
        <xdr:cNvSpPr txBox="1"/>
      </xdr:nvSpPr>
      <xdr:spPr>
        <a:xfrm>
          <a:off x="14909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7055</xdr:rowOff>
    </xdr:from>
    <xdr:to>
      <xdr:col>21</xdr:col>
      <xdr:colOff>50800</xdr:colOff>
      <xdr:row>44</xdr:row>
      <xdr:rowOff>108655</xdr:rowOff>
    </xdr:to>
    <xdr:sp macro="" textlink="">
      <xdr:nvSpPr>
        <xdr:cNvPr id="408" name="円/楕円 407"/>
        <xdr:cNvSpPr/>
      </xdr:nvSpPr>
      <xdr:spPr>
        <a:xfrm>
          <a:off x="14351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93432</xdr:rowOff>
    </xdr:from>
    <xdr:ext cx="762000" cy="259045"/>
    <xdr:sp macro="" textlink="">
      <xdr:nvSpPr>
        <xdr:cNvPr id="409" name="テキスト ボックス 408"/>
        <xdr:cNvSpPr txBox="1"/>
      </xdr:nvSpPr>
      <xdr:spPr>
        <a:xfrm>
          <a:off x="14020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154517</xdr:rowOff>
    </xdr:from>
    <xdr:to>
      <xdr:col>19</xdr:col>
      <xdr:colOff>533400</xdr:colOff>
      <xdr:row>45</xdr:row>
      <xdr:rowOff>84667</xdr:rowOff>
    </xdr:to>
    <xdr:sp macro="" textlink="">
      <xdr:nvSpPr>
        <xdr:cNvPr id="410" name="円/楕円 409"/>
        <xdr:cNvSpPr/>
      </xdr:nvSpPr>
      <xdr:spPr>
        <a:xfrm>
          <a:off x="13462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69444</xdr:rowOff>
    </xdr:from>
    <xdr:ext cx="762000" cy="259045"/>
    <xdr:sp macro="" textlink="">
      <xdr:nvSpPr>
        <xdr:cNvPr id="411" name="テキスト ボックス 410"/>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年度は、地方債の現在高の減少及び工業用地の売却により土地開発公社の債務が大幅に減少したため、数値が大幅に改善した。</a:t>
          </a:r>
          <a:endParaRPr kumimoji="1" lang="en-US" altLang="ja-JP" sz="1300">
            <a:latin typeface="ＭＳ Ｐゴシック"/>
          </a:endParaRPr>
        </a:p>
        <a:p>
          <a:r>
            <a:rPr kumimoji="1" lang="ja-JP" altLang="en-US" sz="1300">
              <a:latin typeface="ＭＳ Ｐゴシック"/>
            </a:rPr>
            <a:t>　今後も、後世代への負担軽減のため、引き続き健全化に努める。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2" name="直線コネクタ 441"/>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3"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4" name="直線コネクタ 443"/>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102749</xdr:rowOff>
    </xdr:from>
    <xdr:to>
      <xdr:col>23</xdr:col>
      <xdr:colOff>406400</xdr:colOff>
      <xdr:row>14</xdr:row>
      <xdr:rowOff>18627</xdr:rowOff>
    </xdr:to>
    <xdr:cxnSp macro="">
      <xdr:nvCxnSpPr>
        <xdr:cNvPr id="447" name="直線コネクタ 446"/>
        <xdr:cNvCxnSpPr/>
      </xdr:nvCxnSpPr>
      <xdr:spPr>
        <a:xfrm>
          <a:off x="15290800" y="2331599"/>
          <a:ext cx="8890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105125</xdr:rowOff>
    </xdr:from>
    <xdr:ext cx="762000" cy="259045"/>
    <xdr:sp macro="" textlink="">
      <xdr:nvSpPr>
        <xdr:cNvPr id="448"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9" name="フローチャート : 判断 448"/>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13</xdr:row>
      <xdr:rowOff>102749</xdr:rowOff>
    </xdr:from>
    <xdr:to>
      <xdr:col>22</xdr:col>
      <xdr:colOff>203200</xdr:colOff>
      <xdr:row>15</xdr:row>
      <xdr:rowOff>27577</xdr:rowOff>
    </xdr:to>
    <xdr:cxnSp macro="">
      <xdr:nvCxnSpPr>
        <xdr:cNvPr id="450" name="直線コネクタ 449"/>
        <xdr:cNvCxnSpPr/>
      </xdr:nvCxnSpPr>
      <xdr:spPr>
        <a:xfrm flipV="1">
          <a:off x="14401800" y="2331599"/>
          <a:ext cx="889000" cy="26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51" name="フローチャート : 判断 450"/>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9149</xdr:rowOff>
    </xdr:from>
    <xdr:ext cx="736600" cy="259045"/>
    <xdr:sp macro="" textlink="">
      <xdr:nvSpPr>
        <xdr:cNvPr id="452" name="テキスト ボックス 451"/>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27577</xdr:rowOff>
    </xdr:from>
    <xdr:to>
      <xdr:col>21</xdr:col>
      <xdr:colOff>0</xdr:colOff>
      <xdr:row>15</xdr:row>
      <xdr:rowOff>159718</xdr:rowOff>
    </xdr:to>
    <xdr:cxnSp macro="">
      <xdr:nvCxnSpPr>
        <xdr:cNvPr id="453" name="直線コネクタ 452"/>
        <xdr:cNvCxnSpPr/>
      </xdr:nvCxnSpPr>
      <xdr:spPr>
        <a:xfrm flipV="1">
          <a:off x="13512800" y="2599327"/>
          <a:ext cx="889000" cy="1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153731</xdr:rowOff>
    </xdr:from>
    <xdr:to>
      <xdr:col>22</xdr:col>
      <xdr:colOff>254000</xdr:colOff>
      <xdr:row>16</xdr:row>
      <xdr:rowOff>83881</xdr:rowOff>
    </xdr:to>
    <xdr:sp macro="" textlink="">
      <xdr:nvSpPr>
        <xdr:cNvPr id="454" name="フローチャート : 判断 453"/>
        <xdr:cNvSpPr/>
      </xdr:nvSpPr>
      <xdr:spPr>
        <a:xfrm>
          <a:off x="15240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68658</xdr:rowOff>
    </xdr:from>
    <xdr:ext cx="762000" cy="259045"/>
    <xdr:sp macro="" textlink="">
      <xdr:nvSpPr>
        <xdr:cNvPr id="455" name="テキスト ボックス 454"/>
        <xdr:cNvSpPr txBox="1"/>
      </xdr:nvSpPr>
      <xdr:spPr>
        <a:xfrm>
          <a:off x="14909800" y="28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28242</xdr:rowOff>
    </xdr:from>
    <xdr:to>
      <xdr:col>21</xdr:col>
      <xdr:colOff>50800</xdr:colOff>
      <xdr:row>16</xdr:row>
      <xdr:rowOff>129842</xdr:rowOff>
    </xdr:to>
    <xdr:sp macro="" textlink="">
      <xdr:nvSpPr>
        <xdr:cNvPr id="456" name="フローチャート : 判断 455"/>
        <xdr:cNvSpPr/>
      </xdr:nvSpPr>
      <xdr:spPr>
        <a:xfrm>
          <a:off x="14351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114619</xdr:rowOff>
    </xdr:from>
    <xdr:ext cx="762000" cy="259045"/>
    <xdr:sp macro="" textlink="">
      <xdr:nvSpPr>
        <xdr:cNvPr id="457" name="テキスト ボックス 456"/>
        <xdr:cNvSpPr txBox="1"/>
      </xdr:nvSpPr>
      <xdr:spPr>
        <a:xfrm>
          <a:off x="14020800" y="285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85695</xdr:rowOff>
    </xdr:from>
    <xdr:to>
      <xdr:col>19</xdr:col>
      <xdr:colOff>533400</xdr:colOff>
      <xdr:row>17</xdr:row>
      <xdr:rowOff>15845</xdr:rowOff>
    </xdr:to>
    <xdr:sp macro="" textlink="">
      <xdr:nvSpPr>
        <xdr:cNvPr id="458" name="フローチャート : 判断 457"/>
        <xdr:cNvSpPr/>
      </xdr:nvSpPr>
      <xdr:spPr>
        <a:xfrm>
          <a:off x="13462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622</xdr:rowOff>
    </xdr:from>
    <xdr:ext cx="762000" cy="259045"/>
    <xdr:sp macro="" textlink="">
      <xdr:nvSpPr>
        <xdr:cNvPr id="459" name="テキスト ボックス 458"/>
        <xdr:cNvSpPr txBox="1"/>
      </xdr:nvSpPr>
      <xdr:spPr>
        <a:xfrm>
          <a:off x="13131800" y="29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13</xdr:row>
      <xdr:rowOff>139277</xdr:rowOff>
    </xdr:from>
    <xdr:to>
      <xdr:col>23</xdr:col>
      <xdr:colOff>457200</xdr:colOff>
      <xdr:row>14</xdr:row>
      <xdr:rowOff>69427</xdr:rowOff>
    </xdr:to>
    <xdr:sp macro="" textlink="">
      <xdr:nvSpPr>
        <xdr:cNvPr id="465" name="円/楕円 464"/>
        <xdr:cNvSpPr/>
      </xdr:nvSpPr>
      <xdr:spPr>
        <a:xfrm>
          <a:off x="16129000" y="23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79604</xdr:rowOff>
    </xdr:from>
    <xdr:ext cx="736600" cy="259045"/>
    <xdr:sp macro="" textlink="">
      <xdr:nvSpPr>
        <xdr:cNvPr id="466" name="テキスト ボックス 465"/>
        <xdr:cNvSpPr txBox="1"/>
      </xdr:nvSpPr>
      <xdr:spPr>
        <a:xfrm>
          <a:off x="15798800" y="2137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51949</xdr:rowOff>
    </xdr:from>
    <xdr:to>
      <xdr:col>22</xdr:col>
      <xdr:colOff>254000</xdr:colOff>
      <xdr:row>13</xdr:row>
      <xdr:rowOff>153549</xdr:rowOff>
    </xdr:to>
    <xdr:sp macro="" textlink="">
      <xdr:nvSpPr>
        <xdr:cNvPr id="467" name="円/楕円 466"/>
        <xdr:cNvSpPr/>
      </xdr:nvSpPr>
      <xdr:spPr>
        <a:xfrm>
          <a:off x="15240000" y="22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163726</xdr:rowOff>
    </xdr:from>
    <xdr:ext cx="762000" cy="259045"/>
    <xdr:sp macro="" textlink="">
      <xdr:nvSpPr>
        <xdr:cNvPr id="468" name="テキスト ボックス 467"/>
        <xdr:cNvSpPr txBox="1"/>
      </xdr:nvSpPr>
      <xdr:spPr>
        <a:xfrm>
          <a:off x="14909800" y="204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148227</xdr:rowOff>
    </xdr:from>
    <xdr:to>
      <xdr:col>21</xdr:col>
      <xdr:colOff>50800</xdr:colOff>
      <xdr:row>15</xdr:row>
      <xdr:rowOff>78377</xdr:rowOff>
    </xdr:to>
    <xdr:sp macro="" textlink="">
      <xdr:nvSpPr>
        <xdr:cNvPr id="469" name="円/楕円 468"/>
        <xdr:cNvSpPr/>
      </xdr:nvSpPr>
      <xdr:spPr>
        <a:xfrm>
          <a:off x="14351000" y="2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88554</xdr:rowOff>
    </xdr:from>
    <xdr:ext cx="762000" cy="259045"/>
    <xdr:sp macro="" textlink="">
      <xdr:nvSpPr>
        <xdr:cNvPr id="470" name="テキスト ボックス 469"/>
        <xdr:cNvSpPr txBox="1"/>
      </xdr:nvSpPr>
      <xdr:spPr>
        <a:xfrm>
          <a:off x="14020800" y="231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108918</xdr:rowOff>
    </xdr:from>
    <xdr:to>
      <xdr:col>19</xdr:col>
      <xdr:colOff>533400</xdr:colOff>
      <xdr:row>16</xdr:row>
      <xdr:rowOff>39068</xdr:rowOff>
    </xdr:to>
    <xdr:sp macro="" textlink="">
      <xdr:nvSpPr>
        <xdr:cNvPr id="471" name="円/楕円 470"/>
        <xdr:cNvSpPr/>
      </xdr:nvSpPr>
      <xdr:spPr>
        <a:xfrm>
          <a:off x="13462000" y="268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49245</xdr:rowOff>
    </xdr:from>
    <xdr:ext cx="762000" cy="259045"/>
    <xdr:sp macro="" textlink="">
      <xdr:nvSpPr>
        <xdr:cNvPr id="472" name="テキスト ボックス 471"/>
        <xdr:cNvSpPr txBox="1"/>
      </xdr:nvSpPr>
      <xdr:spPr>
        <a:xfrm>
          <a:off x="13131800" y="244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長野県坂城町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15,241
14,908
53.64
6,479,097
6,381,695
72,683
4,334,206
6,408,712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年対象者の不補充等により職員数の削減を行ったことなどでこれまで、類似団体より低い状況で推移していたが、近年、事務事業量に応じた適正な職員配置と年齢構成のばらつきの解消を図るため、職員の採用を積極的に行ったことから類似団体を上回る状況となった。</a:t>
          </a:r>
          <a:endParaRPr kumimoji="1" lang="en-US" altLang="ja-JP" sz="1300">
            <a:latin typeface="ＭＳ Ｐゴシック"/>
          </a:endParaRPr>
        </a:p>
        <a:p>
          <a:r>
            <a:rPr kumimoji="1" lang="ja-JP" altLang="en-US" sz="1300">
              <a:latin typeface="ＭＳ Ｐゴシック"/>
            </a:rPr>
            <a:t>　今後、効果的な住民サービスを維持する中で、効率的な人事配置と人件費の適正化に努める。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115570</xdr:rowOff>
    </xdr:from>
    <xdr:to>
      <xdr:col>7</xdr:col>
      <xdr:colOff>15875</xdr:colOff>
      <xdr:row>36</xdr:row>
      <xdr:rowOff>142240</xdr:rowOff>
    </xdr:to>
    <xdr:cxnSp macro="">
      <xdr:nvCxnSpPr>
        <xdr:cNvPr id="66" name="直線コネクタ 65"/>
        <xdr:cNvCxnSpPr/>
      </xdr:nvCxnSpPr>
      <xdr:spPr>
        <a:xfrm>
          <a:off x="3987800" y="611632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35</xdr:row>
      <xdr:rowOff>115570</xdr:rowOff>
    </xdr:to>
    <xdr:cxnSp macro="">
      <xdr:nvCxnSpPr>
        <xdr:cNvPr id="69" name="直線コネクタ 68"/>
        <xdr:cNvCxnSpPr/>
      </xdr:nvCxnSpPr>
      <xdr:spPr>
        <a:xfrm>
          <a:off x="3098800" y="610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77470</xdr:rowOff>
    </xdr:from>
    <xdr:to>
      <xdr:col>4</xdr:col>
      <xdr:colOff>346075</xdr:colOff>
      <xdr:row>35</xdr:row>
      <xdr:rowOff>107950</xdr:rowOff>
    </xdr:to>
    <xdr:cxnSp macro="">
      <xdr:nvCxnSpPr>
        <xdr:cNvPr id="72" name="直線コネクタ 71"/>
        <xdr:cNvCxnSpPr/>
      </xdr:nvCxnSpPr>
      <xdr:spPr>
        <a:xfrm>
          <a:off x="2209800" y="6078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62230</xdr:rowOff>
    </xdr:from>
    <xdr:to>
      <xdr:col>3</xdr:col>
      <xdr:colOff>142875</xdr:colOff>
      <xdr:row>35</xdr:row>
      <xdr:rowOff>77470</xdr:rowOff>
    </xdr:to>
    <xdr:cxnSp macro="">
      <xdr:nvCxnSpPr>
        <xdr:cNvPr id="75" name="直線コネクタ 74"/>
        <xdr:cNvCxnSpPr/>
      </xdr:nvCxnSpPr>
      <xdr:spPr>
        <a:xfrm>
          <a:off x="1320800" y="606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55897</xdr:rowOff>
    </xdr:from>
    <xdr:ext cx="762000" cy="259045"/>
    <xdr:sp macro="" textlink="">
      <xdr:nvSpPr>
        <xdr:cNvPr id="77" name="テキスト ボックス 76"/>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8" name="フローチャート :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116857</xdr:rowOff>
    </xdr:from>
    <xdr:ext cx="762000" cy="259045"/>
    <xdr:sp macro="" textlink="">
      <xdr:nvSpPr>
        <xdr:cNvPr id="79" name="テキスト ボックス 78"/>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85" name="円/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63517</xdr:rowOff>
    </xdr:from>
    <xdr:ext cx="762000" cy="259045"/>
    <xdr:sp macro="" textlink="">
      <xdr:nvSpPr>
        <xdr:cNvPr id="86" name="人件費該当値テキスト"/>
        <xdr:cNvSpPr txBox="1"/>
      </xdr:nvSpPr>
      <xdr:spPr>
        <a:xfrm>
          <a:off x="4914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64770</xdr:rowOff>
    </xdr:from>
    <xdr:to>
      <xdr:col>5</xdr:col>
      <xdr:colOff>600075</xdr:colOff>
      <xdr:row>35</xdr:row>
      <xdr:rowOff>166370</xdr:rowOff>
    </xdr:to>
    <xdr:sp macro="" textlink="">
      <xdr:nvSpPr>
        <xdr:cNvPr id="87" name="円/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57150</xdr:rowOff>
    </xdr:from>
    <xdr:to>
      <xdr:col>4</xdr:col>
      <xdr:colOff>396875</xdr:colOff>
      <xdr:row>35</xdr:row>
      <xdr:rowOff>158750</xdr:rowOff>
    </xdr:to>
    <xdr:sp macro="" textlink="">
      <xdr:nvSpPr>
        <xdr:cNvPr id="89" name="円/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26670</xdr:rowOff>
    </xdr:from>
    <xdr:to>
      <xdr:col>3</xdr:col>
      <xdr:colOff>193675</xdr:colOff>
      <xdr:row>35</xdr:row>
      <xdr:rowOff>128270</xdr:rowOff>
    </xdr:to>
    <xdr:sp macro="" textlink="">
      <xdr:nvSpPr>
        <xdr:cNvPr id="91" name="円/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11430</xdr:rowOff>
    </xdr:from>
    <xdr:to>
      <xdr:col>1</xdr:col>
      <xdr:colOff>676275</xdr:colOff>
      <xdr:row>35</xdr:row>
      <xdr:rowOff>113030</xdr:rowOff>
    </xdr:to>
    <xdr:sp macro="" textlink="">
      <xdr:nvSpPr>
        <xdr:cNvPr id="93" name="円/楕円 92"/>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123207</xdr:rowOff>
    </xdr:from>
    <xdr:ext cx="762000" cy="259045"/>
    <xdr:sp macro="" textlink="">
      <xdr:nvSpPr>
        <xdr:cNvPr id="94" name="テキスト ボックス 93"/>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類似団体と同程度で推移している。事務の効率化を図る観点から、委託事業は増加しているが、予算編成段階においてシーリングの設定や事務の見直しを行うことにより、引き続き効率的な運営に努める。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73660</xdr:rowOff>
    </xdr:from>
    <xdr:to>
      <xdr:col>24</xdr:col>
      <xdr:colOff>31750</xdr:colOff>
      <xdr:row>16</xdr:row>
      <xdr:rowOff>165100</xdr:rowOff>
    </xdr:to>
    <xdr:cxnSp macro="">
      <xdr:nvCxnSpPr>
        <xdr:cNvPr id="127" name="直線コネクタ 126"/>
        <xdr:cNvCxnSpPr/>
      </xdr:nvCxnSpPr>
      <xdr:spPr>
        <a:xfrm>
          <a:off x="15671800" y="28168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93997</xdr:rowOff>
    </xdr:from>
    <xdr:ext cx="762000" cy="259045"/>
    <xdr:sp macro="" textlink="">
      <xdr:nvSpPr>
        <xdr:cNvPr id="128"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50800</xdr:rowOff>
    </xdr:from>
    <xdr:to>
      <xdr:col>22</xdr:col>
      <xdr:colOff>565150</xdr:colOff>
      <xdr:row>16</xdr:row>
      <xdr:rowOff>73660</xdr:rowOff>
    </xdr:to>
    <xdr:cxnSp macro="">
      <xdr:nvCxnSpPr>
        <xdr:cNvPr id="130" name="直線コネクタ 129"/>
        <xdr:cNvCxnSpPr/>
      </xdr:nvCxnSpPr>
      <xdr:spPr>
        <a:xfrm>
          <a:off x="14782800" y="2794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16</xdr:row>
      <xdr:rowOff>50800</xdr:rowOff>
    </xdr:to>
    <xdr:cxnSp macro="">
      <xdr:nvCxnSpPr>
        <xdr:cNvPr id="133" name="直線コネクタ 132"/>
        <xdr:cNvCxnSpPr/>
      </xdr:nvCxnSpPr>
      <xdr:spPr>
        <a:xfrm>
          <a:off x="13893800" y="279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161290</xdr:rowOff>
    </xdr:from>
    <xdr:to>
      <xdr:col>20</xdr:col>
      <xdr:colOff>158750</xdr:colOff>
      <xdr:row>16</xdr:row>
      <xdr:rowOff>50800</xdr:rowOff>
    </xdr:to>
    <xdr:cxnSp macro="">
      <xdr:nvCxnSpPr>
        <xdr:cNvPr id="136" name="直線コネクタ 135"/>
        <xdr:cNvCxnSpPr/>
      </xdr:nvCxnSpPr>
      <xdr:spPr>
        <a:xfrm>
          <a:off x="13004800" y="2733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7" name="フローチャート : 判断 136"/>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8" name="テキスト ボックス 137"/>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9" name="フローチャート : 判断 138"/>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40" name="テキスト ボックス 139"/>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6" name="円/楕円 145"/>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130827</xdr:rowOff>
    </xdr:from>
    <xdr:ext cx="762000" cy="259045"/>
    <xdr:sp macro="" textlink="">
      <xdr:nvSpPr>
        <xdr:cNvPr id="147"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22860</xdr:rowOff>
    </xdr:from>
    <xdr:to>
      <xdr:col>22</xdr:col>
      <xdr:colOff>615950</xdr:colOff>
      <xdr:row>16</xdr:row>
      <xdr:rowOff>124460</xdr:rowOff>
    </xdr:to>
    <xdr:sp macro="" textlink="">
      <xdr:nvSpPr>
        <xdr:cNvPr id="148" name="円/楕円 147"/>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49" name="テキスト ボックス 148"/>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50" name="円/楕円 149"/>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51" name="テキスト ボックス 15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0</xdr:rowOff>
    </xdr:from>
    <xdr:to>
      <xdr:col>20</xdr:col>
      <xdr:colOff>209550</xdr:colOff>
      <xdr:row>16</xdr:row>
      <xdr:rowOff>101600</xdr:rowOff>
    </xdr:to>
    <xdr:sp macro="" textlink="">
      <xdr:nvSpPr>
        <xdr:cNvPr id="152" name="円/楕円 151"/>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53" name="テキスト ボックス 152"/>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110490</xdr:rowOff>
    </xdr:from>
    <xdr:to>
      <xdr:col>19</xdr:col>
      <xdr:colOff>6350</xdr:colOff>
      <xdr:row>16</xdr:row>
      <xdr:rowOff>40640</xdr:rowOff>
    </xdr:to>
    <xdr:sp macro="" textlink="">
      <xdr:nvSpPr>
        <xdr:cNvPr id="154" name="円/楕円 153"/>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25417</xdr:rowOff>
    </xdr:from>
    <xdr:ext cx="762000" cy="259045"/>
    <xdr:sp macro="" textlink="">
      <xdr:nvSpPr>
        <xdr:cNvPr id="155" name="テキスト ボックス 154"/>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年度は、前年度に対し</a:t>
          </a:r>
          <a:r>
            <a:rPr kumimoji="1" lang="en-US" altLang="ja-JP" sz="1300">
              <a:latin typeface="ＭＳ Ｐゴシック"/>
            </a:rPr>
            <a:t>0.4</a:t>
          </a:r>
          <a:r>
            <a:rPr kumimoji="1" lang="ja-JP" altLang="en-US" sz="1300">
              <a:latin typeface="ＭＳ Ｐゴシック"/>
            </a:rPr>
            <a:t>ポイントの増加となったが、子ども医療費の支給を</a:t>
          </a:r>
          <a:r>
            <a:rPr kumimoji="1" lang="en-US" altLang="ja-JP" sz="1300">
              <a:latin typeface="ＭＳ Ｐゴシック"/>
            </a:rPr>
            <a:t>15</a:t>
          </a:r>
          <a:r>
            <a:rPr kumimoji="1" lang="ja-JP" altLang="en-US" sz="1300">
              <a:latin typeface="ＭＳ Ｐゴシック"/>
            </a:rPr>
            <a:t>歳到達年度末から</a:t>
          </a:r>
          <a:r>
            <a:rPr kumimoji="1" lang="en-US" altLang="ja-JP" sz="1300">
              <a:latin typeface="ＭＳ Ｐゴシック"/>
            </a:rPr>
            <a:t>18</a:t>
          </a:r>
          <a:r>
            <a:rPr kumimoji="1" lang="ja-JP" altLang="en-US" sz="1300">
              <a:latin typeface="ＭＳ Ｐゴシック"/>
            </a:rPr>
            <a:t>歳到達年度末に拡充したことや臨時福祉給付金事業も要因として考えられる。</a:t>
          </a:r>
          <a:endParaRPr kumimoji="1" lang="en-US" altLang="ja-JP" sz="1300">
            <a:latin typeface="ＭＳ Ｐゴシック"/>
          </a:endParaRPr>
        </a:p>
        <a:p>
          <a:r>
            <a:rPr kumimoji="1" lang="ja-JP" altLang="en-US" sz="1300">
              <a:latin typeface="ＭＳ Ｐゴシック"/>
            </a:rPr>
            <a:t>少子高齢化といった社会構造に起因し、今後も基本的には増加が見込まれることから、より効果的、効率的な行財政運営に努める。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143328</xdr:rowOff>
    </xdr:to>
    <xdr:cxnSp macro="">
      <xdr:nvCxnSpPr>
        <xdr:cNvPr id="190" name="直線コネクタ 189"/>
        <xdr:cNvCxnSpPr/>
      </xdr:nvCxnSpPr>
      <xdr:spPr>
        <a:xfrm>
          <a:off x="3987800" y="93363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159657</xdr:rowOff>
    </xdr:to>
    <xdr:cxnSp macro="">
      <xdr:nvCxnSpPr>
        <xdr:cNvPr id="193" name="直線コネクタ 192"/>
        <xdr:cNvCxnSpPr/>
      </xdr:nvCxnSpPr>
      <xdr:spPr>
        <a:xfrm flipV="1">
          <a:off x="3098800" y="93363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4535</xdr:rowOff>
    </xdr:to>
    <xdr:cxnSp macro="">
      <xdr:nvCxnSpPr>
        <xdr:cNvPr id="196" name="直線コネクタ 195"/>
        <xdr:cNvCxnSpPr/>
      </xdr:nvCxnSpPr>
      <xdr:spPr>
        <a:xfrm flipV="1">
          <a:off x="2209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8" name="テキスト ボックス 19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4535</xdr:rowOff>
    </xdr:to>
    <xdr:cxnSp macro="">
      <xdr:nvCxnSpPr>
        <xdr:cNvPr id="199" name="直線コネクタ 198"/>
        <xdr:cNvCxnSpPr/>
      </xdr:nvCxnSpPr>
      <xdr:spPr>
        <a:xfrm>
          <a:off x="1320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200" name="フローチャート : 判断 199"/>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01" name="テキスト ボックス 200"/>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3" name="テキスト ボックス 202"/>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09" name="円/楕円 208"/>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10"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11" name="円/楕円 210"/>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12" name="テキスト ボックス 211"/>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3" name="円/楕円 212"/>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4" name="テキスト ボックス 213"/>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5" name="円/楕円 214"/>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6" name="テキスト ボックス 215"/>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7" name="円/楕円 216"/>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8" name="テキスト ボックス 217"/>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類似団体より低い比率で推移しているが、数値の上昇は下水道事業特別会計への繰出金等が要因として考えられる。また、大型事業の終了にしたことにより、前年度と比較して財政規模が</a:t>
          </a:r>
          <a:r>
            <a:rPr kumimoji="1" lang="en-US" altLang="ja-JP" sz="1300">
              <a:latin typeface="ＭＳ Ｐゴシック"/>
            </a:rPr>
            <a:t>18.5</a:t>
          </a:r>
          <a:r>
            <a:rPr kumimoji="1" lang="ja-JP" altLang="en-US" sz="1300">
              <a:latin typeface="ＭＳ Ｐゴシック"/>
            </a:rPr>
            <a:t>％減少していることも指標が上昇している要因として考えられるが、平成</a:t>
          </a:r>
          <a:r>
            <a:rPr kumimoji="1" lang="en-US" altLang="ja-JP" sz="1300">
              <a:latin typeface="ＭＳ Ｐゴシック"/>
            </a:rPr>
            <a:t>32</a:t>
          </a:r>
          <a:r>
            <a:rPr kumimoji="1" lang="ja-JP" altLang="en-US" sz="1300">
              <a:latin typeface="ＭＳ Ｐゴシック"/>
            </a:rPr>
            <a:t>年度の整備完了が近づくなか、料金の見直し等、健全化に努める。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108712</xdr:rowOff>
    </xdr:from>
    <xdr:to>
      <xdr:col>24</xdr:col>
      <xdr:colOff>31750</xdr:colOff>
      <xdr:row>57</xdr:row>
      <xdr:rowOff>5842</xdr:rowOff>
    </xdr:to>
    <xdr:cxnSp macro="">
      <xdr:nvCxnSpPr>
        <xdr:cNvPr id="248" name="直線コネクタ 247"/>
        <xdr:cNvCxnSpPr/>
      </xdr:nvCxnSpPr>
      <xdr:spPr>
        <a:xfrm>
          <a:off x="15671800" y="970991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67564</xdr:rowOff>
    </xdr:from>
    <xdr:to>
      <xdr:col>22</xdr:col>
      <xdr:colOff>565150</xdr:colOff>
      <xdr:row>56</xdr:row>
      <xdr:rowOff>108712</xdr:rowOff>
    </xdr:to>
    <xdr:cxnSp macro="">
      <xdr:nvCxnSpPr>
        <xdr:cNvPr id="251" name="直線コネクタ 250"/>
        <xdr:cNvCxnSpPr/>
      </xdr:nvCxnSpPr>
      <xdr:spPr>
        <a:xfrm>
          <a:off x="14782800" y="9668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67564</xdr:rowOff>
    </xdr:from>
    <xdr:to>
      <xdr:col>21</xdr:col>
      <xdr:colOff>361950</xdr:colOff>
      <xdr:row>56</xdr:row>
      <xdr:rowOff>127000</xdr:rowOff>
    </xdr:to>
    <xdr:cxnSp macro="">
      <xdr:nvCxnSpPr>
        <xdr:cNvPr id="254" name="直線コネクタ 253"/>
        <xdr:cNvCxnSpPr/>
      </xdr:nvCxnSpPr>
      <xdr:spPr>
        <a:xfrm flipV="1">
          <a:off x="13893800" y="96687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28194</xdr:rowOff>
    </xdr:from>
    <xdr:to>
      <xdr:col>21</xdr:col>
      <xdr:colOff>412750</xdr:colOff>
      <xdr:row>57</xdr:row>
      <xdr:rowOff>129794</xdr:rowOff>
    </xdr:to>
    <xdr:sp macro="" textlink="">
      <xdr:nvSpPr>
        <xdr:cNvPr id="255" name="フローチャート : 判断 254"/>
        <xdr:cNvSpPr/>
      </xdr:nvSpPr>
      <xdr:spPr>
        <a:xfrm>
          <a:off x="14732000" y="980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114571</xdr:rowOff>
    </xdr:from>
    <xdr:ext cx="762000" cy="259045"/>
    <xdr:sp macro="" textlink="">
      <xdr:nvSpPr>
        <xdr:cNvPr id="256" name="テキスト ボックス 255"/>
        <xdr:cNvSpPr txBox="1"/>
      </xdr:nvSpPr>
      <xdr:spPr>
        <a:xfrm>
          <a:off x="14401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145288</xdr:rowOff>
    </xdr:to>
    <xdr:cxnSp macro="">
      <xdr:nvCxnSpPr>
        <xdr:cNvPr id="257" name="直線コネクタ 256"/>
        <xdr:cNvCxnSpPr/>
      </xdr:nvCxnSpPr>
      <xdr:spPr>
        <a:xfrm flipV="1">
          <a:off x="13004800" y="9728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14478</xdr:rowOff>
    </xdr:from>
    <xdr:to>
      <xdr:col>20</xdr:col>
      <xdr:colOff>209550</xdr:colOff>
      <xdr:row>57</xdr:row>
      <xdr:rowOff>116078</xdr:rowOff>
    </xdr:to>
    <xdr:sp macro="" textlink="">
      <xdr:nvSpPr>
        <xdr:cNvPr id="258" name="フローチャート : 判断 257"/>
        <xdr:cNvSpPr/>
      </xdr:nvSpPr>
      <xdr:spPr>
        <a:xfrm>
          <a:off x="13843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100855</xdr:rowOff>
    </xdr:from>
    <xdr:ext cx="762000" cy="259045"/>
    <xdr:sp macro="" textlink="">
      <xdr:nvSpPr>
        <xdr:cNvPr id="259" name="テキスト ボックス 258"/>
        <xdr:cNvSpPr txBox="1"/>
      </xdr:nvSpPr>
      <xdr:spPr>
        <a:xfrm>
          <a:off x="13512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9906</xdr:rowOff>
    </xdr:from>
    <xdr:to>
      <xdr:col>19</xdr:col>
      <xdr:colOff>6350</xdr:colOff>
      <xdr:row>57</xdr:row>
      <xdr:rowOff>111506</xdr:rowOff>
    </xdr:to>
    <xdr:sp macro="" textlink="">
      <xdr:nvSpPr>
        <xdr:cNvPr id="260" name="フローチャート : 判断 259"/>
        <xdr:cNvSpPr/>
      </xdr:nvSpPr>
      <xdr:spPr>
        <a:xfrm>
          <a:off x="12954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96283</xdr:rowOff>
    </xdr:from>
    <xdr:ext cx="762000" cy="259045"/>
    <xdr:sp macro="" textlink="">
      <xdr:nvSpPr>
        <xdr:cNvPr id="261" name="テキスト ボックス 260"/>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126492</xdr:rowOff>
    </xdr:from>
    <xdr:to>
      <xdr:col>24</xdr:col>
      <xdr:colOff>82550</xdr:colOff>
      <xdr:row>57</xdr:row>
      <xdr:rowOff>56642</xdr:rowOff>
    </xdr:to>
    <xdr:sp macro="" textlink="">
      <xdr:nvSpPr>
        <xdr:cNvPr id="267" name="円/楕円 266"/>
        <xdr:cNvSpPr/>
      </xdr:nvSpPr>
      <xdr:spPr>
        <a:xfrm>
          <a:off x="164592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143019</xdr:rowOff>
    </xdr:from>
    <xdr:ext cx="762000" cy="259045"/>
    <xdr:sp macro="" textlink="">
      <xdr:nvSpPr>
        <xdr:cNvPr id="268" name="その他該当値テキスト"/>
        <xdr:cNvSpPr txBox="1"/>
      </xdr:nvSpPr>
      <xdr:spPr>
        <a:xfrm>
          <a:off x="16598900" y="957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57912</xdr:rowOff>
    </xdr:from>
    <xdr:to>
      <xdr:col>22</xdr:col>
      <xdr:colOff>615950</xdr:colOff>
      <xdr:row>56</xdr:row>
      <xdr:rowOff>159512</xdr:rowOff>
    </xdr:to>
    <xdr:sp macro="" textlink="">
      <xdr:nvSpPr>
        <xdr:cNvPr id="269" name="円/楕円 268"/>
        <xdr:cNvSpPr/>
      </xdr:nvSpPr>
      <xdr:spPr>
        <a:xfrm>
          <a:off x="15621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169689</xdr:rowOff>
    </xdr:from>
    <xdr:ext cx="736600" cy="259045"/>
    <xdr:sp macro="" textlink="">
      <xdr:nvSpPr>
        <xdr:cNvPr id="270" name="テキスト ボックス 269"/>
        <xdr:cNvSpPr txBox="1"/>
      </xdr:nvSpPr>
      <xdr:spPr>
        <a:xfrm>
          <a:off x="15290800" y="942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xdr:rowOff>
    </xdr:from>
    <xdr:to>
      <xdr:col>21</xdr:col>
      <xdr:colOff>412750</xdr:colOff>
      <xdr:row>56</xdr:row>
      <xdr:rowOff>118364</xdr:rowOff>
    </xdr:to>
    <xdr:sp macro="" textlink="">
      <xdr:nvSpPr>
        <xdr:cNvPr id="271" name="円/楕円 270"/>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128541</xdr:rowOff>
    </xdr:from>
    <xdr:ext cx="762000" cy="259045"/>
    <xdr:sp macro="" textlink="">
      <xdr:nvSpPr>
        <xdr:cNvPr id="272" name="テキスト ボックス 271"/>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3" name="円/楕円 272"/>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74" name="テキスト ボックス 273"/>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94488</xdr:rowOff>
    </xdr:from>
    <xdr:to>
      <xdr:col>19</xdr:col>
      <xdr:colOff>6350</xdr:colOff>
      <xdr:row>57</xdr:row>
      <xdr:rowOff>24638</xdr:rowOff>
    </xdr:to>
    <xdr:sp macro="" textlink="">
      <xdr:nvSpPr>
        <xdr:cNvPr id="275" name="円/楕円 274"/>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34815</xdr:rowOff>
    </xdr:from>
    <xdr:ext cx="762000" cy="259045"/>
    <xdr:sp macro="" textlink="">
      <xdr:nvSpPr>
        <xdr:cNvPr id="276" name="テキスト ボックス 275"/>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類似団体とほご同程度で推移してたが、平成</a:t>
          </a:r>
          <a:r>
            <a:rPr kumimoji="1" lang="en-US" altLang="ja-JP" sz="1300">
              <a:latin typeface="ＭＳ Ｐゴシック"/>
            </a:rPr>
            <a:t>27</a:t>
          </a:r>
          <a:r>
            <a:rPr kumimoji="1" lang="ja-JP" altLang="en-US" sz="1300">
              <a:latin typeface="ＭＳ Ｐゴシック"/>
            </a:rPr>
            <a:t>年度以降、税償還金・還付加算金が増加しており、比率が上昇している。</a:t>
          </a:r>
          <a:endParaRPr kumimoji="1" lang="en-US" altLang="ja-JP" sz="1300">
            <a:latin typeface="ＭＳ Ｐゴシック"/>
          </a:endParaRPr>
        </a:p>
        <a:p>
          <a:r>
            <a:rPr kumimoji="1" lang="ja-JP" altLang="en-US" sz="1300">
              <a:latin typeface="ＭＳ Ｐゴシック"/>
            </a:rPr>
            <a:t>今後においては、施設建設に係る広域連合への負担増により、数値の上昇が予測されるため、団体等への補助金の見直しを行い、経費の縮減に努める。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101854</xdr:rowOff>
    </xdr:from>
    <xdr:to>
      <xdr:col>24</xdr:col>
      <xdr:colOff>31750</xdr:colOff>
      <xdr:row>37</xdr:row>
      <xdr:rowOff>133858</xdr:rowOff>
    </xdr:to>
    <xdr:cxnSp macro="">
      <xdr:nvCxnSpPr>
        <xdr:cNvPr id="306" name="直線コネクタ 305"/>
        <xdr:cNvCxnSpPr/>
      </xdr:nvCxnSpPr>
      <xdr:spPr>
        <a:xfrm>
          <a:off x="15671800" y="64455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65278</xdr:rowOff>
    </xdr:from>
    <xdr:to>
      <xdr:col>22</xdr:col>
      <xdr:colOff>565150</xdr:colOff>
      <xdr:row>37</xdr:row>
      <xdr:rowOff>101854</xdr:rowOff>
    </xdr:to>
    <xdr:cxnSp macro="">
      <xdr:nvCxnSpPr>
        <xdr:cNvPr id="309" name="直線コネクタ 308"/>
        <xdr:cNvCxnSpPr/>
      </xdr:nvCxnSpPr>
      <xdr:spPr>
        <a:xfrm>
          <a:off x="14782800" y="6408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65278</xdr:rowOff>
    </xdr:from>
    <xdr:to>
      <xdr:col>21</xdr:col>
      <xdr:colOff>361950</xdr:colOff>
      <xdr:row>37</xdr:row>
      <xdr:rowOff>124714</xdr:rowOff>
    </xdr:to>
    <xdr:cxnSp macro="">
      <xdr:nvCxnSpPr>
        <xdr:cNvPr id="312" name="直線コネクタ 311"/>
        <xdr:cNvCxnSpPr/>
      </xdr:nvCxnSpPr>
      <xdr:spPr>
        <a:xfrm flipV="1">
          <a:off x="13893800" y="64089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28194</xdr:rowOff>
    </xdr:from>
    <xdr:to>
      <xdr:col>21</xdr:col>
      <xdr:colOff>412750</xdr:colOff>
      <xdr:row>37</xdr:row>
      <xdr:rowOff>129794</xdr:rowOff>
    </xdr:to>
    <xdr:sp macro="" textlink="">
      <xdr:nvSpPr>
        <xdr:cNvPr id="313" name="フローチャート : 判断 312"/>
        <xdr:cNvSpPr/>
      </xdr:nvSpPr>
      <xdr:spPr>
        <a:xfrm>
          <a:off x="14732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114571</xdr:rowOff>
    </xdr:from>
    <xdr:ext cx="762000" cy="259045"/>
    <xdr:sp macro="" textlink="">
      <xdr:nvSpPr>
        <xdr:cNvPr id="314" name="テキスト ボックス 313"/>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88138</xdr:rowOff>
    </xdr:from>
    <xdr:to>
      <xdr:col>20</xdr:col>
      <xdr:colOff>158750</xdr:colOff>
      <xdr:row>37</xdr:row>
      <xdr:rowOff>124714</xdr:rowOff>
    </xdr:to>
    <xdr:cxnSp macro="">
      <xdr:nvCxnSpPr>
        <xdr:cNvPr id="315" name="直線コネクタ 314"/>
        <xdr:cNvCxnSpPr/>
      </xdr:nvCxnSpPr>
      <xdr:spPr>
        <a:xfrm>
          <a:off x="13004800" y="6431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32766</xdr:rowOff>
    </xdr:from>
    <xdr:to>
      <xdr:col>20</xdr:col>
      <xdr:colOff>209550</xdr:colOff>
      <xdr:row>37</xdr:row>
      <xdr:rowOff>134366</xdr:rowOff>
    </xdr:to>
    <xdr:sp macro="" textlink="">
      <xdr:nvSpPr>
        <xdr:cNvPr id="316" name="フローチャート : 判断 315"/>
        <xdr:cNvSpPr/>
      </xdr:nvSpPr>
      <xdr:spPr>
        <a:xfrm>
          <a:off x="13843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144543</xdr:rowOff>
    </xdr:from>
    <xdr:ext cx="762000" cy="259045"/>
    <xdr:sp macro="" textlink="">
      <xdr:nvSpPr>
        <xdr:cNvPr id="317" name="テキスト ボックス 316"/>
        <xdr:cNvSpPr txBox="1"/>
      </xdr:nvSpPr>
      <xdr:spPr>
        <a:xfrm>
          <a:off x="13512800" y="614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18" name="フローチャート : 判断 317"/>
        <xdr:cNvSpPr/>
      </xdr:nvSpPr>
      <xdr:spPr>
        <a:xfrm>
          <a:off x="12954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135399</xdr:rowOff>
    </xdr:from>
    <xdr:ext cx="762000" cy="259045"/>
    <xdr:sp macro="" textlink="">
      <xdr:nvSpPr>
        <xdr:cNvPr id="319" name="テキスト ボックス 318"/>
        <xdr:cNvSpPr txBox="1"/>
      </xdr:nvSpPr>
      <xdr:spPr>
        <a:xfrm>
          <a:off x="12623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83058</xdr:rowOff>
    </xdr:from>
    <xdr:to>
      <xdr:col>24</xdr:col>
      <xdr:colOff>82550</xdr:colOff>
      <xdr:row>38</xdr:row>
      <xdr:rowOff>13208</xdr:rowOff>
    </xdr:to>
    <xdr:sp macro="" textlink="">
      <xdr:nvSpPr>
        <xdr:cNvPr id="325" name="円/楕円 324"/>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55135</xdr:rowOff>
    </xdr:from>
    <xdr:ext cx="762000" cy="259045"/>
    <xdr:sp macro="" textlink="">
      <xdr:nvSpPr>
        <xdr:cNvPr id="326"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51054</xdr:rowOff>
    </xdr:from>
    <xdr:to>
      <xdr:col>22</xdr:col>
      <xdr:colOff>615950</xdr:colOff>
      <xdr:row>37</xdr:row>
      <xdr:rowOff>152654</xdr:rowOff>
    </xdr:to>
    <xdr:sp macro="" textlink="">
      <xdr:nvSpPr>
        <xdr:cNvPr id="327" name="円/楕円 326"/>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137431</xdr:rowOff>
    </xdr:from>
    <xdr:ext cx="736600" cy="259045"/>
    <xdr:sp macro="" textlink="">
      <xdr:nvSpPr>
        <xdr:cNvPr id="328" name="テキスト ボックス 327"/>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14478</xdr:rowOff>
    </xdr:from>
    <xdr:to>
      <xdr:col>21</xdr:col>
      <xdr:colOff>412750</xdr:colOff>
      <xdr:row>37</xdr:row>
      <xdr:rowOff>116078</xdr:rowOff>
    </xdr:to>
    <xdr:sp macro="" textlink="">
      <xdr:nvSpPr>
        <xdr:cNvPr id="329" name="円/楕円 328"/>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126255</xdr:rowOff>
    </xdr:from>
    <xdr:ext cx="762000" cy="259045"/>
    <xdr:sp macro="" textlink="">
      <xdr:nvSpPr>
        <xdr:cNvPr id="330" name="テキスト ボックス 329"/>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73914</xdr:rowOff>
    </xdr:from>
    <xdr:to>
      <xdr:col>20</xdr:col>
      <xdr:colOff>209550</xdr:colOff>
      <xdr:row>38</xdr:row>
      <xdr:rowOff>4064</xdr:rowOff>
    </xdr:to>
    <xdr:sp macro="" textlink="">
      <xdr:nvSpPr>
        <xdr:cNvPr id="331" name="円/楕円 330"/>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160291</xdr:rowOff>
    </xdr:from>
    <xdr:ext cx="762000" cy="259045"/>
    <xdr:sp macro="" textlink="">
      <xdr:nvSpPr>
        <xdr:cNvPr id="332" name="テキスト ボックス 331"/>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37338</xdr:rowOff>
    </xdr:from>
    <xdr:to>
      <xdr:col>19</xdr:col>
      <xdr:colOff>6350</xdr:colOff>
      <xdr:row>37</xdr:row>
      <xdr:rowOff>138938</xdr:rowOff>
    </xdr:to>
    <xdr:sp macro="" textlink="">
      <xdr:nvSpPr>
        <xdr:cNvPr id="333" name="円/楕円 332"/>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123715</xdr:rowOff>
    </xdr:from>
    <xdr:ext cx="762000" cy="259045"/>
    <xdr:sp macro="" textlink="">
      <xdr:nvSpPr>
        <xdr:cNvPr id="334" name="テキスト ボックス 333"/>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施設整備等に係る償還により、類似団体に比べて高い状況が続いていたが、近年の借入れ抑制により同水準まで抑制した。今後も喫緊の課題となる事業を除き、その年度の借入額は償還外以内とすることを原則とするなど、継続して公債費負担の健全化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83565</xdr:rowOff>
    </xdr:from>
    <xdr:to>
      <xdr:col>7</xdr:col>
      <xdr:colOff>15875</xdr:colOff>
      <xdr:row>77</xdr:row>
      <xdr:rowOff>133858</xdr:rowOff>
    </xdr:to>
    <xdr:cxnSp macro="">
      <xdr:nvCxnSpPr>
        <xdr:cNvPr id="364" name="直線コネクタ 363"/>
        <xdr:cNvCxnSpPr/>
      </xdr:nvCxnSpPr>
      <xdr:spPr>
        <a:xfrm>
          <a:off x="3987800" y="13285215"/>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65"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83565</xdr:rowOff>
    </xdr:from>
    <xdr:to>
      <xdr:col>5</xdr:col>
      <xdr:colOff>549275</xdr:colOff>
      <xdr:row>77</xdr:row>
      <xdr:rowOff>106426</xdr:rowOff>
    </xdr:to>
    <xdr:cxnSp macro="">
      <xdr:nvCxnSpPr>
        <xdr:cNvPr id="367" name="直線コネクタ 366"/>
        <xdr:cNvCxnSpPr/>
      </xdr:nvCxnSpPr>
      <xdr:spPr>
        <a:xfrm flipV="1">
          <a:off x="3098800" y="132852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106426</xdr:rowOff>
    </xdr:from>
    <xdr:to>
      <xdr:col>4</xdr:col>
      <xdr:colOff>346075</xdr:colOff>
      <xdr:row>78</xdr:row>
      <xdr:rowOff>44704</xdr:rowOff>
    </xdr:to>
    <xdr:cxnSp macro="">
      <xdr:nvCxnSpPr>
        <xdr:cNvPr id="370" name="直線コネクタ 369"/>
        <xdr:cNvCxnSpPr/>
      </xdr:nvCxnSpPr>
      <xdr:spPr>
        <a:xfrm flipV="1">
          <a:off x="2209800" y="133080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1" name="フローチャート : 判断 370"/>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2" name="テキスト ボックス 371"/>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17272</xdr:rowOff>
    </xdr:from>
    <xdr:to>
      <xdr:col>3</xdr:col>
      <xdr:colOff>142875</xdr:colOff>
      <xdr:row>78</xdr:row>
      <xdr:rowOff>44704</xdr:rowOff>
    </xdr:to>
    <xdr:cxnSp macro="">
      <xdr:nvCxnSpPr>
        <xdr:cNvPr id="373" name="直線コネクタ 372"/>
        <xdr:cNvCxnSpPr/>
      </xdr:nvCxnSpPr>
      <xdr:spPr>
        <a:xfrm>
          <a:off x="1320800" y="133903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51054</xdr:rowOff>
    </xdr:from>
    <xdr:to>
      <xdr:col>3</xdr:col>
      <xdr:colOff>193675</xdr:colOff>
      <xdr:row>77</xdr:row>
      <xdr:rowOff>152654</xdr:rowOff>
    </xdr:to>
    <xdr:sp macro="" textlink="">
      <xdr:nvSpPr>
        <xdr:cNvPr id="374" name="フローチャート : 判断 373"/>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162831</xdr:rowOff>
    </xdr:from>
    <xdr:ext cx="762000" cy="259045"/>
    <xdr:sp macro="" textlink="">
      <xdr:nvSpPr>
        <xdr:cNvPr id="375" name="テキスト ボックス 374"/>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6" name="フローチャート : 判断 375"/>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77" name="テキスト ボックス 376"/>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83" name="円/楕円 382"/>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55135</xdr:rowOff>
    </xdr:from>
    <xdr:ext cx="762000" cy="259045"/>
    <xdr:sp macro="" textlink="">
      <xdr:nvSpPr>
        <xdr:cNvPr id="384" name="公債費該当値テキスト"/>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32765</xdr:rowOff>
    </xdr:from>
    <xdr:to>
      <xdr:col>5</xdr:col>
      <xdr:colOff>600075</xdr:colOff>
      <xdr:row>77</xdr:row>
      <xdr:rowOff>134365</xdr:rowOff>
    </xdr:to>
    <xdr:sp macro="" textlink="">
      <xdr:nvSpPr>
        <xdr:cNvPr id="385" name="円/楕円 384"/>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86" name="テキスト ボックス 385"/>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55626</xdr:rowOff>
    </xdr:from>
    <xdr:to>
      <xdr:col>4</xdr:col>
      <xdr:colOff>396875</xdr:colOff>
      <xdr:row>77</xdr:row>
      <xdr:rowOff>157226</xdr:rowOff>
    </xdr:to>
    <xdr:sp macro="" textlink="">
      <xdr:nvSpPr>
        <xdr:cNvPr id="387" name="円/楕円 386"/>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142003</xdr:rowOff>
    </xdr:from>
    <xdr:ext cx="762000" cy="259045"/>
    <xdr:sp macro="" textlink="">
      <xdr:nvSpPr>
        <xdr:cNvPr id="388" name="テキスト ボックス 387"/>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165354</xdr:rowOff>
    </xdr:from>
    <xdr:to>
      <xdr:col>3</xdr:col>
      <xdr:colOff>193675</xdr:colOff>
      <xdr:row>78</xdr:row>
      <xdr:rowOff>95504</xdr:rowOff>
    </xdr:to>
    <xdr:sp macro="" textlink="">
      <xdr:nvSpPr>
        <xdr:cNvPr id="389" name="円/楕円 388"/>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80281</xdr:rowOff>
    </xdr:from>
    <xdr:ext cx="762000" cy="259045"/>
    <xdr:sp macro="" textlink="">
      <xdr:nvSpPr>
        <xdr:cNvPr id="390" name="テキスト ボックス 389"/>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91" name="円/楕円 390"/>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52849</xdr:rowOff>
    </xdr:from>
    <xdr:ext cx="762000" cy="259045"/>
    <xdr:sp macro="" textlink="">
      <xdr:nvSpPr>
        <xdr:cNvPr id="392" name="テキスト ボックス 391"/>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類似団体より低い比率で推移していたが、</a:t>
          </a:r>
          <a:r>
            <a:rPr kumimoji="1" lang="en-US" altLang="ja-JP" sz="1300">
              <a:latin typeface="ＭＳ Ｐゴシック"/>
            </a:rPr>
            <a:t>28</a:t>
          </a:r>
          <a:r>
            <a:rPr kumimoji="1" lang="ja-JP" altLang="en-US" sz="1300">
              <a:latin typeface="ＭＳ Ｐゴシック"/>
            </a:rPr>
            <a:t>年度は類似団体を上回った。人件費、物件費、補助費の比率の伸びが影響しており、職員の年齢構成のばらつきを解消するための職員採用や税償還金・還付加算金の増額が要因として考えられる。</a:t>
          </a:r>
          <a:endParaRPr kumimoji="1" lang="en-US" altLang="ja-JP" sz="1300">
            <a:latin typeface="ＭＳ Ｐゴシック"/>
          </a:endParaRPr>
        </a:p>
        <a:p>
          <a:r>
            <a:rPr kumimoji="1" lang="ja-JP" altLang="en-US" sz="1300">
              <a:latin typeface="ＭＳ Ｐゴシック"/>
            </a:rPr>
            <a:t>今後も一般財源の確保とともに、事務・事業の効率化により、適正な水準を維持するよう努める。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73661</xdr:rowOff>
    </xdr:from>
    <xdr:to>
      <xdr:col>24</xdr:col>
      <xdr:colOff>31750</xdr:colOff>
      <xdr:row>77</xdr:row>
      <xdr:rowOff>146050</xdr:rowOff>
    </xdr:to>
    <xdr:cxnSp macro="">
      <xdr:nvCxnSpPr>
        <xdr:cNvPr id="425" name="直線コネクタ 424"/>
        <xdr:cNvCxnSpPr/>
      </xdr:nvCxnSpPr>
      <xdr:spPr>
        <a:xfrm>
          <a:off x="15671800" y="13103861"/>
          <a:ext cx="8382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6"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xdr:rowOff>
    </xdr:from>
    <xdr:to>
      <xdr:col>22</xdr:col>
      <xdr:colOff>565150</xdr:colOff>
      <xdr:row>76</xdr:row>
      <xdr:rowOff>73661</xdr:rowOff>
    </xdr:to>
    <xdr:cxnSp macro="">
      <xdr:nvCxnSpPr>
        <xdr:cNvPr id="428" name="直線コネクタ 427"/>
        <xdr:cNvCxnSpPr/>
      </xdr:nvCxnSpPr>
      <xdr:spPr>
        <a:xfrm>
          <a:off x="14782800" y="130429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0" name="テキスト ボックス 429"/>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100330</xdr:rowOff>
    </xdr:to>
    <xdr:cxnSp macro="">
      <xdr:nvCxnSpPr>
        <xdr:cNvPr id="431" name="直線コネクタ 430"/>
        <xdr:cNvCxnSpPr/>
      </xdr:nvCxnSpPr>
      <xdr:spPr>
        <a:xfrm flipV="1">
          <a:off x="13893800" y="130429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30480</xdr:rowOff>
    </xdr:from>
    <xdr:to>
      <xdr:col>21</xdr:col>
      <xdr:colOff>412750</xdr:colOff>
      <xdr:row>77</xdr:row>
      <xdr:rowOff>132080</xdr:rowOff>
    </xdr:to>
    <xdr:sp macro="" textlink="">
      <xdr:nvSpPr>
        <xdr:cNvPr id="432" name="フローチャート : 判断 431"/>
        <xdr:cNvSpPr/>
      </xdr:nvSpPr>
      <xdr:spPr>
        <a:xfrm>
          <a:off x="14732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33" name="テキスト ボックス 432"/>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43180</xdr:rowOff>
    </xdr:from>
    <xdr:to>
      <xdr:col>20</xdr:col>
      <xdr:colOff>158750</xdr:colOff>
      <xdr:row>76</xdr:row>
      <xdr:rowOff>100330</xdr:rowOff>
    </xdr:to>
    <xdr:cxnSp macro="">
      <xdr:nvCxnSpPr>
        <xdr:cNvPr id="434" name="直線コネクタ 433"/>
        <xdr:cNvCxnSpPr/>
      </xdr:nvCxnSpPr>
      <xdr:spPr>
        <a:xfrm>
          <a:off x="13004800" y="130733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5" name="フローチャート : 判断 434"/>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6" name="テキスト ボックス 435"/>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37" name="フローチャート : 判断 436"/>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59707</xdr:rowOff>
    </xdr:from>
    <xdr:ext cx="762000" cy="259045"/>
    <xdr:sp macro="" textlink="">
      <xdr:nvSpPr>
        <xdr:cNvPr id="438" name="テキスト ボックス 437"/>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44" name="円/楕円 443"/>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67327</xdr:rowOff>
    </xdr:from>
    <xdr:ext cx="762000" cy="259045"/>
    <xdr:sp macro="" textlink="">
      <xdr:nvSpPr>
        <xdr:cNvPr id="445" name="公債費以外該当値テキスト"/>
        <xdr:cNvSpPr txBox="1"/>
      </xdr:nvSpPr>
      <xdr:spPr>
        <a:xfrm>
          <a:off x="16598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22861</xdr:rowOff>
    </xdr:from>
    <xdr:to>
      <xdr:col>22</xdr:col>
      <xdr:colOff>615950</xdr:colOff>
      <xdr:row>76</xdr:row>
      <xdr:rowOff>124461</xdr:rowOff>
    </xdr:to>
    <xdr:sp macro="" textlink="">
      <xdr:nvSpPr>
        <xdr:cNvPr id="446" name="円/楕円 445"/>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134637</xdr:rowOff>
    </xdr:from>
    <xdr:ext cx="736600" cy="259045"/>
    <xdr:sp macro="" textlink="">
      <xdr:nvSpPr>
        <xdr:cNvPr id="447" name="テキスト ボックス 44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133350</xdr:rowOff>
    </xdr:from>
    <xdr:to>
      <xdr:col>21</xdr:col>
      <xdr:colOff>412750</xdr:colOff>
      <xdr:row>76</xdr:row>
      <xdr:rowOff>63500</xdr:rowOff>
    </xdr:to>
    <xdr:sp macro="" textlink="">
      <xdr:nvSpPr>
        <xdr:cNvPr id="448" name="円/楕円 447"/>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49" name="テキスト ボックス 448"/>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49530</xdr:rowOff>
    </xdr:from>
    <xdr:to>
      <xdr:col>20</xdr:col>
      <xdr:colOff>209550</xdr:colOff>
      <xdr:row>76</xdr:row>
      <xdr:rowOff>151130</xdr:rowOff>
    </xdr:to>
    <xdr:sp macro="" textlink="">
      <xdr:nvSpPr>
        <xdr:cNvPr id="450" name="円/楕円 449"/>
        <xdr:cNvSpPr/>
      </xdr:nvSpPr>
      <xdr:spPr>
        <a:xfrm>
          <a:off x="13843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161307</xdr:rowOff>
    </xdr:from>
    <xdr:ext cx="762000" cy="259045"/>
    <xdr:sp macro="" textlink="">
      <xdr:nvSpPr>
        <xdr:cNvPr id="451" name="テキスト ボックス 450"/>
        <xdr:cNvSpPr txBox="1"/>
      </xdr:nvSpPr>
      <xdr:spPr>
        <a:xfrm>
          <a:off x="13512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163830</xdr:rowOff>
    </xdr:from>
    <xdr:to>
      <xdr:col>19</xdr:col>
      <xdr:colOff>6350</xdr:colOff>
      <xdr:row>76</xdr:row>
      <xdr:rowOff>93980</xdr:rowOff>
    </xdr:to>
    <xdr:sp macro="" textlink="">
      <xdr:nvSpPr>
        <xdr:cNvPr id="452" name="円/楕円 451"/>
        <xdr:cNvSpPr/>
      </xdr:nvSpPr>
      <xdr:spPr>
        <a:xfrm>
          <a:off x="12954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104157</xdr:rowOff>
    </xdr:from>
    <xdr:ext cx="762000" cy="259045"/>
    <xdr:sp macro="" textlink="">
      <xdr:nvSpPr>
        <xdr:cNvPr id="453" name="テキスト ボックス 452"/>
        <xdr:cNvSpPr txBox="1"/>
      </xdr:nvSpPr>
      <xdr:spPr>
        <a:xfrm>
          <a:off x="12623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長野県坂城町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94981</xdr:rowOff>
    </xdr:from>
    <xdr:to>
      <xdr:col>4</xdr:col>
      <xdr:colOff>1117600</xdr:colOff>
      <xdr:row>18</xdr:row>
      <xdr:rowOff>95118</xdr:rowOff>
    </xdr:to>
    <xdr:cxnSp macro="">
      <xdr:nvCxnSpPr>
        <xdr:cNvPr id="50" name="直線コネクタ 49"/>
        <xdr:cNvCxnSpPr/>
      </xdr:nvCxnSpPr>
      <xdr:spPr bwMode="auto">
        <a:xfrm flipV="1">
          <a:off x="5003800" y="3228706"/>
          <a:ext cx="647700" cy="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95118</xdr:rowOff>
    </xdr:from>
    <xdr:to>
      <xdr:col>4</xdr:col>
      <xdr:colOff>469900</xdr:colOff>
      <xdr:row>18</xdr:row>
      <xdr:rowOff>136525</xdr:rowOff>
    </xdr:to>
    <xdr:cxnSp macro="">
      <xdr:nvCxnSpPr>
        <xdr:cNvPr id="53" name="直線コネクタ 52"/>
        <xdr:cNvCxnSpPr/>
      </xdr:nvCxnSpPr>
      <xdr:spPr bwMode="auto">
        <a:xfrm flipV="1">
          <a:off x="4305300" y="3228843"/>
          <a:ext cx="698500" cy="41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136525</xdr:rowOff>
    </xdr:from>
    <xdr:to>
      <xdr:col>3</xdr:col>
      <xdr:colOff>904875</xdr:colOff>
      <xdr:row>19</xdr:row>
      <xdr:rowOff>8806</xdr:rowOff>
    </xdr:to>
    <xdr:cxnSp macro="">
      <xdr:nvCxnSpPr>
        <xdr:cNvPr id="56" name="直線コネクタ 55"/>
        <xdr:cNvCxnSpPr/>
      </xdr:nvCxnSpPr>
      <xdr:spPr bwMode="auto">
        <a:xfrm flipV="1">
          <a:off x="3606800" y="3270250"/>
          <a:ext cx="698500" cy="43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24795</xdr:rowOff>
    </xdr:from>
    <xdr:to>
      <xdr:col>3</xdr:col>
      <xdr:colOff>955675</xdr:colOff>
      <xdr:row>18</xdr:row>
      <xdr:rowOff>126395</xdr:rowOff>
    </xdr:to>
    <xdr:sp macro="" textlink="">
      <xdr:nvSpPr>
        <xdr:cNvPr id="57" name="フローチャート : 判断 56"/>
        <xdr:cNvSpPr/>
      </xdr:nvSpPr>
      <xdr:spPr bwMode="auto">
        <a:xfrm>
          <a:off x="42545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136572</xdr:rowOff>
    </xdr:from>
    <xdr:ext cx="762000" cy="259045"/>
    <xdr:sp macro="" textlink="">
      <xdr:nvSpPr>
        <xdr:cNvPr id="58" name="テキスト ボックス 57"/>
        <xdr:cNvSpPr txBox="1"/>
      </xdr:nvSpPr>
      <xdr:spPr>
        <a:xfrm>
          <a:off x="3924300" y="292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3762</xdr:rowOff>
    </xdr:from>
    <xdr:to>
      <xdr:col>3</xdr:col>
      <xdr:colOff>206375</xdr:colOff>
      <xdr:row>19</xdr:row>
      <xdr:rowOff>8806</xdr:rowOff>
    </xdr:to>
    <xdr:cxnSp macro="">
      <xdr:nvCxnSpPr>
        <xdr:cNvPr id="59" name="直線コネクタ 58"/>
        <xdr:cNvCxnSpPr/>
      </xdr:nvCxnSpPr>
      <xdr:spPr bwMode="auto">
        <a:xfrm>
          <a:off x="2908300" y="3308937"/>
          <a:ext cx="698500" cy="5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42741</xdr:rowOff>
    </xdr:from>
    <xdr:to>
      <xdr:col>3</xdr:col>
      <xdr:colOff>257175</xdr:colOff>
      <xdr:row>18</xdr:row>
      <xdr:rowOff>144341</xdr:rowOff>
    </xdr:to>
    <xdr:sp macro="" textlink="">
      <xdr:nvSpPr>
        <xdr:cNvPr id="60" name="フローチャート : 判断 59"/>
        <xdr:cNvSpPr/>
      </xdr:nvSpPr>
      <xdr:spPr bwMode="auto">
        <a:xfrm>
          <a:off x="35560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154518</xdr:rowOff>
    </xdr:from>
    <xdr:ext cx="762000" cy="259045"/>
    <xdr:sp macro="" textlink="">
      <xdr:nvSpPr>
        <xdr:cNvPr id="61" name="テキスト ボックス 60"/>
        <xdr:cNvSpPr txBox="1"/>
      </xdr:nvSpPr>
      <xdr:spPr>
        <a:xfrm>
          <a:off x="3225800" y="294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24529</xdr:rowOff>
    </xdr:from>
    <xdr:to>
      <xdr:col>2</xdr:col>
      <xdr:colOff>692150</xdr:colOff>
      <xdr:row>18</xdr:row>
      <xdr:rowOff>126129</xdr:rowOff>
    </xdr:to>
    <xdr:sp macro="" textlink="">
      <xdr:nvSpPr>
        <xdr:cNvPr id="62" name="フローチャート : 判断 61"/>
        <xdr:cNvSpPr/>
      </xdr:nvSpPr>
      <xdr:spPr bwMode="auto">
        <a:xfrm>
          <a:off x="2857500" y="3158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136306</xdr:rowOff>
    </xdr:from>
    <xdr:ext cx="762000" cy="259045"/>
    <xdr:sp macro="" textlink="">
      <xdr:nvSpPr>
        <xdr:cNvPr id="63" name="テキスト ボックス 62"/>
        <xdr:cNvSpPr txBox="1"/>
      </xdr:nvSpPr>
      <xdr:spPr>
        <a:xfrm>
          <a:off x="2527300" y="292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44181</xdr:rowOff>
    </xdr:from>
    <xdr:to>
      <xdr:col>5</xdr:col>
      <xdr:colOff>34925</xdr:colOff>
      <xdr:row>18</xdr:row>
      <xdr:rowOff>145781</xdr:rowOff>
    </xdr:to>
    <xdr:sp macro="" textlink="">
      <xdr:nvSpPr>
        <xdr:cNvPr id="69" name="円/楕円 68"/>
        <xdr:cNvSpPr/>
      </xdr:nvSpPr>
      <xdr:spPr bwMode="auto">
        <a:xfrm>
          <a:off x="5600700" y="3177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16258</xdr:rowOff>
    </xdr:from>
    <xdr:ext cx="762000" cy="259045"/>
    <xdr:sp macro="" textlink="">
      <xdr:nvSpPr>
        <xdr:cNvPr id="70" name="人口1人当たり決算額の推移該当値テキスト130"/>
        <xdr:cNvSpPr txBox="1"/>
      </xdr:nvSpPr>
      <xdr:spPr>
        <a:xfrm>
          <a:off x="5740400" y="314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92,952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44318</xdr:rowOff>
    </xdr:from>
    <xdr:to>
      <xdr:col>4</xdr:col>
      <xdr:colOff>520700</xdr:colOff>
      <xdr:row>18</xdr:row>
      <xdr:rowOff>145918</xdr:rowOff>
    </xdr:to>
    <xdr:sp macro="" textlink="">
      <xdr:nvSpPr>
        <xdr:cNvPr id="71" name="円/楕円 70"/>
        <xdr:cNvSpPr/>
      </xdr:nvSpPr>
      <xdr:spPr bwMode="auto">
        <a:xfrm>
          <a:off x="4953000" y="3178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130695</xdr:rowOff>
    </xdr:from>
    <xdr:ext cx="736600" cy="259045"/>
    <xdr:sp macro="" textlink="">
      <xdr:nvSpPr>
        <xdr:cNvPr id="72" name="テキスト ボックス 71"/>
        <xdr:cNvSpPr txBox="1"/>
      </xdr:nvSpPr>
      <xdr:spPr>
        <a:xfrm>
          <a:off x="4622800" y="326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92,934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85725</xdr:rowOff>
    </xdr:from>
    <xdr:to>
      <xdr:col>3</xdr:col>
      <xdr:colOff>955675</xdr:colOff>
      <xdr:row>19</xdr:row>
      <xdr:rowOff>15875</xdr:rowOff>
    </xdr:to>
    <xdr:sp macro="" textlink="">
      <xdr:nvSpPr>
        <xdr:cNvPr id="73" name="円/楕円 72"/>
        <xdr:cNvSpPr/>
      </xdr:nvSpPr>
      <xdr:spPr bwMode="auto">
        <a:xfrm>
          <a:off x="4254500" y="3219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652</xdr:rowOff>
    </xdr:from>
    <xdr:ext cx="762000" cy="259045"/>
    <xdr:sp macro="" textlink="">
      <xdr:nvSpPr>
        <xdr:cNvPr id="74" name="テキスト ボックス 73"/>
        <xdr:cNvSpPr txBox="1"/>
      </xdr:nvSpPr>
      <xdr:spPr>
        <a:xfrm>
          <a:off x="39243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87,500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129456</xdr:rowOff>
    </xdr:from>
    <xdr:to>
      <xdr:col>3</xdr:col>
      <xdr:colOff>257175</xdr:colOff>
      <xdr:row>19</xdr:row>
      <xdr:rowOff>59606</xdr:rowOff>
    </xdr:to>
    <xdr:sp macro="" textlink="">
      <xdr:nvSpPr>
        <xdr:cNvPr id="75" name="円/楕円 74"/>
        <xdr:cNvSpPr/>
      </xdr:nvSpPr>
      <xdr:spPr bwMode="auto">
        <a:xfrm>
          <a:off x="3556000" y="3263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44383</xdr:rowOff>
    </xdr:from>
    <xdr:ext cx="762000" cy="259045"/>
    <xdr:sp macro="" textlink="">
      <xdr:nvSpPr>
        <xdr:cNvPr id="76" name="テキスト ボックス 75"/>
        <xdr:cNvSpPr txBox="1"/>
      </xdr:nvSpPr>
      <xdr:spPr>
        <a:xfrm>
          <a:off x="3225800" y="334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81,761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124412</xdr:rowOff>
    </xdr:from>
    <xdr:to>
      <xdr:col>2</xdr:col>
      <xdr:colOff>692150</xdr:colOff>
      <xdr:row>19</xdr:row>
      <xdr:rowOff>54562</xdr:rowOff>
    </xdr:to>
    <xdr:sp macro="" textlink="">
      <xdr:nvSpPr>
        <xdr:cNvPr id="77" name="円/楕円 76"/>
        <xdr:cNvSpPr/>
      </xdr:nvSpPr>
      <xdr:spPr bwMode="auto">
        <a:xfrm>
          <a:off x="2857500" y="3258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39339</xdr:rowOff>
    </xdr:from>
    <xdr:ext cx="762000" cy="259045"/>
    <xdr:sp macro="" textlink="">
      <xdr:nvSpPr>
        <xdr:cNvPr id="78" name="テキスト ボックス 77"/>
        <xdr:cNvSpPr txBox="1"/>
      </xdr:nvSpPr>
      <xdr:spPr>
        <a:xfrm>
          <a:off x="2527300" y="334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112337</xdr:rowOff>
    </xdr:from>
    <xdr:to>
      <xdr:col>4</xdr:col>
      <xdr:colOff>1117600</xdr:colOff>
      <xdr:row>37</xdr:row>
      <xdr:rowOff>173602</xdr:rowOff>
    </xdr:to>
    <xdr:cxnSp macro="">
      <xdr:nvCxnSpPr>
        <xdr:cNvPr id="115" name="直線コネクタ 114"/>
        <xdr:cNvCxnSpPr/>
      </xdr:nvCxnSpPr>
      <xdr:spPr bwMode="auto">
        <a:xfrm>
          <a:off x="5003800" y="7237037"/>
          <a:ext cx="647700" cy="61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255033</xdr:rowOff>
    </xdr:from>
    <xdr:ext cx="762000" cy="259045"/>
    <xdr:sp macro="" textlink="">
      <xdr:nvSpPr>
        <xdr:cNvPr id="116" name="人口1人当たり決算額の推移平均値テキスト445"/>
        <xdr:cNvSpPr txBox="1"/>
      </xdr:nvSpPr>
      <xdr:spPr>
        <a:xfrm>
          <a:off x="5740400" y="6865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112337</xdr:rowOff>
    </xdr:from>
    <xdr:to>
      <xdr:col>4</xdr:col>
      <xdr:colOff>469900</xdr:colOff>
      <xdr:row>37</xdr:row>
      <xdr:rowOff>211778</xdr:rowOff>
    </xdr:to>
    <xdr:cxnSp macro="">
      <xdr:nvCxnSpPr>
        <xdr:cNvPr id="118" name="直線コネクタ 117"/>
        <xdr:cNvCxnSpPr/>
      </xdr:nvCxnSpPr>
      <xdr:spPr bwMode="auto">
        <a:xfrm flipV="1">
          <a:off x="4305300" y="7237037"/>
          <a:ext cx="698500" cy="9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243788</xdr:rowOff>
    </xdr:from>
    <xdr:ext cx="736600" cy="259045"/>
    <xdr:sp macro="" textlink="">
      <xdr:nvSpPr>
        <xdr:cNvPr id="120" name="テキスト ボックス 119"/>
        <xdr:cNvSpPr txBox="1"/>
      </xdr:nvSpPr>
      <xdr:spPr>
        <a:xfrm>
          <a:off x="4622800" y="685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136601</xdr:rowOff>
    </xdr:from>
    <xdr:to>
      <xdr:col>3</xdr:col>
      <xdr:colOff>904875</xdr:colOff>
      <xdr:row>37</xdr:row>
      <xdr:rowOff>211778</xdr:rowOff>
    </xdr:to>
    <xdr:cxnSp macro="">
      <xdr:nvCxnSpPr>
        <xdr:cNvPr id="121" name="直線コネクタ 120"/>
        <xdr:cNvCxnSpPr/>
      </xdr:nvCxnSpPr>
      <xdr:spPr bwMode="auto">
        <a:xfrm>
          <a:off x="3606800" y="7089851"/>
          <a:ext cx="698500" cy="246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20062</xdr:rowOff>
    </xdr:from>
    <xdr:to>
      <xdr:col>3</xdr:col>
      <xdr:colOff>955675</xdr:colOff>
      <xdr:row>37</xdr:row>
      <xdr:rowOff>121662</xdr:rowOff>
    </xdr:to>
    <xdr:sp macro="" textlink="">
      <xdr:nvSpPr>
        <xdr:cNvPr id="122" name="フローチャート : 判断 121"/>
        <xdr:cNvSpPr/>
      </xdr:nvSpPr>
      <xdr:spPr bwMode="auto">
        <a:xfrm>
          <a:off x="4254500" y="7144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303289</xdr:rowOff>
    </xdr:from>
    <xdr:ext cx="762000" cy="259045"/>
    <xdr:sp macro="" textlink="">
      <xdr:nvSpPr>
        <xdr:cNvPr id="123" name="テキスト ボックス 122"/>
        <xdr:cNvSpPr txBox="1"/>
      </xdr:nvSpPr>
      <xdr:spPr>
        <a:xfrm>
          <a:off x="3924300" y="691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332119</xdr:rowOff>
    </xdr:from>
    <xdr:to>
      <xdr:col>3</xdr:col>
      <xdr:colOff>206375</xdr:colOff>
      <xdr:row>36</xdr:row>
      <xdr:rowOff>136601</xdr:rowOff>
    </xdr:to>
    <xdr:cxnSp macro="">
      <xdr:nvCxnSpPr>
        <xdr:cNvPr id="124" name="直線コネクタ 123"/>
        <xdr:cNvCxnSpPr/>
      </xdr:nvCxnSpPr>
      <xdr:spPr bwMode="auto">
        <a:xfrm>
          <a:off x="2908300" y="6942469"/>
          <a:ext cx="698500" cy="147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93737</xdr:rowOff>
    </xdr:from>
    <xdr:to>
      <xdr:col>3</xdr:col>
      <xdr:colOff>257175</xdr:colOff>
      <xdr:row>37</xdr:row>
      <xdr:rowOff>23887</xdr:rowOff>
    </xdr:to>
    <xdr:sp macro="" textlink="">
      <xdr:nvSpPr>
        <xdr:cNvPr id="125" name="フローチャート : 判断 124"/>
        <xdr:cNvSpPr/>
      </xdr:nvSpPr>
      <xdr:spPr bwMode="auto">
        <a:xfrm>
          <a:off x="3556000" y="7046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8664</xdr:rowOff>
    </xdr:from>
    <xdr:ext cx="762000" cy="259045"/>
    <xdr:sp macro="" textlink="">
      <xdr:nvSpPr>
        <xdr:cNvPr id="126" name="テキスト ボックス 125"/>
        <xdr:cNvSpPr txBox="1"/>
      </xdr:nvSpPr>
      <xdr:spPr>
        <a:xfrm>
          <a:off x="3225800" y="71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52001</xdr:rowOff>
    </xdr:from>
    <xdr:to>
      <xdr:col>2</xdr:col>
      <xdr:colOff>692150</xdr:colOff>
      <xdr:row>36</xdr:row>
      <xdr:rowOff>153601</xdr:rowOff>
    </xdr:to>
    <xdr:sp macro="" textlink="">
      <xdr:nvSpPr>
        <xdr:cNvPr id="127" name="フローチャート : 判断 126"/>
        <xdr:cNvSpPr/>
      </xdr:nvSpPr>
      <xdr:spPr bwMode="auto">
        <a:xfrm>
          <a:off x="28575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138378</xdr:rowOff>
    </xdr:from>
    <xdr:ext cx="762000" cy="259045"/>
    <xdr:sp macro="" textlink="">
      <xdr:nvSpPr>
        <xdr:cNvPr id="128" name="テキスト ボックス 127"/>
        <xdr:cNvSpPr txBox="1"/>
      </xdr:nvSpPr>
      <xdr:spPr>
        <a:xfrm>
          <a:off x="2527300" y="709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122802</xdr:rowOff>
    </xdr:from>
    <xdr:to>
      <xdr:col>5</xdr:col>
      <xdr:colOff>34925</xdr:colOff>
      <xdr:row>37</xdr:row>
      <xdr:rowOff>224402</xdr:rowOff>
    </xdr:to>
    <xdr:sp macro="" textlink="">
      <xdr:nvSpPr>
        <xdr:cNvPr id="134" name="円/楕円 133"/>
        <xdr:cNvSpPr/>
      </xdr:nvSpPr>
      <xdr:spPr bwMode="auto">
        <a:xfrm>
          <a:off x="5600700" y="7247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94879</xdr:rowOff>
    </xdr:from>
    <xdr:ext cx="762000" cy="259045"/>
    <xdr:sp macro="" textlink="">
      <xdr:nvSpPr>
        <xdr:cNvPr id="135" name="人口1人当たり決算額の推移該当値テキスト445"/>
        <xdr:cNvSpPr txBox="1"/>
      </xdr:nvSpPr>
      <xdr:spPr>
        <a:xfrm>
          <a:off x="5740400" y="72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19,573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61537</xdr:rowOff>
    </xdr:from>
    <xdr:to>
      <xdr:col>4</xdr:col>
      <xdr:colOff>520700</xdr:colOff>
      <xdr:row>37</xdr:row>
      <xdr:rowOff>163137</xdr:rowOff>
    </xdr:to>
    <xdr:sp macro="" textlink="">
      <xdr:nvSpPr>
        <xdr:cNvPr id="136" name="円/楕円 135"/>
        <xdr:cNvSpPr/>
      </xdr:nvSpPr>
      <xdr:spPr bwMode="auto">
        <a:xfrm>
          <a:off x="4953000" y="7186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147914</xdr:rowOff>
    </xdr:from>
    <xdr:ext cx="736600" cy="259045"/>
    <xdr:sp macro="" textlink="">
      <xdr:nvSpPr>
        <xdr:cNvPr id="137" name="テキスト ボックス 136"/>
        <xdr:cNvSpPr txBox="1"/>
      </xdr:nvSpPr>
      <xdr:spPr>
        <a:xfrm>
          <a:off x="4622800" y="727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21,449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160978</xdr:rowOff>
    </xdr:from>
    <xdr:to>
      <xdr:col>3</xdr:col>
      <xdr:colOff>955675</xdr:colOff>
      <xdr:row>37</xdr:row>
      <xdr:rowOff>262578</xdr:rowOff>
    </xdr:to>
    <xdr:sp macro="" textlink="">
      <xdr:nvSpPr>
        <xdr:cNvPr id="138" name="円/楕円 137"/>
        <xdr:cNvSpPr/>
      </xdr:nvSpPr>
      <xdr:spPr bwMode="auto">
        <a:xfrm>
          <a:off x="4254500" y="7285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247355</xdr:rowOff>
    </xdr:from>
    <xdr:ext cx="762000" cy="259045"/>
    <xdr:sp macro="" textlink="">
      <xdr:nvSpPr>
        <xdr:cNvPr id="139" name="テキスト ボックス 138"/>
        <xdr:cNvSpPr txBox="1"/>
      </xdr:nvSpPr>
      <xdr:spPr>
        <a:xfrm>
          <a:off x="3924300" y="737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18,404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85801</xdr:rowOff>
    </xdr:from>
    <xdr:to>
      <xdr:col>3</xdr:col>
      <xdr:colOff>257175</xdr:colOff>
      <xdr:row>37</xdr:row>
      <xdr:rowOff>15951</xdr:rowOff>
    </xdr:to>
    <xdr:sp macro="" textlink="">
      <xdr:nvSpPr>
        <xdr:cNvPr id="140" name="円/楕円 139"/>
        <xdr:cNvSpPr/>
      </xdr:nvSpPr>
      <xdr:spPr bwMode="auto">
        <a:xfrm>
          <a:off x="3556000" y="7039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197578</xdr:rowOff>
    </xdr:from>
    <xdr:ext cx="762000" cy="259045"/>
    <xdr:sp macro="" textlink="">
      <xdr:nvSpPr>
        <xdr:cNvPr id="141" name="テキスト ボックス 140"/>
        <xdr:cNvSpPr txBox="1"/>
      </xdr:nvSpPr>
      <xdr:spPr>
        <a:xfrm>
          <a:off x="3225800" y="680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25,956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281319</xdr:rowOff>
    </xdr:from>
    <xdr:to>
      <xdr:col>2</xdr:col>
      <xdr:colOff>692150</xdr:colOff>
      <xdr:row>36</xdr:row>
      <xdr:rowOff>40019</xdr:rowOff>
    </xdr:to>
    <xdr:sp macro="" textlink="">
      <xdr:nvSpPr>
        <xdr:cNvPr id="142" name="円/楕円 141"/>
        <xdr:cNvSpPr/>
      </xdr:nvSpPr>
      <xdr:spPr bwMode="auto">
        <a:xfrm>
          <a:off x="2857500" y="6891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50196</xdr:rowOff>
    </xdr:from>
    <xdr:ext cx="762000" cy="259045"/>
    <xdr:sp macro="" textlink="">
      <xdr:nvSpPr>
        <xdr:cNvPr id="143" name="テキスト ボックス 142"/>
        <xdr:cNvSpPr txBox="1"/>
      </xdr:nvSpPr>
      <xdr:spPr>
        <a:xfrm>
          <a:off x="2527300" y="666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長野県坂城町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15,241
14,908
53.64
6,479,097
6,381,695
72,683
4,334,206
6,408,712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151685</xdr:rowOff>
    </xdr:from>
    <xdr:to>
      <xdr:col>6</xdr:col>
      <xdr:colOff>511175</xdr:colOff>
      <xdr:row>36</xdr:row>
      <xdr:rowOff>153013</xdr:rowOff>
    </xdr:to>
    <xdr:cxnSp macro="">
      <xdr:nvCxnSpPr>
        <xdr:cNvPr id="63" name="直線コネクタ 62"/>
        <xdr:cNvCxnSpPr/>
      </xdr:nvCxnSpPr>
      <xdr:spPr>
        <a:xfrm flipV="1">
          <a:off x="3797300" y="6323885"/>
          <a:ext cx="838200" cy="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153013</xdr:rowOff>
    </xdr:from>
    <xdr:to>
      <xdr:col>5</xdr:col>
      <xdr:colOff>358775</xdr:colOff>
      <xdr:row>36</xdr:row>
      <xdr:rowOff>169712</xdr:rowOff>
    </xdr:to>
    <xdr:cxnSp macro="">
      <xdr:nvCxnSpPr>
        <xdr:cNvPr id="66" name="直線コネクタ 65"/>
        <xdr:cNvCxnSpPr/>
      </xdr:nvCxnSpPr>
      <xdr:spPr>
        <a:xfrm flipV="1">
          <a:off x="2908300" y="6325213"/>
          <a:ext cx="889000" cy="1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93391</xdr:rowOff>
    </xdr:from>
    <xdr:ext cx="534377" cy="259045"/>
    <xdr:sp macro="" textlink="">
      <xdr:nvSpPr>
        <xdr:cNvPr id="68" name="テキスト ボックス 67"/>
        <xdr:cNvSpPr txBox="1"/>
      </xdr:nvSpPr>
      <xdr:spPr>
        <a:xfrm>
          <a:off x="3530111" y="59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169712</xdr:rowOff>
    </xdr:from>
    <xdr:to>
      <xdr:col>4</xdr:col>
      <xdr:colOff>155575</xdr:colOff>
      <xdr:row>37</xdr:row>
      <xdr:rowOff>60670</xdr:rowOff>
    </xdr:to>
    <xdr:cxnSp macro="">
      <xdr:nvCxnSpPr>
        <xdr:cNvPr id="69" name="直線コネクタ 68"/>
        <xdr:cNvCxnSpPr/>
      </xdr:nvCxnSpPr>
      <xdr:spPr>
        <a:xfrm flipV="1">
          <a:off x="2019300" y="6341912"/>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56689</xdr:rowOff>
    </xdr:from>
    <xdr:to>
      <xdr:col>4</xdr:col>
      <xdr:colOff>206375</xdr:colOff>
      <xdr:row>36</xdr:row>
      <xdr:rowOff>158289</xdr:rowOff>
    </xdr:to>
    <xdr:sp macro="" textlink="">
      <xdr:nvSpPr>
        <xdr:cNvPr id="70" name="フローチャート : 判断 69"/>
        <xdr:cNvSpPr/>
      </xdr:nvSpPr>
      <xdr:spPr>
        <a:xfrm>
          <a:off x="2857500" y="62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3366</xdr:rowOff>
    </xdr:from>
    <xdr:ext cx="534377" cy="259045"/>
    <xdr:sp macro="" textlink="">
      <xdr:nvSpPr>
        <xdr:cNvPr id="71" name="テキスト ボックス 70"/>
        <xdr:cNvSpPr txBox="1"/>
      </xdr:nvSpPr>
      <xdr:spPr>
        <a:xfrm>
          <a:off x="2641111" y="60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58710</xdr:rowOff>
    </xdr:from>
    <xdr:to>
      <xdr:col>2</xdr:col>
      <xdr:colOff>638175</xdr:colOff>
      <xdr:row>37</xdr:row>
      <xdr:rowOff>60670</xdr:rowOff>
    </xdr:to>
    <xdr:cxnSp macro="">
      <xdr:nvCxnSpPr>
        <xdr:cNvPr id="72" name="直線コネクタ 71"/>
        <xdr:cNvCxnSpPr/>
      </xdr:nvCxnSpPr>
      <xdr:spPr>
        <a:xfrm>
          <a:off x="1130300" y="6402360"/>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70928</xdr:rowOff>
    </xdr:from>
    <xdr:to>
      <xdr:col>3</xdr:col>
      <xdr:colOff>3175</xdr:colOff>
      <xdr:row>37</xdr:row>
      <xdr:rowOff>1078</xdr:rowOff>
    </xdr:to>
    <xdr:sp macro="" textlink="">
      <xdr:nvSpPr>
        <xdr:cNvPr id="73" name="フローチャート : 判断 72"/>
        <xdr:cNvSpPr/>
      </xdr:nvSpPr>
      <xdr:spPr>
        <a:xfrm>
          <a:off x="1968500" y="624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17605</xdr:rowOff>
    </xdr:from>
    <xdr:ext cx="534377" cy="259045"/>
    <xdr:sp macro="" textlink="">
      <xdr:nvSpPr>
        <xdr:cNvPr id="74" name="テキスト ボックス 73"/>
        <xdr:cNvSpPr txBox="1"/>
      </xdr:nvSpPr>
      <xdr:spPr>
        <a:xfrm>
          <a:off x="1752111" y="601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46653</xdr:rowOff>
    </xdr:from>
    <xdr:to>
      <xdr:col>1</xdr:col>
      <xdr:colOff>485775</xdr:colOff>
      <xdr:row>36</xdr:row>
      <xdr:rowOff>148253</xdr:rowOff>
    </xdr:to>
    <xdr:sp macro="" textlink="">
      <xdr:nvSpPr>
        <xdr:cNvPr id="75" name="フローチャート : 判断 74"/>
        <xdr:cNvSpPr/>
      </xdr:nvSpPr>
      <xdr:spPr>
        <a:xfrm>
          <a:off x="1079500" y="621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164780</xdr:rowOff>
    </xdr:from>
    <xdr:ext cx="534377" cy="259045"/>
    <xdr:sp macro="" textlink="">
      <xdr:nvSpPr>
        <xdr:cNvPr id="76" name="テキスト ボックス 75"/>
        <xdr:cNvSpPr txBox="1"/>
      </xdr:nvSpPr>
      <xdr:spPr>
        <a:xfrm>
          <a:off x="863111" y="59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100885</xdr:rowOff>
    </xdr:from>
    <xdr:to>
      <xdr:col>6</xdr:col>
      <xdr:colOff>561975</xdr:colOff>
      <xdr:row>37</xdr:row>
      <xdr:rowOff>31035</xdr:rowOff>
    </xdr:to>
    <xdr:sp macro="" textlink="">
      <xdr:nvSpPr>
        <xdr:cNvPr id="82" name="円/楕円 81"/>
        <xdr:cNvSpPr/>
      </xdr:nvSpPr>
      <xdr:spPr>
        <a:xfrm>
          <a:off x="4584700" y="627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79312</xdr:rowOff>
    </xdr:from>
    <xdr:ext cx="534377" cy="259045"/>
    <xdr:sp macro="" textlink="">
      <xdr:nvSpPr>
        <xdr:cNvPr id="83" name="人件費該当値テキスト"/>
        <xdr:cNvSpPr txBox="1"/>
      </xdr:nvSpPr>
      <xdr:spPr>
        <a:xfrm>
          <a:off x="4686300" y="62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72,399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102213</xdr:rowOff>
    </xdr:from>
    <xdr:to>
      <xdr:col>5</xdr:col>
      <xdr:colOff>409575</xdr:colOff>
      <xdr:row>37</xdr:row>
      <xdr:rowOff>32363</xdr:rowOff>
    </xdr:to>
    <xdr:sp macro="" textlink="">
      <xdr:nvSpPr>
        <xdr:cNvPr id="84" name="円/楕円 83"/>
        <xdr:cNvSpPr/>
      </xdr:nvSpPr>
      <xdr:spPr>
        <a:xfrm>
          <a:off x="3746500" y="62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23490</xdr:rowOff>
    </xdr:from>
    <xdr:ext cx="534377" cy="259045"/>
    <xdr:sp macro="" textlink="">
      <xdr:nvSpPr>
        <xdr:cNvPr id="85" name="テキスト ボックス 84"/>
        <xdr:cNvSpPr txBox="1"/>
      </xdr:nvSpPr>
      <xdr:spPr>
        <a:xfrm>
          <a:off x="3530111" y="636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72,277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118912</xdr:rowOff>
    </xdr:from>
    <xdr:to>
      <xdr:col>4</xdr:col>
      <xdr:colOff>206375</xdr:colOff>
      <xdr:row>37</xdr:row>
      <xdr:rowOff>49062</xdr:rowOff>
    </xdr:to>
    <xdr:sp macro="" textlink="">
      <xdr:nvSpPr>
        <xdr:cNvPr id="86" name="円/楕円 85"/>
        <xdr:cNvSpPr/>
      </xdr:nvSpPr>
      <xdr:spPr>
        <a:xfrm>
          <a:off x="2857500" y="629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40189</xdr:rowOff>
    </xdr:from>
    <xdr:ext cx="534377" cy="259045"/>
    <xdr:sp macro="" textlink="">
      <xdr:nvSpPr>
        <xdr:cNvPr id="87" name="テキスト ボックス 86"/>
        <xdr:cNvSpPr txBox="1"/>
      </xdr:nvSpPr>
      <xdr:spPr>
        <a:xfrm>
          <a:off x="2641111" y="638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70,743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9870</xdr:rowOff>
    </xdr:from>
    <xdr:to>
      <xdr:col>3</xdr:col>
      <xdr:colOff>3175</xdr:colOff>
      <xdr:row>37</xdr:row>
      <xdr:rowOff>111470</xdr:rowOff>
    </xdr:to>
    <xdr:sp macro="" textlink="">
      <xdr:nvSpPr>
        <xdr:cNvPr id="88" name="円/楕円 87"/>
        <xdr:cNvSpPr/>
      </xdr:nvSpPr>
      <xdr:spPr>
        <a:xfrm>
          <a:off x="1968500" y="635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102597</xdr:rowOff>
    </xdr:from>
    <xdr:ext cx="534377" cy="259045"/>
    <xdr:sp macro="" textlink="">
      <xdr:nvSpPr>
        <xdr:cNvPr id="89" name="テキスト ボックス 88"/>
        <xdr:cNvSpPr txBox="1"/>
      </xdr:nvSpPr>
      <xdr:spPr>
        <a:xfrm>
          <a:off x="1752111" y="64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65,010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7910</xdr:rowOff>
    </xdr:from>
    <xdr:to>
      <xdr:col>1</xdr:col>
      <xdr:colOff>485775</xdr:colOff>
      <xdr:row>37</xdr:row>
      <xdr:rowOff>109510</xdr:rowOff>
    </xdr:to>
    <xdr:sp macro="" textlink="">
      <xdr:nvSpPr>
        <xdr:cNvPr id="90" name="円/楕円 89"/>
        <xdr:cNvSpPr/>
      </xdr:nvSpPr>
      <xdr:spPr>
        <a:xfrm>
          <a:off x="1079500" y="63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100637</xdr:rowOff>
    </xdr:from>
    <xdr:ext cx="534377" cy="259045"/>
    <xdr:sp macro="" textlink="">
      <xdr:nvSpPr>
        <xdr:cNvPr id="91" name="テキスト ボックス 90"/>
        <xdr:cNvSpPr txBox="1"/>
      </xdr:nvSpPr>
      <xdr:spPr>
        <a:xfrm>
          <a:off x="863111" y="64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97424</xdr:rowOff>
    </xdr:from>
    <xdr:to>
      <xdr:col>6</xdr:col>
      <xdr:colOff>511175</xdr:colOff>
      <xdr:row>58</xdr:row>
      <xdr:rowOff>103741</xdr:rowOff>
    </xdr:to>
    <xdr:cxnSp macro="">
      <xdr:nvCxnSpPr>
        <xdr:cNvPr id="121" name="直線コネクタ 120"/>
        <xdr:cNvCxnSpPr/>
      </xdr:nvCxnSpPr>
      <xdr:spPr>
        <a:xfrm flipV="1">
          <a:off x="3797300" y="10041524"/>
          <a:ext cx="838200" cy="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103741</xdr:rowOff>
    </xdr:from>
    <xdr:to>
      <xdr:col>5</xdr:col>
      <xdr:colOff>358775</xdr:colOff>
      <xdr:row>58</xdr:row>
      <xdr:rowOff>137444</xdr:rowOff>
    </xdr:to>
    <xdr:cxnSp macro="">
      <xdr:nvCxnSpPr>
        <xdr:cNvPr id="124" name="直線コネクタ 123"/>
        <xdr:cNvCxnSpPr/>
      </xdr:nvCxnSpPr>
      <xdr:spPr>
        <a:xfrm flipV="1">
          <a:off x="2908300" y="10047841"/>
          <a:ext cx="889000" cy="3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137444</xdr:rowOff>
    </xdr:from>
    <xdr:to>
      <xdr:col>4</xdr:col>
      <xdr:colOff>155575</xdr:colOff>
      <xdr:row>59</xdr:row>
      <xdr:rowOff>3995</xdr:rowOff>
    </xdr:to>
    <xdr:cxnSp macro="">
      <xdr:nvCxnSpPr>
        <xdr:cNvPr id="127" name="直線コネクタ 126"/>
        <xdr:cNvCxnSpPr/>
      </xdr:nvCxnSpPr>
      <xdr:spPr>
        <a:xfrm flipV="1">
          <a:off x="2019300" y="10081544"/>
          <a:ext cx="889000" cy="3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89205</xdr:rowOff>
    </xdr:from>
    <xdr:to>
      <xdr:col>4</xdr:col>
      <xdr:colOff>206375</xdr:colOff>
      <xdr:row>55</xdr:row>
      <xdr:rowOff>19355</xdr:rowOff>
    </xdr:to>
    <xdr:sp macro="" textlink="">
      <xdr:nvSpPr>
        <xdr:cNvPr id="128" name="フローチャート : 判断 127"/>
        <xdr:cNvSpPr/>
      </xdr:nvSpPr>
      <xdr:spPr>
        <a:xfrm>
          <a:off x="2857500" y="93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35882</xdr:rowOff>
    </xdr:from>
    <xdr:ext cx="599010" cy="259045"/>
    <xdr:sp macro="" textlink="">
      <xdr:nvSpPr>
        <xdr:cNvPr id="129" name="テキスト ボックス 128"/>
        <xdr:cNvSpPr txBox="1"/>
      </xdr:nvSpPr>
      <xdr:spPr>
        <a:xfrm>
          <a:off x="2608794" y="912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3995</xdr:rowOff>
    </xdr:from>
    <xdr:to>
      <xdr:col>2</xdr:col>
      <xdr:colOff>638175</xdr:colOff>
      <xdr:row>59</xdr:row>
      <xdr:rowOff>14884</xdr:rowOff>
    </xdr:to>
    <xdr:cxnSp macro="">
      <xdr:nvCxnSpPr>
        <xdr:cNvPr id="130" name="直線コネクタ 129"/>
        <xdr:cNvCxnSpPr/>
      </xdr:nvCxnSpPr>
      <xdr:spPr>
        <a:xfrm flipV="1">
          <a:off x="1130300" y="10119545"/>
          <a:ext cx="889000" cy="1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7938</xdr:rowOff>
    </xdr:from>
    <xdr:to>
      <xdr:col>3</xdr:col>
      <xdr:colOff>3175</xdr:colOff>
      <xdr:row>57</xdr:row>
      <xdr:rowOff>109538</xdr:rowOff>
    </xdr:to>
    <xdr:sp macro="" textlink="">
      <xdr:nvSpPr>
        <xdr:cNvPr id="131" name="フローチャート : 判断 130"/>
        <xdr:cNvSpPr/>
      </xdr:nvSpPr>
      <xdr:spPr>
        <a:xfrm>
          <a:off x="1968500" y="97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126065</xdr:rowOff>
    </xdr:from>
    <xdr:ext cx="534377" cy="259045"/>
    <xdr:sp macro="" textlink="">
      <xdr:nvSpPr>
        <xdr:cNvPr id="132" name="テキスト ボックス 131"/>
        <xdr:cNvSpPr txBox="1"/>
      </xdr:nvSpPr>
      <xdr:spPr>
        <a:xfrm>
          <a:off x="1752111" y="95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109062</xdr:rowOff>
    </xdr:from>
    <xdr:to>
      <xdr:col>1</xdr:col>
      <xdr:colOff>485775</xdr:colOff>
      <xdr:row>58</xdr:row>
      <xdr:rowOff>39212</xdr:rowOff>
    </xdr:to>
    <xdr:sp macro="" textlink="">
      <xdr:nvSpPr>
        <xdr:cNvPr id="133" name="フローチャート : 判断 132"/>
        <xdr:cNvSpPr/>
      </xdr:nvSpPr>
      <xdr:spPr>
        <a:xfrm>
          <a:off x="1079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55739</xdr:rowOff>
    </xdr:from>
    <xdr:ext cx="534377" cy="259045"/>
    <xdr:sp macro="" textlink="">
      <xdr:nvSpPr>
        <xdr:cNvPr id="134" name="テキスト ボックス 133"/>
        <xdr:cNvSpPr txBox="1"/>
      </xdr:nvSpPr>
      <xdr:spPr>
        <a:xfrm>
          <a:off x="863111" y="965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46624</xdr:rowOff>
    </xdr:from>
    <xdr:to>
      <xdr:col>6</xdr:col>
      <xdr:colOff>561975</xdr:colOff>
      <xdr:row>58</xdr:row>
      <xdr:rowOff>148224</xdr:rowOff>
    </xdr:to>
    <xdr:sp macro="" textlink="">
      <xdr:nvSpPr>
        <xdr:cNvPr id="140" name="円/楕円 139"/>
        <xdr:cNvSpPr/>
      </xdr:nvSpPr>
      <xdr:spPr>
        <a:xfrm>
          <a:off x="4584700" y="999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25051</xdr:rowOff>
    </xdr:from>
    <xdr:ext cx="534377" cy="259045"/>
    <xdr:sp macro="" textlink="">
      <xdr:nvSpPr>
        <xdr:cNvPr id="141" name="物件費該当値テキスト"/>
        <xdr:cNvSpPr txBox="1"/>
      </xdr:nvSpPr>
      <xdr:spPr>
        <a:xfrm>
          <a:off x="4686300" y="996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65,548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52941</xdr:rowOff>
    </xdr:from>
    <xdr:to>
      <xdr:col>5</xdr:col>
      <xdr:colOff>409575</xdr:colOff>
      <xdr:row>58</xdr:row>
      <xdr:rowOff>154541</xdr:rowOff>
    </xdr:to>
    <xdr:sp macro="" textlink="">
      <xdr:nvSpPr>
        <xdr:cNvPr id="142" name="円/楕円 141"/>
        <xdr:cNvSpPr/>
      </xdr:nvSpPr>
      <xdr:spPr>
        <a:xfrm>
          <a:off x="3746500" y="99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145668</xdr:rowOff>
    </xdr:from>
    <xdr:ext cx="534377" cy="259045"/>
    <xdr:sp macro="" textlink="">
      <xdr:nvSpPr>
        <xdr:cNvPr id="143" name="テキスト ボックス 142"/>
        <xdr:cNvSpPr txBox="1"/>
      </xdr:nvSpPr>
      <xdr:spPr>
        <a:xfrm>
          <a:off x="3530111" y="1008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64,719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86644</xdr:rowOff>
    </xdr:from>
    <xdr:to>
      <xdr:col>4</xdr:col>
      <xdr:colOff>206375</xdr:colOff>
      <xdr:row>59</xdr:row>
      <xdr:rowOff>16794</xdr:rowOff>
    </xdr:to>
    <xdr:sp macro="" textlink="">
      <xdr:nvSpPr>
        <xdr:cNvPr id="144" name="円/楕円 143"/>
        <xdr:cNvSpPr/>
      </xdr:nvSpPr>
      <xdr:spPr>
        <a:xfrm>
          <a:off x="2857500" y="1003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7921</xdr:rowOff>
    </xdr:from>
    <xdr:ext cx="534377" cy="259045"/>
    <xdr:sp macro="" textlink="">
      <xdr:nvSpPr>
        <xdr:cNvPr id="145" name="テキスト ボックス 144"/>
        <xdr:cNvSpPr txBox="1"/>
      </xdr:nvSpPr>
      <xdr:spPr>
        <a:xfrm>
          <a:off x="2641111" y="1012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124645</xdr:rowOff>
    </xdr:from>
    <xdr:to>
      <xdr:col>3</xdr:col>
      <xdr:colOff>3175</xdr:colOff>
      <xdr:row>59</xdr:row>
      <xdr:rowOff>54795</xdr:rowOff>
    </xdr:to>
    <xdr:sp macro="" textlink="">
      <xdr:nvSpPr>
        <xdr:cNvPr id="146" name="円/楕円 145"/>
        <xdr:cNvSpPr/>
      </xdr:nvSpPr>
      <xdr:spPr>
        <a:xfrm>
          <a:off x="1968500" y="100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45922</xdr:rowOff>
    </xdr:from>
    <xdr:ext cx="534377" cy="259045"/>
    <xdr:sp macro="" textlink="">
      <xdr:nvSpPr>
        <xdr:cNvPr id="147" name="テキスト ボックス 146"/>
        <xdr:cNvSpPr txBox="1"/>
      </xdr:nvSpPr>
      <xdr:spPr>
        <a:xfrm>
          <a:off x="1752111" y="101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55,309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135534</xdr:rowOff>
    </xdr:from>
    <xdr:to>
      <xdr:col>1</xdr:col>
      <xdr:colOff>485775</xdr:colOff>
      <xdr:row>59</xdr:row>
      <xdr:rowOff>65684</xdr:rowOff>
    </xdr:to>
    <xdr:sp macro="" textlink="">
      <xdr:nvSpPr>
        <xdr:cNvPr id="148" name="円/楕円 147"/>
        <xdr:cNvSpPr/>
      </xdr:nvSpPr>
      <xdr:spPr>
        <a:xfrm>
          <a:off x="1079500" y="100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56811</xdr:rowOff>
    </xdr:from>
    <xdr:ext cx="534377" cy="259045"/>
    <xdr:sp macro="" textlink="">
      <xdr:nvSpPr>
        <xdr:cNvPr id="149" name="テキスト ボックス 148"/>
        <xdr:cNvSpPr txBox="1"/>
      </xdr:nvSpPr>
      <xdr:spPr>
        <a:xfrm>
          <a:off x="863111" y="1017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113959</xdr:rowOff>
    </xdr:from>
    <xdr:to>
      <xdr:col>6</xdr:col>
      <xdr:colOff>511175</xdr:colOff>
      <xdr:row>78</xdr:row>
      <xdr:rowOff>115880</xdr:rowOff>
    </xdr:to>
    <xdr:cxnSp macro="">
      <xdr:nvCxnSpPr>
        <xdr:cNvPr id="176" name="直線コネクタ 175"/>
        <xdr:cNvCxnSpPr/>
      </xdr:nvCxnSpPr>
      <xdr:spPr>
        <a:xfrm>
          <a:off x="3797300" y="13487059"/>
          <a:ext cx="8382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113959</xdr:rowOff>
    </xdr:from>
    <xdr:to>
      <xdr:col>5</xdr:col>
      <xdr:colOff>358775</xdr:colOff>
      <xdr:row>78</xdr:row>
      <xdr:rowOff>116177</xdr:rowOff>
    </xdr:to>
    <xdr:cxnSp macro="">
      <xdr:nvCxnSpPr>
        <xdr:cNvPr id="179" name="直線コネクタ 178"/>
        <xdr:cNvCxnSpPr/>
      </xdr:nvCxnSpPr>
      <xdr:spPr>
        <a:xfrm flipV="1">
          <a:off x="2908300" y="13487059"/>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112519</xdr:rowOff>
    </xdr:from>
    <xdr:to>
      <xdr:col>4</xdr:col>
      <xdr:colOff>155575</xdr:colOff>
      <xdr:row>78</xdr:row>
      <xdr:rowOff>116177</xdr:rowOff>
    </xdr:to>
    <xdr:cxnSp macro="">
      <xdr:nvCxnSpPr>
        <xdr:cNvPr id="182" name="直線コネクタ 181"/>
        <xdr:cNvCxnSpPr/>
      </xdr:nvCxnSpPr>
      <xdr:spPr>
        <a:xfrm>
          <a:off x="2019300" y="13485619"/>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126299</xdr:rowOff>
    </xdr:from>
    <xdr:to>
      <xdr:col>4</xdr:col>
      <xdr:colOff>206375</xdr:colOff>
      <xdr:row>78</xdr:row>
      <xdr:rowOff>56449</xdr:rowOff>
    </xdr:to>
    <xdr:sp macro="" textlink="">
      <xdr:nvSpPr>
        <xdr:cNvPr id="183" name="フローチャート : 判断 182"/>
        <xdr:cNvSpPr/>
      </xdr:nvSpPr>
      <xdr:spPr>
        <a:xfrm>
          <a:off x="2857500" y="133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72976</xdr:rowOff>
    </xdr:from>
    <xdr:ext cx="469744" cy="259045"/>
    <xdr:sp macro="" textlink="">
      <xdr:nvSpPr>
        <xdr:cNvPr id="184" name="テキスト ボックス 183"/>
        <xdr:cNvSpPr txBox="1"/>
      </xdr:nvSpPr>
      <xdr:spPr>
        <a:xfrm>
          <a:off x="2673427" y="1310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112519</xdr:rowOff>
    </xdr:from>
    <xdr:to>
      <xdr:col>2</xdr:col>
      <xdr:colOff>638175</xdr:colOff>
      <xdr:row>78</xdr:row>
      <xdr:rowOff>118532</xdr:rowOff>
    </xdr:to>
    <xdr:cxnSp macro="">
      <xdr:nvCxnSpPr>
        <xdr:cNvPr id="185" name="直線コネクタ 184"/>
        <xdr:cNvCxnSpPr/>
      </xdr:nvCxnSpPr>
      <xdr:spPr>
        <a:xfrm flipV="1">
          <a:off x="1130300" y="13485619"/>
          <a:ext cx="889000" cy="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140929</xdr:rowOff>
    </xdr:from>
    <xdr:to>
      <xdr:col>3</xdr:col>
      <xdr:colOff>3175</xdr:colOff>
      <xdr:row>78</xdr:row>
      <xdr:rowOff>71079</xdr:rowOff>
    </xdr:to>
    <xdr:sp macro="" textlink="">
      <xdr:nvSpPr>
        <xdr:cNvPr id="186" name="フローチャート : 判断 185"/>
        <xdr:cNvSpPr/>
      </xdr:nvSpPr>
      <xdr:spPr>
        <a:xfrm>
          <a:off x="1968500" y="133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87606</xdr:rowOff>
    </xdr:from>
    <xdr:ext cx="469744" cy="259045"/>
    <xdr:sp macro="" textlink="">
      <xdr:nvSpPr>
        <xdr:cNvPr id="187" name="テキスト ボックス 186"/>
        <xdr:cNvSpPr txBox="1"/>
      </xdr:nvSpPr>
      <xdr:spPr>
        <a:xfrm>
          <a:off x="1784427" y="1311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133775</xdr:rowOff>
    </xdr:from>
    <xdr:to>
      <xdr:col>1</xdr:col>
      <xdr:colOff>485775</xdr:colOff>
      <xdr:row>78</xdr:row>
      <xdr:rowOff>63925</xdr:rowOff>
    </xdr:to>
    <xdr:sp macro="" textlink="">
      <xdr:nvSpPr>
        <xdr:cNvPr id="188" name="フローチャート : 判断 187"/>
        <xdr:cNvSpPr/>
      </xdr:nvSpPr>
      <xdr:spPr>
        <a:xfrm>
          <a:off x="1079500" y="133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80452</xdr:rowOff>
    </xdr:from>
    <xdr:ext cx="469744" cy="259045"/>
    <xdr:sp macro="" textlink="">
      <xdr:nvSpPr>
        <xdr:cNvPr id="189" name="テキスト ボックス 188"/>
        <xdr:cNvSpPr txBox="1"/>
      </xdr:nvSpPr>
      <xdr:spPr>
        <a:xfrm>
          <a:off x="895427" y="1311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65080</xdr:rowOff>
    </xdr:from>
    <xdr:to>
      <xdr:col>6</xdr:col>
      <xdr:colOff>561975</xdr:colOff>
      <xdr:row>78</xdr:row>
      <xdr:rowOff>166680</xdr:rowOff>
    </xdr:to>
    <xdr:sp macro="" textlink="">
      <xdr:nvSpPr>
        <xdr:cNvPr id="195" name="円/楕円 194"/>
        <xdr:cNvSpPr/>
      </xdr:nvSpPr>
      <xdr:spPr>
        <a:xfrm>
          <a:off x="4584700" y="134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151457</xdr:rowOff>
    </xdr:from>
    <xdr:ext cx="469744" cy="259045"/>
    <xdr:sp macro="" textlink="">
      <xdr:nvSpPr>
        <xdr:cNvPr id="196" name="維持補修費該当値テキスト"/>
        <xdr:cNvSpPr txBox="1"/>
      </xdr:nvSpPr>
      <xdr:spPr>
        <a:xfrm>
          <a:off x="4686300" y="1335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63159</xdr:rowOff>
    </xdr:from>
    <xdr:to>
      <xdr:col>5</xdr:col>
      <xdr:colOff>409575</xdr:colOff>
      <xdr:row>78</xdr:row>
      <xdr:rowOff>164759</xdr:rowOff>
    </xdr:to>
    <xdr:sp macro="" textlink="">
      <xdr:nvSpPr>
        <xdr:cNvPr id="197" name="円/楕円 196"/>
        <xdr:cNvSpPr/>
      </xdr:nvSpPr>
      <xdr:spPr>
        <a:xfrm>
          <a:off x="3746500" y="134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155886</xdr:rowOff>
    </xdr:from>
    <xdr:ext cx="469744" cy="259045"/>
    <xdr:sp macro="" textlink="">
      <xdr:nvSpPr>
        <xdr:cNvPr id="198" name="テキスト ボックス 197"/>
        <xdr:cNvSpPr txBox="1"/>
      </xdr:nvSpPr>
      <xdr:spPr>
        <a:xfrm>
          <a:off x="3562427" y="135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65377</xdr:rowOff>
    </xdr:from>
    <xdr:to>
      <xdr:col>4</xdr:col>
      <xdr:colOff>206375</xdr:colOff>
      <xdr:row>78</xdr:row>
      <xdr:rowOff>166977</xdr:rowOff>
    </xdr:to>
    <xdr:sp macro="" textlink="">
      <xdr:nvSpPr>
        <xdr:cNvPr id="199" name="円/楕円 198"/>
        <xdr:cNvSpPr/>
      </xdr:nvSpPr>
      <xdr:spPr>
        <a:xfrm>
          <a:off x="2857500" y="1343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158104</xdr:rowOff>
    </xdr:from>
    <xdr:ext cx="469744" cy="259045"/>
    <xdr:sp macro="" textlink="">
      <xdr:nvSpPr>
        <xdr:cNvPr id="200" name="テキスト ボックス 199"/>
        <xdr:cNvSpPr txBox="1"/>
      </xdr:nvSpPr>
      <xdr:spPr>
        <a:xfrm>
          <a:off x="2673427" y="1353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61719</xdr:rowOff>
    </xdr:from>
    <xdr:to>
      <xdr:col>3</xdr:col>
      <xdr:colOff>3175</xdr:colOff>
      <xdr:row>78</xdr:row>
      <xdr:rowOff>163319</xdr:rowOff>
    </xdr:to>
    <xdr:sp macro="" textlink="">
      <xdr:nvSpPr>
        <xdr:cNvPr id="201" name="円/楕円 200"/>
        <xdr:cNvSpPr/>
      </xdr:nvSpPr>
      <xdr:spPr>
        <a:xfrm>
          <a:off x="1968500" y="1343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154446</xdr:rowOff>
    </xdr:from>
    <xdr:ext cx="469744" cy="259045"/>
    <xdr:sp macro="" textlink="">
      <xdr:nvSpPr>
        <xdr:cNvPr id="202" name="テキスト ボックス 201"/>
        <xdr:cNvSpPr txBox="1"/>
      </xdr:nvSpPr>
      <xdr:spPr>
        <a:xfrm>
          <a:off x="1784427" y="1352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67732</xdr:rowOff>
    </xdr:from>
    <xdr:to>
      <xdr:col>1</xdr:col>
      <xdr:colOff>485775</xdr:colOff>
      <xdr:row>78</xdr:row>
      <xdr:rowOff>169332</xdr:rowOff>
    </xdr:to>
    <xdr:sp macro="" textlink="">
      <xdr:nvSpPr>
        <xdr:cNvPr id="203" name="円/楕円 202"/>
        <xdr:cNvSpPr/>
      </xdr:nvSpPr>
      <xdr:spPr>
        <a:xfrm>
          <a:off x="1079500" y="134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160459</xdr:rowOff>
    </xdr:from>
    <xdr:ext cx="378565" cy="259045"/>
    <xdr:sp macro="" textlink="">
      <xdr:nvSpPr>
        <xdr:cNvPr id="204" name="テキスト ボックス 203"/>
        <xdr:cNvSpPr txBox="1"/>
      </xdr:nvSpPr>
      <xdr:spPr>
        <a:xfrm>
          <a:off x="941017" y="13533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82322</xdr:rowOff>
    </xdr:from>
    <xdr:to>
      <xdr:col>6</xdr:col>
      <xdr:colOff>511175</xdr:colOff>
      <xdr:row>98</xdr:row>
      <xdr:rowOff>162389</xdr:rowOff>
    </xdr:to>
    <xdr:cxnSp macro="">
      <xdr:nvCxnSpPr>
        <xdr:cNvPr id="234" name="直線コネクタ 233"/>
        <xdr:cNvCxnSpPr/>
      </xdr:nvCxnSpPr>
      <xdr:spPr>
        <a:xfrm flipV="1">
          <a:off x="3797300" y="16884422"/>
          <a:ext cx="838200" cy="8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146733</xdr:rowOff>
    </xdr:from>
    <xdr:ext cx="534377" cy="259045"/>
    <xdr:sp macro="" textlink="">
      <xdr:nvSpPr>
        <xdr:cNvPr id="235" name="扶助費平均値テキスト"/>
        <xdr:cNvSpPr txBox="1"/>
      </xdr:nvSpPr>
      <xdr:spPr>
        <a:xfrm>
          <a:off x="4686300" y="16434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158198</xdr:rowOff>
    </xdr:from>
    <xdr:to>
      <xdr:col>5</xdr:col>
      <xdr:colOff>358775</xdr:colOff>
      <xdr:row>98</xdr:row>
      <xdr:rowOff>162389</xdr:rowOff>
    </xdr:to>
    <xdr:cxnSp macro="">
      <xdr:nvCxnSpPr>
        <xdr:cNvPr id="237" name="直線コネクタ 236"/>
        <xdr:cNvCxnSpPr/>
      </xdr:nvCxnSpPr>
      <xdr:spPr>
        <a:xfrm>
          <a:off x="2908300" y="1696029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39" name="テキスト ボックス 238"/>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158198</xdr:rowOff>
    </xdr:from>
    <xdr:to>
      <xdr:col>4</xdr:col>
      <xdr:colOff>155575</xdr:colOff>
      <xdr:row>99</xdr:row>
      <xdr:rowOff>55747</xdr:rowOff>
    </xdr:to>
    <xdr:cxnSp macro="">
      <xdr:nvCxnSpPr>
        <xdr:cNvPr id="240" name="直線コネクタ 239"/>
        <xdr:cNvCxnSpPr/>
      </xdr:nvCxnSpPr>
      <xdr:spPr>
        <a:xfrm flipV="1">
          <a:off x="2019300" y="16960298"/>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141782</xdr:rowOff>
    </xdr:from>
    <xdr:to>
      <xdr:col>4</xdr:col>
      <xdr:colOff>206375</xdr:colOff>
      <xdr:row>98</xdr:row>
      <xdr:rowOff>71932</xdr:rowOff>
    </xdr:to>
    <xdr:sp macro="" textlink="">
      <xdr:nvSpPr>
        <xdr:cNvPr id="241" name="フローチャート : 判断 240"/>
        <xdr:cNvSpPr/>
      </xdr:nvSpPr>
      <xdr:spPr>
        <a:xfrm>
          <a:off x="2857500" y="1677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88459</xdr:rowOff>
    </xdr:from>
    <xdr:ext cx="534377" cy="259045"/>
    <xdr:sp macro="" textlink="">
      <xdr:nvSpPr>
        <xdr:cNvPr id="242" name="テキスト ボックス 241"/>
        <xdr:cNvSpPr txBox="1"/>
      </xdr:nvSpPr>
      <xdr:spPr>
        <a:xfrm>
          <a:off x="2641111" y="1654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55747</xdr:rowOff>
    </xdr:from>
    <xdr:to>
      <xdr:col>2</xdr:col>
      <xdr:colOff>638175</xdr:colOff>
      <xdr:row>99</xdr:row>
      <xdr:rowOff>63215</xdr:rowOff>
    </xdr:to>
    <xdr:cxnSp macro="">
      <xdr:nvCxnSpPr>
        <xdr:cNvPr id="243" name="直線コネクタ 242"/>
        <xdr:cNvCxnSpPr/>
      </xdr:nvCxnSpPr>
      <xdr:spPr>
        <a:xfrm flipV="1">
          <a:off x="1130300" y="17029297"/>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51505</xdr:rowOff>
    </xdr:from>
    <xdr:to>
      <xdr:col>3</xdr:col>
      <xdr:colOff>3175</xdr:colOff>
      <xdr:row>98</xdr:row>
      <xdr:rowOff>153105</xdr:rowOff>
    </xdr:to>
    <xdr:sp macro="" textlink="">
      <xdr:nvSpPr>
        <xdr:cNvPr id="244" name="フローチャート : 判断 243"/>
        <xdr:cNvSpPr/>
      </xdr:nvSpPr>
      <xdr:spPr>
        <a:xfrm>
          <a:off x="1968500" y="168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169632</xdr:rowOff>
    </xdr:from>
    <xdr:ext cx="534377" cy="259045"/>
    <xdr:sp macro="" textlink="">
      <xdr:nvSpPr>
        <xdr:cNvPr id="245" name="テキスト ボックス 244"/>
        <xdr:cNvSpPr txBox="1"/>
      </xdr:nvSpPr>
      <xdr:spPr>
        <a:xfrm>
          <a:off x="1752111" y="166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129515</xdr:rowOff>
    </xdr:from>
    <xdr:to>
      <xdr:col>1</xdr:col>
      <xdr:colOff>485775</xdr:colOff>
      <xdr:row>98</xdr:row>
      <xdr:rowOff>59665</xdr:rowOff>
    </xdr:to>
    <xdr:sp macro="" textlink="">
      <xdr:nvSpPr>
        <xdr:cNvPr id="246" name="フローチャート : 判断 245"/>
        <xdr:cNvSpPr/>
      </xdr:nvSpPr>
      <xdr:spPr>
        <a:xfrm>
          <a:off x="1079500" y="167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76192</xdr:rowOff>
    </xdr:from>
    <xdr:ext cx="534377" cy="259045"/>
    <xdr:sp macro="" textlink="">
      <xdr:nvSpPr>
        <xdr:cNvPr id="247" name="テキスト ボックス 246"/>
        <xdr:cNvSpPr txBox="1"/>
      </xdr:nvSpPr>
      <xdr:spPr>
        <a:xfrm>
          <a:off x="863111" y="1653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31522</xdr:rowOff>
    </xdr:from>
    <xdr:to>
      <xdr:col>6</xdr:col>
      <xdr:colOff>561975</xdr:colOff>
      <xdr:row>98</xdr:row>
      <xdr:rowOff>133122</xdr:rowOff>
    </xdr:to>
    <xdr:sp macro="" textlink="">
      <xdr:nvSpPr>
        <xdr:cNvPr id="253" name="円/楕円 252"/>
        <xdr:cNvSpPr/>
      </xdr:nvSpPr>
      <xdr:spPr>
        <a:xfrm>
          <a:off x="4584700" y="168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9949</xdr:rowOff>
    </xdr:from>
    <xdr:ext cx="534377" cy="259045"/>
    <xdr:sp macro="" textlink="">
      <xdr:nvSpPr>
        <xdr:cNvPr id="254" name="扶助費該当値テキスト"/>
        <xdr:cNvSpPr txBox="1"/>
      </xdr:nvSpPr>
      <xdr:spPr>
        <a:xfrm>
          <a:off x="4686300" y="1681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47,012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111589</xdr:rowOff>
    </xdr:from>
    <xdr:to>
      <xdr:col>5</xdr:col>
      <xdr:colOff>409575</xdr:colOff>
      <xdr:row>99</xdr:row>
      <xdr:rowOff>41739</xdr:rowOff>
    </xdr:to>
    <xdr:sp macro="" textlink="">
      <xdr:nvSpPr>
        <xdr:cNvPr id="255" name="円/楕円 254"/>
        <xdr:cNvSpPr/>
      </xdr:nvSpPr>
      <xdr:spPr>
        <a:xfrm>
          <a:off x="3746500" y="1691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32866</xdr:rowOff>
    </xdr:from>
    <xdr:ext cx="534377" cy="259045"/>
    <xdr:sp macro="" textlink="">
      <xdr:nvSpPr>
        <xdr:cNvPr id="256" name="テキスト ボックス 255"/>
        <xdr:cNvSpPr txBox="1"/>
      </xdr:nvSpPr>
      <xdr:spPr>
        <a:xfrm>
          <a:off x="3530111" y="1700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107398</xdr:rowOff>
    </xdr:from>
    <xdr:to>
      <xdr:col>4</xdr:col>
      <xdr:colOff>206375</xdr:colOff>
      <xdr:row>99</xdr:row>
      <xdr:rowOff>37548</xdr:rowOff>
    </xdr:to>
    <xdr:sp macro="" textlink="">
      <xdr:nvSpPr>
        <xdr:cNvPr id="257" name="円/楕円 256"/>
        <xdr:cNvSpPr/>
      </xdr:nvSpPr>
      <xdr:spPr>
        <a:xfrm>
          <a:off x="2857500" y="1690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28675</xdr:rowOff>
    </xdr:from>
    <xdr:ext cx="534377" cy="259045"/>
    <xdr:sp macro="" textlink="">
      <xdr:nvSpPr>
        <xdr:cNvPr id="258" name="テキスト ボックス 257"/>
        <xdr:cNvSpPr txBox="1"/>
      </xdr:nvSpPr>
      <xdr:spPr>
        <a:xfrm>
          <a:off x="2641111" y="1700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43,029</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4947</xdr:rowOff>
    </xdr:from>
    <xdr:to>
      <xdr:col>3</xdr:col>
      <xdr:colOff>3175</xdr:colOff>
      <xdr:row>99</xdr:row>
      <xdr:rowOff>106547</xdr:rowOff>
    </xdr:to>
    <xdr:sp macro="" textlink="">
      <xdr:nvSpPr>
        <xdr:cNvPr id="259" name="円/楕円 258"/>
        <xdr:cNvSpPr/>
      </xdr:nvSpPr>
      <xdr:spPr>
        <a:xfrm>
          <a:off x="1968500" y="1697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97674</xdr:rowOff>
    </xdr:from>
    <xdr:ext cx="534377" cy="259045"/>
    <xdr:sp macro="" textlink="">
      <xdr:nvSpPr>
        <xdr:cNvPr id="260" name="テキスト ボックス 259"/>
        <xdr:cNvSpPr txBox="1"/>
      </xdr:nvSpPr>
      <xdr:spPr>
        <a:xfrm>
          <a:off x="1752111" y="1707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39,407</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12415</xdr:rowOff>
    </xdr:from>
    <xdr:to>
      <xdr:col>1</xdr:col>
      <xdr:colOff>485775</xdr:colOff>
      <xdr:row>99</xdr:row>
      <xdr:rowOff>114015</xdr:rowOff>
    </xdr:to>
    <xdr:sp macro="" textlink="">
      <xdr:nvSpPr>
        <xdr:cNvPr id="261" name="円/楕円 260"/>
        <xdr:cNvSpPr/>
      </xdr:nvSpPr>
      <xdr:spPr>
        <a:xfrm>
          <a:off x="1079500" y="1698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105142</xdr:rowOff>
    </xdr:from>
    <xdr:ext cx="534377" cy="259045"/>
    <xdr:sp macro="" textlink="">
      <xdr:nvSpPr>
        <xdr:cNvPr id="262" name="テキスト ボックス 261"/>
        <xdr:cNvSpPr txBox="1"/>
      </xdr:nvSpPr>
      <xdr:spPr>
        <a:xfrm>
          <a:off x="863111" y="170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38929</xdr:rowOff>
    </xdr:from>
    <xdr:to>
      <xdr:col>15</xdr:col>
      <xdr:colOff>180975</xdr:colOff>
      <xdr:row>37</xdr:row>
      <xdr:rowOff>44689</xdr:rowOff>
    </xdr:to>
    <xdr:cxnSp macro="">
      <xdr:nvCxnSpPr>
        <xdr:cNvPr id="289" name="直線コネクタ 288"/>
        <xdr:cNvCxnSpPr/>
      </xdr:nvCxnSpPr>
      <xdr:spPr>
        <a:xfrm flipV="1">
          <a:off x="9639300" y="6382579"/>
          <a:ext cx="8382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90124</xdr:rowOff>
    </xdr:from>
    <xdr:ext cx="534377" cy="259045"/>
    <xdr:sp macro="" textlink="">
      <xdr:nvSpPr>
        <xdr:cNvPr id="290" name="補助費等平均値テキスト"/>
        <xdr:cNvSpPr txBox="1"/>
      </xdr:nvSpPr>
      <xdr:spPr>
        <a:xfrm>
          <a:off x="10528300" y="609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20014</xdr:rowOff>
    </xdr:from>
    <xdr:to>
      <xdr:col>14</xdr:col>
      <xdr:colOff>28575</xdr:colOff>
      <xdr:row>37</xdr:row>
      <xdr:rowOff>44689</xdr:rowOff>
    </xdr:to>
    <xdr:cxnSp macro="">
      <xdr:nvCxnSpPr>
        <xdr:cNvPr id="292" name="直線コネクタ 291"/>
        <xdr:cNvCxnSpPr/>
      </xdr:nvCxnSpPr>
      <xdr:spPr>
        <a:xfrm>
          <a:off x="8750300" y="6363664"/>
          <a:ext cx="889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20855</xdr:rowOff>
    </xdr:from>
    <xdr:ext cx="534377" cy="259045"/>
    <xdr:sp macro="" textlink="">
      <xdr:nvSpPr>
        <xdr:cNvPr id="294" name="テキスト ボックス 293"/>
        <xdr:cNvSpPr txBox="1"/>
      </xdr:nvSpPr>
      <xdr:spPr>
        <a:xfrm>
          <a:off x="9372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20014</xdr:rowOff>
    </xdr:from>
    <xdr:to>
      <xdr:col>12</xdr:col>
      <xdr:colOff>511175</xdr:colOff>
      <xdr:row>37</xdr:row>
      <xdr:rowOff>47574</xdr:rowOff>
    </xdr:to>
    <xdr:cxnSp macro="">
      <xdr:nvCxnSpPr>
        <xdr:cNvPr id="295" name="直線コネクタ 294"/>
        <xdr:cNvCxnSpPr/>
      </xdr:nvCxnSpPr>
      <xdr:spPr>
        <a:xfrm flipV="1">
          <a:off x="7861300" y="6363664"/>
          <a:ext cx="889000" cy="2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86994</xdr:rowOff>
    </xdr:from>
    <xdr:to>
      <xdr:col>12</xdr:col>
      <xdr:colOff>561975</xdr:colOff>
      <xdr:row>37</xdr:row>
      <xdr:rowOff>17144</xdr:rowOff>
    </xdr:to>
    <xdr:sp macro="" textlink="">
      <xdr:nvSpPr>
        <xdr:cNvPr id="296" name="フローチャート : 判断 295"/>
        <xdr:cNvSpPr/>
      </xdr:nvSpPr>
      <xdr:spPr>
        <a:xfrm>
          <a:off x="8699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33671</xdr:rowOff>
    </xdr:from>
    <xdr:ext cx="534377" cy="259045"/>
    <xdr:sp macro="" textlink="">
      <xdr:nvSpPr>
        <xdr:cNvPr id="297" name="テキスト ボックス 296"/>
        <xdr:cNvSpPr txBox="1"/>
      </xdr:nvSpPr>
      <xdr:spPr>
        <a:xfrm>
          <a:off x="8483111" y="60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47574</xdr:rowOff>
    </xdr:from>
    <xdr:to>
      <xdr:col>11</xdr:col>
      <xdr:colOff>307975</xdr:colOff>
      <xdr:row>37</xdr:row>
      <xdr:rowOff>84667</xdr:rowOff>
    </xdr:to>
    <xdr:cxnSp macro="">
      <xdr:nvCxnSpPr>
        <xdr:cNvPr id="298" name="直線コネクタ 297"/>
        <xdr:cNvCxnSpPr/>
      </xdr:nvCxnSpPr>
      <xdr:spPr>
        <a:xfrm flipV="1">
          <a:off x="6972300" y="6391224"/>
          <a:ext cx="889000" cy="3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73277</xdr:rowOff>
    </xdr:from>
    <xdr:to>
      <xdr:col>11</xdr:col>
      <xdr:colOff>358775</xdr:colOff>
      <xdr:row>37</xdr:row>
      <xdr:rowOff>3427</xdr:rowOff>
    </xdr:to>
    <xdr:sp macro="" textlink="">
      <xdr:nvSpPr>
        <xdr:cNvPr id="299" name="フローチャート : 判断 298"/>
        <xdr:cNvSpPr/>
      </xdr:nvSpPr>
      <xdr:spPr>
        <a:xfrm>
          <a:off x="7810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19954</xdr:rowOff>
    </xdr:from>
    <xdr:ext cx="534377" cy="259045"/>
    <xdr:sp macro="" textlink="">
      <xdr:nvSpPr>
        <xdr:cNvPr id="300" name="テキスト ボックス 299"/>
        <xdr:cNvSpPr txBox="1"/>
      </xdr:nvSpPr>
      <xdr:spPr>
        <a:xfrm>
          <a:off x="7594111" y="60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128151</xdr:rowOff>
    </xdr:from>
    <xdr:to>
      <xdr:col>10</xdr:col>
      <xdr:colOff>155575</xdr:colOff>
      <xdr:row>37</xdr:row>
      <xdr:rowOff>58301</xdr:rowOff>
    </xdr:to>
    <xdr:sp macro="" textlink="">
      <xdr:nvSpPr>
        <xdr:cNvPr id="301" name="フローチャート : 判断 300"/>
        <xdr:cNvSpPr/>
      </xdr:nvSpPr>
      <xdr:spPr>
        <a:xfrm>
          <a:off x="6921500" y="630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74828</xdr:rowOff>
    </xdr:from>
    <xdr:ext cx="534377" cy="259045"/>
    <xdr:sp macro="" textlink="">
      <xdr:nvSpPr>
        <xdr:cNvPr id="302" name="テキスト ボックス 301"/>
        <xdr:cNvSpPr txBox="1"/>
      </xdr:nvSpPr>
      <xdr:spPr>
        <a:xfrm>
          <a:off x="6705111" y="60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159579</xdr:rowOff>
    </xdr:from>
    <xdr:to>
      <xdr:col>15</xdr:col>
      <xdr:colOff>231775</xdr:colOff>
      <xdr:row>37</xdr:row>
      <xdr:rowOff>89729</xdr:rowOff>
    </xdr:to>
    <xdr:sp macro="" textlink="">
      <xdr:nvSpPr>
        <xdr:cNvPr id="308" name="円/楕円 307"/>
        <xdr:cNvSpPr/>
      </xdr:nvSpPr>
      <xdr:spPr>
        <a:xfrm>
          <a:off x="10426700" y="633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74506</xdr:rowOff>
    </xdr:from>
    <xdr:ext cx="534377" cy="259045"/>
    <xdr:sp macro="" textlink="">
      <xdr:nvSpPr>
        <xdr:cNvPr id="309" name="補助費等該当値テキスト"/>
        <xdr:cNvSpPr txBox="1"/>
      </xdr:nvSpPr>
      <xdr:spPr>
        <a:xfrm>
          <a:off x="10528300" y="624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59,541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165339</xdr:rowOff>
    </xdr:from>
    <xdr:to>
      <xdr:col>14</xdr:col>
      <xdr:colOff>79375</xdr:colOff>
      <xdr:row>37</xdr:row>
      <xdr:rowOff>95489</xdr:rowOff>
    </xdr:to>
    <xdr:sp macro="" textlink="">
      <xdr:nvSpPr>
        <xdr:cNvPr id="310" name="円/楕円 309"/>
        <xdr:cNvSpPr/>
      </xdr:nvSpPr>
      <xdr:spPr>
        <a:xfrm>
          <a:off x="9588500" y="6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86616</xdr:rowOff>
    </xdr:from>
    <xdr:ext cx="534377" cy="259045"/>
    <xdr:sp macro="" textlink="">
      <xdr:nvSpPr>
        <xdr:cNvPr id="311" name="テキスト ボックス 310"/>
        <xdr:cNvSpPr txBox="1"/>
      </xdr:nvSpPr>
      <xdr:spPr>
        <a:xfrm>
          <a:off x="9372111" y="643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58,281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140664</xdr:rowOff>
    </xdr:from>
    <xdr:to>
      <xdr:col>12</xdr:col>
      <xdr:colOff>561975</xdr:colOff>
      <xdr:row>37</xdr:row>
      <xdr:rowOff>70814</xdr:rowOff>
    </xdr:to>
    <xdr:sp macro="" textlink="">
      <xdr:nvSpPr>
        <xdr:cNvPr id="312" name="円/楕円 311"/>
        <xdr:cNvSpPr/>
      </xdr:nvSpPr>
      <xdr:spPr>
        <a:xfrm>
          <a:off x="8699500" y="631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61941</xdr:rowOff>
    </xdr:from>
    <xdr:ext cx="534377" cy="259045"/>
    <xdr:sp macro="" textlink="">
      <xdr:nvSpPr>
        <xdr:cNvPr id="313" name="テキスト ボックス 312"/>
        <xdr:cNvSpPr txBox="1"/>
      </xdr:nvSpPr>
      <xdr:spPr>
        <a:xfrm>
          <a:off x="8483111" y="640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63,678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168224</xdr:rowOff>
    </xdr:from>
    <xdr:to>
      <xdr:col>11</xdr:col>
      <xdr:colOff>358775</xdr:colOff>
      <xdr:row>37</xdr:row>
      <xdr:rowOff>98374</xdr:rowOff>
    </xdr:to>
    <xdr:sp macro="" textlink="">
      <xdr:nvSpPr>
        <xdr:cNvPr id="314" name="円/楕円 313"/>
        <xdr:cNvSpPr/>
      </xdr:nvSpPr>
      <xdr:spPr>
        <a:xfrm>
          <a:off x="7810500" y="63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89501</xdr:rowOff>
    </xdr:from>
    <xdr:ext cx="534377" cy="259045"/>
    <xdr:sp macro="" textlink="">
      <xdr:nvSpPr>
        <xdr:cNvPr id="315" name="テキスト ボックス 314"/>
        <xdr:cNvSpPr txBox="1"/>
      </xdr:nvSpPr>
      <xdr:spPr>
        <a:xfrm>
          <a:off x="7594111" y="643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33867</xdr:rowOff>
    </xdr:from>
    <xdr:to>
      <xdr:col>10</xdr:col>
      <xdr:colOff>155575</xdr:colOff>
      <xdr:row>37</xdr:row>
      <xdr:rowOff>135467</xdr:rowOff>
    </xdr:to>
    <xdr:sp macro="" textlink="">
      <xdr:nvSpPr>
        <xdr:cNvPr id="316" name="円/楕円 315"/>
        <xdr:cNvSpPr/>
      </xdr:nvSpPr>
      <xdr:spPr>
        <a:xfrm>
          <a:off x="6921500" y="63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126594</xdr:rowOff>
    </xdr:from>
    <xdr:ext cx="534377" cy="259045"/>
    <xdr:sp macro="" textlink="">
      <xdr:nvSpPr>
        <xdr:cNvPr id="317" name="テキスト ボックス 316"/>
        <xdr:cNvSpPr txBox="1"/>
      </xdr:nvSpPr>
      <xdr:spPr>
        <a:xfrm>
          <a:off x="6705111" y="647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130336</xdr:rowOff>
    </xdr:from>
    <xdr:to>
      <xdr:col>15</xdr:col>
      <xdr:colOff>180975</xdr:colOff>
      <xdr:row>59</xdr:row>
      <xdr:rowOff>13019</xdr:rowOff>
    </xdr:to>
    <xdr:cxnSp macro="">
      <xdr:nvCxnSpPr>
        <xdr:cNvPr id="346" name="直線コネクタ 345"/>
        <xdr:cNvCxnSpPr/>
      </xdr:nvCxnSpPr>
      <xdr:spPr>
        <a:xfrm>
          <a:off x="9639300" y="10074436"/>
          <a:ext cx="838200" cy="5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130336</xdr:rowOff>
    </xdr:from>
    <xdr:to>
      <xdr:col>14</xdr:col>
      <xdr:colOff>28575</xdr:colOff>
      <xdr:row>59</xdr:row>
      <xdr:rowOff>7633</xdr:rowOff>
    </xdr:to>
    <xdr:cxnSp macro="">
      <xdr:nvCxnSpPr>
        <xdr:cNvPr id="349" name="直線コネクタ 348"/>
        <xdr:cNvCxnSpPr/>
      </xdr:nvCxnSpPr>
      <xdr:spPr>
        <a:xfrm flipV="1">
          <a:off x="8750300" y="10074436"/>
          <a:ext cx="889000" cy="4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5535</xdr:rowOff>
    </xdr:from>
    <xdr:ext cx="599010" cy="259045"/>
    <xdr:sp macro="" textlink="">
      <xdr:nvSpPr>
        <xdr:cNvPr id="351" name="テキスト ボックス 350"/>
        <xdr:cNvSpPr txBox="1"/>
      </xdr:nvSpPr>
      <xdr:spPr>
        <a:xfrm>
          <a:off x="9339794" y="1012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7633</xdr:rowOff>
    </xdr:from>
    <xdr:to>
      <xdr:col>12</xdr:col>
      <xdr:colOff>511175</xdr:colOff>
      <xdr:row>59</xdr:row>
      <xdr:rowOff>27753</xdr:rowOff>
    </xdr:to>
    <xdr:cxnSp macro="">
      <xdr:nvCxnSpPr>
        <xdr:cNvPr id="352" name="直線コネクタ 351"/>
        <xdr:cNvCxnSpPr/>
      </xdr:nvCxnSpPr>
      <xdr:spPr>
        <a:xfrm flipV="1">
          <a:off x="7861300" y="10123183"/>
          <a:ext cx="889000" cy="2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98386</xdr:rowOff>
    </xdr:from>
    <xdr:to>
      <xdr:col>12</xdr:col>
      <xdr:colOff>561975</xdr:colOff>
      <xdr:row>59</xdr:row>
      <xdr:rowOff>28536</xdr:rowOff>
    </xdr:to>
    <xdr:sp macro="" textlink="">
      <xdr:nvSpPr>
        <xdr:cNvPr id="353" name="フローチャート : 判断 352"/>
        <xdr:cNvSpPr/>
      </xdr:nvSpPr>
      <xdr:spPr>
        <a:xfrm>
          <a:off x="8699500" y="1004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45063</xdr:rowOff>
    </xdr:from>
    <xdr:ext cx="534377" cy="259045"/>
    <xdr:sp macro="" textlink="">
      <xdr:nvSpPr>
        <xdr:cNvPr id="354" name="テキスト ボックス 353"/>
        <xdr:cNvSpPr txBox="1"/>
      </xdr:nvSpPr>
      <xdr:spPr>
        <a:xfrm>
          <a:off x="8483111" y="981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12641</xdr:rowOff>
    </xdr:from>
    <xdr:to>
      <xdr:col>11</xdr:col>
      <xdr:colOff>307975</xdr:colOff>
      <xdr:row>59</xdr:row>
      <xdr:rowOff>27753</xdr:rowOff>
    </xdr:to>
    <xdr:cxnSp macro="">
      <xdr:nvCxnSpPr>
        <xdr:cNvPr id="355" name="直線コネクタ 354"/>
        <xdr:cNvCxnSpPr/>
      </xdr:nvCxnSpPr>
      <xdr:spPr>
        <a:xfrm>
          <a:off x="6972300" y="10128191"/>
          <a:ext cx="889000" cy="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102624</xdr:rowOff>
    </xdr:from>
    <xdr:to>
      <xdr:col>11</xdr:col>
      <xdr:colOff>358775</xdr:colOff>
      <xdr:row>59</xdr:row>
      <xdr:rowOff>32774</xdr:rowOff>
    </xdr:to>
    <xdr:sp macro="" textlink="">
      <xdr:nvSpPr>
        <xdr:cNvPr id="356" name="フローチャート : 判断 355"/>
        <xdr:cNvSpPr/>
      </xdr:nvSpPr>
      <xdr:spPr>
        <a:xfrm>
          <a:off x="7810500" y="1004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49301</xdr:rowOff>
    </xdr:from>
    <xdr:ext cx="534377" cy="259045"/>
    <xdr:sp macro="" textlink="">
      <xdr:nvSpPr>
        <xdr:cNvPr id="357" name="テキスト ボックス 356"/>
        <xdr:cNvSpPr txBox="1"/>
      </xdr:nvSpPr>
      <xdr:spPr>
        <a:xfrm>
          <a:off x="7594111" y="982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111316</xdr:rowOff>
    </xdr:from>
    <xdr:to>
      <xdr:col>10</xdr:col>
      <xdr:colOff>155575</xdr:colOff>
      <xdr:row>59</xdr:row>
      <xdr:rowOff>41466</xdr:rowOff>
    </xdr:to>
    <xdr:sp macro="" textlink="">
      <xdr:nvSpPr>
        <xdr:cNvPr id="358" name="フローチャート : 判断 357"/>
        <xdr:cNvSpPr/>
      </xdr:nvSpPr>
      <xdr:spPr>
        <a:xfrm>
          <a:off x="6921500" y="100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57993</xdr:rowOff>
    </xdr:from>
    <xdr:ext cx="534377" cy="259045"/>
    <xdr:sp macro="" textlink="">
      <xdr:nvSpPr>
        <xdr:cNvPr id="359" name="テキスト ボックス 358"/>
        <xdr:cNvSpPr txBox="1"/>
      </xdr:nvSpPr>
      <xdr:spPr>
        <a:xfrm>
          <a:off x="6705111" y="98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133669</xdr:rowOff>
    </xdr:from>
    <xdr:to>
      <xdr:col>15</xdr:col>
      <xdr:colOff>231775</xdr:colOff>
      <xdr:row>59</xdr:row>
      <xdr:rowOff>63819</xdr:rowOff>
    </xdr:to>
    <xdr:sp macro="" textlink="">
      <xdr:nvSpPr>
        <xdr:cNvPr id="365" name="円/楕円 364"/>
        <xdr:cNvSpPr/>
      </xdr:nvSpPr>
      <xdr:spPr>
        <a:xfrm>
          <a:off x="10426700" y="1007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6" name="普通建設事業費該当値テキスト"/>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41,248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79536</xdr:rowOff>
    </xdr:from>
    <xdr:to>
      <xdr:col>14</xdr:col>
      <xdr:colOff>79375</xdr:colOff>
      <xdr:row>59</xdr:row>
      <xdr:rowOff>9686</xdr:rowOff>
    </xdr:to>
    <xdr:sp macro="" textlink="">
      <xdr:nvSpPr>
        <xdr:cNvPr id="367" name="円/楕円 366"/>
        <xdr:cNvSpPr/>
      </xdr:nvSpPr>
      <xdr:spPr>
        <a:xfrm>
          <a:off x="9588500" y="1002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26213</xdr:rowOff>
    </xdr:from>
    <xdr:ext cx="599010" cy="259045"/>
    <xdr:sp macro="" textlink="">
      <xdr:nvSpPr>
        <xdr:cNvPr id="368" name="テキスト ボックス 367"/>
        <xdr:cNvSpPr txBox="1"/>
      </xdr:nvSpPr>
      <xdr:spPr>
        <a:xfrm>
          <a:off x="9339794" y="979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128283</xdr:rowOff>
    </xdr:from>
    <xdr:to>
      <xdr:col>12</xdr:col>
      <xdr:colOff>561975</xdr:colOff>
      <xdr:row>59</xdr:row>
      <xdr:rowOff>58433</xdr:rowOff>
    </xdr:to>
    <xdr:sp macro="" textlink="">
      <xdr:nvSpPr>
        <xdr:cNvPr id="369" name="円/楕円 368"/>
        <xdr:cNvSpPr/>
      </xdr:nvSpPr>
      <xdr:spPr>
        <a:xfrm>
          <a:off x="8699500" y="1007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49560</xdr:rowOff>
    </xdr:from>
    <xdr:ext cx="534377" cy="259045"/>
    <xdr:sp macro="" textlink="">
      <xdr:nvSpPr>
        <xdr:cNvPr id="370" name="テキスト ボックス 369"/>
        <xdr:cNvSpPr txBox="1"/>
      </xdr:nvSpPr>
      <xdr:spPr>
        <a:xfrm>
          <a:off x="8483111" y="1016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148403</xdr:rowOff>
    </xdr:from>
    <xdr:to>
      <xdr:col>11</xdr:col>
      <xdr:colOff>358775</xdr:colOff>
      <xdr:row>59</xdr:row>
      <xdr:rowOff>78553</xdr:rowOff>
    </xdr:to>
    <xdr:sp macro="" textlink="">
      <xdr:nvSpPr>
        <xdr:cNvPr id="371" name="円/楕円 370"/>
        <xdr:cNvSpPr/>
      </xdr:nvSpPr>
      <xdr:spPr>
        <a:xfrm>
          <a:off x="7810500" y="1009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69680</xdr:rowOff>
    </xdr:from>
    <xdr:ext cx="534377" cy="259045"/>
    <xdr:sp macro="" textlink="">
      <xdr:nvSpPr>
        <xdr:cNvPr id="372" name="テキスト ボックス 371"/>
        <xdr:cNvSpPr txBox="1"/>
      </xdr:nvSpPr>
      <xdr:spPr>
        <a:xfrm>
          <a:off x="7594111" y="1018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133291</xdr:rowOff>
    </xdr:from>
    <xdr:to>
      <xdr:col>10</xdr:col>
      <xdr:colOff>155575</xdr:colOff>
      <xdr:row>59</xdr:row>
      <xdr:rowOff>63441</xdr:rowOff>
    </xdr:to>
    <xdr:sp macro="" textlink="">
      <xdr:nvSpPr>
        <xdr:cNvPr id="373" name="円/楕円 372"/>
        <xdr:cNvSpPr/>
      </xdr:nvSpPr>
      <xdr:spPr>
        <a:xfrm>
          <a:off x="6921500" y="100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54568</xdr:rowOff>
    </xdr:from>
    <xdr:ext cx="534377" cy="259045"/>
    <xdr:sp macro="" textlink="">
      <xdr:nvSpPr>
        <xdr:cNvPr id="374" name="テキスト ボックス 373"/>
        <xdr:cNvSpPr txBox="1"/>
      </xdr:nvSpPr>
      <xdr:spPr>
        <a:xfrm>
          <a:off x="6705111" y="1017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38531</xdr:rowOff>
    </xdr:from>
    <xdr:to>
      <xdr:col>15</xdr:col>
      <xdr:colOff>180975</xdr:colOff>
      <xdr:row>79</xdr:row>
      <xdr:rowOff>42123</xdr:rowOff>
    </xdr:to>
    <xdr:cxnSp macro="">
      <xdr:nvCxnSpPr>
        <xdr:cNvPr id="403" name="直線コネクタ 402"/>
        <xdr:cNvCxnSpPr/>
      </xdr:nvCxnSpPr>
      <xdr:spPr>
        <a:xfrm flipV="1">
          <a:off x="9639300" y="13583081"/>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41064</xdr:rowOff>
    </xdr:from>
    <xdr:to>
      <xdr:col>14</xdr:col>
      <xdr:colOff>28575</xdr:colOff>
      <xdr:row>79</xdr:row>
      <xdr:rowOff>42123</xdr:rowOff>
    </xdr:to>
    <xdr:cxnSp macro="">
      <xdr:nvCxnSpPr>
        <xdr:cNvPr id="406" name="直線コネクタ 405"/>
        <xdr:cNvCxnSpPr/>
      </xdr:nvCxnSpPr>
      <xdr:spPr>
        <a:xfrm>
          <a:off x="8750300" y="13585614"/>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132333</xdr:rowOff>
    </xdr:from>
    <xdr:to>
      <xdr:col>12</xdr:col>
      <xdr:colOff>561975</xdr:colOff>
      <xdr:row>79</xdr:row>
      <xdr:rowOff>62483</xdr:rowOff>
    </xdr:to>
    <xdr:sp macro="" textlink="">
      <xdr:nvSpPr>
        <xdr:cNvPr id="409" name="フローチャート : 判断 408"/>
        <xdr:cNvSpPr/>
      </xdr:nvSpPr>
      <xdr:spPr>
        <a:xfrm>
          <a:off x="8699500" y="1350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79010</xdr:rowOff>
    </xdr:from>
    <xdr:ext cx="534377" cy="259045"/>
    <xdr:sp macro="" textlink="">
      <xdr:nvSpPr>
        <xdr:cNvPr id="410" name="テキスト ボックス 409"/>
        <xdr:cNvSpPr txBox="1"/>
      </xdr:nvSpPr>
      <xdr:spPr>
        <a:xfrm>
          <a:off x="8483111" y="1328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159181</xdr:rowOff>
    </xdr:from>
    <xdr:to>
      <xdr:col>15</xdr:col>
      <xdr:colOff>231775</xdr:colOff>
      <xdr:row>79</xdr:row>
      <xdr:rowOff>89331</xdr:rowOff>
    </xdr:to>
    <xdr:sp macro="" textlink="">
      <xdr:nvSpPr>
        <xdr:cNvPr id="416" name="円/楕円 415"/>
        <xdr:cNvSpPr/>
      </xdr:nvSpPr>
      <xdr:spPr>
        <a:xfrm>
          <a:off x="10426700" y="1353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124198</xdr:rowOff>
    </xdr:from>
    <xdr:ext cx="469744" cy="259045"/>
    <xdr:sp macro="" textlink="">
      <xdr:nvSpPr>
        <xdr:cNvPr id="417" name="普通建設事業費 （ うち新規整備　）該当値テキスト"/>
        <xdr:cNvSpPr txBox="1"/>
      </xdr:nvSpPr>
      <xdr:spPr>
        <a:xfrm>
          <a:off x="10528300" y="1349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162773</xdr:rowOff>
    </xdr:from>
    <xdr:to>
      <xdr:col>14</xdr:col>
      <xdr:colOff>79375</xdr:colOff>
      <xdr:row>79</xdr:row>
      <xdr:rowOff>92923</xdr:rowOff>
    </xdr:to>
    <xdr:sp macro="" textlink="">
      <xdr:nvSpPr>
        <xdr:cNvPr id="418" name="円/楕円 417"/>
        <xdr:cNvSpPr/>
      </xdr:nvSpPr>
      <xdr:spPr>
        <a:xfrm>
          <a:off x="9588500" y="135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84050</xdr:rowOff>
    </xdr:from>
    <xdr:ext cx="469744" cy="259045"/>
    <xdr:sp macro="" textlink="">
      <xdr:nvSpPr>
        <xdr:cNvPr id="419" name="テキスト ボックス 418"/>
        <xdr:cNvSpPr txBox="1"/>
      </xdr:nvSpPr>
      <xdr:spPr>
        <a:xfrm>
          <a:off x="9404427" y="1362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161714</xdr:rowOff>
    </xdr:from>
    <xdr:to>
      <xdr:col>12</xdr:col>
      <xdr:colOff>561975</xdr:colOff>
      <xdr:row>79</xdr:row>
      <xdr:rowOff>91864</xdr:rowOff>
    </xdr:to>
    <xdr:sp macro="" textlink="">
      <xdr:nvSpPr>
        <xdr:cNvPr id="420" name="円/楕円 419"/>
        <xdr:cNvSpPr/>
      </xdr:nvSpPr>
      <xdr:spPr>
        <a:xfrm>
          <a:off x="8699500" y="1353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82991</xdr:rowOff>
    </xdr:from>
    <xdr:ext cx="469744" cy="259045"/>
    <xdr:sp macro="" textlink="">
      <xdr:nvSpPr>
        <xdr:cNvPr id="421" name="テキスト ボックス 420"/>
        <xdr:cNvSpPr txBox="1"/>
      </xdr:nvSpPr>
      <xdr:spPr>
        <a:xfrm>
          <a:off x="8515427" y="1362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26648</xdr:rowOff>
    </xdr:from>
    <xdr:to>
      <xdr:col>15</xdr:col>
      <xdr:colOff>180975</xdr:colOff>
      <xdr:row>98</xdr:row>
      <xdr:rowOff>56783</xdr:rowOff>
    </xdr:to>
    <xdr:cxnSp macro="">
      <xdr:nvCxnSpPr>
        <xdr:cNvPr id="448" name="直線コネクタ 447"/>
        <xdr:cNvCxnSpPr/>
      </xdr:nvCxnSpPr>
      <xdr:spPr>
        <a:xfrm>
          <a:off x="9639300" y="16485848"/>
          <a:ext cx="838200" cy="37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26648</xdr:rowOff>
    </xdr:from>
    <xdr:to>
      <xdr:col>14</xdr:col>
      <xdr:colOff>28575</xdr:colOff>
      <xdr:row>97</xdr:row>
      <xdr:rowOff>141150</xdr:rowOff>
    </xdr:to>
    <xdr:cxnSp macro="">
      <xdr:nvCxnSpPr>
        <xdr:cNvPr id="451" name="直線コネクタ 450"/>
        <xdr:cNvCxnSpPr/>
      </xdr:nvCxnSpPr>
      <xdr:spPr>
        <a:xfrm flipV="1">
          <a:off x="8750300" y="16485848"/>
          <a:ext cx="889000" cy="28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33275</xdr:rowOff>
    </xdr:from>
    <xdr:ext cx="534377" cy="259045"/>
    <xdr:sp macro="" textlink="">
      <xdr:nvSpPr>
        <xdr:cNvPr id="453" name="テキスト ボックス 452"/>
        <xdr:cNvSpPr txBox="1"/>
      </xdr:nvSpPr>
      <xdr:spPr>
        <a:xfrm>
          <a:off x="9372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125540</xdr:rowOff>
    </xdr:from>
    <xdr:to>
      <xdr:col>12</xdr:col>
      <xdr:colOff>561975</xdr:colOff>
      <xdr:row>98</xdr:row>
      <xdr:rowOff>55690</xdr:rowOff>
    </xdr:to>
    <xdr:sp macro="" textlink="">
      <xdr:nvSpPr>
        <xdr:cNvPr id="454" name="フローチャート : 判断 453"/>
        <xdr:cNvSpPr/>
      </xdr:nvSpPr>
      <xdr:spPr>
        <a:xfrm>
          <a:off x="8699500" y="167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46817</xdr:rowOff>
    </xdr:from>
    <xdr:ext cx="534377" cy="259045"/>
    <xdr:sp macro="" textlink="">
      <xdr:nvSpPr>
        <xdr:cNvPr id="455" name="テキスト ボックス 454"/>
        <xdr:cNvSpPr txBox="1"/>
      </xdr:nvSpPr>
      <xdr:spPr>
        <a:xfrm>
          <a:off x="8483111" y="1684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5983</xdr:rowOff>
    </xdr:from>
    <xdr:to>
      <xdr:col>15</xdr:col>
      <xdr:colOff>231775</xdr:colOff>
      <xdr:row>98</xdr:row>
      <xdr:rowOff>107583</xdr:rowOff>
    </xdr:to>
    <xdr:sp macro="" textlink="">
      <xdr:nvSpPr>
        <xdr:cNvPr id="461" name="円/楕円 460"/>
        <xdr:cNvSpPr/>
      </xdr:nvSpPr>
      <xdr:spPr>
        <a:xfrm>
          <a:off x="10426700" y="168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92360</xdr:rowOff>
    </xdr:from>
    <xdr:ext cx="534377" cy="259045"/>
    <xdr:sp macro="" textlink="">
      <xdr:nvSpPr>
        <xdr:cNvPr id="462" name="普通建設事業費 （ うち更新整備　）該当値テキスト"/>
        <xdr:cNvSpPr txBox="1"/>
      </xdr:nvSpPr>
      <xdr:spPr>
        <a:xfrm>
          <a:off x="10528300" y="1672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18,136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147298</xdr:rowOff>
    </xdr:from>
    <xdr:to>
      <xdr:col>14</xdr:col>
      <xdr:colOff>79375</xdr:colOff>
      <xdr:row>96</xdr:row>
      <xdr:rowOff>77448</xdr:rowOff>
    </xdr:to>
    <xdr:sp macro="" textlink="">
      <xdr:nvSpPr>
        <xdr:cNvPr id="463" name="円/楕円 462"/>
        <xdr:cNvSpPr/>
      </xdr:nvSpPr>
      <xdr:spPr>
        <a:xfrm>
          <a:off x="9588500" y="164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93975</xdr:rowOff>
    </xdr:from>
    <xdr:ext cx="534377" cy="259045"/>
    <xdr:sp macro="" textlink="">
      <xdr:nvSpPr>
        <xdr:cNvPr id="464" name="テキスト ボックス 463"/>
        <xdr:cNvSpPr txBox="1"/>
      </xdr:nvSpPr>
      <xdr:spPr>
        <a:xfrm>
          <a:off x="9372111" y="1621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99,727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90350</xdr:rowOff>
    </xdr:from>
    <xdr:to>
      <xdr:col>12</xdr:col>
      <xdr:colOff>561975</xdr:colOff>
      <xdr:row>98</xdr:row>
      <xdr:rowOff>20500</xdr:rowOff>
    </xdr:to>
    <xdr:sp macro="" textlink="">
      <xdr:nvSpPr>
        <xdr:cNvPr id="465" name="円/楕円 464"/>
        <xdr:cNvSpPr/>
      </xdr:nvSpPr>
      <xdr:spPr>
        <a:xfrm>
          <a:off x="8699500" y="167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37027</xdr:rowOff>
    </xdr:from>
    <xdr:ext cx="534377" cy="259045"/>
    <xdr:sp macro="" textlink="">
      <xdr:nvSpPr>
        <xdr:cNvPr id="466" name="テキスト ボックス 465"/>
        <xdr:cNvSpPr txBox="1"/>
      </xdr:nvSpPr>
      <xdr:spPr>
        <a:xfrm>
          <a:off x="8483111" y="1649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3" name="直線コネクタ 49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6" name="直線コネクタ 49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9" name="直線コネクタ 49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74157</xdr:rowOff>
    </xdr:from>
    <xdr:to>
      <xdr:col>21</xdr:col>
      <xdr:colOff>212725</xdr:colOff>
      <xdr:row>39</xdr:row>
      <xdr:rowOff>4307</xdr:rowOff>
    </xdr:to>
    <xdr:sp macro="" textlink="">
      <xdr:nvSpPr>
        <xdr:cNvPr id="500" name="フローチャート : 判断 499"/>
        <xdr:cNvSpPr/>
      </xdr:nvSpPr>
      <xdr:spPr>
        <a:xfrm>
          <a:off x="14541500" y="658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20834</xdr:rowOff>
    </xdr:from>
    <xdr:ext cx="469744" cy="259045"/>
    <xdr:sp macro="" textlink="">
      <xdr:nvSpPr>
        <xdr:cNvPr id="501" name="テキスト ボックス 500"/>
        <xdr:cNvSpPr txBox="1"/>
      </xdr:nvSpPr>
      <xdr:spPr>
        <a:xfrm>
          <a:off x="14357427" y="636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139529</xdr:rowOff>
    </xdr:from>
    <xdr:to>
      <xdr:col>19</xdr:col>
      <xdr:colOff>644525</xdr:colOff>
      <xdr:row>38</xdr:row>
      <xdr:rowOff>139700</xdr:rowOff>
    </xdr:to>
    <xdr:cxnSp macro="">
      <xdr:nvCxnSpPr>
        <xdr:cNvPr id="502" name="直線コネクタ 501"/>
        <xdr:cNvCxnSpPr/>
      </xdr:nvCxnSpPr>
      <xdr:spPr>
        <a:xfrm>
          <a:off x="12814300" y="6654629"/>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74187</xdr:rowOff>
    </xdr:from>
    <xdr:to>
      <xdr:col>20</xdr:col>
      <xdr:colOff>9525</xdr:colOff>
      <xdr:row>39</xdr:row>
      <xdr:rowOff>4337</xdr:rowOff>
    </xdr:to>
    <xdr:sp macro="" textlink="">
      <xdr:nvSpPr>
        <xdr:cNvPr id="503" name="フローチャート : 判断 502"/>
        <xdr:cNvSpPr/>
      </xdr:nvSpPr>
      <xdr:spPr>
        <a:xfrm>
          <a:off x="13652500" y="658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20864</xdr:rowOff>
    </xdr:from>
    <xdr:ext cx="469744" cy="259045"/>
    <xdr:sp macro="" textlink="">
      <xdr:nvSpPr>
        <xdr:cNvPr id="504" name="テキスト ボックス 503"/>
        <xdr:cNvSpPr txBox="1"/>
      </xdr:nvSpPr>
      <xdr:spPr>
        <a:xfrm>
          <a:off x="13468427" y="636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26490</xdr:rowOff>
    </xdr:from>
    <xdr:to>
      <xdr:col>18</xdr:col>
      <xdr:colOff>492125</xdr:colOff>
      <xdr:row>38</xdr:row>
      <xdr:rowOff>128090</xdr:rowOff>
    </xdr:to>
    <xdr:sp macro="" textlink="">
      <xdr:nvSpPr>
        <xdr:cNvPr id="505" name="フローチャート : 判断 504"/>
        <xdr:cNvSpPr/>
      </xdr:nvSpPr>
      <xdr:spPr>
        <a:xfrm>
          <a:off x="12763500" y="654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144617</xdr:rowOff>
    </xdr:from>
    <xdr:ext cx="534377" cy="259045"/>
    <xdr:sp macro="" textlink="">
      <xdr:nvSpPr>
        <xdr:cNvPr id="506" name="テキスト ボックス 505"/>
        <xdr:cNvSpPr txBox="1"/>
      </xdr:nvSpPr>
      <xdr:spPr>
        <a:xfrm>
          <a:off x="12547111" y="631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2" name="円/楕円 51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249299" cy="259045"/>
    <xdr:sp macro="" textlink="">
      <xdr:nvSpPr>
        <xdr:cNvPr id="513" name="災害復旧事業費該当値テキスト"/>
        <xdr:cNvSpPr txBox="1"/>
      </xdr:nvSpPr>
      <xdr:spPr>
        <a:xfrm>
          <a:off x="16370300" y="6569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4" name="円/楕円 51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5" name="テキスト ボックス 51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6" name="円/楕円 51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7" name="テキスト ボックス 516"/>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8" name="円/楕円 51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9" name="テキスト ボックス 518"/>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88729</xdr:rowOff>
    </xdr:from>
    <xdr:to>
      <xdr:col>18</xdr:col>
      <xdr:colOff>492125</xdr:colOff>
      <xdr:row>39</xdr:row>
      <xdr:rowOff>18879</xdr:rowOff>
    </xdr:to>
    <xdr:sp macro="" textlink="">
      <xdr:nvSpPr>
        <xdr:cNvPr id="520" name="円/楕円 519"/>
        <xdr:cNvSpPr/>
      </xdr:nvSpPr>
      <xdr:spPr>
        <a:xfrm>
          <a:off x="12763500" y="66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10006</xdr:rowOff>
    </xdr:from>
    <xdr:ext cx="313932" cy="259045"/>
    <xdr:sp macro="" textlink="">
      <xdr:nvSpPr>
        <xdr:cNvPr id="521" name="テキスト ボックス 520"/>
        <xdr:cNvSpPr txBox="1"/>
      </xdr:nvSpPr>
      <xdr:spPr>
        <a:xfrm>
          <a:off x="12657333" y="6696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26284</xdr:rowOff>
    </xdr:from>
    <xdr:to>
      <xdr:col>23</xdr:col>
      <xdr:colOff>517525</xdr:colOff>
      <xdr:row>77</xdr:row>
      <xdr:rowOff>39732</xdr:rowOff>
    </xdr:to>
    <xdr:cxnSp macro="">
      <xdr:nvCxnSpPr>
        <xdr:cNvPr id="599" name="直線コネクタ 598"/>
        <xdr:cNvCxnSpPr/>
      </xdr:nvCxnSpPr>
      <xdr:spPr>
        <a:xfrm>
          <a:off x="15481300" y="13227934"/>
          <a:ext cx="838200" cy="1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0" name="公債費平均値テキスト"/>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24798</xdr:rowOff>
    </xdr:from>
    <xdr:to>
      <xdr:col>22</xdr:col>
      <xdr:colOff>365125</xdr:colOff>
      <xdr:row>77</xdr:row>
      <xdr:rowOff>26284</xdr:rowOff>
    </xdr:to>
    <xdr:cxnSp macro="">
      <xdr:nvCxnSpPr>
        <xdr:cNvPr id="602" name="直線コネクタ 601"/>
        <xdr:cNvCxnSpPr/>
      </xdr:nvCxnSpPr>
      <xdr:spPr>
        <a:xfrm>
          <a:off x="14592300" y="13226448"/>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4" name="テキスト ボックス 603"/>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10145</xdr:rowOff>
    </xdr:from>
    <xdr:to>
      <xdr:col>21</xdr:col>
      <xdr:colOff>161925</xdr:colOff>
      <xdr:row>77</xdr:row>
      <xdr:rowOff>24798</xdr:rowOff>
    </xdr:to>
    <xdr:cxnSp macro="">
      <xdr:nvCxnSpPr>
        <xdr:cNvPr id="605" name="直線コネクタ 604"/>
        <xdr:cNvCxnSpPr/>
      </xdr:nvCxnSpPr>
      <xdr:spPr>
        <a:xfrm>
          <a:off x="13703300" y="13211795"/>
          <a:ext cx="8890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135268</xdr:rowOff>
    </xdr:from>
    <xdr:to>
      <xdr:col>21</xdr:col>
      <xdr:colOff>212725</xdr:colOff>
      <xdr:row>77</xdr:row>
      <xdr:rowOff>65418</xdr:rowOff>
    </xdr:to>
    <xdr:sp macro="" textlink="">
      <xdr:nvSpPr>
        <xdr:cNvPr id="606" name="フローチャート : 判断 605"/>
        <xdr:cNvSpPr/>
      </xdr:nvSpPr>
      <xdr:spPr>
        <a:xfrm>
          <a:off x="14541500" y="1316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81945</xdr:rowOff>
    </xdr:from>
    <xdr:ext cx="534377" cy="259045"/>
    <xdr:sp macro="" textlink="">
      <xdr:nvSpPr>
        <xdr:cNvPr id="607" name="テキスト ボックス 606"/>
        <xdr:cNvSpPr txBox="1"/>
      </xdr:nvSpPr>
      <xdr:spPr>
        <a:xfrm>
          <a:off x="14325111" y="129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170013</xdr:rowOff>
    </xdr:from>
    <xdr:to>
      <xdr:col>19</xdr:col>
      <xdr:colOff>644525</xdr:colOff>
      <xdr:row>77</xdr:row>
      <xdr:rowOff>10145</xdr:rowOff>
    </xdr:to>
    <xdr:cxnSp macro="">
      <xdr:nvCxnSpPr>
        <xdr:cNvPr id="608" name="直線コネクタ 607"/>
        <xdr:cNvCxnSpPr/>
      </xdr:nvCxnSpPr>
      <xdr:spPr>
        <a:xfrm>
          <a:off x="12814300" y="13200213"/>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122154</xdr:rowOff>
    </xdr:from>
    <xdr:to>
      <xdr:col>20</xdr:col>
      <xdr:colOff>9525</xdr:colOff>
      <xdr:row>77</xdr:row>
      <xdr:rowOff>52304</xdr:rowOff>
    </xdr:to>
    <xdr:sp macro="" textlink="">
      <xdr:nvSpPr>
        <xdr:cNvPr id="609" name="フローチャート : 判断 608"/>
        <xdr:cNvSpPr/>
      </xdr:nvSpPr>
      <xdr:spPr>
        <a:xfrm>
          <a:off x="13652500" y="1315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68831</xdr:rowOff>
    </xdr:from>
    <xdr:ext cx="534377" cy="259045"/>
    <xdr:sp macro="" textlink="">
      <xdr:nvSpPr>
        <xdr:cNvPr id="610" name="テキスト ボックス 609"/>
        <xdr:cNvSpPr txBox="1"/>
      </xdr:nvSpPr>
      <xdr:spPr>
        <a:xfrm>
          <a:off x="13436111" y="129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114213</xdr:rowOff>
    </xdr:from>
    <xdr:to>
      <xdr:col>18</xdr:col>
      <xdr:colOff>492125</xdr:colOff>
      <xdr:row>77</xdr:row>
      <xdr:rowOff>44363</xdr:rowOff>
    </xdr:to>
    <xdr:sp macro="" textlink="">
      <xdr:nvSpPr>
        <xdr:cNvPr id="611" name="フローチャート : 判断 610"/>
        <xdr:cNvSpPr/>
      </xdr:nvSpPr>
      <xdr:spPr>
        <a:xfrm>
          <a:off x="12763500" y="131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60891</xdr:rowOff>
    </xdr:from>
    <xdr:ext cx="534377" cy="259045"/>
    <xdr:sp macro="" textlink="">
      <xdr:nvSpPr>
        <xdr:cNvPr id="612" name="テキスト ボックス 611"/>
        <xdr:cNvSpPr txBox="1"/>
      </xdr:nvSpPr>
      <xdr:spPr>
        <a:xfrm>
          <a:off x="12547111" y="1291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160382</xdr:rowOff>
    </xdr:from>
    <xdr:to>
      <xdr:col>23</xdr:col>
      <xdr:colOff>568325</xdr:colOff>
      <xdr:row>77</xdr:row>
      <xdr:rowOff>90532</xdr:rowOff>
    </xdr:to>
    <xdr:sp macro="" textlink="">
      <xdr:nvSpPr>
        <xdr:cNvPr id="618" name="円/楕円 617"/>
        <xdr:cNvSpPr/>
      </xdr:nvSpPr>
      <xdr:spPr>
        <a:xfrm>
          <a:off x="16268700" y="131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138809</xdr:rowOff>
    </xdr:from>
    <xdr:ext cx="534377" cy="259045"/>
    <xdr:sp macro="" textlink="">
      <xdr:nvSpPr>
        <xdr:cNvPr id="619" name="公債費該当値テキスト"/>
        <xdr:cNvSpPr txBox="1"/>
      </xdr:nvSpPr>
      <xdr:spPr>
        <a:xfrm>
          <a:off x="16370300" y="131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45,619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146934</xdr:rowOff>
    </xdr:from>
    <xdr:to>
      <xdr:col>22</xdr:col>
      <xdr:colOff>415925</xdr:colOff>
      <xdr:row>77</xdr:row>
      <xdr:rowOff>77084</xdr:rowOff>
    </xdr:to>
    <xdr:sp macro="" textlink="">
      <xdr:nvSpPr>
        <xdr:cNvPr id="620" name="円/楕円 619"/>
        <xdr:cNvSpPr/>
      </xdr:nvSpPr>
      <xdr:spPr>
        <a:xfrm>
          <a:off x="15430500" y="1317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68211</xdr:rowOff>
    </xdr:from>
    <xdr:ext cx="534377" cy="259045"/>
    <xdr:sp macro="" textlink="">
      <xdr:nvSpPr>
        <xdr:cNvPr id="621" name="テキスト ボックス 620"/>
        <xdr:cNvSpPr txBox="1"/>
      </xdr:nvSpPr>
      <xdr:spPr>
        <a:xfrm>
          <a:off x="15214111" y="1326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145448</xdr:rowOff>
    </xdr:from>
    <xdr:to>
      <xdr:col>21</xdr:col>
      <xdr:colOff>212725</xdr:colOff>
      <xdr:row>77</xdr:row>
      <xdr:rowOff>75598</xdr:rowOff>
    </xdr:to>
    <xdr:sp macro="" textlink="">
      <xdr:nvSpPr>
        <xdr:cNvPr id="622" name="円/楕円 621"/>
        <xdr:cNvSpPr/>
      </xdr:nvSpPr>
      <xdr:spPr>
        <a:xfrm>
          <a:off x="14541500" y="131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66725</xdr:rowOff>
    </xdr:from>
    <xdr:ext cx="534377" cy="259045"/>
    <xdr:sp macro="" textlink="">
      <xdr:nvSpPr>
        <xdr:cNvPr id="623" name="テキスト ボックス 622"/>
        <xdr:cNvSpPr txBox="1"/>
      </xdr:nvSpPr>
      <xdr:spPr>
        <a:xfrm>
          <a:off x="14325111" y="1326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47,579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130795</xdr:rowOff>
    </xdr:from>
    <xdr:to>
      <xdr:col>20</xdr:col>
      <xdr:colOff>9525</xdr:colOff>
      <xdr:row>77</xdr:row>
      <xdr:rowOff>60945</xdr:rowOff>
    </xdr:to>
    <xdr:sp macro="" textlink="">
      <xdr:nvSpPr>
        <xdr:cNvPr id="624" name="円/楕円 623"/>
        <xdr:cNvSpPr/>
      </xdr:nvSpPr>
      <xdr:spPr>
        <a:xfrm>
          <a:off x="13652500" y="131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52072</xdr:rowOff>
    </xdr:from>
    <xdr:ext cx="534377" cy="259045"/>
    <xdr:sp macro="" textlink="">
      <xdr:nvSpPr>
        <xdr:cNvPr id="625" name="テキスト ボックス 624"/>
        <xdr:cNvSpPr txBox="1"/>
      </xdr:nvSpPr>
      <xdr:spPr>
        <a:xfrm>
          <a:off x="13436111" y="1325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119213</xdr:rowOff>
    </xdr:from>
    <xdr:to>
      <xdr:col>18</xdr:col>
      <xdr:colOff>492125</xdr:colOff>
      <xdr:row>77</xdr:row>
      <xdr:rowOff>49363</xdr:rowOff>
    </xdr:to>
    <xdr:sp macro="" textlink="">
      <xdr:nvSpPr>
        <xdr:cNvPr id="626" name="円/楕円 625"/>
        <xdr:cNvSpPr/>
      </xdr:nvSpPr>
      <xdr:spPr>
        <a:xfrm>
          <a:off x="12763500" y="131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40490</xdr:rowOff>
    </xdr:from>
    <xdr:ext cx="534377" cy="259045"/>
    <xdr:sp macro="" textlink="">
      <xdr:nvSpPr>
        <xdr:cNvPr id="627" name="テキスト ボックス 626"/>
        <xdr:cNvSpPr txBox="1"/>
      </xdr:nvSpPr>
      <xdr:spPr>
        <a:xfrm>
          <a:off x="12547111" y="1324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29823</xdr:rowOff>
    </xdr:from>
    <xdr:to>
      <xdr:col>23</xdr:col>
      <xdr:colOff>517525</xdr:colOff>
      <xdr:row>99</xdr:row>
      <xdr:rowOff>63599</xdr:rowOff>
    </xdr:to>
    <xdr:cxnSp macro="">
      <xdr:nvCxnSpPr>
        <xdr:cNvPr id="658" name="直線コネクタ 657"/>
        <xdr:cNvCxnSpPr/>
      </xdr:nvCxnSpPr>
      <xdr:spPr>
        <a:xfrm>
          <a:off x="15481300" y="17003373"/>
          <a:ext cx="8382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59" name="積立金平均値テキスト"/>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28391</xdr:rowOff>
    </xdr:from>
    <xdr:to>
      <xdr:col>22</xdr:col>
      <xdr:colOff>365125</xdr:colOff>
      <xdr:row>99</xdr:row>
      <xdr:rowOff>29823</xdr:rowOff>
    </xdr:to>
    <xdr:cxnSp macro="">
      <xdr:nvCxnSpPr>
        <xdr:cNvPr id="661" name="直線コネクタ 660"/>
        <xdr:cNvCxnSpPr/>
      </xdr:nvCxnSpPr>
      <xdr:spPr>
        <a:xfrm>
          <a:off x="14592300" y="17001941"/>
          <a:ext cx="8890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28391</xdr:rowOff>
    </xdr:from>
    <xdr:to>
      <xdr:col>21</xdr:col>
      <xdr:colOff>161925</xdr:colOff>
      <xdr:row>99</xdr:row>
      <xdr:rowOff>75467</xdr:rowOff>
    </xdr:to>
    <xdr:cxnSp macro="">
      <xdr:nvCxnSpPr>
        <xdr:cNvPr id="664" name="直線コネクタ 663"/>
        <xdr:cNvCxnSpPr/>
      </xdr:nvCxnSpPr>
      <xdr:spPr>
        <a:xfrm flipV="1">
          <a:off x="13703300" y="17001941"/>
          <a:ext cx="889000" cy="4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14830</xdr:rowOff>
    </xdr:from>
    <xdr:to>
      <xdr:col>21</xdr:col>
      <xdr:colOff>212725</xdr:colOff>
      <xdr:row>99</xdr:row>
      <xdr:rowOff>116430</xdr:rowOff>
    </xdr:to>
    <xdr:sp macro="" textlink="">
      <xdr:nvSpPr>
        <xdr:cNvPr id="665" name="フローチャート : 判断 664"/>
        <xdr:cNvSpPr/>
      </xdr:nvSpPr>
      <xdr:spPr>
        <a:xfrm>
          <a:off x="14541500" y="169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107557</xdr:rowOff>
    </xdr:from>
    <xdr:ext cx="534377" cy="259045"/>
    <xdr:sp macro="" textlink="">
      <xdr:nvSpPr>
        <xdr:cNvPr id="666" name="テキスト ボックス 665"/>
        <xdr:cNvSpPr txBox="1"/>
      </xdr:nvSpPr>
      <xdr:spPr>
        <a:xfrm>
          <a:off x="14325111" y="1708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62227</xdr:rowOff>
    </xdr:from>
    <xdr:to>
      <xdr:col>19</xdr:col>
      <xdr:colOff>644525</xdr:colOff>
      <xdr:row>99</xdr:row>
      <xdr:rowOff>75467</xdr:rowOff>
    </xdr:to>
    <xdr:cxnSp macro="">
      <xdr:nvCxnSpPr>
        <xdr:cNvPr id="667" name="直線コネクタ 666"/>
        <xdr:cNvCxnSpPr/>
      </xdr:nvCxnSpPr>
      <xdr:spPr>
        <a:xfrm>
          <a:off x="12814300" y="17035777"/>
          <a:ext cx="8890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10407</xdr:rowOff>
    </xdr:from>
    <xdr:to>
      <xdr:col>20</xdr:col>
      <xdr:colOff>9525</xdr:colOff>
      <xdr:row>99</xdr:row>
      <xdr:rowOff>112007</xdr:rowOff>
    </xdr:to>
    <xdr:sp macro="" textlink="">
      <xdr:nvSpPr>
        <xdr:cNvPr id="668" name="フローチャート : 判断 667"/>
        <xdr:cNvSpPr/>
      </xdr:nvSpPr>
      <xdr:spPr>
        <a:xfrm>
          <a:off x="13652500" y="169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128534</xdr:rowOff>
    </xdr:from>
    <xdr:ext cx="534377" cy="259045"/>
    <xdr:sp macro="" textlink="">
      <xdr:nvSpPr>
        <xdr:cNvPr id="669" name="テキスト ボックス 668"/>
        <xdr:cNvSpPr txBox="1"/>
      </xdr:nvSpPr>
      <xdr:spPr>
        <a:xfrm>
          <a:off x="13436111" y="167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96531</xdr:rowOff>
    </xdr:from>
    <xdr:to>
      <xdr:col>18</xdr:col>
      <xdr:colOff>492125</xdr:colOff>
      <xdr:row>98</xdr:row>
      <xdr:rowOff>26681</xdr:rowOff>
    </xdr:to>
    <xdr:sp macro="" textlink="">
      <xdr:nvSpPr>
        <xdr:cNvPr id="670" name="フローチャート : 判断 669"/>
        <xdr:cNvSpPr/>
      </xdr:nvSpPr>
      <xdr:spPr>
        <a:xfrm>
          <a:off x="12763500" y="167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43208</xdr:rowOff>
    </xdr:from>
    <xdr:ext cx="599010" cy="259045"/>
    <xdr:sp macro="" textlink="">
      <xdr:nvSpPr>
        <xdr:cNvPr id="671" name="テキスト ボックス 670"/>
        <xdr:cNvSpPr txBox="1"/>
      </xdr:nvSpPr>
      <xdr:spPr>
        <a:xfrm>
          <a:off x="12514794" y="165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12799</xdr:rowOff>
    </xdr:from>
    <xdr:to>
      <xdr:col>23</xdr:col>
      <xdr:colOff>568325</xdr:colOff>
      <xdr:row>99</xdr:row>
      <xdr:rowOff>114399</xdr:rowOff>
    </xdr:to>
    <xdr:sp macro="" textlink="">
      <xdr:nvSpPr>
        <xdr:cNvPr id="677" name="円/楕円 676"/>
        <xdr:cNvSpPr/>
      </xdr:nvSpPr>
      <xdr:spPr>
        <a:xfrm>
          <a:off x="16268700" y="1698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160225</xdr:rowOff>
    </xdr:from>
    <xdr:ext cx="534377" cy="259045"/>
    <xdr:sp macro="" textlink="">
      <xdr:nvSpPr>
        <xdr:cNvPr id="678" name="積立金該当値テキスト"/>
        <xdr:cNvSpPr txBox="1"/>
      </xdr:nvSpPr>
      <xdr:spPr>
        <a:xfrm>
          <a:off x="16370300" y="169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150473</xdr:rowOff>
    </xdr:from>
    <xdr:to>
      <xdr:col>22</xdr:col>
      <xdr:colOff>415925</xdr:colOff>
      <xdr:row>99</xdr:row>
      <xdr:rowOff>80623</xdr:rowOff>
    </xdr:to>
    <xdr:sp macro="" textlink="">
      <xdr:nvSpPr>
        <xdr:cNvPr id="679" name="円/楕円 678"/>
        <xdr:cNvSpPr/>
      </xdr:nvSpPr>
      <xdr:spPr>
        <a:xfrm>
          <a:off x="15430500" y="169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71750</xdr:rowOff>
    </xdr:from>
    <xdr:ext cx="534377" cy="259045"/>
    <xdr:sp macro="" textlink="">
      <xdr:nvSpPr>
        <xdr:cNvPr id="680" name="テキスト ボックス 679"/>
        <xdr:cNvSpPr txBox="1"/>
      </xdr:nvSpPr>
      <xdr:spPr>
        <a:xfrm>
          <a:off x="15214111" y="1704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149041</xdr:rowOff>
    </xdr:from>
    <xdr:to>
      <xdr:col>21</xdr:col>
      <xdr:colOff>212725</xdr:colOff>
      <xdr:row>99</xdr:row>
      <xdr:rowOff>79191</xdr:rowOff>
    </xdr:to>
    <xdr:sp macro="" textlink="">
      <xdr:nvSpPr>
        <xdr:cNvPr id="681" name="円/楕円 680"/>
        <xdr:cNvSpPr/>
      </xdr:nvSpPr>
      <xdr:spPr>
        <a:xfrm>
          <a:off x="14541500" y="1695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95718</xdr:rowOff>
    </xdr:from>
    <xdr:ext cx="534377" cy="259045"/>
    <xdr:sp macro="" textlink="">
      <xdr:nvSpPr>
        <xdr:cNvPr id="682" name="テキスト ボックス 681"/>
        <xdr:cNvSpPr txBox="1"/>
      </xdr:nvSpPr>
      <xdr:spPr>
        <a:xfrm>
          <a:off x="14325111" y="1672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43,169</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24667</xdr:rowOff>
    </xdr:from>
    <xdr:to>
      <xdr:col>20</xdr:col>
      <xdr:colOff>9525</xdr:colOff>
      <xdr:row>99</xdr:row>
      <xdr:rowOff>126267</xdr:rowOff>
    </xdr:to>
    <xdr:sp macro="" textlink="">
      <xdr:nvSpPr>
        <xdr:cNvPr id="683" name="円/楕円 682"/>
        <xdr:cNvSpPr/>
      </xdr:nvSpPr>
      <xdr:spPr>
        <a:xfrm>
          <a:off x="13652500" y="1699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117394</xdr:rowOff>
    </xdr:from>
    <xdr:ext cx="534377" cy="259045"/>
    <xdr:sp macro="" textlink="">
      <xdr:nvSpPr>
        <xdr:cNvPr id="684" name="テキスト ボックス 683"/>
        <xdr:cNvSpPr txBox="1"/>
      </xdr:nvSpPr>
      <xdr:spPr>
        <a:xfrm>
          <a:off x="13436111" y="1709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14,338</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11427</xdr:rowOff>
    </xdr:from>
    <xdr:to>
      <xdr:col>18</xdr:col>
      <xdr:colOff>492125</xdr:colOff>
      <xdr:row>99</xdr:row>
      <xdr:rowOff>113027</xdr:rowOff>
    </xdr:to>
    <xdr:sp macro="" textlink="">
      <xdr:nvSpPr>
        <xdr:cNvPr id="685" name="円/楕円 684"/>
        <xdr:cNvSpPr/>
      </xdr:nvSpPr>
      <xdr:spPr>
        <a:xfrm>
          <a:off x="12763500" y="1698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104154</xdr:rowOff>
    </xdr:from>
    <xdr:ext cx="534377" cy="259045"/>
    <xdr:sp macro="" textlink="">
      <xdr:nvSpPr>
        <xdr:cNvPr id="686" name="テキスト ボックス 685"/>
        <xdr:cNvSpPr txBox="1"/>
      </xdr:nvSpPr>
      <xdr:spPr>
        <a:xfrm>
          <a:off x="12547111" y="170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5" name="直線コネクタ 71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6"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8" name="直線コネクタ 71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0" name="テキスト ボックス 719"/>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44069</xdr:rowOff>
    </xdr:from>
    <xdr:to>
      <xdr:col>29</xdr:col>
      <xdr:colOff>517525</xdr:colOff>
      <xdr:row>39</xdr:row>
      <xdr:rowOff>44450</xdr:rowOff>
    </xdr:to>
    <xdr:cxnSp macro="">
      <xdr:nvCxnSpPr>
        <xdr:cNvPr id="721" name="直線コネクタ 720"/>
        <xdr:cNvCxnSpPr/>
      </xdr:nvCxnSpPr>
      <xdr:spPr>
        <a:xfrm>
          <a:off x="19545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106273</xdr:rowOff>
    </xdr:from>
    <xdr:to>
      <xdr:col>29</xdr:col>
      <xdr:colOff>568325</xdr:colOff>
      <xdr:row>39</xdr:row>
      <xdr:rowOff>36423</xdr:rowOff>
    </xdr:to>
    <xdr:sp macro="" textlink="">
      <xdr:nvSpPr>
        <xdr:cNvPr id="722" name="フローチャート : 判断 721"/>
        <xdr:cNvSpPr/>
      </xdr:nvSpPr>
      <xdr:spPr>
        <a:xfrm>
          <a:off x="20383500" y="662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52951</xdr:rowOff>
    </xdr:from>
    <xdr:ext cx="469744" cy="259045"/>
    <xdr:sp macro="" textlink="">
      <xdr:nvSpPr>
        <xdr:cNvPr id="723" name="テキスト ボックス 722"/>
        <xdr:cNvSpPr txBox="1"/>
      </xdr:nvSpPr>
      <xdr:spPr>
        <a:xfrm>
          <a:off x="20199427" y="639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44069</xdr:rowOff>
    </xdr:from>
    <xdr:to>
      <xdr:col>28</xdr:col>
      <xdr:colOff>314325</xdr:colOff>
      <xdr:row>39</xdr:row>
      <xdr:rowOff>44450</xdr:rowOff>
    </xdr:to>
    <xdr:cxnSp macro="">
      <xdr:nvCxnSpPr>
        <xdr:cNvPr id="724" name="直線コネクタ 723"/>
        <xdr:cNvCxnSpPr/>
      </xdr:nvCxnSpPr>
      <xdr:spPr>
        <a:xfrm flipV="1">
          <a:off x="18656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109398</xdr:rowOff>
    </xdr:from>
    <xdr:to>
      <xdr:col>28</xdr:col>
      <xdr:colOff>365125</xdr:colOff>
      <xdr:row>39</xdr:row>
      <xdr:rowOff>39548</xdr:rowOff>
    </xdr:to>
    <xdr:sp macro="" textlink="">
      <xdr:nvSpPr>
        <xdr:cNvPr id="725" name="フローチャート : 判断 724"/>
        <xdr:cNvSpPr/>
      </xdr:nvSpPr>
      <xdr:spPr>
        <a:xfrm>
          <a:off x="19494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56075</xdr:rowOff>
    </xdr:from>
    <xdr:ext cx="469744" cy="259045"/>
    <xdr:sp macro="" textlink="">
      <xdr:nvSpPr>
        <xdr:cNvPr id="726" name="テキスト ボックス 725"/>
        <xdr:cNvSpPr txBox="1"/>
      </xdr:nvSpPr>
      <xdr:spPr>
        <a:xfrm>
          <a:off x="19310427" y="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99492</xdr:rowOff>
    </xdr:from>
    <xdr:to>
      <xdr:col>27</xdr:col>
      <xdr:colOff>161925</xdr:colOff>
      <xdr:row>39</xdr:row>
      <xdr:rowOff>29642</xdr:rowOff>
    </xdr:to>
    <xdr:sp macro="" textlink="">
      <xdr:nvSpPr>
        <xdr:cNvPr id="727" name="フローチャート : 判断 726"/>
        <xdr:cNvSpPr/>
      </xdr:nvSpPr>
      <xdr:spPr>
        <a:xfrm>
          <a:off x="18605500" y="661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46169</xdr:rowOff>
    </xdr:from>
    <xdr:ext cx="469744" cy="259045"/>
    <xdr:sp macro="" textlink="">
      <xdr:nvSpPr>
        <xdr:cNvPr id="728" name="テキスト ボックス 727"/>
        <xdr:cNvSpPr txBox="1"/>
      </xdr:nvSpPr>
      <xdr:spPr>
        <a:xfrm>
          <a:off x="18421427" y="638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4" name="円/楕円 73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6" name="円/楕円 73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7" name="テキスト ボックス 73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8" name="円/楕円 73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9" name="テキスト ボックス 73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164719</xdr:rowOff>
    </xdr:from>
    <xdr:to>
      <xdr:col>28</xdr:col>
      <xdr:colOff>365125</xdr:colOff>
      <xdr:row>39</xdr:row>
      <xdr:rowOff>94869</xdr:rowOff>
    </xdr:to>
    <xdr:sp macro="" textlink="">
      <xdr:nvSpPr>
        <xdr:cNvPr id="740" name="円/楕円 739"/>
        <xdr:cNvSpPr/>
      </xdr:nvSpPr>
      <xdr:spPr>
        <a:xfrm>
          <a:off x="19494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85996</xdr:rowOff>
    </xdr:from>
    <xdr:ext cx="313932" cy="259045"/>
    <xdr:sp macro="" textlink="">
      <xdr:nvSpPr>
        <xdr:cNvPr id="741" name="テキスト ボックス 740"/>
        <xdr:cNvSpPr txBox="1"/>
      </xdr:nvSpPr>
      <xdr:spPr>
        <a:xfrm>
          <a:off x="19388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2" name="円/楕円 74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3" name="テキスト ボックス 74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23408</xdr:rowOff>
    </xdr:from>
    <xdr:to>
      <xdr:col>32</xdr:col>
      <xdr:colOff>187325</xdr:colOff>
      <xdr:row>55</xdr:row>
      <xdr:rowOff>36961</xdr:rowOff>
    </xdr:to>
    <xdr:cxnSp macro="">
      <xdr:nvCxnSpPr>
        <xdr:cNvPr id="774" name="直線コネクタ 773"/>
        <xdr:cNvCxnSpPr/>
      </xdr:nvCxnSpPr>
      <xdr:spPr>
        <a:xfrm flipV="1">
          <a:off x="21323300" y="9453158"/>
          <a:ext cx="8382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2960</xdr:rowOff>
    </xdr:from>
    <xdr:ext cx="469744" cy="259045"/>
    <xdr:sp macro="" textlink="">
      <xdr:nvSpPr>
        <xdr:cNvPr id="775" name="貸付金平均値テキスト"/>
        <xdr:cNvSpPr txBox="1"/>
      </xdr:nvSpPr>
      <xdr:spPr>
        <a:xfrm>
          <a:off x="22212300" y="994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36961</xdr:rowOff>
    </xdr:from>
    <xdr:to>
      <xdr:col>31</xdr:col>
      <xdr:colOff>34925</xdr:colOff>
      <xdr:row>55</xdr:row>
      <xdr:rowOff>45059</xdr:rowOff>
    </xdr:to>
    <xdr:cxnSp macro="">
      <xdr:nvCxnSpPr>
        <xdr:cNvPr id="777" name="直線コネクタ 776"/>
        <xdr:cNvCxnSpPr/>
      </xdr:nvCxnSpPr>
      <xdr:spPr>
        <a:xfrm flipV="1">
          <a:off x="20434300" y="9466711"/>
          <a:ext cx="889000" cy="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157951</xdr:rowOff>
    </xdr:from>
    <xdr:ext cx="469744" cy="259045"/>
    <xdr:sp macro="" textlink="">
      <xdr:nvSpPr>
        <xdr:cNvPr id="779" name="テキスト ボックス 778"/>
        <xdr:cNvSpPr txBox="1"/>
      </xdr:nvSpPr>
      <xdr:spPr>
        <a:xfrm>
          <a:off x="21088427" y="1010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45059</xdr:rowOff>
    </xdr:from>
    <xdr:to>
      <xdr:col>29</xdr:col>
      <xdr:colOff>517525</xdr:colOff>
      <xdr:row>55</xdr:row>
      <xdr:rowOff>50056</xdr:rowOff>
    </xdr:to>
    <xdr:cxnSp macro="">
      <xdr:nvCxnSpPr>
        <xdr:cNvPr id="780" name="直線コネクタ 779"/>
        <xdr:cNvCxnSpPr/>
      </xdr:nvCxnSpPr>
      <xdr:spPr>
        <a:xfrm flipV="1">
          <a:off x="19545300" y="9474809"/>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50103</xdr:rowOff>
    </xdr:from>
    <xdr:to>
      <xdr:col>29</xdr:col>
      <xdr:colOff>568325</xdr:colOff>
      <xdr:row>58</xdr:row>
      <xdr:rowOff>151703</xdr:rowOff>
    </xdr:to>
    <xdr:sp macro="" textlink="">
      <xdr:nvSpPr>
        <xdr:cNvPr id="781" name="フローチャート : 判断 780"/>
        <xdr:cNvSpPr/>
      </xdr:nvSpPr>
      <xdr:spPr>
        <a:xfrm>
          <a:off x="20383500" y="999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142830</xdr:rowOff>
    </xdr:from>
    <xdr:ext cx="469744" cy="259045"/>
    <xdr:sp macro="" textlink="">
      <xdr:nvSpPr>
        <xdr:cNvPr id="782" name="テキスト ボックス 781"/>
        <xdr:cNvSpPr txBox="1"/>
      </xdr:nvSpPr>
      <xdr:spPr>
        <a:xfrm>
          <a:off x="20199427" y="1008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34903</xdr:rowOff>
    </xdr:from>
    <xdr:to>
      <xdr:col>28</xdr:col>
      <xdr:colOff>314325</xdr:colOff>
      <xdr:row>55</xdr:row>
      <xdr:rowOff>50056</xdr:rowOff>
    </xdr:to>
    <xdr:cxnSp macro="">
      <xdr:nvCxnSpPr>
        <xdr:cNvPr id="783" name="直線コネクタ 782"/>
        <xdr:cNvCxnSpPr/>
      </xdr:nvCxnSpPr>
      <xdr:spPr>
        <a:xfrm>
          <a:off x="18656300" y="9464653"/>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38869</xdr:rowOff>
    </xdr:from>
    <xdr:to>
      <xdr:col>28</xdr:col>
      <xdr:colOff>365125</xdr:colOff>
      <xdr:row>58</xdr:row>
      <xdr:rowOff>140469</xdr:rowOff>
    </xdr:to>
    <xdr:sp macro="" textlink="">
      <xdr:nvSpPr>
        <xdr:cNvPr id="784" name="フローチャート : 判断 783"/>
        <xdr:cNvSpPr/>
      </xdr:nvSpPr>
      <xdr:spPr>
        <a:xfrm>
          <a:off x="19494500" y="99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131596</xdr:rowOff>
    </xdr:from>
    <xdr:ext cx="469744" cy="259045"/>
    <xdr:sp macro="" textlink="">
      <xdr:nvSpPr>
        <xdr:cNvPr id="785" name="テキスト ボックス 784"/>
        <xdr:cNvSpPr txBox="1"/>
      </xdr:nvSpPr>
      <xdr:spPr>
        <a:xfrm>
          <a:off x="19310427" y="100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170543</xdr:rowOff>
    </xdr:from>
    <xdr:to>
      <xdr:col>27</xdr:col>
      <xdr:colOff>161925</xdr:colOff>
      <xdr:row>58</xdr:row>
      <xdr:rowOff>100693</xdr:rowOff>
    </xdr:to>
    <xdr:sp macro="" textlink="">
      <xdr:nvSpPr>
        <xdr:cNvPr id="786" name="フローチャート : 判断 785"/>
        <xdr:cNvSpPr/>
      </xdr:nvSpPr>
      <xdr:spPr>
        <a:xfrm>
          <a:off x="18605500" y="994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91820</xdr:rowOff>
    </xdr:from>
    <xdr:ext cx="469744" cy="259045"/>
    <xdr:sp macro="" textlink="">
      <xdr:nvSpPr>
        <xdr:cNvPr id="787" name="テキスト ボックス 786"/>
        <xdr:cNvSpPr txBox="1"/>
      </xdr:nvSpPr>
      <xdr:spPr>
        <a:xfrm>
          <a:off x="18421427" y="1003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144058</xdr:rowOff>
    </xdr:from>
    <xdr:to>
      <xdr:col>32</xdr:col>
      <xdr:colOff>238125</xdr:colOff>
      <xdr:row>55</xdr:row>
      <xdr:rowOff>74208</xdr:rowOff>
    </xdr:to>
    <xdr:sp macro="" textlink="">
      <xdr:nvSpPr>
        <xdr:cNvPr id="793" name="円/楕円 792"/>
        <xdr:cNvSpPr/>
      </xdr:nvSpPr>
      <xdr:spPr>
        <a:xfrm>
          <a:off x="22110700" y="9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166935</xdr:rowOff>
    </xdr:from>
    <xdr:ext cx="534377" cy="259045"/>
    <xdr:sp macro="" textlink="">
      <xdr:nvSpPr>
        <xdr:cNvPr id="794" name="貸付金該当値テキスト"/>
        <xdr:cNvSpPr txBox="1"/>
      </xdr:nvSpPr>
      <xdr:spPr>
        <a:xfrm>
          <a:off x="22212300" y="925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23,311</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157611</xdr:rowOff>
    </xdr:from>
    <xdr:to>
      <xdr:col>31</xdr:col>
      <xdr:colOff>85725</xdr:colOff>
      <xdr:row>55</xdr:row>
      <xdr:rowOff>87761</xdr:rowOff>
    </xdr:to>
    <xdr:sp macro="" textlink="">
      <xdr:nvSpPr>
        <xdr:cNvPr id="795" name="円/楕円 794"/>
        <xdr:cNvSpPr/>
      </xdr:nvSpPr>
      <xdr:spPr>
        <a:xfrm>
          <a:off x="21272500" y="94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104288</xdr:rowOff>
    </xdr:from>
    <xdr:ext cx="534377" cy="259045"/>
    <xdr:sp macro="" textlink="">
      <xdr:nvSpPr>
        <xdr:cNvPr id="796" name="テキスト ボックス 795"/>
        <xdr:cNvSpPr txBox="1"/>
      </xdr:nvSpPr>
      <xdr:spPr>
        <a:xfrm>
          <a:off x="21056111" y="919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22,896</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165709</xdr:rowOff>
    </xdr:from>
    <xdr:to>
      <xdr:col>29</xdr:col>
      <xdr:colOff>568325</xdr:colOff>
      <xdr:row>55</xdr:row>
      <xdr:rowOff>95859</xdr:rowOff>
    </xdr:to>
    <xdr:sp macro="" textlink="">
      <xdr:nvSpPr>
        <xdr:cNvPr id="797" name="円/楕円 796"/>
        <xdr:cNvSpPr/>
      </xdr:nvSpPr>
      <xdr:spPr>
        <a:xfrm>
          <a:off x="20383500" y="942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112386</xdr:rowOff>
    </xdr:from>
    <xdr:ext cx="534377" cy="259045"/>
    <xdr:sp macro="" textlink="">
      <xdr:nvSpPr>
        <xdr:cNvPr id="798" name="テキスト ボックス 797"/>
        <xdr:cNvSpPr txBox="1"/>
      </xdr:nvSpPr>
      <xdr:spPr>
        <a:xfrm>
          <a:off x="20167111" y="919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22,648</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170706</xdr:rowOff>
    </xdr:from>
    <xdr:to>
      <xdr:col>28</xdr:col>
      <xdr:colOff>365125</xdr:colOff>
      <xdr:row>55</xdr:row>
      <xdr:rowOff>100856</xdr:rowOff>
    </xdr:to>
    <xdr:sp macro="" textlink="">
      <xdr:nvSpPr>
        <xdr:cNvPr id="799" name="円/楕円 798"/>
        <xdr:cNvSpPr/>
      </xdr:nvSpPr>
      <xdr:spPr>
        <a:xfrm>
          <a:off x="19494500" y="942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117383</xdr:rowOff>
    </xdr:from>
    <xdr:ext cx="534377" cy="259045"/>
    <xdr:sp macro="" textlink="">
      <xdr:nvSpPr>
        <xdr:cNvPr id="800" name="テキスト ボックス 799"/>
        <xdr:cNvSpPr txBox="1"/>
      </xdr:nvSpPr>
      <xdr:spPr>
        <a:xfrm>
          <a:off x="19278111" y="920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22,495</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155553</xdr:rowOff>
    </xdr:from>
    <xdr:to>
      <xdr:col>27</xdr:col>
      <xdr:colOff>161925</xdr:colOff>
      <xdr:row>55</xdr:row>
      <xdr:rowOff>85703</xdr:rowOff>
    </xdr:to>
    <xdr:sp macro="" textlink="">
      <xdr:nvSpPr>
        <xdr:cNvPr id="801" name="円/楕円 800"/>
        <xdr:cNvSpPr/>
      </xdr:nvSpPr>
      <xdr:spPr>
        <a:xfrm>
          <a:off x="18605500" y="941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102230</xdr:rowOff>
    </xdr:from>
    <xdr:ext cx="534377" cy="259045"/>
    <xdr:sp macro="" textlink="">
      <xdr:nvSpPr>
        <xdr:cNvPr id="802" name="テキスト ボックス 801"/>
        <xdr:cNvSpPr txBox="1"/>
      </xdr:nvSpPr>
      <xdr:spPr>
        <a:xfrm>
          <a:off x="18389111" y="918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71210</xdr:rowOff>
    </xdr:from>
    <xdr:to>
      <xdr:col>32</xdr:col>
      <xdr:colOff>187325</xdr:colOff>
      <xdr:row>78</xdr:row>
      <xdr:rowOff>77966</xdr:rowOff>
    </xdr:to>
    <xdr:cxnSp macro="">
      <xdr:nvCxnSpPr>
        <xdr:cNvPr id="832" name="直線コネクタ 831"/>
        <xdr:cNvCxnSpPr/>
      </xdr:nvCxnSpPr>
      <xdr:spPr>
        <a:xfrm flipV="1">
          <a:off x="21323300" y="13444310"/>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3" name="繰出金平均値テキスト"/>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77966</xdr:rowOff>
    </xdr:from>
    <xdr:to>
      <xdr:col>31</xdr:col>
      <xdr:colOff>34925</xdr:colOff>
      <xdr:row>78</xdr:row>
      <xdr:rowOff>133604</xdr:rowOff>
    </xdr:to>
    <xdr:cxnSp macro="">
      <xdr:nvCxnSpPr>
        <xdr:cNvPr id="835" name="直線コネクタ 834"/>
        <xdr:cNvCxnSpPr/>
      </xdr:nvCxnSpPr>
      <xdr:spPr>
        <a:xfrm flipV="1">
          <a:off x="20434300" y="13451066"/>
          <a:ext cx="889000" cy="5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37" name="テキスト ボックス 836"/>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133604</xdr:rowOff>
    </xdr:from>
    <xdr:to>
      <xdr:col>29</xdr:col>
      <xdr:colOff>517525</xdr:colOff>
      <xdr:row>78</xdr:row>
      <xdr:rowOff>140869</xdr:rowOff>
    </xdr:to>
    <xdr:cxnSp macro="">
      <xdr:nvCxnSpPr>
        <xdr:cNvPr id="838" name="直線コネクタ 837"/>
        <xdr:cNvCxnSpPr/>
      </xdr:nvCxnSpPr>
      <xdr:spPr>
        <a:xfrm flipV="1">
          <a:off x="19545300" y="13506704"/>
          <a:ext cx="889000" cy="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168923</xdr:rowOff>
    </xdr:from>
    <xdr:to>
      <xdr:col>29</xdr:col>
      <xdr:colOff>568325</xdr:colOff>
      <xdr:row>77</xdr:row>
      <xdr:rowOff>99073</xdr:rowOff>
    </xdr:to>
    <xdr:sp macro="" textlink="">
      <xdr:nvSpPr>
        <xdr:cNvPr id="839" name="フローチャート : 判断 838"/>
        <xdr:cNvSpPr/>
      </xdr:nvSpPr>
      <xdr:spPr>
        <a:xfrm>
          <a:off x="20383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115600</xdr:rowOff>
    </xdr:from>
    <xdr:ext cx="534377" cy="259045"/>
    <xdr:sp macro="" textlink="">
      <xdr:nvSpPr>
        <xdr:cNvPr id="840" name="テキスト ボックス 839"/>
        <xdr:cNvSpPr txBox="1"/>
      </xdr:nvSpPr>
      <xdr:spPr>
        <a:xfrm>
          <a:off x="20167111" y="1297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122276</xdr:rowOff>
    </xdr:from>
    <xdr:to>
      <xdr:col>28</xdr:col>
      <xdr:colOff>314325</xdr:colOff>
      <xdr:row>78</xdr:row>
      <xdr:rowOff>140869</xdr:rowOff>
    </xdr:to>
    <xdr:cxnSp macro="">
      <xdr:nvCxnSpPr>
        <xdr:cNvPr id="841" name="直線コネクタ 840"/>
        <xdr:cNvCxnSpPr/>
      </xdr:nvCxnSpPr>
      <xdr:spPr>
        <a:xfrm>
          <a:off x="18656300" y="13495376"/>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19355</xdr:rowOff>
    </xdr:from>
    <xdr:to>
      <xdr:col>28</xdr:col>
      <xdr:colOff>365125</xdr:colOff>
      <xdr:row>77</xdr:row>
      <xdr:rowOff>120955</xdr:rowOff>
    </xdr:to>
    <xdr:sp macro="" textlink="">
      <xdr:nvSpPr>
        <xdr:cNvPr id="842" name="フローチャート : 判断 841"/>
        <xdr:cNvSpPr/>
      </xdr:nvSpPr>
      <xdr:spPr>
        <a:xfrm>
          <a:off x="19494500" y="132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137482</xdr:rowOff>
    </xdr:from>
    <xdr:ext cx="534377" cy="259045"/>
    <xdr:sp macro="" textlink="">
      <xdr:nvSpPr>
        <xdr:cNvPr id="843" name="テキスト ボックス 842"/>
        <xdr:cNvSpPr txBox="1"/>
      </xdr:nvSpPr>
      <xdr:spPr>
        <a:xfrm>
          <a:off x="19278111" y="129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22237</xdr:rowOff>
    </xdr:from>
    <xdr:to>
      <xdr:col>27</xdr:col>
      <xdr:colOff>161925</xdr:colOff>
      <xdr:row>77</xdr:row>
      <xdr:rowOff>123837</xdr:rowOff>
    </xdr:to>
    <xdr:sp macro="" textlink="">
      <xdr:nvSpPr>
        <xdr:cNvPr id="844" name="フローチャート : 判断 843"/>
        <xdr:cNvSpPr/>
      </xdr:nvSpPr>
      <xdr:spPr>
        <a:xfrm>
          <a:off x="18605500" y="132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140364</xdr:rowOff>
    </xdr:from>
    <xdr:ext cx="534377" cy="259045"/>
    <xdr:sp macro="" textlink="">
      <xdr:nvSpPr>
        <xdr:cNvPr id="845" name="テキスト ボックス 844"/>
        <xdr:cNvSpPr txBox="1"/>
      </xdr:nvSpPr>
      <xdr:spPr>
        <a:xfrm>
          <a:off x="18389111" y="1299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20410</xdr:rowOff>
    </xdr:from>
    <xdr:to>
      <xdr:col>32</xdr:col>
      <xdr:colOff>238125</xdr:colOff>
      <xdr:row>78</xdr:row>
      <xdr:rowOff>122010</xdr:rowOff>
    </xdr:to>
    <xdr:sp macro="" textlink="">
      <xdr:nvSpPr>
        <xdr:cNvPr id="851" name="円/楕円 850"/>
        <xdr:cNvSpPr/>
      </xdr:nvSpPr>
      <xdr:spPr>
        <a:xfrm>
          <a:off x="22110700" y="133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106787</xdr:rowOff>
    </xdr:from>
    <xdr:ext cx="534377" cy="259045"/>
    <xdr:sp macro="" textlink="">
      <xdr:nvSpPr>
        <xdr:cNvPr id="852" name="繰出金該当値テキスト"/>
        <xdr:cNvSpPr txBox="1"/>
      </xdr:nvSpPr>
      <xdr:spPr>
        <a:xfrm>
          <a:off x="22212300" y="1330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41,393</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27166</xdr:rowOff>
    </xdr:from>
    <xdr:to>
      <xdr:col>31</xdr:col>
      <xdr:colOff>85725</xdr:colOff>
      <xdr:row>78</xdr:row>
      <xdr:rowOff>128766</xdr:rowOff>
    </xdr:to>
    <xdr:sp macro="" textlink="">
      <xdr:nvSpPr>
        <xdr:cNvPr id="853" name="円/楕円 852"/>
        <xdr:cNvSpPr/>
      </xdr:nvSpPr>
      <xdr:spPr>
        <a:xfrm>
          <a:off x="21272500" y="134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119893</xdr:rowOff>
    </xdr:from>
    <xdr:ext cx="534377" cy="259045"/>
    <xdr:sp macro="" textlink="">
      <xdr:nvSpPr>
        <xdr:cNvPr id="854" name="テキスト ボックス 853"/>
        <xdr:cNvSpPr txBox="1"/>
      </xdr:nvSpPr>
      <xdr:spPr>
        <a:xfrm>
          <a:off x="21056111" y="1349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40,861</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82804</xdr:rowOff>
    </xdr:from>
    <xdr:to>
      <xdr:col>29</xdr:col>
      <xdr:colOff>568325</xdr:colOff>
      <xdr:row>79</xdr:row>
      <xdr:rowOff>12954</xdr:rowOff>
    </xdr:to>
    <xdr:sp macro="" textlink="">
      <xdr:nvSpPr>
        <xdr:cNvPr id="855" name="円/楕円 854"/>
        <xdr:cNvSpPr/>
      </xdr:nvSpPr>
      <xdr:spPr>
        <a:xfrm>
          <a:off x="20383500" y="134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4081</xdr:rowOff>
    </xdr:from>
    <xdr:ext cx="534377" cy="259045"/>
    <xdr:sp macro="" textlink="">
      <xdr:nvSpPr>
        <xdr:cNvPr id="856" name="テキスト ボックス 855"/>
        <xdr:cNvSpPr txBox="1"/>
      </xdr:nvSpPr>
      <xdr:spPr>
        <a:xfrm>
          <a:off x="20167111" y="1354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36,480</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90069</xdr:rowOff>
    </xdr:from>
    <xdr:to>
      <xdr:col>28</xdr:col>
      <xdr:colOff>365125</xdr:colOff>
      <xdr:row>79</xdr:row>
      <xdr:rowOff>20219</xdr:rowOff>
    </xdr:to>
    <xdr:sp macro="" textlink="">
      <xdr:nvSpPr>
        <xdr:cNvPr id="857" name="円/楕円 856"/>
        <xdr:cNvSpPr/>
      </xdr:nvSpPr>
      <xdr:spPr>
        <a:xfrm>
          <a:off x="19494500" y="134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11346</xdr:rowOff>
    </xdr:from>
    <xdr:ext cx="534377" cy="259045"/>
    <xdr:sp macro="" textlink="">
      <xdr:nvSpPr>
        <xdr:cNvPr id="858" name="テキスト ボックス 857"/>
        <xdr:cNvSpPr txBox="1"/>
      </xdr:nvSpPr>
      <xdr:spPr>
        <a:xfrm>
          <a:off x="19278111" y="135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35,908</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71476</xdr:rowOff>
    </xdr:from>
    <xdr:to>
      <xdr:col>27</xdr:col>
      <xdr:colOff>161925</xdr:colOff>
      <xdr:row>79</xdr:row>
      <xdr:rowOff>1626</xdr:rowOff>
    </xdr:to>
    <xdr:sp macro="" textlink="">
      <xdr:nvSpPr>
        <xdr:cNvPr id="859" name="円/楕円 858"/>
        <xdr:cNvSpPr/>
      </xdr:nvSpPr>
      <xdr:spPr>
        <a:xfrm>
          <a:off x="18605500" y="134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164203</xdr:rowOff>
    </xdr:from>
    <xdr:ext cx="534377" cy="259045"/>
    <xdr:sp macro="" textlink="">
      <xdr:nvSpPr>
        <xdr:cNvPr id="860" name="テキスト ボックス 859"/>
        <xdr:cNvSpPr txBox="1"/>
      </xdr:nvSpPr>
      <xdr:spPr>
        <a:xfrm>
          <a:off x="18389111" y="135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・歳出決算額は、住民一人あたり</a:t>
          </a:r>
          <a:r>
            <a:rPr kumimoji="1" lang="en-US" altLang="ja-JP" sz="1300">
              <a:latin typeface="ＭＳ Ｐゴシック"/>
            </a:rPr>
            <a:t>418,719</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・項目別にみると、概ねの項目で類似団体を下回っている状況である。</a:t>
          </a:r>
          <a:endParaRPr kumimoji="1" lang="en-US" altLang="ja-JP" sz="1300">
            <a:latin typeface="ＭＳ Ｐゴシック"/>
          </a:endParaRPr>
        </a:p>
        <a:p>
          <a:r>
            <a:rPr kumimoji="1" lang="ja-JP" altLang="en-US" sz="1300">
              <a:latin typeface="ＭＳ Ｐゴシック"/>
            </a:rPr>
            <a:t>・普通建設事業費は</a:t>
          </a:r>
          <a:r>
            <a:rPr kumimoji="1" lang="en-US" altLang="ja-JP" sz="1300">
              <a:latin typeface="ＭＳ Ｐゴシック"/>
            </a:rPr>
            <a:t>41,248</a:t>
          </a:r>
          <a:r>
            <a:rPr kumimoji="1" lang="ja-JP" altLang="en-US" sz="1300">
              <a:latin typeface="ＭＳ Ｐゴシック"/>
            </a:rPr>
            <a:t>円となっており、</a:t>
          </a:r>
          <a:r>
            <a:rPr kumimoji="1" lang="en-US" altLang="ja-JP" sz="1300">
              <a:latin typeface="ＭＳ Ｐゴシック"/>
            </a:rPr>
            <a:t>27</a:t>
          </a:r>
          <a:r>
            <a:rPr kumimoji="1" lang="ja-JP" altLang="en-US" sz="1300">
              <a:latin typeface="ＭＳ Ｐゴシック"/>
            </a:rPr>
            <a:t>年度と比較して大幅に減少しているが、これは平成</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年度において行った、小学校の全面建て替えが終了したことによる。</a:t>
          </a:r>
          <a:endParaRPr kumimoji="1" lang="en-US" altLang="ja-JP" sz="1300">
            <a:latin typeface="ＭＳ Ｐゴシック"/>
          </a:endParaRPr>
        </a:p>
        <a:p>
          <a:r>
            <a:rPr kumimoji="1" lang="ja-JP" altLang="en-US" sz="1300">
              <a:latin typeface="ＭＳ Ｐゴシック"/>
            </a:rPr>
            <a:t>・貸付金についても類似団体と比較して一人当たりのコストが高い状況になっているが、製造業の企業が集積する当町においては、中小企業に対する振興資金の貸付事業を行っていることによるものである。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長野県坂城町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15,241
14,908
53.64
6,479,097
6,381,695
72,683
4,334,206
6,408,712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70467</xdr:rowOff>
    </xdr:from>
    <xdr:to>
      <xdr:col>6</xdr:col>
      <xdr:colOff>511175</xdr:colOff>
      <xdr:row>37</xdr:row>
      <xdr:rowOff>119126</xdr:rowOff>
    </xdr:to>
    <xdr:cxnSp macro="">
      <xdr:nvCxnSpPr>
        <xdr:cNvPr id="63" name="直線コネクタ 62"/>
        <xdr:cNvCxnSpPr/>
      </xdr:nvCxnSpPr>
      <xdr:spPr>
        <a:xfrm>
          <a:off x="3797300" y="6414117"/>
          <a:ext cx="8382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156844</xdr:rowOff>
    </xdr:from>
    <xdr:ext cx="469744" cy="259045"/>
    <xdr:sp macro="" textlink="">
      <xdr:nvSpPr>
        <xdr:cNvPr id="64" name="議会費平均値テキスト"/>
        <xdr:cNvSpPr txBox="1"/>
      </xdr:nvSpPr>
      <xdr:spPr>
        <a:xfrm>
          <a:off x="4686300" y="615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70467</xdr:rowOff>
    </xdr:from>
    <xdr:to>
      <xdr:col>5</xdr:col>
      <xdr:colOff>358775</xdr:colOff>
      <xdr:row>37</xdr:row>
      <xdr:rowOff>129903</xdr:rowOff>
    </xdr:to>
    <xdr:cxnSp macro="">
      <xdr:nvCxnSpPr>
        <xdr:cNvPr id="66" name="直線コネクタ 65"/>
        <xdr:cNvCxnSpPr/>
      </xdr:nvCxnSpPr>
      <xdr:spPr>
        <a:xfrm flipV="1">
          <a:off x="2908300" y="6414117"/>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5206</xdr:rowOff>
    </xdr:from>
    <xdr:ext cx="469744" cy="259045"/>
    <xdr:sp macro="" textlink="">
      <xdr:nvSpPr>
        <xdr:cNvPr id="68" name="テキスト ボックス 67"/>
        <xdr:cNvSpPr txBox="1"/>
      </xdr:nvSpPr>
      <xdr:spPr>
        <a:xfrm>
          <a:off x="3562427"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129903</xdr:rowOff>
    </xdr:from>
    <xdr:to>
      <xdr:col>4</xdr:col>
      <xdr:colOff>155575</xdr:colOff>
      <xdr:row>37</xdr:row>
      <xdr:rowOff>153579</xdr:rowOff>
    </xdr:to>
    <xdr:cxnSp macro="">
      <xdr:nvCxnSpPr>
        <xdr:cNvPr id="69" name="直線コネクタ 68"/>
        <xdr:cNvCxnSpPr/>
      </xdr:nvCxnSpPr>
      <xdr:spPr>
        <a:xfrm flipV="1">
          <a:off x="2019300" y="6473553"/>
          <a:ext cx="8890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45629</xdr:rowOff>
    </xdr:from>
    <xdr:to>
      <xdr:col>4</xdr:col>
      <xdr:colOff>206375</xdr:colOff>
      <xdr:row>37</xdr:row>
      <xdr:rowOff>147229</xdr:rowOff>
    </xdr:to>
    <xdr:sp macro="" textlink="">
      <xdr:nvSpPr>
        <xdr:cNvPr id="70" name="フローチャート : 判断 69"/>
        <xdr:cNvSpPr/>
      </xdr:nvSpPr>
      <xdr:spPr>
        <a:xfrm>
          <a:off x="2857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163756</xdr:rowOff>
    </xdr:from>
    <xdr:ext cx="469744" cy="259045"/>
    <xdr:sp macro="" textlink="">
      <xdr:nvSpPr>
        <xdr:cNvPr id="71" name="テキスト ボックス 70"/>
        <xdr:cNvSpPr txBox="1"/>
      </xdr:nvSpPr>
      <xdr:spPr>
        <a:xfrm>
          <a:off x="2673427" y="61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132026</xdr:rowOff>
    </xdr:from>
    <xdr:to>
      <xdr:col>2</xdr:col>
      <xdr:colOff>638175</xdr:colOff>
      <xdr:row>37</xdr:row>
      <xdr:rowOff>153579</xdr:rowOff>
    </xdr:to>
    <xdr:cxnSp macro="">
      <xdr:nvCxnSpPr>
        <xdr:cNvPr id="72" name="直線コネクタ 71"/>
        <xdr:cNvCxnSpPr/>
      </xdr:nvCxnSpPr>
      <xdr:spPr>
        <a:xfrm>
          <a:off x="1130300" y="6475676"/>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75184</xdr:rowOff>
    </xdr:from>
    <xdr:to>
      <xdr:col>3</xdr:col>
      <xdr:colOff>3175</xdr:colOff>
      <xdr:row>38</xdr:row>
      <xdr:rowOff>5335</xdr:rowOff>
    </xdr:to>
    <xdr:sp macro="" textlink="">
      <xdr:nvSpPr>
        <xdr:cNvPr id="73" name="フローチャート : 判断 72"/>
        <xdr:cNvSpPr/>
      </xdr:nvSpPr>
      <xdr:spPr>
        <a:xfrm>
          <a:off x="1968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21861</xdr:rowOff>
    </xdr:from>
    <xdr:ext cx="469744" cy="259045"/>
    <xdr:sp macro="" textlink="">
      <xdr:nvSpPr>
        <xdr:cNvPr id="74" name="テキスト ボックス 73"/>
        <xdr:cNvSpPr txBox="1"/>
      </xdr:nvSpPr>
      <xdr:spPr>
        <a:xfrm>
          <a:off x="1784427" y="619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39914</xdr:rowOff>
    </xdr:from>
    <xdr:to>
      <xdr:col>1</xdr:col>
      <xdr:colOff>485775</xdr:colOff>
      <xdr:row>37</xdr:row>
      <xdr:rowOff>141514</xdr:rowOff>
    </xdr:to>
    <xdr:sp macro="" textlink="">
      <xdr:nvSpPr>
        <xdr:cNvPr id="75" name="フローチャート : 判断 74"/>
        <xdr:cNvSpPr/>
      </xdr:nvSpPr>
      <xdr:spPr>
        <a:xfrm>
          <a:off x="1079500" y="638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158041</xdr:rowOff>
    </xdr:from>
    <xdr:ext cx="469744" cy="259045"/>
    <xdr:sp macro="" textlink="">
      <xdr:nvSpPr>
        <xdr:cNvPr id="76" name="テキスト ボックス 75"/>
        <xdr:cNvSpPr txBox="1"/>
      </xdr:nvSpPr>
      <xdr:spPr>
        <a:xfrm>
          <a:off x="895427" y="615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68326</xdr:rowOff>
    </xdr:from>
    <xdr:to>
      <xdr:col>6</xdr:col>
      <xdr:colOff>561975</xdr:colOff>
      <xdr:row>37</xdr:row>
      <xdr:rowOff>169926</xdr:rowOff>
    </xdr:to>
    <xdr:sp macro="" textlink="">
      <xdr:nvSpPr>
        <xdr:cNvPr id="82" name="円/楕円 81"/>
        <xdr:cNvSpPr/>
      </xdr:nvSpPr>
      <xdr:spPr>
        <a:xfrm>
          <a:off x="4584700" y="64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46753</xdr:rowOff>
    </xdr:from>
    <xdr:ext cx="469744" cy="259045"/>
    <xdr:sp macro="" textlink="">
      <xdr:nvSpPr>
        <xdr:cNvPr id="83" name="議会費該当値テキスト"/>
        <xdr:cNvSpPr txBox="1"/>
      </xdr:nvSpPr>
      <xdr:spPr>
        <a:xfrm>
          <a:off x="4686300" y="63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19667</xdr:rowOff>
    </xdr:from>
    <xdr:to>
      <xdr:col>5</xdr:col>
      <xdr:colOff>409575</xdr:colOff>
      <xdr:row>37</xdr:row>
      <xdr:rowOff>121267</xdr:rowOff>
    </xdr:to>
    <xdr:sp macro="" textlink="">
      <xdr:nvSpPr>
        <xdr:cNvPr id="84" name="円/楕円 83"/>
        <xdr:cNvSpPr/>
      </xdr:nvSpPr>
      <xdr:spPr>
        <a:xfrm>
          <a:off x="3746500" y="636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112394</xdr:rowOff>
    </xdr:from>
    <xdr:ext cx="469744" cy="259045"/>
    <xdr:sp macro="" textlink="">
      <xdr:nvSpPr>
        <xdr:cNvPr id="85" name="テキスト ボックス 84"/>
        <xdr:cNvSpPr txBox="1"/>
      </xdr:nvSpPr>
      <xdr:spPr>
        <a:xfrm>
          <a:off x="3562427" y="645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79103</xdr:rowOff>
    </xdr:from>
    <xdr:to>
      <xdr:col>4</xdr:col>
      <xdr:colOff>206375</xdr:colOff>
      <xdr:row>38</xdr:row>
      <xdr:rowOff>9253</xdr:rowOff>
    </xdr:to>
    <xdr:sp macro="" textlink="">
      <xdr:nvSpPr>
        <xdr:cNvPr id="86" name="円/楕円 85"/>
        <xdr:cNvSpPr/>
      </xdr:nvSpPr>
      <xdr:spPr>
        <a:xfrm>
          <a:off x="2857500" y="64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380</xdr:rowOff>
    </xdr:from>
    <xdr:ext cx="469744" cy="259045"/>
    <xdr:sp macro="" textlink="">
      <xdr:nvSpPr>
        <xdr:cNvPr id="87" name="テキスト ボックス 86"/>
        <xdr:cNvSpPr txBox="1"/>
      </xdr:nvSpPr>
      <xdr:spPr>
        <a:xfrm>
          <a:off x="2673427" y="651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102779</xdr:rowOff>
    </xdr:from>
    <xdr:to>
      <xdr:col>3</xdr:col>
      <xdr:colOff>3175</xdr:colOff>
      <xdr:row>38</xdr:row>
      <xdr:rowOff>32930</xdr:rowOff>
    </xdr:to>
    <xdr:sp macro="" textlink="">
      <xdr:nvSpPr>
        <xdr:cNvPr id="88" name="円/楕円 87"/>
        <xdr:cNvSpPr/>
      </xdr:nvSpPr>
      <xdr:spPr>
        <a:xfrm>
          <a:off x="1968500" y="64464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24056</xdr:rowOff>
    </xdr:from>
    <xdr:ext cx="469744" cy="259045"/>
    <xdr:sp macro="" textlink="">
      <xdr:nvSpPr>
        <xdr:cNvPr id="89" name="テキスト ボックス 88"/>
        <xdr:cNvSpPr txBox="1"/>
      </xdr:nvSpPr>
      <xdr:spPr>
        <a:xfrm>
          <a:off x="1784427" y="653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81226</xdr:rowOff>
    </xdr:from>
    <xdr:to>
      <xdr:col>1</xdr:col>
      <xdr:colOff>485775</xdr:colOff>
      <xdr:row>38</xdr:row>
      <xdr:rowOff>11376</xdr:rowOff>
    </xdr:to>
    <xdr:sp macro="" textlink="">
      <xdr:nvSpPr>
        <xdr:cNvPr id="90" name="円/楕円 89"/>
        <xdr:cNvSpPr/>
      </xdr:nvSpPr>
      <xdr:spPr>
        <a:xfrm>
          <a:off x="1079500" y="64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2502</xdr:rowOff>
    </xdr:from>
    <xdr:ext cx="469744" cy="259045"/>
    <xdr:sp macro="" textlink="">
      <xdr:nvSpPr>
        <xdr:cNvPr id="91" name="テキスト ボックス 90"/>
        <xdr:cNvSpPr txBox="1"/>
      </xdr:nvSpPr>
      <xdr:spPr>
        <a:xfrm>
          <a:off x="895427" y="651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122898</xdr:rowOff>
    </xdr:from>
    <xdr:to>
      <xdr:col>6</xdr:col>
      <xdr:colOff>511175</xdr:colOff>
      <xdr:row>58</xdr:row>
      <xdr:rowOff>132174</xdr:rowOff>
    </xdr:to>
    <xdr:cxnSp macro="">
      <xdr:nvCxnSpPr>
        <xdr:cNvPr id="120" name="直線コネクタ 119"/>
        <xdr:cNvCxnSpPr/>
      </xdr:nvCxnSpPr>
      <xdr:spPr>
        <a:xfrm>
          <a:off x="3797300" y="10066998"/>
          <a:ext cx="838200" cy="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122898</xdr:rowOff>
    </xdr:from>
    <xdr:to>
      <xdr:col>5</xdr:col>
      <xdr:colOff>358775</xdr:colOff>
      <xdr:row>58</xdr:row>
      <xdr:rowOff>159506</xdr:rowOff>
    </xdr:to>
    <xdr:cxnSp macro="">
      <xdr:nvCxnSpPr>
        <xdr:cNvPr id="123" name="直線コネクタ 122"/>
        <xdr:cNvCxnSpPr/>
      </xdr:nvCxnSpPr>
      <xdr:spPr>
        <a:xfrm flipV="1">
          <a:off x="2908300" y="10066998"/>
          <a:ext cx="889000" cy="3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156528</xdr:rowOff>
    </xdr:from>
    <xdr:to>
      <xdr:col>4</xdr:col>
      <xdr:colOff>155575</xdr:colOff>
      <xdr:row>58</xdr:row>
      <xdr:rowOff>159506</xdr:rowOff>
    </xdr:to>
    <xdr:cxnSp macro="">
      <xdr:nvCxnSpPr>
        <xdr:cNvPr id="126" name="直線コネクタ 125"/>
        <xdr:cNvCxnSpPr/>
      </xdr:nvCxnSpPr>
      <xdr:spPr>
        <a:xfrm>
          <a:off x="2019300" y="10100628"/>
          <a:ext cx="889000" cy="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66715</xdr:rowOff>
    </xdr:from>
    <xdr:to>
      <xdr:col>4</xdr:col>
      <xdr:colOff>206375</xdr:colOff>
      <xdr:row>58</xdr:row>
      <xdr:rowOff>168315</xdr:rowOff>
    </xdr:to>
    <xdr:sp macro="" textlink="">
      <xdr:nvSpPr>
        <xdr:cNvPr id="127" name="フローチャート : 判断 126"/>
        <xdr:cNvSpPr/>
      </xdr:nvSpPr>
      <xdr:spPr>
        <a:xfrm>
          <a:off x="2857500" y="10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13392</xdr:rowOff>
    </xdr:from>
    <xdr:ext cx="534377" cy="259045"/>
    <xdr:sp macro="" textlink="">
      <xdr:nvSpPr>
        <xdr:cNvPr id="128" name="テキスト ボックス 127"/>
        <xdr:cNvSpPr txBox="1"/>
      </xdr:nvSpPr>
      <xdr:spPr>
        <a:xfrm>
          <a:off x="2641111" y="978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142796</xdr:rowOff>
    </xdr:from>
    <xdr:to>
      <xdr:col>2</xdr:col>
      <xdr:colOff>638175</xdr:colOff>
      <xdr:row>58</xdr:row>
      <xdr:rowOff>156528</xdr:rowOff>
    </xdr:to>
    <xdr:cxnSp macro="">
      <xdr:nvCxnSpPr>
        <xdr:cNvPr id="129" name="直線コネクタ 128"/>
        <xdr:cNvCxnSpPr/>
      </xdr:nvCxnSpPr>
      <xdr:spPr>
        <a:xfrm>
          <a:off x="1130300" y="10086896"/>
          <a:ext cx="8890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64630</xdr:rowOff>
    </xdr:from>
    <xdr:to>
      <xdr:col>3</xdr:col>
      <xdr:colOff>3175</xdr:colOff>
      <xdr:row>58</xdr:row>
      <xdr:rowOff>166230</xdr:rowOff>
    </xdr:to>
    <xdr:sp macro="" textlink="">
      <xdr:nvSpPr>
        <xdr:cNvPr id="130" name="フローチャート : 判断 129"/>
        <xdr:cNvSpPr/>
      </xdr:nvSpPr>
      <xdr:spPr>
        <a:xfrm>
          <a:off x="1968500" y="100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11307</xdr:rowOff>
    </xdr:from>
    <xdr:ext cx="534377" cy="259045"/>
    <xdr:sp macro="" textlink="">
      <xdr:nvSpPr>
        <xdr:cNvPr id="131" name="テキスト ボックス 130"/>
        <xdr:cNvSpPr txBox="1"/>
      </xdr:nvSpPr>
      <xdr:spPr>
        <a:xfrm>
          <a:off x="1752111" y="978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38153</xdr:rowOff>
    </xdr:from>
    <xdr:to>
      <xdr:col>1</xdr:col>
      <xdr:colOff>485775</xdr:colOff>
      <xdr:row>57</xdr:row>
      <xdr:rowOff>139753</xdr:rowOff>
    </xdr:to>
    <xdr:sp macro="" textlink="">
      <xdr:nvSpPr>
        <xdr:cNvPr id="132" name="フローチャート : 判断 131"/>
        <xdr:cNvSpPr/>
      </xdr:nvSpPr>
      <xdr:spPr>
        <a:xfrm>
          <a:off x="1079500" y="981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156280</xdr:rowOff>
    </xdr:from>
    <xdr:ext cx="599010" cy="259045"/>
    <xdr:sp macro="" textlink="">
      <xdr:nvSpPr>
        <xdr:cNvPr id="133" name="テキスト ボックス 132"/>
        <xdr:cNvSpPr txBox="1"/>
      </xdr:nvSpPr>
      <xdr:spPr>
        <a:xfrm>
          <a:off x="830794" y="958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81374</xdr:rowOff>
    </xdr:from>
    <xdr:to>
      <xdr:col>6</xdr:col>
      <xdr:colOff>561975</xdr:colOff>
      <xdr:row>59</xdr:row>
      <xdr:rowOff>11524</xdr:rowOff>
    </xdr:to>
    <xdr:sp macro="" textlink="">
      <xdr:nvSpPr>
        <xdr:cNvPr id="139" name="円/楕円 138"/>
        <xdr:cNvSpPr/>
      </xdr:nvSpPr>
      <xdr:spPr>
        <a:xfrm>
          <a:off x="4584700" y="1002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23645</xdr:rowOff>
    </xdr:from>
    <xdr:ext cx="534377" cy="259045"/>
    <xdr:sp macro="" textlink="">
      <xdr:nvSpPr>
        <xdr:cNvPr id="140" name="総務費該当値テキスト"/>
        <xdr:cNvSpPr txBox="1"/>
      </xdr:nvSpPr>
      <xdr:spPr>
        <a:xfrm>
          <a:off x="4686300" y="99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65,926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72098</xdr:rowOff>
    </xdr:from>
    <xdr:to>
      <xdr:col>5</xdr:col>
      <xdr:colOff>409575</xdr:colOff>
      <xdr:row>59</xdr:row>
      <xdr:rowOff>2248</xdr:rowOff>
    </xdr:to>
    <xdr:sp macro="" textlink="">
      <xdr:nvSpPr>
        <xdr:cNvPr id="141" name="円/楕円 140"/>
        <xdr:cNvSpPr/>
      </xdr:nvSpPr>
      <xdr:spPr>
        <a:xfrm>
          <a:off x="3746500" y="100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164825</xdr:rowOff>
    </xdr:from>
    <xdr:ext cx="534377" cy="259045"/>
    <xdr:sp macro="" textlink="">
      <xdr:nvSpPr>
        <xdr:cNvPr id="142" name="テキスト ボックス 141"/>
        <xdr:cNvSpPr txBox="1"/>
      </xdr:nvSpPr>
      <xdr:spPr>
        <a:xfrm>
          <a:off x="3530111" y="1010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73,230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108706</xdr:rowOff>
    </xdr:from>
    <xdr:to>
      <xdr:col>4</xdr:col>
      <xdr:colOff>206375</xdr:colOff>
      <xdr:row>59</xdr:row>
      <xdr:rowOff>38856</xdr:rowOff>
    </xdr:to>
    <xdr:sp macro="" textlink="">
      <xdr:nvSpPr>
        <xdr:cNvPr id="143" name="円/楕円 142"/>
        <xdr:cNvSpPr/>
      </xdr:nvSpPr>
      <xdr:spPr>
        <a:xfrm>
          <a:off x="2857500" y="1005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29983</xdr:rowOff>
    </xdr:from>
    <xdr:ext cx="534377" cy="259045"/>
    <xdr:sp macro="" textlink="">
      <xdr:nvSpPr>
        <xdr:cNvPr id="144" name="テキスト ボックス 143"/>
        <xdr:cNvSpPr txBox="1"/>
      </xdr:nvSpPr>
      <xdr:spPr>
        <a:xfrm>
          <a:off x="2641111" y="1014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105728</xdr:rowOff>
    </xdr:from>
    <xdr:to>
      <xdr:col>3</xdr:col>
      <xdr:colOff>3175</xdr:colOff>
      <xdr:row>59</xdr:row>
      <xdr:rowOff>35878</xdr:rowOff>
    </xdr:to>
    <xdr:sp macro="" textlink="">
      <xdr:nvSpPr>
        <xdr:cNvPr id="145" name="円/楕円 144"/>
        <xdr:cNvSpPr/>
      </xdr:nvSpPr>
      <xdr:spPr>
        <a:xfrm>
          <a:off x="1968500" y="1004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27005</xdr:rowOff>
    </xdr:from>
    <xdr:ext cx="534377" cy="259045"/>
    <xdr:sp macro="" textlink="">
      <xdr:nvSpPr>
        <xdr:cNvPr id="146" name="テキスト ボックス 145"/>
        <xdr:cNvSpPr txBox="1"/>
      </xdr:nvSpPr>
      <xdr:spPr>
        <a:xfrm>
          <a:off x="1752111" y="1014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91996</xdr:rowOff>
    </xdr:from>
    <xdr:to>
      <xdr:col>1</xdr:col>
      <xdr:colOff>485775</xdr:colOff>
      <xdr:row>59</xdr:row>
      <xdr:rowOff>22146</xdr:rowOff>
    </xdr:to>
    <xdr:sp macro="" textlink="">
      <xdr:nvSpPr>
        <xdr:cNvPr id="147" name="円/楕円 146"/>
        <xdr:cNvSpPr/>
      </xdr:nvSpPr>
      <xdr:spPr>
        <a:xfrm>
          <a:off x="1079500" y="1003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13273</xdr:rowOff>
    </xdr:from>
    <xdr:ext cx="534377" cy="259045"/>
    <xdr:sp macro="" textlink="">
      <xdr:nvSpPr>
        <xdr:cNvPr id="148" name="テキスト ボックス 147"/>
        <xdr:cNvSpPr txBox="1"/>
      </xdr:nvSpPr>
      <xdr:spPr>
        <a:xfrm>
          <a:off x="863111" y="1012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104781</xdr:rowOff>
    </xdr:from>
    <xdr:to>
      <xdr:col>6</xdr:col>
      <xdr:colOff>511175</xdr:colOff>
      <xdr:row>77</xdr:row>
      <xdr:rowOff>146529</xdr:rowOff>
    </xdr:to>
    <xdr:cxnSp macro="">
      <xdr:nvCxnSpPr>
        <xdr:cNvPr id="174" name="直線コネクタ 173"/>
        <xdr:cNvCxnSpPr/>
      </xdr:nvCxnSpPr>
      <xdr:spPr>
        <a:xfrm flipV="1">
          <a:off x="3797300" y="13306431"/>
          <a:ext cx="838200" cy="4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146529</xdr:rowOff>
    </xdr:from>
    <xdr:to>
      <xdr:col>5</xdr:col>
      <xdr:colOff>358775</xdr:colOff>
      <xdr:row>77</xdr:row>
      <xdr:rowOff>165120</xdr:rowOff>
    </xdr:to>
    <xdr:cxnSp macro="">
      <xdr:nvCxnSpPr>
        <xdr:cNvPr id="177" name="直線コネクタ 176"/>
        <xdr:cNvCxnSpPr/>
      </xdr:nvCxnSpPr>
      <xdr:spPr>
        <a:xfrm flipV="1">
          <a:off x="2908300" y="13348179"/>
          <a:ext cx="889000" cy="1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165120</xdr:rowOff>
    </xdr:from>
    <xdr:to>
      <xdr:col>4</xdr:col>
      <xdr:colOff>155575</xdr:colOff>
      <xdr:row>78</xdr:row>
      <xdr:rowOff>7277</xdr:rowOff>
    </xdr:to>
    <xdr:cxnSp macro="">
      <xdr:nvCxnSpPr>
        <xdr:cNvPr id="180" name="直線コネクタ 179"/>
        <xdr:cNvCxnSpPr/>
      </xdr:nvCxnSpPr>
      <xdr:spPr>
        <a:xfrm flipV="1">
          <a:off x="2019300" y="13366770"/>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35722</xdr:rowOff>
    </xdr:from>
    <xdr:to>
      <xdr:col>4</xdr:col>
      <xdr:colOff>206375</xdr:colOff>
      <xdr:row>74</xdr:row>
      <xdr:rowOff>137322</xdr:rowOff>
    </xdr:to>
    <xdr:sp macro="" textlink="">
      <xdr:nvSpPr>
        <xdr:cNvPr id="181" name="フローチャート : 判断 180"/>
        <xdr:cNvSpPr/>
      </xdr:nvSpPr>
      <xdr:spPr>
        <a:xfrm>
          <a:off x="2857500" y="1272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153849</xdr:rowOff>
    </xdr:from>
    <xdr:ext cx="599010" cy="259045"/>
    <xdr:sp macro="" textlink="">
      <xdr:nvSpPr>
        <xdr:cNvPr id="182" name="テキスト ボックス 181"/>
        <xdr:cNvSpPr txBox="1"/>
      </xdr:nvSpPr>
      <xdr:spPr>
        <a:xfrm>
          <a:off x="2608794" y="1249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7277</xdr:rowOff>
    </xdr:from>
    <xdr:to>
      <xdr:col>2</xdr:col>
      <xdr:colOff>638175</xdr:colOff>
      <xdr:row>78</xdr:row>
      <xdr:rowOff>40105</xdr:rowOff>
    </xdr:to>
    <xdr:cxnSp macro="">
      <xdr:nvCxnSpPr>
        <xdr:cNvPr id="183" name="直線コネクタ 182"/>
        <xdr:cNvCxnSpPr/>
      </xdr:nvCxnSpPr>
      <xdr:spPr>
        <a:xfrm flipV="1">
          <a:off x="1130300" y="13380377"/>
          <a:ext cx="889000" cy="3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63612</xdr:rowOff>
    </xdr:from>
    <xdr:to>
      <xdr:col>3</xdr:col>
      <xdr:colOff>3175</xdr:colOff>
      <xdr:row>76</xdr:row>
      <xdr:rowOff>165212</xdr:rowOff>
    </xdr:to>
    <xdr:sp macro="" textlink="">
      <xdr:nvSpPr>
        <xdr:cNvPr id="184" name="フローチャート : 判断 183"/>
        <xdr:cNvSpPr/>
      </xdr:nvSpPr>
      <xdr:spPr>
        <a:xfrm>
          <a:off x="1968500" y="130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10288</xdr:rowOff>
    </xdr:from>
    <xdr:ext cx="599010" cy="259045"/>
    <xdr:sp macro="" textlink="">
      <xdr:nvSpPr>
        <xdr:cNvPr id="185" name="テキスト ボックス 184"/>
        <xdr:cNvSpPr txBox="1"/>
      </xdr:nvSpPr>
      <xdr:spPr>
        <a:xfrm>
          <a:off x="1719794" y="1286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65360</xdr:rowOff>
    </xdr:from>
    <xdr:to>
      <xdr:col>1</xdr:col>
      <xdr:colOff>485775</xdr:colOff>
      <xdr:row>76</xdr:row>
      <xdr:rowOff>166960</xdr:rowOff>
    </xdr:to>
    <xdr:sp macro="" textlink="">
      <xdr:nvSpPr>
        <xdr:cNvPr id="186" name="フローチャート : 判断 185"/>
        <xdr:cNvSpPr/>
      </xdr:nvSpPr>
      <xdr:spPr>
        <a:xfrm>
          <a:off x="1079500" y="130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12037</xdr:rowOff>
    </xdr:from>
    <xdr:ext cx="599010" cy="259045"/>
    <xdr:sp macro="" textlink="">
      <xdr:nvSpPr>
        <xdr:cNvPr id="187" name="テキスト ボックス 186"/>
        <xdr:cNvSpPr txBox="1"/>
      </xdr:nvSpPr>
      <xdr:spPr>
        <a:xfrm>
          <a:off x="830794" y="1287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53981</xdr:rowOff>
    </xdr:from>
    <xdr:to>
      <xdr:col>6</xdr:col>
      <xdr:colOff>561975</xdr:colOff>
      <xdr:row>77</xdr:row>
      <xdr:rowOff>155581</xdr:rowOff>
    </xdr:to>
    <xdr:sp macro="" textlink="">
      <xdr:nvSpPr>
        <xdr:cNvPr id="193" name="円/楕円 192"/>
        <xdr:cNvSpPr/>
      </xdr:nvSpPr>
      <xdr:spPr>
        <a:xfrm>
          <a:off x="4584700" y="132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140358</xdr:rowOff>
    </xdr:from>
    <xdr:ext cx="599010" cy="259045"/>
    <xdr:sp macro="" textlink="">
      <xdr:nvSpPr>
        <xdr:cNvPr id="194" name="民生費該当値テキスト"/>
        <xdr:cNvSpPr txBox="1"/>
      </xdr:nvSpPr>
      <xdr:spPr>
        <a:xfrm>
          <a:off x="4686300" y="1317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116,110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95729</xdr:rowOff>
    </xdr:from>
    <xdr:to>
      <xdr:col>5</xdr:col>
      <xdr:colOff>409575</xdr:colOff>
      <xdr:row>78</xdr:row>
      <xdr:rowOff>25879</xdr:rowOff>
    </xdr:to>
    <xdr:sp macro="" textlink="">
      <xdr:nvSpPr>
        <xdr:cNvPr id="195" name="円/楕円 194"/>
        <xdr:cNvSpPr/>
      </xdr:nvSpPr>
      <xdr:spPr>
        <a:xfrm>
          <a:off x="3746500" y="1329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17006</xdr:rowOff>
    </xdr:from>
    <xdr:ext cx="599010" cy="259045"/>
    <xdr:sp macro="" textlink="">
      <xdr:nvSpPr>
        <xdr:cNvPr id="196" name="テキスト ボックス 195"/>
        <xdr:cNvSpPr txBox="1"/>
      </xdr:nvSpPr>
      <xdr:spPr>
        <a:xfrm>
          <a:off x="3497794" y="1339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108,805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114320</xdr:rowOff>
    </xdr:from>
    <xdr:to>
      <xdr:col>4</xdr:col>
      <xdr:colOff>206375</xdr:colOff>
      <xdr:row>78</xdr:row>
      <xdr:rowOff>44470</xdr:rowOff>
    </xdr:to>
    <xdr:sp macro="" textlink="">
      <xdr:nvSpPr>
        <xdr:cNvPr id="197" name="円/楕円 196"/>
        <xdr:cNvSpPr/>
      </xdr:nvSpPr>
      <xdr:spPr>
        <a:xfrm>
          <a:off x="2857500" y="1331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35597</xdr:rowOff>
    </xdr:from>
    <xdr:ext cx="599010" cy="259045"/>
    <xdr:sp macro="" textlink="">
      <xdr:nvSpPr>
        <xdr:cNvPr id="198" name="テキスト ボックス 197"/>
        <xdr:cNvSpPr txBox="1"/>
      </xdr:nvSpPr>
      <xdr:spPr>
        <a:xfrm>
          <a:off x="2608794" y="1340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105,552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127927</xdr:rowOff>
    </xdr:from>
    <xdr:to>
      <xdr:col>3</xdr:col>
      <xdr:colOff>3175</xdr:colOff>
      <xdr:row>78</xdr:row>
      <xdr:rowOff>58077</xdr:rowOff>
    </xdr:to>
    <xdr:sp macro="" textlink="">
      <xdr:nvSpPr>
        <xdr:cNvPr id="199" name="円/楕円 198"/>
        <xdr:cNvSpPr/>
      </xdr:nvSpPr>
      <xdr:spPr>
        <a:xfrm>
          <a:off x="1968500" y="133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49204</xdr:rowOff>
    </xdr:from>
    <xdr:ext cx="599010" cy="259045"/>
    <xdr:sp macro="" textlink="">
      <xdr:nvSpPr>
        <xdr:cNvPr id="200" name="テキスト ボックス 199"/>
        <xdr:cNvSpPr txBox="1"/>
      </xdr:nvSpPr>
      <xdr:spPr>
        <a:xfrm>
          <a:off x="1719794" y="13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103,171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160755</xdr:rowOff>
    </xdr:from>
    <xdr:to>
      <xdr:col>1</xdr:col>
      <xdr:colOff>485775</xdr:colOff>
      <xdr:row>78</xdr:row>
      <xdr:rowOff>90905</xdr:rowOff>
    </xdr:to>
    <xdr:sp macro="" textlink="">
      <xdr:nvSpPr>
        <xdr:cNvPr id="201" name="円/楕円 200"/>
        <xdr:cNvSpPr/>
      </xdr:nvSpPr>
      <xdr:spPr>
        <a:xfrm>
          <a:off x="1079500" y="133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82032</xdr:rowOff>
    </xdr:from>
    <xdr:ext cx="534377" cy="259045"/>
    <xdr:sp macro="" textlink="">
      <xdr:nvSpPr>
        <xdr:cNvPr id="202" name="テキスト ボックス 201"/>
        <xdr:cNvSpPr txBox="1"/>
      </xdr:nvSpPr>
      <xdr:spPr>
        <a:xfrm>
          <a:off x="863111" y="1345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50056</xdr:rowOff>
    </xdr:from>
    <xdr:to>
      <xdr:col>6</xdr:col>
      <xdr:colOff>511175</xdr:colOff>
      <xdr:row>99</xdr:row>
      <xdr:rowOff>63103</xdr:rowOff>
    </xdr:to>
    <xdr:cxnSp macro="">
      <xdr:nvCxnSpPr>
        <xdr:cNvPr id="234" name="直線コネクタ 233"/>
        <xdr:cNvCxnSpPr/>
      </xdr:nvCxnSpPr>
      <xdr:spPr>
        <a:xfrm flipV="1">
          <a:off x="3797300" y="17023606"/>
          <a:ext cx="838200" cy="1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35" name="衛生費平均値テキスト"/>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49991</xdr:rowOff>
    </xdr:from>
    <xdr:to>
      <xdr:col>5</xdr:col>
      <xdr:colOff>358775</xdr:colOff>
      <xdr:row>99</xdr:row>
      <xdr:rowOff>63103</xdr:rowOff>
    </xdr:to>
    <xdr:cxnSp macro="">
      <xdr:nvCxnSpPr>
        <xdr:cNvPr id="237" name="直線コネクタ 236"/>
        <xdr:cNvCxnSpPr/>
      </xdr:nvCxnSpPr>
      <xdr:spPr>
        <a:xfrm>
          <a:off x="2908300" y="17023541"/>
          <a:ext cx="889000" cy="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90310</xdr:rowOff>
    </xdr:from>
    <xdr:ext cx="534377" cy="259045"/>
    <xdr:sp macro="" textlink="">
      <xdr:nvSpPr>
        <xdr:cNvPr id="239" name="テキスト ボックス 238"/>
        <xdr:cNvSpPr txBox="1"/>
      </xdr:nvSpPr>
      <xdr:spPr>
        <a:xfrm>
          <a:off x="3530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49991</xdr:rowOff>
    </xdr:from>
    <xdr:to>
      <xdr:col>4</xdr:col>
      <xdr:colOff>155575</xdr:colOff>
      <xdr:row>99</xdr:row>
      <xdr:rowOff>80363</xdr:rowOff>
    </xdr:to>
    <xdr:cxnSp macro="">
      <xdr:nvCxnSpPr>
        <xdr:cNvPr id="240" name="直線コネクタ 239"/>
        <xdr:cNvCxnSpPr/>
      </xdr:nvCxnSpPr>
      <xdr:spPr>
        <a:xfrm flipV="1">
          <a:off x="2019300" y="17023541"/>
          <a:ext cx="8890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151226</xdr:rowOff>
    </xdr:from>
    <xdr:to>
      <xdr:col>4</xdr:col>
      <xdr:colOff>206375</xdr:colOff>
      <xdr:row>97</xdr:row>
      <xdr:rowOff>81376</xdr:rowOff>
    </xdr:to>
    <xdr:sp macro="" textlink="">
      <xdr:nvSpPr>
        <xdr:cNvPr id="241" name="フローチャート : 判断 240"/>
        <xdr:cNvSpPr/>
      </xdr:nvSpPr>
      <xdr:spPr>
        <a:xfrm>
          <a:off x="2857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97903</xdr:rowOff>
    </xdr:from>
    <xdr:ext cx="534377" cy="259045"/>
    <xdr:sp macro="" textlink="">
      <xdr:nvSpPr>
        <xdr:cNvPr id="242" name="テキスト ボックス 241"/>
        <xdr:cNvSpPr txBox="1"/>
      </xdr:nvSpPr>
      <xdr:spPr>
        <a:xfrm>
          <a:off x="2641111" y="163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73879</xdr:rowOff>
    </xdr:from>
    <xdr:to>
      <xdr:col>2</xdr:col>
      <xdr:colOff>638175</xdr:colOff>
      <xdr:row>99</xdr:row>
      <xdr:rowOff>80363</xdr:rowOff>
    </xdr:to>
    <xdr:cxnSp macro="">
      <xdr:nvCxnSpPr>
        <xdr:cNvPr id="243" name="直線コネクタ 242"/>
        <xdr:cNvCxnSpPr/>
      </xdr:nvCxnSpPr>
      <xdr:spPr>
        <a:xfrm>
          <a:off x="1130300" y="17047429"/>
          <a:ext cx="889000" cy="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154801</xdr:rowOff>
    </xdr:from>
    <xdr:to>
      <xdr:col>3</xdr:col>
      <xdr:colOff>3175</xdr:colOff>
      <xdr:row>97</xdr:row>
      <xdr:rowOff>84951</xdr:rowOff>
    </xdr:to>
    <xdr:sp macro="" textlink="">
      <xdr:nvSpPr>
        <xdr:cNvPr id="244" name="フローチャート : 判断 243"/>
        <xdr:cNvSpPr/>
      </xdr:nvSpPr>
      <xdr:spPr>
        <a:xfrm>
          <a:off x="1968500" y="166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101478</xdr:rowOff>
    </xdr:from>
    <xdr:ext cx="534377" cy="259045"/>
    <xdr:sp macro="" textlink="">
      <xdr:nvSpPr>
        <xdr:cNvPr id="245" name="テキスト ボックス 244"/>
        <xdr:cNvSpPr txBox="1"/>
      </xdr:nvSpPr>
      <xdr:spPr>
        <a:xfrm>
          <a:off x="1752111" y="163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32468</xdr:rowOff>
    </xdr:from>
    <xdr:to>
      <xdr:col>1</xdr:col>
      <xdr:colOff>485775</xdr:colOff>
      <xdr:row>97</xdr:row>
      <xdr:rowOff>134068</xdr:rowOff>
    </xdr:to>
    <xdr:sp macro="" textlink="">
      <xdr:nvSpPr>
        <xdr:cNvPr id="246" name="フローチャート : 判断 245"/>
        <xdr:cNvSpPr/>
      </xdr:nvSpPr>
      <xdr:spPr>
        <a:xfrm>
          <a:off x="1079500" y="1666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150595</xdr:rowOff>
    </xdr:from>
    <xdr:ext cx="534377" cy="259045"/>
    <xdr:sp macro="" textlink="">
      <xdr:nvSpPr>
        <xdr:cNvPr id="247" name="テキスト ボックス 246"/>
        <xdr:cNvSpPr txBox="1"/>
      </xdr:nvSpPr>
      <xdr:spPr>
        <a:xfrm>
          <a:off x="863111" y="164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170706</xdr:rowOff>
    </xdr:from>
    <xdr:to>
      <xdr:col>6</xdr:col>
      <xdr:colOff>561975</xdr:colOff>
      <xdr:row>99</xdr:row>
      <xdr:rowOff>100856</xdr:rowOff>
    </xdr:to>
    <xdr:sp macro="" textlink="">
      <xdr:nvSpPr>
        <xdr:cNvPr id="253" name="円/楕円 252"/>
        <xdr:cNvSpPr/>
      </xdr:nvSpPr>
      <xdr:spPr>
        <a:xfrm>
          <a:off x="4584700" y="1697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85633</xdr:rowOff>
    </xdr:from>
    <xdr:ext cx="534377" cy="259045"/>
    <xdr:sp macro="" textlink="">
      <xdr:nvSpPr>
        <xdr:cNvPr id="254" name="衛生費該当値テキスト"/>
        <xdr:cNvSpPr txBox="1"/>
      </xdr:nvSpPr>
      <xdr:spPr>
        <a:xfrm>
          <a:off x="4686300" y="168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22,990</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12303</xdr:rowOff>
    </xdr:from>
    <xdr:to>
      <xdr:col>5</xdr:col>
      <xdr:colOff>409575</xdr:colOff>
      <xdr:row>99</xdr:row>
      <xdr:rowOff>113903</xdr:rowOff>
    </xdr:to>
    <xdr:sp macro="" textlink="">
      <xdr:nvSpPr>
        <xdr:cNvPr id="255" name="円/楕円 254"/>
        <xdr:cNvSpPr/>
      </xdr:nvSpPr>
      <xdr:spPr>
        <a:xfrm>
          <a:off x="3746500" y="1698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105030</xdr:rowOff>
    </xdr:from>
    <xdr:ext cx="534377" cy="259045"/>
    <xdr:sp macro="" textlink="">
      <xdr:nvSpPr>
        <xdr:cNvPr id="256" name="テキスト ボックス 255"/>
        <xdr:cNvSpPr txBox="1"/>
      </xdr:nvSpPr>
      <xdr:spPr>
        <a:xfrm>
          <a:off x="3530111" y="1707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170641</xdr:rowOff>
    </xdr:from>
    <xdr:to>
      <xdr:col>4</xdr:col>
      <xdr:colOff>206375</xdr:colOff>
      <xdr:row>99</xdr:row>
      <xdr:rowOff>100791</xdr:rowOff>
    </xdr:to>
    <xdr:sp macro="" textlink="">
      <xdr:nvSpPr>
        <xdr:cNvPr id="257" name="円/楕円 256"/>
        <xdr:cNvSpPr/>
      </xdr:nvSpPr>
      <xdr:spPr>
        <a:xfrm>
          <a:off x="2857500" y="1697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91918</xdr:rowOff>
    </xdr:from>
    <xdr:ext cx="534377" cy="259045"/>
    <xdr:sp macro="" textlink="">
      <xdr:nvSpPr>
        <xdr:cNvPr id="258" name="テキスト ボックス 257"/>
        <xdr:cNvSpPr txBox="1"/>
      </xdr:nvSpPr>
      <xdr:spPr>
        <a:xfrm>
          <a:off x="2641111" y="1706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22,994</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29563</xdr:rowOff>
    </xdr:from>
    <xdr:to>
      <xdr:col>3</xdr:col>
      <xdr:colOff>3175</xdr:colOff>
      <xdr:row>99</xdr:row>
      <xdr:rowOff>131163</xdr:rowOff>
    </xdr:to>
    <xdr:sp macro="" textlink="">
      <xdr:nvSpPr>
        <xdr:cNvPr id="259" name="円/楕円 258"/>
        <xdr:cNvSpPr/>
      </xdr:nvSpPr>
      <xdr:spPr>
        <a:xfrm>
          <a:off x="1968500" y="170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122290</xdr:rowOff>
    </xdr:from>
    <xdr:ext cx="534377" cy="259045"/>
    <xdr:sp macro="" textlink="">
      <xdr:nvSpPr>
        <xdr:cNvPr id="260" name="テキスト ボックス 259"/>
        <xdr:cNvSpPr txBox="1"/>
      </xdr:nvSpPr>
      <xdr:spPr>
        <a:xfrm>
          <a:off x="1752111" y="1709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21,134</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23079</xdr:rowOff>
    </xdr:from>
    <xdr:to>
      <xdr:col>1</xdr:col>
      <xdr:colOff>485775</xdr:colOff>
      <xdr:row>99</xdr:row>
      <xdr:rowOff>124679</xdr:rowOff>
    </xdr:to>
    <xdr:sp macro="" textlink="">
      <xdr:nvSpPr>
        <xdr:cNvPr id="261" name="円/楕円 260"/>
        <xdr:cNvSpPr/>
      </xdr:nvSpPr>
      <xdr:spPr>
        <a:xfrm>
          <a:off x="1079500" y="1699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115806</xdr:rowOff>
    </xdr:from>
    <xdr:ext cx="534377" cy="259045"/>
    <xdr:sp macro="" textlink="">
      <xdr:nvSpPr>
        <xdr:cNvPr id="262" name="テキスト ボックス 261"/>
        <xdr:cNvSpPr txBox="1"/>
      </xdr:nvSpPr>
      <xdr:spPr>
        <a:xfrm>
          <a:off x="863111" y="1708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14922</xdr:rowOff>
    </xdr:from>
    <xdr:to>
      <xdr:col>15</xdr:col>
      <xdr:colOff>180975</xdr:colOff>
      <xdr:row>37</xdr:row>
      <xdr:rowOff>92456</xdr:rowOff>
    </xdr:to>
    <xdr:cxnSp macro="">
      <xdr:nvCxnSpPr>
        <xdr:cNvPr id="291" name="直線コネクタ 290"/>
        <xdr:cNvCxnSpPr/>
      </xdr:nvCxnSpPr>
      <xdr:spPr>
        <a:xfrm flipV="1">
          <a:off x="9639300" y="6358572"/>
          <a:ext cx="838200" cy="7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162386</xdr:rowOff>
    </xdr:from>
    <xdr:ext cx="378565" cy="259045"/>
    <xdr:sp macro="" textlink="">
      <xdr:nvSpPr>
        <xdr:cNvPr id="292" name="労働費平均値テキスト"/>
        <xdr:cNvSpPr txBox="1"/>
      </xdr:nvSpPr>
      <xdr:spPr>
        <a:xfrm>
          <a:off x="10528300" y="6506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93218</xdr:rowOff>
    </xdr:from>
    <xdr:to>
      <xdr:col>14</xdr:col>
      <xdr:colOff>28575</xdr:colOff>
      <xdr:row>37</xdr:row>
      <xdr:rowOff>92456</xdr:rowOff>
    </xdr:to>
    <xdr:cxnSp macro="">
      <xdr:nvCxnSpPr>
        <xdr:cNvPr id="294" name="直線コネクタ 293"/>
        <xdr:cNvCxnSpPr/>
      </xdr:nvCxnSpPr>
      <xdr:spPr>
        <a:xfrm>
          <a:off x="8750300" y="6265418"/>
          <a:ext cx="889000" cy="1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79900</xdr:rowOff>
    </xdr:from>
    <xdr:ext cx="378565" cy="259045"/>
    <xdr:sp macro="" textlink="">
      <xdr:nvSpPr>
        <xdr:cNvPr id="296" name="テキスト ボックス 295"/>
        <xdr:cNvSpPr txBox="1"/>
      </xdr:nvSpPr>
      <xdr:spPr>
        <a:xfrm>
          <a:off x="9450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93218</xdr:rowOff>
    </xdr:from>
    <xdr:to>
      <xdr:col>12</xdr:col>
      <xdr:colOff>511175</xdr:colOff>
      <xdr:row>37</xdr:row>
      <xdr:rowOff>99885</xdr:rowOff>
    </xdr:to>
    <xdr:cxnSp macro="">
      <xdr:nvCxnSpPr>
        <xdr:cNvPr id="297" name="直線コネクタ 296"/>
        <xdr:cNvCxnSpPr/>
      </xdr:nvCxnSpPr>
      <xdr:spPr>
        <a:xfrm flipV="1">
          <a:off x="7861300" y="6265418"/>
          <a:ext cx="889000" cy="17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2222</xdr:rowOff>
    </xdr:from>
    <xdr:to>
      <xdr:col>12</xdr:col>
      <xdr:colOff>561975</xdr:colOff>
      <xdr:row>37</xdr:row>
      <xdr:rowOff>103822</xdr:rowOff>
    </xdr:to>
    <xdr:sp macro="" textlink="">
      <xdr:nvSpPr>
        <xdr:cNvPr id="298" name="フローチャート : 判断 297"/>
        <xdr:cNvSpPr/>
      </xdr:nvSpPr>
      <xdr:spPr>
        <a:xfrm>
          <a:off x="8699500" y="63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94949</xdr:rowOff>
    </xdr:from>
    <xdr:ext cx="469744" cy="259045"/>
    <xdr:sp macro="" textlink="">
      <xdr:nvSpPr>
        <xdr:cNvPr id="299" name="テキスト ボックス 298"/>
        <xdr:cNvSpPr txBox="1"/>
      </xdr:nvSpPr>
      <xdr:spPr>
        <a:xfrm>
          <a:off x="8515427" y="643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77978</xdr:rowOff>
    </xdr:from>
    <xdr:to>
      <xdr:col>11</xdr:col>
      <xdr:colOff>307975</xdr:colOff>
      <xdr:row>37</xdr:row>
      <xdr:rowOff>99885</xdr:rowOff>
    </xdr:to>
    <xdr:cxnSp macro="">
      <xdr:nvCxnSpPr>
        <xdr:cNvPr id="300" name="直線コネクタ 299"/>
        <xdr:cNvCxnSpPr/>
      </xdr:nvCxnSpPr>
      <xdr:spPr>
        <a:xfrm>
          <a:off x="6972300" y="6421628"/>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18986</xdr:rowOff>
    </xdr:from>
    <xdr:to>
      <xdr:col>11</xdr:col>
      <xdr:colOff>358775</xdr:colOff>
      <xdr:row>36</xdr:row>
      <xdr:rowOff>120586</xdr:rowOff>
    </xdr:to>
    <xdr:sp macro="" textlink="">
      <xdr:nvSpPr>
        <xdr:cNvPr id="301" name="フローチャート : 判断 300"/>
        <xdr:cNvSpPr/>
      </xdr:nvSpPr>
      <xdr:spPr>
        <a:xfrm>
          <a:off x="7810500" y="619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137113</xdr:rowOff>
    </xdr:from>
    <xdr:ext cx="469744" cy="259045"/>
    <xdr:sp macro="" textlink="">
      <xdr:nvSpPr>
        <xdr:cNvPr id="302" name="テキスト ボックス 301"/>
        <xdr:cNvSpPr txBox="1"/>
      </xdr:nvSpPr>
      <xdr:spPr>
        <a:xfrm>
          <a:off x="7626427" y="59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2413</xdr:rowOff>
    </xdr:from>
    <xdr:to>
      <xdr:col>10</xdr:col>
      <xdr:colOff>155575</xdr:colOff>
      <xdr:row>36</xdr:row>
      <xdr:rowOff>104013</xdr:rowOff>
    </xdr:to>
    <xdr:sp macro="" textlink="">
      <xdr:nvSpPr>
        <xdr:cNvPr id="303" name="フローチャート : 判断 302"/>
        <xdr:cNvSpPr/>
      </xdr:nvSpPr>
      <xdr:spPr>
        <a:xfrm>
          <a:off x="6921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120540</xdr:rowOff>
    </xdr:from>
    <xdr:ext cx="469744" cy="259045"/>
    <xdr:sp macro="" textlink="">
      <xdr:nvSpPr>
        <xdr:cNvPr id="304" name="テキスト ボックス 303"/>
        <xdr:cNvSpPr txBox="1"/>
      </xdr:nvSpPr>
      <xdr:spPr>
        <a:xfrm>
          <a:off x="6737427"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135572</xdr:rowOff>
    </xdr:from>
    <xdr:to>
      <xdr:col>15</xdr:col>
      <xdr:colOff>231775</xdr:colOff>
      <xdr:row>37</xdr:row>
      <xdr:rowOff>65722</xdr:rowOff>
    </xdr:to>
    <xdr:sp macro="" textlink="">
      <xdr:nvSpPr>
        <xdr:cNvPr id="310" name="円/楕円 309"/>
        <xdr:cNvSpPr/>
      </xdr:nvSpPr>
      <xdr:spPr>
        <a:xfrm>
          <a:off x="10426700" y="63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158449</xdr:rowOff>
    </xdr:from>
    <xdr:ext cx="469744" cy="259045"/>
    <xdr:sp macro="" textlink="">
      <xdr:nvSpPr>
        <xdr:cNvPr id="311" name="労働費該当値テキスト"/>
        <xdr:cNvSpPr txBox="1"/>
      </xdr:nvSpPr>
      <xdr:spPr>
        <a:xfrm>
          <a:off x="10528300" y="615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41656</xdr:rowOff>
    </xdr:from>
    <xdr:to>
      <xdr:col>14</xdr:col>
      <xdr:colOff>79375</xdr:colOff>
      <xdr:row>37</xdr:row>
      <xdr:rowOff>143256</xdr:rowOff>
    </xdr:to>
    <xdr:sp macro="" textlink="">
      <xdr:nvSpPr>
        <xdr:cNvPr id="312" name="円/楕円 311"/>
        <xdr:cNvSpPr/>
      </xdr:nvSpPr>
      <xdr:spPr>
        <a:xfrm>
          <a:off x="9588500" y="63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159783</xdr:rowOff>
    </xdr:from>
    <xdr:ext cx="469744" cy="259045"/>
    <xdr:sp macro="" textlink="">
      <xdr:nvSpPr>
        <xdr:cNvPr id="313" name="テキスト ボックス 312"/>
        <xdr:cNvSpPr txBox="1"/>
      </xdr:nvSpPr>
      <xdr:spPr>
        <a:xfrm>
          <a:off x="9404427" y="616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42418</xdr:rowOff>
    </xdr:from>
    <xdr:to>
      <xdr:col>12</xdr:col>
      <xdr:colOff>561975</xdr:colOff>
      <xdr:row>36</xdr:row>
      <xdr:rowOff>144018</xdr:rowOff>
    </xdr:to>
    <xdr:sp macro="" textlink="">
      <xdr:nvSpPr>
        <xdr:cNvPr id="314" name="円/楕円 313"/>
        <xdr:cNvSpPr/>
      </xdr:nvSpPr>
      <xdr:spPr>
        <a:xfrm>
          <a:off x="8699500" y="621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160545</xdr:rowOff>
    </xdr:from>
    <xdr:ext cx="469744" cy="259045"/>
    <xdr:sp macro="" textlink="">
      <xdr:nvSpPr>
        <xdr:cNvPr id="315" name="テキスト ボックス 314"/>
        <xdr:cNvSpPr txBox="1"/>
      </xdr:nvSpPr>
      <xdr:spPr>
        <a:xfrm>
          <a:off x="8515427" y="598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49085</xdr:rowOff>
    </xdr:from>
    <xdr:to>
      <xdr:col>11</xdr:col>
      <xdr:colOff>358775</xdr:colOff>
      <xdr:row>37</xdr:row>
      <xdr:rowOff>150685</xdr:rowOff>
    </xdr:to>
    <xdr:sp macro="" textlink="">
      <xdr:nvSpPr>
        <xdr:cNvPr id="316" name="円/楕円 315"/>
        <xdr:cNvSpPr/>
      </xdr:nvSpPr>
      <xdr:spPr>
        <a:xfrm>
          <a:off x="7810500" y="63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141812</xdr:rowOff>
    </xdr:from>
    <xdr:ext cx="469744" cy="259045"/>
    <xdr:sp macro="" textlink="">
      <xdr:nvSpPr>
        <xdr:cNvPr id="317" name="テキスト ボックス 316"/>
        <xdr:cNvSpPr txBox="1"/>
      </xdr:nvSpPr>
      <xdr:spPr>
        <a:xfrm>
          <a:off x="7626427" y="648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27178</xdr:rowOff>
    </xdr:from>
    <xdr:to>
      <xdr:col>10</xdr:col>
      <xdr:colOff>155575</xdr:colOff>
      <xdr:row>37</xdr:row>
      <xdr:rowOff>128778</xdr:rowOff>
    </xdr:to>
    <xdr:sp macro="" textlink="">
      <xdr:nvSpPr>
        <xdr:cNvPr id="318" name="円/楕円 317"/>
        <xdr:cNvSpPr/>
      </xdr:nvSpPr>
      <xdr:spPr>
        <a:xfrm>
          <a:off x="6921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119905</xdr:rowOff>
    </xdr:from>
    <xdr:ext cx="469744" cy="259045"/>
    <xdr:sp macro="" textlink="">
      <xdr:nvSpPr>
        <xdr:cNvPr id="319" name="テキスト ボックス 318"/>
        <xdr:cNvSpPr txBox="1"/>
      </xdr:nvSpPr>
      <xdr:spPr>
        <a:xfrm>
          <a:off x="6737427" y="646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80397</xdr:rowOff>
    </xdr:from>
    <xdr:to>
      <xdr:col>15</xdr:col>
      <xdr:colOff>180975</xdr:colOff>
      <xdr:row>58</xdr:row>
      <xdr:rowOff>86527</xdr:rowOff>
    </xdr:to>
    <xdr:cxnSp macro="">
      <xdr:nvCxnSpPr>
        <xdr:cNvPr id="346" name="直線コネクタ 345"/>
        <xdr:cNvCxnSpPr/>
      </xdr:nvCxnSpPr>
      <xdr:spPr>
        <a:xfrm flipV="1">
          <a:off x="9639300" y="10024497"/>
          <a:ext cx="838200" cy="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47" name="農林水産業費平均値テキスト"/>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71157</xdr:rowOff>
    </xdr:from>
    <xdr:to>
      <xdr:col>14</xdr:col>
      <xdr:colOff>28575</xdr:colOff>
      <xdr:row>58</xdr:row>
      <xdr:rowOff>86527</xdr:rowOff>
    </xdr:to>
    <xdr:cxnSp macro="">
      <xdr:nvCxnSpPr>
        <xdr:cNvPr id="349" name="直線コネクタ 348"/>
        <xdr:cNvCxnSpPr/>
      </xdr:nvCxnSpPr>
      <xdr:spPr>
        <a:xfrm>
          <a:off x="8750300" y="10015257"/>
          <a:ext cx="889000" cy="1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71157</xdr:rowOff>
    </xdr:from>
    <xdr:to>
      <xdr:col>12</xdr:col>
      <xdr:colOff>511175</xdr:colOff>
      <xdr:row>58</xdr:row>
      <xdr:rowOff>92466</xdr:rowOff>
    </xdr:to>
    <xdr:cxnSp macro="">
      <xdr:nvCxnSpPr>
        <xdr:cNvPr id="352" name="直線コネクタ 351"/>
        <xdr:cNvCxnSpPr/>
      </xdr:nvCxnSpPr>
      <xdr:spPr>
        <a:xfrm flipV="1">
          <a:off x="7861300" y="10015257"/>
          <a:ext cx="8890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107480</xdr:rowOff>
    </xdr:from>
    <xdr:to>
      <xdr:col>12</xdr:col>
      <xdr:colOff>561975</xdr:colOff>
      <xdr:row>58</xdr:row>
      <xdr:rowOff>37630</xdr:rowOff>
    </xdr:to>
    <xdr:sp macro="" textlink="">
      <xdr:nvSpPr>
        <xdr:cNvPr id="353" name="フローチャート : 判断 352"/>
        <xdr:cNvSpPr/>
      </xdr:nvSpPr>
      <xdr:spPr>
        <a:xfrm>
          <a:off x="8699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54157</xdr:rowOff>
    </xdr:from>
    <xdr:ext cx="534377" cy="259045"/>
    <xdr:sp macro="" textlink="">
      <xdr:nvSpPr>
        <xdr:cNvPr id="354" name="テキスト ボックス 353"/>
        <xdr:cNvSpPr txBox="1"/>
      </xdr:nvSpPr>
      <xdr:spPr>
        <a:xfrm>
          <a:off x="8483111" y="965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91960</xdr:rowOff>
    </xdr:from>
    <xdr:to>
      <xdr:col>11</xdr:col>
      <xdr:colOff>307975</xdr:colOff>
      <xdr:row>58</xdr:row>
      <xdr:rowOff>92466</xdr:rowOff>
    </xdr:to>
    <xdr:cxnSp macro="">
      <xdr:nvCxnSpPr>
        <xdr:cNvPr id="355" name="直線コネクタ 354"/>
        <xdr:cNvCxnSpPr/>
      </xdr:nvCxnSpPr>
      <xdr:spPr>
        <a:xfrm>
          <a:off x="6972300" y="10036060"/>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98310</xdr:rowOff>
    </xdr:from>
    <xdr:to>
      <xdr:col>11</xdr:col>
      <xdr:colOff>358775</xdr:colOff>
      <xdr:row>58</xdr:row>
      <xdr:rowOff>28460</xdr:rowOff>
    </xdr:to>
    <xdr:sp macro="" textlink="">
      <xdr:nvSpPr>
        <xdr:cNvPr id="356" name="フローチャート : 判断 355"/>
        <xdr:cNvSpPr/>
      </xdr:nvSpPr>
      <xdr:spPr>
        <a:xfrm>
          <a:off x="7810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44987</xdr:rowOff>
    </xdr:from>
    <xdr:ext cx="534377" cy="259045"/>
    <xdr:sp macro="" textlink="">
      <xdr:nvSpPr>
        <xdr:cNvPr id="357" name="テキスト ボックス 356"/>
        <xdr:cNvSpPr txBox="1"/>
      </xdr:nvSpPr>
      <xdr:spPr>
        <a:xfrm>
          <a:off x="7594111" y="964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131428</xdr:rowOff>
    </xdr:from>
    <xdr:to>
      <xdr:col>10</xdr:col>
      <xdr:colOff>155575</xdr:colOff>
      <xdr:row>58</xdr:row>
      <xdr:rowOff>61578</xdr:rowOff>
    </xdr:to>
    <xdr:sp macro="" textlink="">
      <xdr:nvSpPr>
        <xdr:cNvPr id="358" name="フローチャート : 判断 357"/>
        <xdr:cNvSpPr/>
      </xdr:nvSpPr>
      <xdr:spPr>
        <a:xfrm>
          <a:off x="6921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78105</xdr:rowOff>
    </xdr:from>
    <xdr:ext cx="534377" cy="259045"/>
    <xdr:sp macro="" textlink="">
      <xdr:nvSpPr>
        <xdr:cNvPr id="359" name="テキスト ボックス 358"/>
        <xdr:cNvSpPr txBox="1"/>
      </xdr:nvSpPr>
      <xdr:spPr>
        <a:xfrm>
          <a:off x="6705111" y="96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29597</xdr:rowOff>
    </xdr:from>
    <xdr:to>
      <xdr:col>15</xdr:col>
      <xdr:colOff>231775</xdr:colOff>
      <xdr:row>58</xdr:row>
      <xdr:rowOff>131197</xdr:rowOff>
    </xdr:to>
    <xdr:sp macro="" textlink="">
      <xdr:nvSpPr>
        <xdr:cNvPr id="365" name="円/楕円 364"/>
        <xdr:cNvSpPr/>
      </xdr:nvSpPr>
      <xdr:spPr>
        <a:xfrm>
          <a:off x="10426700" y="997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115974</xdr:rowOff>
    </xdr:from>
    <xdr:ext cx="534377" cy="259045"/>
    <xdr:sp macro="" textlink="">
      <xdr:nvSpPr>
        <xdr:cNvPr id="366" name="農林水産業費該当値テキスト"/>
        <xdr:cNvSpPr txBox="1"/>
      </xdr:nvSpPr>
      <xdr:spPr>
        <a:xfrm>
          <a:off x="10528300" y="988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12,971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35727</xdr:rowOff>
    </xdr:from>
    <xdr:to>
      <xdr:col>14</xdr:col>
      <xdr:colOff>79375</xdr:colOff>
      <xdr:row>58</xdr:row>
      <xdr:rowOff>137327</xdr:rowOff>
    </xdr:to>
    <xdr:sp macro="" textlink="">
      <xdr:nvSpPr>
        <xdr:cNvPr id="367" name="円/楕円 366"/>
        <xdr:cNvSpPr/>
      </xdr:nvSpPr>
      <xdr:spPr>
        <a:xfrm>
          <a:off x="9588500" y="997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128454</xdr:rowOff>
    </xdr:from>
    <xdr:ext cx="534377" cy="259045"/>
    <xdr:sp macro="" textlink="">
      <xdr:nvSpPr>
        <xdr:cNvPr id="368" name="テキスト ボックス 367"/>
        <xdr:cNvSpPr txBox="1"/>
      </xdr:nvSpPr>
      <xdr:spPr>
        <a:xfrm>
          <a:off x="9372111" y="100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20357</xdr:rowOff>
    </xdr:from>
    <xdr:to>
      <xdr:col>12</xdr:col>
      <xdr:colOff>561975</xdr:colOff>
      <xdr:row>58</xdr:row>
      <xdr:rowOff>121957</xdr:rowOff>
    </xdr:to>
    <xdr:sp macro="" textlink="">
      <xdr:nvSpPr>
        <xdr:cNvPr id="369" name="円/楕円 368"/>
        <xdr:cNvSpPr/>
      </xdr:nvSpPr>
      <xdr:spPr>
        <a:xfrm>
          <a:off x="8699500" y="99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113084</xdr:rowOff>
    </xdr:from>
    <xdr:ext cx="534377" cy="259045"/>
    <xdr:sp macro="" textlink="">
      <xdr:nvSpPr>
        <xdr:cNvPr id="370" name="テキスト ボックス 369"/>
        <xdr:cNvSpPr txBox="1"/>
      </xdr:nvSpPr>
      <xdr:spPr>
        <a:xfrm>
          <a:off x="8483111" y="1005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41666</xdr:rowOff>
    </xdr:from>
    <xdr:to>
      <xdr:col>11</xdr:col>
      <xdr:colOff>358775</xdr:colOff>
      <xdr:row>58</xdr:row>
      <xdr:rowOff>143266</xdr:rowOff>
    </xdr:to>
    <xdr:sp macro="" textlink="">
      <xdr:nvSpPr>
        <xdr:cNvPr id="371" name="円/楕円 370"/>
        <xdr:cNvSpPr/>
      </xdr:nvSpPr>
      <xdr:spPr>
        <a:xfrm>
          <a:off x="7810500" y="998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134393</xdr:rowOff>
    </xdr:from>
    <xdr:ext cx="534377" cy="259045"/>
    <xdr:sp macro="" textlink="">
      <xdr:nvSpPr>
        <xdr:cNvPr id="372" name="テキスト ボックス 371"/>
        <xdr:cNvSpPr txBox="1"/>
      </xdr:nvSpPr>
      <xdr:spPr>
        <a:xfrm>
          <a:off x="7594111" y="1007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41160</xdr:rowOff>
    </xdr:from>
    <xdr:to>
      <xdr:col>10</xdr:col>
      <xdr:colOff>155575</xdr:colOff>
      <xdr:row>58</xdr:row>
      <xdr:rowOff>142760</xdr:rowOff>
    </xdr:to>
    <xdr:sp macro="" textlink="">
      <xdr:nvSpPr>
        <xdr:cNvPr id="373" name="円/楕円 372"/>
        <xdr:cNvSpPr/>
      </xdr:nvSpPr>
      <xdr:spPr>
        <a:xfrm>
          <a:off x="6921500" y="99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133887</xdr:rowOff>
    </xdr:from>
    <xdr:ext cx="534377" cy="259045"/>
    <xdr:sp macro="" textlink="">
      <xdr:nvSpPr>
        <xdr:cNvPr id="374" name="テキスト ボックス 373"/>
        <xdr:cNvSpPr txBox="1"/>
      </xdr:nvSpPr>
      <xdr:spPr>
        <a:xfrm>
          <a:off x="6705111" y="1007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152730</xdr:rowOff>
    </xdr:from>
    <xdr:to>
      <xdr:col>15</xdr:col>
      <xdr:colOff>180975</xdr:colOff>
      <xdr:row>73</xdr:row>
      <xdr:rowOff>134148</xdr:rowOff>
    </xdr:to>
    <xdr:cxnSp macro="">
      <xdr:nvCxnSpPr>
        <xdr:cNvPr id="405" name="直線コネクタ 404"/>
        <xdr:cNvCxnSpPr/>
      </xdr:nvCxnSpPr>
      <xdr:spPr>
        <a:xfrm flipV="1">
          <a:off x="9639300" y="12325680"/>
          <a:ext cx="838200" cy="32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154816</xdr:rowOff>
    </xdr:from>
    <xdr:ext cx="534377" cy="259045"/>
    <xdr:sp macro="" textlink="">
      <xdr:nvSpPr>
        <xdr:cNvPr id="406" name="商工費平均値テキスト"/>
        <xdr:cNvSpPr txBox="1"/>
      </xdr:nvSpPr>
      <xdr:spPr>
        <a:xfrm>
          <a:off x="10528300" y="13013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133561</xdr:rowOff>
    </xdr:from>
    <xdr:to>
      <xdr:col>14</xdr:col>
      <xdr:colOff>28575</xdr:colOff>
      <xdr:row>73</xdr:row>
      <xdr:rowOff>134148</xdr:rowOff>
    </xdr:to>
    <xdr:cxnSp macro="">
      <xdr:nvCxnSpPr>
        <xdr:cNvPr id="408" name="直線コネクタ 407"/>
        <xdr:cNvCxnSpPr/>
      </xdr:nvCxnSpPr>
      <xdr:spPr>
        <a:xfrm>
          <a:off x="8750300" y="12649411"/>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10994</xdr:rowOff>
    </xdr:from>
    <xdr:ext cx="534377" cy="259045"/>
    <xdr:sp macro="" textlink="">
      <xdr:nvSpPr>
        <xdr:cNvPr id="410" name="テキスト ボックス 409"/>
        <xdr:cNvSpPr txBox="1"/>
      </xdr:nvSpPr>
      <xdr:spPr>
        <a:xfrm>
          <a:off x="9372111" y="1304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133561</xdr:rowOff>
    </xdr:from>
    <xdr:to>
      <xdr:col>12</xdr:col>
      <xdr:colOff>511175</xdr:colOff>
      <xdr:row>73</xdr:row>
      <xdr:rowOff>140386</xdr:rowOff>
    </xdr:to>
    <xdr:cxnSp macro="">
      <xdr:nvCxnSpPr>
        <xdr:cNvPr id="411" name="直線コネクタ 410"/>
        <xdr:cNvCxnSpPr/>
      </xdr:nvCxnSpPr>
      <xdr:spPr>
        <a:xfrm flipV="1">
          <a:off x="7861300" y="12649411"/>
          <a:ext cx="889000" cy="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166004</xdr:rowOff>
    </xdr:from>
    <xdr:to>
      <xdr:col>12</xdr:col>
      <xdr:colOff>561975</xdr:colOff>
      <xdr:row>76</xdr:row>
      <xdr:rowOff>96154</xdr:rowOff>
    </xdr:to>
    <xdr:sp macro="" textlink="">
      <xdr:nvSpPr>
        <xdr:cNvPr id="412" name="フローチャート : 判断 411"/>
        <xdr:cNvSpPr/>
      </xdr:nvSpPr>
      <xdr:spPr>
        <a:xfrm>
          <a:off x="8699500" y="1302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87281</xdr:rowOff>
    </xdr:from>
    <xdr:ext cx="534377" cy="259045"/>
    <xdr:sp macro="" textlink="">
      <xdr:nvSpPr>
        <xdr:cNvPr id="413" name="テキスト ボックス 412"/>
        <xdr:cNvSpPr txBox="1"/>
      </xdr:nvSpPr>
      <xdr:spPr>
        <a:xfrm>
          <a:off x="8483111" y="1311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120955</xdr:rowOff>
    </xdr:from>
    <xdr:to>
      <xdr:col>11</xdr:col>
      <xdr:colOff>307975</xdr:colOff>
      <xdr:row>73</xdr:row>
      <xdr:rowOff>140386</xdr:rowOff>
    </xdr:to>
    <xdr:cxnSp macro="">
      <xdr:nvCxnSpPr>
        <xdr:cNvPr id="414" name="直線コネクタ 413"/>
        <xdr:cNvCxnSpPr/>
      </xdr:nvCxnSpPr>
      <xdr:spPr>
        <a:xfrm>
          <a:off x="6972300" y="12636805"/>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109474</xdr:rowOff>
    </xdr:from>
    <xdr:to>
      <xdr:col>11</xdr:col>
      <xdr:colOff>358775</xdr:colOff>
      <xdr:row>77</xdr:row>
      <xdr:rowOff>39624</xdr:rowOff>
    </xdr:to>
    <xdr:sp macro="" textlink="">
      <xdr:nvSpPr>
        <xdr:cNvPr id="415" name="フローチャート : 判断 414"/>
        <xdr:cNvSpPr/>
      </xdr:nvSpPr>
      <xdr:spPr>
        <a:xfrm>
          <a:off x="7810500" y="131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30751</xdr:rowOff>
    </xdr:from>
    <xdr:ext cx="534377" cy="259045"/>
    <xdr:sp macro="" textlink="">
      <xdr:nvSpPr>
        <xdr:cNvPr id="416" name="テキスト ボックス 415"/>
        <xdr:cNvSpPr txBox="1"/>
      </xdr:nvSpPr>
      <xdr:spPr>
        <a:xfrm>
          <a:off x="7594111" y="13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105032</xdr:rowOff>
    </xdr:from>
    <xdr:to>
      <xdr:col>10</xdr:col>
      <xdr:colOff>155575</xdr:colOff>
      <xdr:row>77</xdr:row>
      <xdr:rowOff>35182</xdr:rowOff>
    </xdr:to>
    <xdr:sp macro="" textlink="">
      <xdr:nvSpPr>
        <xdr:cNvPr id="417" name="フローチャート : 判断 416"/>
        <xdr:cNvSpPr/>
      </xdr:nvSpPr>
      <xdr:spPr>
        <a:xfrm>
          <a:off x="6921500" y="131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26309</xdr:rowOff>
    </xdr:from>
    <xdr:ext cx="534377" cy="259045"/>
    <xdr:sp macro="" textlink="">
      <xdr:nvSpPr>
        <xdr:cNvPr id="418" name="テキスト ボックス 417"/>
        <xdr:cNvSpPr txBox="1"/>
      </xdr:nvSpPr>
      <xdr:spPr>
        <a:xfrm>
          <a:off x="6705111" y="13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101930</xdr:rowOff>
    </xdr:from>
    <xdr:to>
      <xdr:col>15</xdr:col>
      <xdr:colOff>231775</xdr:colOff>
      <xdr:row>72</xdr:row>
      <xdr:rowOff>32080</xdr:rowOff>
    </xdr:to>
    <xdr:sp macro="" textlink="">
      <xdr:nvSpPr>
        <xdr:cNvPr id="424" name="円/楕円 423"/>
        <xdr:cNvSpPr/>
      </xdr:nvSpPr>
      <xdr:spPr>
        <a:xfrm>
          <a:off x="10426700" y="1227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124807</xdr:rowOff>
    </xdr:from>
    <xdr:ext cx="534377" cy="259045"/>
    <xdr:sp macro="" textlink="">
      <xdr:nvSpPr>
        <xdr:cNvPr id="425" name="商工費該当値テキスト"/>
        <xdr:cNvSpPr txBox="1"/>
      </xdr:nvSpPr>
      <xdr:spPr>
        <a:xfrm>
          <a:off x="10528300" y="121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40,351</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83348</xdr:rowOff>
    </xdr:from>
    <xdr:to>
      <xdr:col>14</xdr:col>
      <xdr:colOff>79375</xdr:colOff>
      <xdr:row>74</xdr:row>
      <xdr:rowOff>13498</xdr:rowOff>
    </xdr:to>
    <xdr:sp macro="" textlink="">
      <xdr:nvSpPr>
        <xdr:cNvPr id="426" name="円/楕円 425"/>
        <xdr:cNvSpPr/>
      </xdr:nvSpPr>
      <xdr:spPr>
        <a:xfrm>
          <a:off x="9588500" y="1259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30025</xdr:rowOff>
    </xdr:from>
    <xdr:ext cx="534377" cy="259045"/>
    <xdr:sp macro="" textlink="">
      <xdr:nvSpPr>
        <xdr:cNvPr id="427" name="テキスト ボックス 426"/>
        <xdr:cNvSpPr txBox="1"/>
      </xdr:nvSpPr>
      <xdr:spPr>
        <a:xfrm>
          <a:off x="9372111" y="1237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30,420</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82761</xdr:rowOff>
    </xdr:from>
    <xdr:to>
      <xdr:col>12</xdr:col>
      <xdr:colOff>561975</xdr:colOff>
      <xdr:row>74</xdr:row>
      <xdr:rowOff>12911</xdr:rowOff>
    </xdr:to>
    <xdr:sp macro="" textlink="">
      <xdr:nvSpPr>
        <xdr:cNvPr id="428" name="円/楕円 427"/>
        <xdr:cNvSpPr/>
      </xdr:nvSpPr>
      <xdr:spPr>
        <a:xfrm>
          <a:off x="8699500" y="1259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29438</xdr:rowOff>
    </xdr:from>
    <xdr:ext cx="534377" cy="259045"/>
    <xdr:sp macro="" textlink="">
      <xdr:nvSpPr>
        <xdr:cNvPr id="429" name="テキスト ボックス 428"/>
        <xdr:cNvSpPr txBox="1"/>
      </xdr:nvSpPr>
      <xdr:spPr>
        <a:xfrm>
          <a:off x="8483111" y="1237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30,438</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89586</xdr:rowOff>
    </xdr:from>
    <xdr:to>
      <xdr:col>11</xdr:col>
      <xdr:colOff>358775</xdr:colOff>
      <xdr:row>74</xdr:row>
      <xdr:rowOff>19736</xdr:rowOff>
    </xdr:to>
    <xdr:sp macro="" textlink="">
      <xdr:nvSpPr>
        <xdr:cNvPr id="430" name="円/楕円 429"/>
        <xdr:cNvSpPr/>
      </xdr:nvSpPr>
      <xdr:spPr>
        <a:xfrm>
          <a:off x="7810500" y="126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36263</xdr:rowOff>
    </xdr:from>
    <xdr:ext cx="534377" cy="259045"/>
    <xdr:sp macro="" textlink="">
      <xdr:nvSpPr>
        <xdr:cNvPr id="431" name="テキスト ボックス 430"/>
        <xdr:cNvSpPr txBox="1"/>
      </xdr:nvSpPr>
      <xdr:spPr>
        <a:xfrm>
          <a:off x="7594111" y="1238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30,229</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70155</xdr:rowOff>
    </xdr:from>
    <xdr:to>
      <xdr:col>10</xdr:col>
      <xdr:colOff>155575</xdr:colOff>
      <xdr:row>74</xdr:row>
      <xdr:rowOff>305</xdr:rowOff>
    </xdr:to>
    <xdr:sp macro="" textlink="">
      <xdr:nvSpPr>
        <xdr:cNvPr id="432" name="円/楕円 431"/>
        <xdr:cNvSpPr/>
      </xdr:nvSpPr>
      <xdr:spPr>
        <a:xfrm>
          <a:off x="6921500" y="1258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16832</xdr:rowOff>
    </xdr:from>
    <xdr:ext cx="534377" cy="259045"/>
    <xdr:sp macro="" textlink="">
      <xdr:nvSpPr>
        <xdr:cNvPr id="433" name="テキスト ボックス 432"/>
        <xdr:cNvSpPr txBox="1"/>
      </xdr:nvSpPr>
      <xdr:spPr>
        <a:xfrm>
          <a:off x="6705111" y="123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2572</xdr:rowOff>
    </xdr:from>
    <xdr:to>
      <xdr:col>15</xdr:col>
      <xdr:colOff>180975</xdr:colOff>
      <xdr:row>99</xdr:row>
      <xdr:rowOff>3544</xdr:rowOff>
    </xdr:to>
    <xdr:cxnSp macro="">
      <xdr:nvCxnSpPr>
        <xdr:cNvPr id="462" name="直線コネクタ 461"/>
        <xdr:cNvCxnSpPr/>
      </xdr:nvCxnSpPr>
      <xdr:spPr>
        <a:xfrm flipV="1">
          <a:off x="9639300" y="16976122"/>
          <a:ext cx="8382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141640</xdr:rowOff>
    </xdr:from>
    <xdr:ext cx="534377" cy="259045"/>
    <xdr:sp macro="" textlink="">
      <xdr:nvSpPr>
        <xdr:cNvPr id="463" name="土木費平均値テキスト"/>
        <xdr:cNvSpPr txBox="1"/>
      </xdr:nvSpPr>
      <xdr:spPr>
        <a:xfrm>
          <a:off x="10528300" y="1677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3544</xdr:rowOff>
    </xdr:from>
    <xdr:to>
      <xdr:col>14</xdr:col>
      <xdr:colOff>28575</xdr:colOff>
      <xdr:row>99</xdr:row>
      <xdr:rowOff>9678</xdr:rowOff>
    </xdr:to>
    <xdr:cxnSp macro="">
      <xdr:nvCxnSpPr>
        <xdr:cNvPr id="465" name="直線コネクタ 464"/>
        <xdr:cNvCxnSpPr/>
      </xdr:nvCxnSpPr>
      <xdr:spPr>
        <a:xfrm flipV="1">
          <a:off x="8750300" y="16977094"/>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9678</xdr:rowOff>
    </xdr:from>
    <xdr:to>
      <xdr:col>12</xdr:col>
      <xdr:colOff>511175</xdr:colOff>
      <xdr:row>99</xdr:row>
      <xdr:rowOff>17142</xdr:rowOff>
    </xdr:to>
    <xdr:cxnSp macro="">
      <xdr:nvCxnSpPr>
        <xdr:cNvPr id="468" name="直線コネクタ 467"/>
        <xdr:cNvCxnSpPr/>
      </xdr:nvCxnSpPr>
      <xdr:spPr>
        <a:xfrm flipV="1">
          <a:off x="7861300" y="16983228"/>
          <a:ext cx="889000" cy="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120788</xdr:rowOff>
    </xdr:from>
    <xdr:to>
      <xdr:col>12</xdr:col>
      <xdr:colOff>561975</xdr:colOff>
      <xdr:row>99</xdr:row>
      <xdr:rowOff>50938</xdr:rowOff>
    </xdr:to>
    <xdr:sp macro="" textlink="">
      <xdr:nvSpPr>
        <xdr:cNvPr id="469" name="フローチャート : 判断 468"/>
        <xdr:cNvSpPr/>
      </xdr:nvSpPr>
      <xdr:spPr>
        <a:xfrm>
          <a:off x="8699500" y="1692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67465</xdr:rowOff>
    </xdr:from>
    <xdr:ext cx="534377" cy="259045"/>
    <xdr:sp macro="" textlink="">
      <xdr:nvSpPr>
        <xdr:cNvPr id="470" name="テキスト ボックス 469"/>
        <xdr:cNvSpPr txBox="1"/>
      </xdr:nvSpPr>
      <xdr:spPr>
        <a:xfrm>
          <a:off x="8483111" y="166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14629</xdr:rowOff>
    </xdr:from>
    <xdr:to>
      <xdr:col>11</xdr:col>
      <xdr:colOff>307975</xdr:colOff>
      <xdr:row>99</xdr:row>
      <xdr:rowOff>17142</xdr:rowOff>
    </xdr:to>
    <xdr:cxnSp macro="">
      <xdr:nvCxnSpPr>
        <xdr:cNvPr id="471" name="直線コネクタ 470"/>
        <xdr:cNvCxnSpPr/>
      </xdr:nvCxnSpPr>
      <xdr:spPr>
        <a:xfrm>
          <a:off x="6972300" y="16988179"/>
          <a:ext cx="889000" cy="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119120</xdr:rowOff>
    </xdr:from>
    <xdr:to>
      <xdr:col>11</xdr:col>
      <xdr:colOff>358775</xdr:colOff>
      <xdr:row>99</xdr:row>
      <xdr:rowOff>49270</xdr:rowOff>
    </xdr:to>
    <xdr:sp macro="" textlink="">
      <xdr:nvSpPr>
        <xdr:cNvPr id="472" name="フローチャート : 判断 471"/>
        <xdr:cNvSpPr/>
      </xdr:nvSpPr>
      <xdr:spPr>
        <a:xfrm>
          <a:off x="7810500" y="1692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65797</xdr:rowOff>
    </xdr:from>
    <xdr:ext cx="534377" cy="259045"/>
    <xdr:sp macro="" textlink="">
      <xdr:nvSpPr>
        <xdr:cNvPr id="473" name="テキスト ボックス 472"/>
        <xdr:cNvSpPr txBox="1"/>
      </xdr:nvSpPr>
      <xdr:spPr>
        <a:xfrm>
          <a:off x="7594111" y="1669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129423</xdr:rowOff>
    </xdr:from>
    <xdr:to>
      <xdr:col>10</xdr:col>
      <xdr:colOff>155575</xdr:colOff>
      <xdr:row>99</xdr:row>
      <xdr:rowOff>59573</xdr:rowOff>
    </xdr:to>
    <xdr:sp macro="" textlink="">
      <xdr:nvSpPr>
        <xdr:cNvPr id="474" name="フローチャート : 判断 473"/>
        <xdr:cNvSpPr/>
      </xdr:nvSpPr>
      <xdr:spPr>
        <a:xfrm>
          <a:off x="6921500" y="1693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76100</xdr:rowOff>
    </xdr:from>
    <xdr:ext cx="534377" cy="259045"/>
    <xdr:sp macro="" textlink="">
      <xdr:nvSpPr>
        <xdr:cNvPr id="475" name="テキスト ボックス 474"/>
        <xdr:cNvSpPr txBox="1"/>
      </xdr:nvSpPr>
      <xdr:spPr>
        <a:xfrm>
          <a:off x="6705111" y="1670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123222</xdr:rowOff>
    </xdr:from>
    <xdr:to>
      <xdr:col>15</xdr:col>
      <xdr:colOff>231775</xdr:colOff>
      <xdr:row>99</xdr:row>
      <xdr:rowOff>53372</xdr:rowOff>
    </xdr:to>
    <xdr:sp macro="" textlink="">
      <xdr:nvSpPr>
        <xdr:cNvPr id="481" name="円/楕円 480"/>
        <xdr:cNvSpPr/>
      </xdr:nvSpPr>
      <xdr:spPr>
        <a:xfrm>
          <a:off x="10426700" y="1692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97190</xdr:rowOff>
    </xdr:from>
    <xdr:ext cx="534377" cy="259045"/>
    <xdr:sp macro="" textlink="">
      <xdr:nvSpPr>
        <xdr:cNvPr id="482" name="土木費該当値テキスト"/>
        <xdr:cNvSpPr txBox="1"/>
      </xdr:nvSpPr>
      <xdr:spPr>
        <a:xfrm>
          <a:off x="10528300" y="168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54,958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124194</xdr:rowOff>
    </xdr:from>
    <xdr:to>
      <xdr:col>14</xdr:col>
      <xdr:colOff>79375</xdr:colOff>
      <xdr:row>99</xdr:row>
      <xdr:rowOff>54344</xdr:rowOff>
    </xdr:to>
    <xdr:sp macro="" textlink="">
      <xdr:nvSpPr>
        <xdr:cNvPr id="483" name="円/楕円 482"/>
        <xdr:cNvSpPr/>
      </xdr:nvSpPr>
      <xdr:spPr>
        <a:xfrm>
          <a:off x="9588500" y="1692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45471</xdr:rowOff>
    </xdr:from>
    <xdr:ext cx="534377" cy="259045"/>
    <xdr:sp macro="" textlink="">
      <xdr:nvSpPr>
        <xdr:cNvPr id="484" name="テキスト ボックス 483"/>
        <xdr:cNvSpPr txBox="1"/>
      </xdr:nvSpPr>
      <xdr:spPr>
        <a:xfrm>
          <a:off x="9372111" y="1701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130328</xdr:rowOff>
    </xdr:from>
    <xdr:to>
      <xdr:col>12</xdr:col>
      <xdr:colOff>561975</xdr:colOff>
      <xdr:row>99</xdr:row>
      <xdr:rowOff>60478</xdr:rowOff>
    </xdr:to>
    <xdr:sp macro="" textlink="">
      <xdr:nvSpPr>
        <xdr:cNvPr id="485" name="円/楕円 484"/>
        <xdr:cNvSpPr/>
      </xdr:nvSpPr>
      <xdr:spPr>
        <a:xfrm>
          <a:off x="8699500" y="169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51605</xdr:rowOff>
    </xdr:from>
    <xdr:ext cx="534377" cy="259045"/>
    <xdr:sp macro="" textlink="">
      <xdr:nvSpPr>
        <xdr:cNvPr id="486" name="テキスト ボックス 485"/>
        <xdr:cNvSpPr txBox="1"/>
      </xdr:nvSpPr>
      <xdr:spPr>
        <a:xfrm>
          <a:off x="8483111" y="1702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45,632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137792</xdr:rowOff>
    </xdr:from>
    <xdr:to>
      <xdr:col>11</xdr:col>
      <xdr:colOff>358775</xdr:colOff>
      <xdr:row>99</xdr:row>
      <xdr:rowOff>67942</xdr:rowOff>
    </xdr:to>
    <xdr:sp macro="" textlink="">
      <xdr:nvSpPr>
        <xdr:cNvPr id="487" name="円/楕円 486"/>
        <xdr:cNvSpPr/>
      </xdr:nvSpPr>
      <xdr:spPr>
        <a:xfrm>
          <a:off x="7810500" y="169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59069</xdr:rowOff>
    </xdr:from>
    <xdr:ext cx="534377" cy="259045"/>
    <xdr:sp macro="" textlink="">
      <xdr:nvSpPr>
        <xdr:cNvPr id="488" name="テキスト ボックス 487"/>
        <xdr:cNvSpPr txBox="1"/>
      </xdr:nvSpPr>
      <xdr:spPr>
        <a:xfrm>
          <a:off x="7594111" y="1703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135279</xdr:rowOff>
    </xdr:from>
    <xdr:to>
      <xdr:col>10</xdr:col>
      <xdr:colOff>155575</xdr:colOff>
      <xdr:row>99</xdr:row>
      <xdr:rowOff>65429</xdr:rowOff>
    </xdr:to>
    <xdr:sp macro="" textlink="">
      <xdr:nvSpPr>
        <xdr:cNvPr id="489" name="円/楕円 488"/>
        <xdr:cNvSpPr/>
      </xdr:nvSpPr>
      <xdr:spPr>
        <a:xfrm>
          <a:off x="6921500" y="1693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56556</xdr:rowOff>
    </xdr:from>
    <xdr:ext cx="534377" cy="259045"/>
    <xdr:sp macro="" textlink="">
      <xdr:nvSpPr>
        <xdr:cNvPr id="490" name="テキスト ボックス 489"/>
        <xdr:cNvSpPr txBox="1"/>
      </xdr:nvSpPr>
      <xdr:spPr>
        <a:xfrm>
          <a:off x="6705111" y="170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23750</xdr:rowOff>
    </xdr:from>
    <xdr:to>
      <xdr:col>23</xdr:col>
      <xdr:colOff>517525</xdr:colOff>
      <xdr:row>38</xdr:row>
      <xdr:rowOff>45174</xdr:rowOff>
    </xdr:to>
    <xdr:cxnSp macro="">
      <xdr:nvCxnSpPr>
        <xdr:cNvPr id="521" name="直線コネクタ 520"/>
        <xdr:cNvCxnSpPr/>
      </xdr:nvCxnSpPr>
      <xdr:spPr>
        <a:xfrm flipV="1">
          <a:off x="15481300" y="6538850"/>
          <a:ext cx="838200" cy="2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38839</xdr:rowOff>
    </xdr:from>
    <xdr:to>
      <xdr:col>22</xdr:col>
      <xdr:colOff>365125</xdr:colOff>
      <xdr:row>38</xdr:row>
      <xdr:rowOff>45174</xdr:rowOff>
    </xdr:to>
    <xdr:cxnSp macro="">
      <xdr:nvCxnSpPr>
        <xdr:cNvPr id="524" name="直線コネクタ 523"/>
        <xdr:cNvCxnSpPr/>
      </xdr:nvCxnSpPr>
      <xdr:spPr>
        <a:xfrm>
          <a:off x="14592300" y="6553939"/>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35001</xdr:rowOff>
    </xdr:from>
    <xdr:to>
      <xdr:col>21</xdr:col>
      <xdr:colOff>161925</xdr:colOff>
      <xdr:row>38</xdr:row>
      <xdr:rowOff>38839</xdr:rowOff>
    </xdr:to>
    <xdr:cxnSp macro="">
      <xdr:nvCxnSpPr>
        <xdr:cNvPr id="527" name="直線コネクタ 526"/>
        <xdr:cNvCxnSpPr/>
      </xdr:nvCxnSpPr>
      <xdr:spPr>
        <a:xfrm>
          <a:off x="13703300" y="6550101"/>
          <a:ext cx="889000" cy="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28794</xdr:rowOff>
    </xdr:from>
    <xdr:to>
      <xdr:col>21</xdr:col>
      <xdr:colOff>212725</xdr:colOff>
      <xdr:row>37</xdr:row>
      <xdr:rowOff>130394</xdr:rowOff>
    </xdr:to>
    <xdr:sp macro="" textlink="">
      <xdr:nvSpPr>
        <xdr:cNvPr id="528" name="フローチャート : 判断 527"/>
        <xdr:cNvSpPr/>
      </xdr:nvSpPr>
      <xdr:spPr>
        <a:xfrm>
          <a:off x="14541500" y="63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146921</xdr:rowOff>
    </xdr:from>
    <xdr:ext cx="534377" cy="259045"/>
    <xdr:sp macro="" textlink="">
      <xdr:nvSpPr>
        <xdr:cNvPr id="529" name="テキスト ボックス 528"/>
        <xdr:cNvSpPr txBox="1"/>
      </xdr:nvSpPr>
      <xdr:spPr>
        <a:xfrm>
          <a:off x="14325111" y="61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35001</xdr:rowOff>
    </xdr:from>
    <xdr:to>
      <xdr:col>19</xdr:col>
      <xdr:colOff>644525</xdr:colOff>
      <xdr:row>38</xdr:row>
      <xdr:rowOff>54595</xdr:rowOff>
    </xdr:to>
    <xdr:cxnSp macro="">
      <xdr:nvCxnSpPr>
        <xdr:cNvPr id="530" name="直線コネクタ 529"/>
        <xdr:cNvCxnSpPr/>
      </xdr:nvCxnSpPr>
      <xdr:spPr>
        <a:xfrm flipV="1">
          <a:off x="12814300" y="655010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46772</xdr:rowOff>
    </xdr:from>
    <xdr:to>
      <xdr:col>20</xdr:col>
      <xdr:colOff>9525</xdr:colOff>
      <xdr:row>37</xdr:row>
      <xdr:rowOff>148372</xdr:rowOff>
    </xdr:to>
    <xdr:sp macro="" textlink="">
      <xdr:nvSpPr>
        <xdr:cNvPr id="531" name="フローチャート : 判断 530"/>
        <xdr:cNvSpPr/>
      </xdr:nvSpPr>
      <xdr:spPr>
        <a:xfrm>
          <a:off x="13652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164899</xdr:rowOff>
    </xdr:from>
    <xdr:ext cx="534377" cy="259045"/>
    <xdr:sp macro="" textlink="">
      <xdr:nvSpPr>
        <xdr:cNvPr id="532" name="テキスト ボックス 531"/>
        <xdr:cNvSpPr txBox="1"/>
      </xdr:nvSpPr>
      <xdr:spPr>
        <a:xfrm>
          <a:off x="13436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11633</xdr:rowOff>
    </xdr:from>
    <xdr:to>
      <xdr:col>18</xdr:col>
      <xdr:colOff>492125</xdr:colOff>
      <xdr:row>37</xdr:row>
      <xdr:rowOff>113233</xdr:rowOff>
    </xdr:to>
    <xdr:sp macro="" textlink="">
      <xdr:nvSpPr>
        <xdr:cNvPr id="533" name="フローチャート : 判断 532"/>
        <xdr:cNvSpPr/>
      </xdr:nvSpPr>
      <xdr:spPr>
        <a:xfrm>
          <a:off x="12763500" y="635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129760</xdr:rowOff>
    </xdr:from>
    <xdr:ext cx="534377" cy="259045"/>
    <xdr:sp macro="" textlink="">
      <xdr:nvSpPr>
        <xdr:cNvPr id="534" name="テキスト ボックス 533"/>
        <xdr:cNvSpPr txBox="1"/>
      </xdr:nvSpPr>
      <xdr:spPr>
        <a:xfrm>
          <a:off x="12547111" y="61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144401</xdr:rowOff>
    </xdr:from>
    <xdr:to>
      <xdr:col>23</xdr:col>
      <xdr:colOff>568325</xdr:colOff>
      <xdr:row>38</xdr:row>
      <xdr:rowOff>74550</xdr:rowOff>
    </xdr:to>
    <xdr:sp macro="" textlink="">
      <xdr:nvSpPr>
        <xdr:cNvPr id="540" name="円/楕円 539"/>
        <xdr:cNvSpPr/>
      </xdr:nvSpPr>
      <xdr:spPr>
        <a:xfrm>
          <a:off x="16268700" y="64880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59328</xdr:rowOff>
    </xdr:from>
    <xdr:ext cx="534377" cy="259045"/>
    <xdr:sp macro="" textlink="">
      <xdr:nvSpPr>
        <xdr:cNvPr id="541" name="消防費該当値テキスト"/>
        <xdr:cNvSpPr txBox="1"/>
      </xdr:nvSpPr>
      <xdr:spPr>
        <a:xfrm>
          <a:off x="16370300" y="640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15,101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165824</xdr:rowOff>
    </xdr:from>
    <xdr:to>
      <xdr:col>22</xdr:col>
      <xdr:colOff>415925</xdr:colOff>
      <xdr:row>38</xdr:row>
      <xdr:rowOff>95974</xdr:rowOff>
    </xdr:to>
    <xdr:sp macro="" textlink="">
      <xdr:nvSpPr>
        <xdr:cNvPr id="542" name="円/楕円 541"/>
        <xdr:cNvSpPr/>
      </xdr:nvSpPr>
      <xdr:spPr>
        <a:xfrm>
          <a:off x="15430500" y="65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87101</xdr:rowOff>
    </xdr:from>
    <xdr:ext cx="534377" cy="259045"/>
    <xdr:sp macro="" textlink="">
      <xdr:nvSpPr>
        <xdr:cNvPr id="543" name="テキスト ボックス 542"/>
        <xdr:cNvSpPr txBox="1"/>
      </xdr:nvSpPr>
      <xdr:spPr>
        <a:xfrm>
          <a:off x="15214111" y="66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159489</xdr:rowOff>
    </xdr:from>
    <xdr:to>
      <xdr:col>21</xdr:col>
      <xdr:colOff>212725</xdr:colOff>
      <xdr:row>38</xdr:row>
      <xdr:rowOff>89639</xdr:rowOff>
    </xdr:to>
    <xdr:sp macro="" textlink="">
      <xdr:nvSpPr>
        <xdr:cNvPr id="544" name="円/楕円 543"/>
        <xdr:cNvSpPr/>
      </xdr:nvSpPr>
      <xdr:spPr>
        <a:xfrm>
          <a:off x="14541500" y="650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80766</xdr:rowOff>
    </xdr:from>
    <xdr:ext cx="534377" cy="259045"/>
    <xdr:sp macro="" textlink="">
      <xdr:nvSpPr>
        <xdr:cNvPr id="545" name="テキスト ボックス 544"/>
        <xdr:cNvSpPr txBox="1"/>
      </xdr:nvSpPr>
      <xdr:spPr>
        <a:xfrm>
          <a:off x="14325111" y="659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155651</xdr:rowOff>
    </xdr:from>
    <xdr:to>
      <xdr:col>20</xdr:col>
      <xdr:colOff>9525</xdr:colOff>
      <xdr:row>38</xdr:row>
      <xdr:rowOff>85801</xdr:rowOff>
    </xdr:to>
    <xdr:sp macro="" textlink="">
      <xdr:nvSpPr>
        <xdr:cNvPr id="546" name="円/楕円 545"/>
        <xdr:cNvSpPr/>
      </xdr:nvSpPr>
      <xdr:spPr>
        <a:xfrm>
          <a:off x="13652500" y="64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76928</xdr:rowOff>
    </xdr:from>
    <xdr:ext cx="534377" cy="259045"/>
    <xdr:sp macro="" textlink="">
      <xdr:nvSpPr>
        <xdr:cNvPr id="547" name="テキスト ボックス 546"/>
        <xdr:cNvSpPr txBox="1"/>
      </xdr:nvSpPr>
      <xdr:spPr>
        <a:xfrm>
          <a:off x="13436111" y="65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3795</xdr:rowOff>
    </xdr:from>
    <xdr:to>
      <xdr:col>18</xdr:col>
      <xdr:colOff>492125</xdr:colOff>
      <xdr:row>38</xdr:row>
      <xdr:rowOff>105395</xdr:rowOff>
    </xdr:to>
    <xdr:sp macro="" textlink="">
      <xdr:nvSpPr>
        <xdr:cNvPr id="548" name="円/楕円 547"/>
        <xdr:cNvSpPr/>
      </xdr:nvSpPr>
      <xdr:spPr>
        <a:xfrm>
          <a:off x="12763500" y="651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96522</xdr:rowOff>
    </xdr:from>
    <xdr:ext cx="534377" cy="259045"/>
    <xdr:sp macro="" textlink="">
      <xdr:nvSpPr>
        <xdr:cNvPr id="549" name="テキスト ボックス 548"/>
        <xdr:cNvSpPr txBox="1"/>
      </xdr:nvSpPr>
      <xdr:spPr>
        <a:xfrm>
          <a:off x="12547111" y="661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32363</xdr:rowOff>
    </xdr:from>
    <xdr:to>
      <xdr:col>23</xdr:col>
      <xdr:colOff>517525</xdr:colOff>
      <xdr:row>57</xdr:row>
      <xdr:rowOff>143074</xdr:rowOff>
    </xdr:to>
    <xdr:cxnSp macro="">
      <xdr:nvCxnSpPr>
        <xdr:cNvPr id="576" name="直線コネクタ 575"/>
        <xdr:cNvCxnSpPr/>
      </xdr:nvCxnSpPr>
      <xdr:spPr>
        <a:xfrm>
          <a:off x="15481300" y="9462113"/>
          <a:ext cx="838200" cy="45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32363</xdr:rowOff>
    </xdr:from>
    <xdr:to>
      <xdr:col>22</xdr:col>
      <xdr:colOff>365125</xdr:colOff>
      <xdr:row>56</xdr:row>
      <xdr:rowOff>12402</xdr:rowOff>
    </xdr:to>
    <xdr:cxnSp macro="">
      <xdr:nvCxnSpPr>
        <xdr:cNvPr id="579" name="直線コネクタ 578"/>
        <xdr:cNvCxnSpPr/>
      </xdr:nvCxnSpPr>
      <xdr:spPr>
        <a:xfrm flipV="1">
          <a:off x="14592300" y="9462113"/>
          <a:ext cx="889000" cy="15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57671</xdr:rowOff>
    </xdr:from>
    <xdr:ext cx="534377" cy="259045"/>
    <xdr:sp macro="" textlink="">
      <xdr:nvSpPr>
        <xdr:cNvPr id="581" name="テキスト ボックス 580"/>
        <xdr:cNvSpPr txBox="1"/>
      </xdr:nvSpPr>
      <xdr:spPr>
        <a:xfrm>
          <a:off x="15214111" y="98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12402</xdr:rowOff>
    </xdr:from>
    <xdr:to>
      <xdr:col>21</xdr:col>
      <xdr:colOff>161925</xdr:colOff>
      <xdr:row>57</xdr:row>
      <xdr:rowOff>109571</xdr:rowOff>
    </xdr:to>
    <xdr:cxnSp macro="">
      <xdr:nvCxnSpPr>
        <xdr:cNvPr id="582" name="直線コネクタ 581"/>
        <xdr:cNvCxnSpPr/>
      </xdr:nvCxnSpPr>
      <xdr:spPr>
        <a:xfrm flipV="1">
          <a:off x="13703300" y="9613602"/>
          <a:ext cx="889000" cy="26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165646</xdr:rowOff>
    </xdr:from>
    <xdr:to>
      <xdr:col>21</xdr:col>
      <xdr:colOff>212725</xdr:colOff>
      <xdr:row>57</xdr:row>
      <xdr:rowOff>95796</xdr:rowOff>
    </xdr:to>
    <xdr:sp macro="" textlink="">
      <xdr:nvSpPr>
        <xdr:cNvPr id="583" name="フローチャート : 判断 582"/>
        <xdr:cNvSpPr/>
      </xdr:nvSpPr>
      <xdr:spPr>
        <a:xfrm>
          <a:off x="14541500" y="976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86923</xdr:rowOff>
    </xdr:from>
    <xdr:ext cx="534377" cy="259045"/>
    <xdr:sp macro="" textlink="">
      <xdr:nvSpPr>
        <xdr:cNvPr id="584" name="テキスト ボックス 583"/>
        <xdr:cNvSpPr txBox="1"/>
      </xdr:nvSpPr>
      <xdr:spPr>
        <a:xfrm>
          <a:off x="14325111" y="985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57802</xdr:rowOff>
    </xdr:from>
    <xdr:to>
      <xdr:col>19</xdr:col>
      <xdr:colOff>644525</xdr:colOff>
      <xdr:row>57</xdr:row>
      <xdr:rowOff>109571</xdr:rowOff>
    </xdr:to>
    <xdr:cxnSp macro="">
      <xdr:nvCxnSpPr>
        <xdr:cNvPr id="585" name="直線コネクタ 584"/>
        <xdr:cNvCxnSpPr/>
      </xdr:nvCxnSpPr>
      <xdr:spPr>
        <a:xfrm>
          <a:off x="12814300" y="9830452"/>
          <a:ext cx="889000" cy="5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170410</xdr:rowOff>
    </xdr:from>
    <xdr:to>
      <xdr:col>20</xdr:col>
      <xdr:colOff>9525</xdr:colOff>
      <xdr:row>57</xdr:row>
      <xdr:rowOff>100560</xdr:rowOff>
    </xdr:to>
    <xdr:sp macro="" textlink="">
      <xdr:nvSpPr>
        <xdr:cNvPr id="586" name="フローチャート : 判断 585"/>
        <xdr:cNvSpPr/>
      </xdr:nvSpPr>
      <xdr:spPr>
        <a:xfrm>
          <a:off x="13652500" y="977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117087</xdr:rowOff>
    </xdr:from>
    <xdr:ext cx="534377" cy="259045"/>
    <xdr:sp macro="" textlink="">
      <xdr:nvSpPr>
        <xdr:cNvPr id="587" name="テキスト ボックス 586"/>
        <xdr:cNvSpPr txBox="1"/>
      </xdr:nvSpPr>
      <xdr:spPr>
        <a:xfrm>
          <a:off x="13436111" y="954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22195</xdr:rowOff>
    </xdr:from>
    <xdr:to>
      <xdr:col>18</xdr:col>
      <xdr:colOff>492125</xdr:colOff>
      <xdr:row>57</xdr:row>
      <xdr:rowOff>123795</xdr:rowOff>
    </xdr:to>
    <xdr:sp macro="" textlink="">
      <xdr:nvSpPr>
        <xdr:cNvPr id="588" name="フローチャート : 判断 587"/>
        <xdr:cNvSpPr/>
      </xdr:nvSpPr>
      <xdr:spPr>
        <a:xfrm>
          <a:off x="12763500" y="979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114922</xdr:rowOff>
    </xdr:from>
    <xdr:ext cx="534377" cy="259045"/>
    <xdr:sp macro="" textlink="">
      <xdr:nvSpPr>
        <xdr:cNvPr id="589" name="テキスト ボックス 588"/>
        <xdr:cNvSpPr txBox="1"/>
      </xdr:nvSpPr>
      <xdr:spPr>
        <a:xfrm>
          <a:off x="12547111" y="988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92274</xdr:rowOff>
    </xdr:from>
    <xdr:to>
      <xdr:col>23</xdr:col>
      <xdr:colOff>568325</xdr:colOff>
      <xdr:row>58</xdr:row>
      <xdr:rowOff>22424</xdr:rowOff>
    </xdr:to>
    <xdr:sp macro="" textlink="">
      <xdr:nvSpPr>
        <xdr:cNvPr id="595" name="円/楕円 594"/>
        <xdr:cNvSpPr/>
      </xdr:nvSpPr>
      <xdr:spPr>
        <a:xfrm>
          <a:off x="16268700" y="986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7201</xdr:rowOff>
    </xdr:from>
    <xdr:ext cx="534377" cy="259045"/>
    <xdr:sp macro="" textlink="">
      <xdr:nvSpPr>
        <xdr:cNvPr id="596" name="教育費該当値テキスト"/>
        <xdr:cNvSpPr txBox="1"/>
      </xdr:nvSpPr>
      <xdr:spPr>
        <a:xfrm>
          <a:off x="16370300" y="977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36,762</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153013</xdr:rowOff>
    </xdr:from>
    <xdr:to>
      <xdr:col>22</xdr:col>
      <xdr:colOff>415925</xdr:colOff>
      <xdr:row>55</xdr:row>
      <xdr:rowOff>83163</xdr:rowOff>
    </xdr:to>
    <xdr:sp macro="" textlink="">
      <xdr:nvSpPr>
        <xdr:cNvPr id="597" name="円/楕円 596"/>
        <xdr:cNvSpPr/>
      </xdr:nvSpPr>
      <xdr:spPr>
        <a:xfrm>
          <a:off x="15430500" y="941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99690</xdr:rowOff>
    </xdr:from>
    <xdr:ext cx="599010" cy="259045"/>
    <xdr:sp macro="" textlink="">
      <xdr:nvSpPr>
        <xdr:cNvPr id="598" name="テキスト ボックス 597"/>
        <xdr:cNvSpPr txBox="1"/>
      </xdr:nvSpPr>
      <xdr:spPr>
        <a:xfrm>
          <a:off x="15181794" y="918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135,977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133052</xdr:rowOff>
    </xdr:from>
    <xdr:to>
      <xdr:col>21</xdr:col>
      <xdr:colOff>212725</xdr:colOff>
      <xdr:row>56</xdr:row>
      <xdr:rowOff>63202</xdr:rowOff>
    </xdr:to>
    <xdr:sp macro="" textlink="">
      <xdr:nvSpPr>
        <xdr:cNvPr id="599" name="円/楕円 598"/>
        <xdr:cNvSpPr/>
      </xdr:nvSpPr>
      <xdr:spPr>
        <a:xfrm>
          <a:off x="14541500" y="95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79729</xdr:rowOff>
    </xdr:from>
    <xdr:ext cx="599010" cy="259045"/>
    <xdr:sp macro="" textlink="">
      <xdr:nvSpPr>
        <xdr:cNvPr id="600" name="テキスト ボックス 599"/>
        <xdr:cNvSpPr txBox="1"/>
      </xdr:nvSpPr>
      <xdr:spPr>
        <a:xfrm>
          <a:off x="14292794" y="933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102,843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58771</xdr:rowOff>
    </xdr:from>
    <xdr:to>
      <xdr:col>20</xdr:col>
      <xdr:colOff>9525</xdr:colOff>
      <xdr:row>57</xdr:row>
      <xdr:rowOff>160371</xdr:rowOff>
    </xdr:to>
    <xdr:sp macro="" textlink="">
      <xdr:nvSpPr>
        <xdr:cNvPr id="601" name="円/楕円 600"/>
        <xdr:cNvSpPr/>
      </xdr:nvSpPr>
      <xdr:spPr>
        <a:xfrm>
          <a:off x="13652500" y="983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151498</xdr:rowOff>
    </xdr:from>
    <xdr:ext cx="534377" cy="259045"/>
    <xdr:sp macro="" textlink="">
      <xdr:nvSpPr>
        <xdr:cNvPr id="602" name="テキスト ボックス 601"/>
        <xdr:cNvSpPr txBox="1"/>
      </xdr:nvSpPr>
      <xdr:spPr>
        <a:xfrm>
          <a:off x="13436111" y="992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7002</xdr:rowOff>
    </xdr:from>
    <xdr:to>
      <xdr:col>18</xdr:col>
      <xdr:colOff>492125</xdr:colOff>
      <xdr:row>57</xdr:row>
      <xdr:rowOff>108602</xdr:rowOff>
    </xdr:to>
    <xdr:sp macro="" textlink="">
      <xdr:nvSpPr>
        <xdr:cNvPr id="603" name="円/楕円 602"/>
        <xdr:cNvSpPr/>
      </xdr:nvSpPr>
      <xdr:spPr>
        <a:xfrm>
          <a:off x="12763500" y="977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125129</xdr:rowOff>
    </xdr:from>
    <xdr:ext cx="534377" cy="259045"/>
    <xdr:sp macro="" textlink="">
      <xdr:nvSpPr>
        <xdr:cNvPr id="604" name="テキスト ボックス 603"/>
        <xdr:cNvSpPr txBox="1"/>
      </xdr:nvSpPr>
      <xdr:spPr>
        <a:xfrm>
          <a:off x="12547111" y="955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74151</xdr:rowOff>
    </xdr:from>
    <xdr:to>
      <xdr:col>21</xdr:col>
      <xdr:colOff>212725</xdr:colOff>
      <xdr:row>79</xdr:row>
      <xdr:rowOff>4301</xdr:rowOff>
    </xdr:to>
    <xdr:sp macro="" textlink="">
      <xdr:nvSpPr>
        <xdr:cNvPr id="638" name="フローチャート : 判断 637"/>
        <xdr:cNvSpPr/>
      </xdr:nvSpPr>
      <xdr:spPr>
        <a:xfrm>
          <a:off x="14541500" y="1344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20828</xdr:rowOff>
    </xdr:from>
    <xdr:ext cx="469744" cy="259045"/>
    <xdr:sp macro="" textlink="">
      <xdr:nvSpPr>
        <xdr:cNvPr id="639" name="テキスト ボックス 638"/>
        <xdr:cNvSpPr txBox="1"/>
      </xdr:nvSpPr>
      <xdr:spPr>
        <a:xfrm>
          <a:off x="14357427" y="1322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139528</xdr:rowOff>
    </xdr:from>
    <xdr:to>
      <xdr:col>19</xdr:col>
      <xdr:colOff>644525</xdr:colOff>
      <xdr:row>78</xdr:row>
      <xdr:rowOff>139700</xdr:rowOff>
    </xdr:to>
    <xdr:cxnSp macro="">
      <xdr:nvCxnSpPr>
        <xdr:cNvPr id="640" name="直線コネクタ 639"/>
        <xdr:cNvCxnSpPr/>
      </xdr:nvCxnSpPr>
      <xdr:spPr>
        <a:xfrm>
          <a:off x="12814300" y="13512628"/>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74180</xdr:rowOff>
    </xdr:from>
    <xdr:to>
      <xdr:col>20</xdr:col>
      <xdr:colOff>9525</xdr:colOff>
      <xdr:row>79</xdr:row>
      <xdr:rowOff>4330</xdr:rowOff>
    </xdr:to>
    <xdr:sp macro="" textlink="">
      <xdr:nvSpPr>
        <xdr:cNvPr id="641" name="フローチャート : 判断 640"/>
        <xdr:cNvSpPr/>
      </xdr:nvSpPr>
      <xdr:spPr>
        <a:xfrm>
          <a:off x="13652500" y="1344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20857</xdr:rowOff>
    </xdr:from>
    <xdr:ext cx="469744" cy="259045"/>
    <xdr:sp macro="" textlink="">
      <xdr:nvSpPr>
        <xdr:cNvPr id="642" name="テキスト ボックス 641"/>
        <xdr:cNvSpPr txBox="1"/>
      </xdr:nvSpPr>
      <xdr:spPr>
        <a:xfrm>
          <a:off x="13468427" y="1322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26490</xdr:rowOff>
    </xdr:from>
    <xdr:to>
      <xdr:col>18</xdr:col>
      <xdr:colOff>492125</xdr:colOff>
      <xdr:row>78</xdr:row>
      <xdr:rowOff>128090</xdr:rowOff>
    </xdr:to>
    <xdr:sp macro="" textlink="">
      <xdr:nvSpPr>
        <xdr:cNvPr id="643" name="フローチャート : 判断 642"/>
        <xdr:cNvSpPr/>
      </xdr:nvSpPr>
      <xdr:spPr>
        <a:xfrm>
          <a:off x="12763500" y="1339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144617</xdr:rowOff>
    </xdr:from>
    <xdr:ext cx="534377" cy="259045"/>
    <xdr:sp macro="" textlink="">
      <xdr:nvSpPr>
        <xdr:cNvPr id="644" name="テキスト ボックス 643"/>
        <xdr:cNvSpPr txBox="1"/>
      </xdr:nvSpPr>
      <xdr:spPr>
        <a:xfrm>
          <a:off x="12547111" y="1317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249299" cy="259045"/>
    <xdr:sp macro="" textlink="">
      <xdr:nvSpPr>
        <xdr:cNvPr id="651" name="災害復旧費該当値テキスト"/>
        <xdr:cNvSpPr txBox="1"/>
      </xdr:nvSpPr>
      <xdr:spPr>
        <a:xfrm>
          <a:off x="16370300" y="13427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2" name="円/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3" name="テキスト ボックス 652"/>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4" name="円/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5" name="テキスト ボックス 654"/>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6" name="円/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7" name="テキスト ボックス 656"/>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88728</xdr:rowOff>
    </xdr:from>
    <xdr:to>
      <xdr:col>18</xdr:col>
      <xdr:colOff>492125</xdr:colOff>
      <xdr:row>79</xdr:row>
      <xdr:rowOff>18878</xdr:rowOff>
    </xdr:to>
    <xdr:sp macro="" textlink="">
      <xdr:nvSpPr>
        <xdr:cNvPr id="658" name="円/楕円 657"/>
        <xdr:cNvSpPr/>
      </xdr:nvSpPr>
      <xdr:spPr>
        <a:xfrm>
          <a:off x="12763500" y="1346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10005</xdr:rowOff>
    </xdr:from>
    <xdr:ext cx="313932" cy="259045"/>
    <xdr:sp macro="" textlink="">
      <xdr:nvSpPr>
        <xdr:cNvPr id="659" name="テキスト ボックス 658"/>
        <xdr:cNvSpPr txBox="1"/>
      </xdr:nvSpPr>
      <xdr:spPr>
        <a:xfrm>
          <a:off x="12657333" y="13554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26284</xdr:rowOff>
    </xdr:from>
    <xdr:to>
      <xdr:col>23</xdr:col>
      <xdr:colOff>517525</xdr:colOff>
      <xdr:row>97</xdr:row>
      <xdr:rowOff>39732</xdr:rowOff>
    </xdr:to>
    <xdr:cxnSp macro="">
      <xdr:nvCxnSpPr>
        <xdr:cNvPr id="688" name="直線コネクタ 687"/>
        <xdr:cNvCxnSpPr/>
      </xdr:nvCxnSpPr>
      <xdr:spPr>
        <a:xfrm>
          <a:off x="15481300" y="16656934"/>
          <a:ext cx="838200" cy="1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24798</xdr:rowOff>
    </xdr:from>
    <xdr:to>
      <xdr:col>22</xdr:col>
      <xdr:colOff>365125</xdr:colOff>
      <xdr:row>97</xdr:row>
      <xdr:rowOff>26284</xdr:rowOff>
    </xdr:to>
    <xdr:cxnSp macro="">
      <xdr:nvCxnSpPr>
        <xdr:cNvPr id="691" name="直線コネクタ 690"/>
        <xdr:cNvCxnSpPr/>
      </xdr:nvCxnSpPr>
      <xdr:spPr>
        <a:xfrm>
          <a:off x="14592300" y="16655448"/>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3" name="テキスト ボックス 692"/>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10145</xdr:rowOff>
    </xdr:from>
    <xdr:to>
      <xdr:col>21</xdr:col>
      <xdr:colOff>161925</xdr:colOff>
      <xdr:row>97</xdr:row>
      <xdr:rowOff>24798</xdr:rowOff>
    </xdr:to>
    <xdr:cxnSp macro="">
      <xdr:nvCxnSpPr>
        <xdr:cNvPr id="694" name="直線コネクタ 693"/>
        <xdr:cNvCxnSpPr/>
      </xdr:nvCxnSpPr>
      <xdr:spPr>
        <a:xfrm>
          <a:off x="13703300" y="16640795"/>
          <a:ext cx="8890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135268</xdr:rowOff>
    </xdr:from>
    <xdr:to>
      <xdr:col>21</xdr:col>
      <xdr:colOff>212725</xdr:colOff>
      <xdr:row>97</xdr:row>
      <xdr:rowOff>65418</xdr:rowOff>
    </xdr:to>
    <xdr:sp macro="" textlink="">
      <xdr:nvSpPr>
        <xdr:cNvPr id="695" name="フローチャート : 判断 694"/>
        <xdr:cNvSpPr/>
      </xdr:nvSpPr>
      <xdr:spPr>
        <a:xfrm>
          <a:off x="14541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81945</xdr:rowOff>
    </xdr:from>
    <xdr:ext cx="534377" cy="259045"/>
    <xdr:sp macro="" textlink="">
      <xdr:nvSpPr>
        <xdr:cNvPr id="696" name="テキスト ボックス 695"/>
        <xdr:cNvSpPr txBox="1"/>
      </xdr:nvSpPr>
      <xdr:spPr>
        <a:xfrm>
          <a:off x="14325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170013</xdr:rowOff>
    </xdr:from>
    <xdr:to>
      <xdr:col>19</xdr:col>
      <xdr:colOff>644525</xdr:colOff>
      <xdr:row>97</xdr:row>
      <xdr:rowOff>10145</xdr:rowOff>
    </xdr:to>
    <xdr:cxnSp macro="">
      <xdr:nvCxnSpPr>
        <xdr:cNvPr id="697" name="直線コネクタ 696"/>
        <xdr:cNvCxnSpPr/>
      </xdr:nvCxnSpPr>
      <xdr:spPr>
        <a:xfrm>
          <a:off x="12814300" y="16629213"/>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122154</xdr:rowOff>
    </xdr:from>
    <xdr:to>
      <xdr:col>20</xdr:col>
      <xdr:colOff>9525</xdr:colOff>
      <xdr:row>97</xdr:row>
      <xdr:rowOff>52304</xdr:rowOff>
    </xdr:to>
    <xdr:sp macro="" textlink="">
      <xdr:nvSpPr>
        <xdr:cNvPr id="698" name="フローチャート : 判断 697"/>
        <xdr:cNvSpPr/>
      </xdr:nvSpPr>
      <xdr:spPr>
        <a:xfrm>
          <a:off x="13652500" y="165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68831</xdr:rowOff>
    </xdr:from>
    <xdr:ext cx="534377" cy="259045"/>
    <xdr:sp macro="" textlink="">
      <xdr:nvSpPr>
        <xdr:cNvPr id="699" name="テキスト ボックス 698"/>
        <xdr:cNvSpPr txBox="1"/>
      </xdr:nvSpPr>
      <xdr:spPr>
        <a:xfrm>
          <a:off x="13436111" y="163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114205</xdr:rowOff>
    </xdr:from>
    <xdr:to>
      <xdr:col>18</xdr:col>
      <xdr:colOff>492125</xdr:colOff>
      <xdr:row>97</xdr:row>
      <xdr:rowOff>44355</xdr:rowOff>
    </xdr:to>
    <xdr:sp macro="" textlink="">
      <xdr:nvSpPr>
        <xdr:cNvPr id="700" name="フローチャート : 判断 699"/>
        <xdr:cNvSpPr/>
      </xdr:nvSpPr>
      <xdr:spPr>
        <a:xfrm>
          <a:off x="12763500" y="1657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60882</xdr:rowOff>
    </xdr:from>
    <xdr:ext cx="534377" cy="259045"/>
    <xdr:sp macro="" textlink="">
      <xdr:nvSpPr>
        <xdr:cNvPr id="701" name="テキスト ボックス 700"/>
        <xdr:cNvSpPr txBox="1"/>
      </xdr:nvSpPr>
      <xdr:spPr>
        <a:xfrm>
          <a:off x="12547111" y="1634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160382</xdr:rowOff>
    </xdr:from>
    <xdr:to>
      <xdr:col>23</xdr:col>
      <xdr:colOff>568325</xdr:colOff>
      <xdr:row>97</xdr:row>
      <xdr:rowOff>90532</xdr:rowOff>
    </xdr:to>
    <xdr:sp macro="" textlink="">
      <xdr:nvSpPr>
        <xdr:cNvPr id="707" name="円/楕円 706"/>
        <xdr:cNvSpPr/>
      </xdr:nvSpPr>
      <xdr:spPr>
        <a:xfrm>
          <a:off x="16268700" y="166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138809</xdr:rowOff>
    </xdr:from>
    <xdr:ext cx="534377" cy="259045"/>
    <xdr:sp macro="" textlink="">
      <xdr:nvSpPr>
        <xdr:cNvPr id="708" name="公債費該当値テキスト"/>
        <xdr:cNvSpPr txBox="1"/>
      </xdr:nvSpPr>
      <xdr:spPr>
        <a:xfrm>
          <a:off x="16370300" y="165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45,619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146934</xdr:rowOff>
    </xdr:from>
    <xdr:to>
      <xdr:col>22</xdr:col>
      <xdr:colOff>415925</xdr:colOff>
      <xdr:row>97</xdr:row>
      <xdr:rowOff>77084</xdr:rowOff>
    </xdr:to>
    <xdr:sp macro="" textlink="">
      <xdr:nvSpPr>
        <xdr:cNvPr id="709" name="円/楕円 708"/>
        <xdr:cNvSpPr/>
      </xdr:nvSpPr>
      <xdr:spPr>
        <a:xfrm>
          <a:off x="15430500" y="1660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68211</xdr:rowOff>
    </xdr:from>
    <xdr:ext cx="534377" cy="259045"/>
    <xdr:sp macro="" textlink="">
      <xdr:nvSpPr>
        <xdr:cNvPr id="710" name="テキスト ボックス 709"/>
        <xdr:cNvSpPr txBox="1"/>
      </xdr:nvSpPr>
      <xdr:spPr>
        <a:xfrm>
          <a:off x="15214111" y="1669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145448</xdr:rowOff>
    </xdr:from>
    <xdr:to>
      <xdr:col>21</xdr:col>
      <xdr:colOff>212725</xdr:colOff>
      <xdr:row>97</xdr:row>
      <xdr:rowOff>75598</xdr:rowOff>
    </xdr:to>
    <xdr:sp macro="" textlink="">
      <xdr:nvSpPr>
        <xdr:cNvPr id="711" name="円/楕円 710"/>
        <xdr:cNvSpPr/>
      </xdr:nvSpPr>
      <xdr:spPr>
        <a:xfrm>
          <a:off x="14541500" y="166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66725</xdr:rowOff>
    </xdr:from>
    <xdr:ext cx="534377" cy="259045"/>
    <xdr:sp macro="" textlink="">
      <xdr:nvSpPr>
        <xdr:cNvPr id="712" name="テキスト ボックス 711"/>
        <xdr:cNvSpPr txBox="1"/>
      </xdr:nvSpPr>
      <xdr:spPr>
        <a:xfrm>
          <a:off x="14325111" y="1669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47,579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130795</xdr:rowOff>
    </xdr:from>
    <xdr:to>
      <xdr:col>20</xdr:col>
      <xdr:colOff>9525</xdr:colOff>
      <xdr:row>97</xdr:row>
      <xdr:rowOff>60945</xdr:rowOff>
    </xdr:to>
    <xdr:sp macro="" textlink="">
      <xdr:nvSpPr>
        <xdr:cNvPr id="713" name="円/楕円 712"/>
        <xdr:cNvSpPr/>
      </xdr:nvSpPr>
      <xdr:spPr>
        <a:xfrm>
          <a:off x="13652500" y="1658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52072</xdr:rowOff>
    </xdr:from>
    <xdr:ext cx="534377" cy="259045"/>
    <xdr:sp macro="" textlink="">
      <xdr:nvSpPr>
        <xdr:cNvPr id="714" name="テキスト ボックス 713"/>
        <xdr:cNvSpPr txBox="1"/>
      </xdr:nvSpPr>
      <xdr:spPr>
        <a:xfrm>
          <a:off x="13436111" y="1668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119213</xdr:rowOff>
    </xdr:from>
    <xdr:to>
      <xdr:col>18</xdr:col>
      <xdr:colOff>492125</xdr:colOff>
      <xdr:row>97</xdr:row>
      <xdr:rowOff>49363</xdr:rowOff>
    </xdr:to>
    <xdr:sp macro="" textlink="">
      <xdr:nvSpPr>
        <xdr:cNvPr id="715" name="円/楕円 714"/>
        <xdr:cNvSpPr/>
      </xdr:nvSpPr>
      <xdr:spPr>
        <a:xfrm>
          <a:off x="12763500" y="1657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40490</xdr:rowOff>
    </xdr:from>
    <xdr:ext cx="534377" cy="259045"/>
    <xdr:sp macro="" textlink="">
      <xdr:nvSpPr>
        <xdr:cNvPr id="716" name="テキスト ボックス 715"/>
        <xdr:cNvSpPr txBox="1"/>
      </xdr:nvSpPr>
      <xdr:spPr>
        <a:xfrm>
          <a:off x="12547111" y="1667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156972</xdr:rowOff>
    </xdr:from>
    <xdr:to>
      <xdr:col>29</xdr:col>
      <xdr:colOff>568325</xdr:colOff>
      <xdr:row>39</xdr:row>
      <xdr:rowOff>87122</xdr:rowOff>
    </xdr:to>
    <xdr:sp macro="" textlink="">
      <xdr:nvSpPr>
        <xdr:cNvPr id="752" name="フローチャート : 判断 751"/>
        <xdr:cNvSpPr/>
      </xdr:nvSpPr>
      <xdr:spPr>
        <a:xfrm>
          <a:off x="20383500" y="66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103649</xdr:rowOff>
    </xdr:from>
    <xdr:ext cx="313932" cy="259045"/>
    <xdr:sp macro="" textlink="">
      <xdr:nvSpPr>
        <xdr:cNvPr id="753" name="テキスト ボックス 752"/>
        <xdr:cNvSpPr txBox="1"/>
      </xdr:nvSpPr>
      <xdr:spPr>
        <a:xfrm>
          <a:off x="20277333" y="6447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755" name="フローチャート : 判断 754"/>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フローチャート : 判断 756"/>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111777</xdr:rowOff>
    </xdr:from>
    <xdr:ext cx="249299" cy="259045"/>
    <xdr:sp macro="" textlink="">
      <xdr:nvSpPr>
        <xdr:cNvPr id="771" name="テキスト ボックス 770"/>
        <xdr:cNvSpPr txBox="1"/>
      </xdr:nvSpPr>
      <xdr:spPr>
        <a:xfrm>
          <a:off x="19420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73" name="テキスト ボックス 772"/>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・項目別にみると、概ねの項目で類似団体を下回っている状況であるが、教育費の</a:t>
          </a:r>
          <a:r>
            <a:rPr kumimoji="1" lang="en-US" altLang="ja-JP" sz="1300">
              <a:latin typeface="ＭＳ Ｐゴシック"/>
            </a:rPr>
            <a:t>36,762</a:t>
          </a:r>
          <a:r>
            <a:rPr kumimoji="1" lang="ja-JP" altLang="en-US" sz="1300">
              <a:latin typeface="ＭＳ Ｐゴシック"/>
            </a:rPr>
            <a:t>円と</a:t>
          </a:r>
          <a:r>
            <a:rPr kumimoji="1" lang="en-US" altLang="ja-JP" sz="1300">
              <a:latin typeface="ＭＳ Ｐゴシック"/>
            </a:rPr>
            <a:t>27</a:t>
          </a:r>
          <a:r>
            <a:rPr kumimoji="1" lang="ja-JP" altLang="en-US" sz="1300">
              <a:latin typeface="ＭＳ Ｐゴシック"/>
            </a:rPr>
            <a:t>年度と比較して、大幅に減少（▲</a:t>
          </a:r>
          <a:r>
            <a:rPr kumimoji="1" lang="en-US" altLang="ja-JP" sz="1300">
              <a:latin typeface="ＭＳ Ｐゴシック"/>
            </a:rPr>
            <a:t>99,215</a:t>
          </a:r>
          <a:r>
            <a:rPr kumimoji="1" lang="ja-JP" altLang="en-US" sz="1300">
              <a:latin typeface="ＭＳ Ｐゴシック"/>
            </a:rPr>
            <a:t>円）したのは、平成</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年度に行った小学校の全面建て替えが終了したことが要因である。</a:t>
          </a:r>
          <a:endParaRPr kumimoji="1" lang="en-US" altLang="ja-JP" sz="1300">
            <a:latin typeface="ＭＳ Ｐゴシック"/>
          </a:endParaRPr>
        </a:p>
        <a:p>
          <a:r>
            <a:rPr kumimoji="1" lang="ja-JP" altLang="en-US" sz="1300">
              <a:latin typeface="ＭＳ Ｐゴシック"/>
            </a:rPr>
            <a:t>・また、労働費及び商工費の住民一人当たりコストが類似団体と比較して高い状況になっているが、製造業が集積する当町においては、中小企業や労働者に対する融資、貸付事業や町外から通勤している方対象とした定住施策などを行っていることが要因となっている。また、工業団地を分譲したことも要因の一つ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effectLst/>
            </a:rPr>
            <a:t>　標準財政規模は平成</a:t>
          </a:r>
          <a:r>
            <a:rPr lang="en-US" altLang="ja-JP" sz="1400">
              <a:effectLst/>
            </a:rPr>
            <a:t>27</a:t>
          </a:r>
          <a:r>
            <a:rPr lang="ja-JP" altLang="en-US" sz="1400">
              <a:effectLst/>
            </a:rPr>
            <a:t>年度に比べ、若干拡大している。</a:t>
          </a:r>
          <a:endParaRPr lang="en-US" altLang="ja-JP" sz="1400">
            <a:effectLst/>
          </a:endParaRPr>
        </a:p>
        <a:p>
          <a:r>
            <a:rPr lang="ja-JP" altLang="en-US" sz="1400">
              <a:effectLst/>
            </a:rPr>
            <a:t>　財政調整基金残高については、法人町民税への依存度が高い当町において、経済動向による税収の減に対応できるよう確保に努めているところではあるが、平成</a:t>
          </a:r>
          <a:r>
            <a:rPr lang="en-US" altLang="ja-JP" sz="1400">
              <a:effectLst/>
            </a:rPr>
            <a:t>28</a:t>
          </a:r>
          <a:r>
            <a:rPr lang="ja-JP" altLang="en-US" sz="1400">
              <a:effectLst/>
            </a:rPr>
            <a:t>年度は法人町民税が減少したことによる取り崩しを行ったことから積立額は減少した。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連結赤字比率は、平成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年度においても全会計、実質赤字額及び資金不足額は発生していないため、算出されていない。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今後も健全な財政運営を心掛け黒字運営を維持する。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6479097</v>
      </c>
      <c r="BO4" s="411"/>
      <c r="BP4" s="411"/>
      <c r="BQ4" s="411"/>
      <c r="BR4" s="411"/>
      <c r="BS4" s="411"/>
      <c r="BT4" s="411"/>
      <c r="BU4" s="412"/>
      <c r="BV4" s="410">
        <v>7906394</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1.7</v>
      </c>
      <c r="CU4" s="588"/>
      <c r="CV4" s="588"/>
      <c r="CW4" s="588"/>
      <c r="CX4" s="588"/>
      <c r="CY4" s="588"/>
      <c r="CZ4" s="588"/>
      <c r="DA4" s="589"/>
      <c r="DB4" s="587">
        <v>1.7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6381695</v>
      </c>
      <c r="BO5" s="416"/>
      <c r="BP5" s="416"/>
      <c r="BQ5" s="416"/>
      <c r="BR5" s="416"/>
      <c r="BS5" s="416"/>
      <c r="BT5" s="416"/>
      <c r="BU5" s="417"/>
      <c r="BV5" s="415">
        <v>7828966</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88.4</v>
      </c>
      <c r="CU5" s="386"/>
      <c r="CV5" s="386"/>
      <c r="CW5" s="386"/>
      <c r="CX5" s="386"/>
      <c r="CY5" s="386"/>
      <c r="CZ5" s="386"/>
      <c r="DA5" s="387"/>
      <c r="DB5" s="385">
        <v>80.900000000000006</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97402</v>
      </c>
      <c r="BO6" s="416"/>
      <c r="BP6" s="416"/>
      <c r="BQ6" s="416"/>
      <c r="BR6" s="416"/>
      <c r="BS6" s="416"/>
      <c r="BT6" s="416"/>
      <c r="BU6" s="417"/>
      <c r="BV6" s="415">
        <v>77428</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93.2</v>
      </c>
      <c r="CU6" s="562"/>
      <c r="CV6" s="562"/>
      <c r="CW6" s="562"/>
      <c r="CX6" s="562"/>
      <c r="CY6" s="562"/>
      <c r="CZ6" s="562"/>
      <c r="DA6" s="563"/>
      <c r="DB6" s="561">
        <v>86.2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24719</v>
      </c>
      <c r="BO7" s="416"/>
      <c r="BP7" s="416"/>
      <c r="BQ7" s="416"/>
      <c r="BR7" s="416"/>
      <c r="BS7" s="416"/>
      <c r="BT7" s="416"/>
      <c r="BU7" s="417"/>
      <c r="BV7" s="415">
        <v>4987</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4334206</v>
      </c>
      <c r="CU7" s="416"/>
      <c r="CV7" s="416"/>
      <c r="CW7" s="416"/>
      <c r="CX7" s="416"/>
      <c r="CY7" s="416"/>
      <c r="CZ7" s="416"/>
      <c r="DA7" s="417"/>
      <c r="DB7" s="415">
        <v>4332503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72683</v>
      </c>
      <c r="BO8" s="416"/>
      <c r="BP8" s="416"/>
      <c r="BQ8" s="416"/>
      <c r="BR8" s="416"/>
      <c r="BS8" s="416"/>
      <c r="BT8" s="416"/>
      <c r="BU8" s="417"/>
      <c r="BV8" s="415">
        <v>72441</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0.68</v>
      </c>
      <c r="CU8" s="525"/>
      <c r="CV8" s="525"/>
      <c r="CW8" s="525"/>
      <c r="CX8" s="525"/>
      <c r="CY8" s="525"/>
      <c r="CZ8" s="525"/>
      <c r="DA8" s="526"/>
      <c r="DB8" s="524">
        <v>0.66</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14871</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242</v>
      </c>
      <c r="BO9" s="416"/>
      <c r="BP9" s="416"/>
      <c r="BQ9" s="416"/>
      <c r="BR9" s="416"/>
      <c r="BS9" s="416"/>
      <c r="BT9" s="416"/>
      <c r="BU9" s="417"/>
      <c r="BV9" s="415">
        <v>-2893</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15</v>
      </c>
      <c r="CU9" s="386"/>
      <c r="CV9" s="386"/>
      <c r="CW9" s="386"/>
      <c r="CX9" s="386"/>
      <c r="CY9" s="386"/>
      <c r="CZ9" s="386"/>
      <c r="DA9" s="387"/>
      <c r="DB9" s="385">
        <v>14.6</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15730</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74842</v>
      </c>
      <c r="BO10" s="416"/>
      <c r="BP10" s="416"/>
      <c r="BQ10" s="416"/>
      <c r="BR10" s="416"/>
      <c r="BS10" s="416"/>
      <c r="BT10" s="416"/>
      <c r="BU10" s="417"/>
      <c r="BV10" s="415">
        <v>216271</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79</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15241</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224234</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14908</v>
      </c>
      <c r="S13" s="517"/>
      <c r="T13" s="517"/>
      <c r="U13" s="517"/>
      <c r="V13" s="518"/>
      <c r="W13" s="504" t="s">
        <v>125</v>
      </c>
      <c r="X13" s="428"/>
      <c r="Y13" s="428"/>
      <c r="Z13" s="428"/>
      <c r="AA13" s="428"/>
      <c r="AB13" s="429"/>
      <c r="AC13" s="391">
        <v>566</v>
      </c>
      <c r="AD13" s="392"/>
      <c r="AE13" s="392"/>
      <c r="AF13" s="392"/>
      <c r="AG13" s="393"/>
      <c r="AH13" s="391">
        <v>626</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-149150</v>
      </c>
      <c r="BO13" s="416"/>
      <c r="BP13" s="416"/>
      <c r="BQ13" s="416"/>
      <c r="BR13" s="416"/>
      <c r="BS13" s="416"/>
      <c r="BT13" s="416"/>
      <c r="BU13" s="417"/>
      <c r="BV13" s="415">
        <v>213378</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8.6</v>
      </c>
      <c r="CU13" s="386"/>
      <c r="CV13" s="386"/>
      <c r="CW13" s="386"/>
      <c r="CX13" s="386"/>
      <c r="CY13" s="386"/>
      <c r="CZ13" s="386"/>
      <c r="DA13" s="387"/>
      <c r="DB13" s="385">
        <v>9.6999999999999993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15505</v>
      </c>
      <c r="S14" s="517"/>
      <c r="T14" s="517"/>
      <c r="U14" s="517"/>
      <c r="V14" s="518"/>
      <c r="W14" s="519"/>
      <c r="X14" s="431"/>
      <c r="Y14" s="431"/>
      <c r="Z14" s="431"/>
      <c r="AA14" s="431"/>
      <c r="AB14" s="432"/>
      <c r="AC14" s="509">
        <v>7.6</v>
      </c>
      <c r="AD14" s="510"/>
      <c r="AE14" s="510"/>
      <c r="AF14" s="510"/>
      <c r="AG14" s="511"/>
      <c r="AH14" s="509">
        <v>8.1999999999999993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v>9.1999999999999993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15179</v>
      </c>
      <c r="S15" s="517"/>
      <c r="T15" s="517"/>
      <c r="U15" s="517"/>
      <c r="V15" s="518"/>
      <c r="W15" s="504" t="s">
        <v>132</v>
      </c>
      <c r="X15" s="428"/>
      <c r="Y15" s="428"/>
      <c r="Z15" s="428"/>
      <c r="AA15" s="428"/>
      <c r="AB15" s="429"/>
      <c r="AC15" s="391">
        <v>3312</v>
      </c>
      <c r="AD15" s="392"/>
      <c r="AE15" s="392"/>
      <c r="AF15" s="392"/>
      <c r="AG15" s="393"/>
      <c r="AH15" s="391">
        <v>3425</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2492459</v>
      </c>
      <c r="BO15" s="411"/>
      <c r="BP15" s="411"/>
      <c r="BQ15" s="411"/>
      <c r="BR15" s="411"/>
      <c r="BS15" s="411"/>
      <c r="BT15" s="411"/>
      <c r="BU15" s="412"/>
      <c r="BV15" s="410">
        <v>2331733</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44.3</v>
      </c>
      <c r="AD16" s="510"/>
      <c r="AE16" s="510"/>
      <c r="AF16" s="510"/>
      <c r="AG16" s="511"/>
      <c r="AH16" s="509">
        <v>45</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3395365</v>
      </c>
      <c r="BO16" s="416"/>
      <c r="BP16" s="416"/>
      <c r="BQ16" s="416"/>
      <c r="BR16" s="416"/>
      <c r="BS16" s="416"/>
      <c r="BT16" s="416"/>
      <c r="BU16" s="417"/>
      <c r="BV16" s="415">
        <v>3377075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3591</v>
      </c>
      <c r="AD17" s="392"/>
      <c r="AE17" s="392"/>
      <c r="AF17" s="392"/>
      <c r="AG17" s="393"/>
      <c r="AH17" s="391">
        <v>3562</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3223937</v>
      </c>
      <c r="BO17" s="416"/>
      <c r="BP17" s="416"/>
      <c r="BQ17" s="416"/>
      <c r="BR17" s="416"/>
      <c r="BS17" s="416"/>
      <c r="BT17" s="416"/>
      <c r="BU17" s="417"/>
      <c r="BV17" s="415">
        <v>3003474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53.64</v>
      </c>
      <c r="M18" s="480"/>
      <c r="N18" s="480"/>
      <c r="O18" s="480"/>
      <c r="P18" s="480"/>
      <c r="Q18" s="480"/>
      <c r="R18" s="481"/>
      <c r="S18" s="481"/>
      <c r="T18" s="481"/>
      <c r="U18" s="481"/>
      <c r="V18" s="482"/>
      <c r="W18" s="496"/>
      <c r="X18" s="497"/>
      <c r="Y18" s="497"/>
      <c r="Z18" s="497"/>
      <c r="AA18" s="497"/>
      <c r="AB18" s="505"/>
      <c r="AC18" s="379">
        <v>48.1</v>
      </c>
      <c r="AD18" s="380"/>
      <c r="AE18" s="380"/>
      <c r="AF18" s="380"/>
      <c r="AG18" s="483"/>
      <c r="AH18" s="379">
        <v>46.8</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3623856</v>
      </c>
      <c r="BO18" s="416"/>
      <c r="BP18" s="416"/>
      <c r="BQ18" s="416"/>
      <c r="BR18" s="416"/>
      <c r="BS18" s="416"/>
      <c r="BT18" s="416"/>
      <c r="BU18" s="417"/>
      <c r="BV18" s="415">
        <v>3731174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277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4498597</v>
      </c>
      <c r="BO19" s="416"/>
      <c r="BP19" s="416"/>
      <c r="BQ19" s="416"/>
      <c r="BR19" s="416"/>
      <c r="BS19" s="416"/>
      <c r="BT19" s="416"/>
      <c r="BU19" s="417"/>
      <c r="BV19" s="415">
        <v>4843725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5473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6408712</v>
      </c>
      <c r="BO23" s="416"/>
      <c r="BP23" s="416"/>
      <c r="BQ23" s="416"/>
      <c r="BR23" s="416"/>
      <c r="BS23" s="416"/>
      <c r="BT23" s="416"/>
      <c r="BU23" s="417"/>
      <c r="BV23" s="415">
        <v>6748068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8100</v>
      </c>
      <c r="R24" s="392"/>
      <c r="S24" s="392"/>
      <c r="T24" s="392"/>
      <c r="U24" s="392"/>
      <c r="V24" s="393"/>
      <c r="W24" s="457"/>
      <c r="X24" s="448"/>
      <c r="Y24" s="449"/>
      <c r="Z24" s="388" t="s">
        <v>156</v>
      </c>
      <c r="AA24" s="389"/>
      <c r="AB24" s="389"/>
      <c r="AC24" s="389"/>
      <c r="AD24" s="389"/>
      <c r="AE24" s="389"/>
      <c r="AF24" s="389"/>
      <c r="AG24" s="390"/>
      <c r="AH24" s="391">
        <v>129</v>
      </c>
      <c r="AI24" s="392"/>
      <c r="AJ24" s="392"/>
      <c r="AK24" s="392"/>
      <c r="AL24" s="393"/>
      <c r="AM24" s="391">
        <v>388677</v>
      </c>
      <c r="AN24" s="392"/>
      <c r="AO24" s="392"/>
      <c r="AP24" s="392"/>
      <c r="AQ24" s="392"/>
      <c r="AR24" s="393"/>
      <c r="AS24" s="391">
        <v>3013</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6030960</v>
      </c>
      <c r="BO24" s="416"/>
      <c r="BP24" s="416"/>
      <c r="BQ24" s="416"/>
      <c r="BR24" s="416"/>
      <c r="BS24" s="416"/>
      <c r="BT24" s="416"/>
      <c r="BU24" s="417"/>
      <c r="BV24" s="415">
        <v>6252865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6700</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77462</v>
      </c>
      <c r="BO25" s="411"/>
      <c r="BP25" s="411"/>
      <c r="BQ25" s="411"/>
      <c r="BR25" s="411"/>
      <c r="BS25" s="411"/>
      <c r="BT25" s="411"/>
      <c r="BU25" s="412"/>
      <c r="BV25" s="410">
        <v>88133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6020</v>
      </c>
      <c r="R26" s="392"/>
      <c r="S26" s="392"/>
      <c r="T26" s="392"/>
      <c r="U26" s="392"/>
      <c r="V26" s="393"/>
      <c r="W26" s="457"/>
      <c r="X26" s="448"/>
      <c r="Y26" s="449"/>
      <c r="Z26" s="388" t="s">
        <v>162</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3400</v>
      </c>
      <c r="R27" s="392"/>
      <c r="S27" s="392"/>
      <c r="T27" s="392"/>
      <c r="U27" s="392"/>
      <c r="V27" s="393"/>
      <c r="W27" s="457"/>
      <c r="X27" s="448"/>
      <c r="Y27" s="449"/>
      <c r="Z27" s="388" t="s">
        <v>165</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173509</v>
      </c>
      <c r="BO27" s="419"/>
      <c r="BP27" s="419"/>
      <c r="BQ27" s="419"/>
      <c r="BR27" s="419"/>
      <c r="BS27" s="419"/>
      <c r="BT27" s="419"/>
      <c r="BU27" s="420"/>
      <c r="BV27" s="418">
        <v>173445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2430</v>
      </c>
      <c r="R28" s="392"/>
      <c r="S28" s="392"/>
      <c r="T28" s="392"/>
      <c r="U28" s="392"/>
      <c r="V28" s="393"/>
      <c r="W28" s="457"/>
      <c r="X28" s="448"/>
      <c r="Y28" s="449"/>
      <c r="Z28" s="388" t="s">
        <v>168</v>
      </c>
      <c r="AA28" s="389"/>
      <c r="AB28" s="389"/>
      <c r="AC28" s="389"/>
      <c r="AD28" s="389"/>
      <c r="AE28" s="389"/>
      <c r="AF28" s="389"/>
      <c r="AG28" s="390"/>
      <c r="AH28" s="391">
        <v>5</v>
      </c>
      <c r="AI28" s="392"/>
      <c r="AJ28" s="392"/>
      <c r="AK28" s="392"/>
      <c r="AL28" s="393"/>
      <c r="AM28" s="391">
        <v>11785</v>
      </c>
      <c r="AN28" s="392"/>
      <c r="AO28" s="392"/>
      <c r="AP28" s="392"/>
      <c r="AQ28" s="392"/>
      <c r="AR28" s="393"/>
      <c r="AS28" s="391">
        <v>2357</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2383991</v>
      </c>
      <c r="BO28" s="411"/>
      <c r="BP28" s="411"/>
      <c r="BQ28" s="411"/>
      <c r="BR28" s="411"/>
      <c r="BS28" s="411"/>
      <c r="BT28" s="411"/>
      <c r="BU28" s="412"/>
      <c r="BV28" s="410">
        <v>2497383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12</v>
      </c>
      <c r="M29" s="392"/>
      <c r="N29" s="392"/>
      <c r="O29" s="392"/>
      <c r="P29" s="393"/>
      <c r="Q29" s="391">
        <v>2240</v>
      </c>
      <c r="R29" s="392"/>
      <c r="S29" s="392"/>
      <c r="T29" s="392"/>
      <c r="U29" s="392"/>
      <c r="V29" s="393"/>
      <c r="W29" s="458"/>
      <c r="X29" s="459"/>
      <c r="Y29" s="460"/>
      <c r="Z29" s="388" t="s">
        <v>172</v>
      </c>
      <c r="AA29" s="389"/>
      <c r="AB29" s="389"/>
      <c r="AC29" s="389"/>
      <c r="AD29" s="389"/>
      <c r="AE29" s="389"/>
      <c r="AF29" s="389"/>
      <c r="AG29" s="390"/>
      <c r="AH29" s="391">
        <v>134</v>
      </c>
      <c r="AI29" s="392"/>
      <c r="AJ29" s="392"/>
      <c r="AK29" s="392"/>
      <c r="AL29" s="393"/>
      <c r="AM29" s="391">
        <v>400462</v>
      </c>
      <c r="AN29" s="392"/>
      <c r="AO29" s="392"/>
      <c r="AP29" s="392"/>
      <c r="AQ29" s="392"/>
      <c r="AR29" s="393"/>
      <c r="AS29" s="391">
        <v>2989</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717964</v>
      </c>
      <c r="BO29" s="416"/>
      <c r="BP29" s="416"/>
      <c r="BQ29" s="416"/>
      <c r="BR29" s="416"/>
      <c r="BS29" s="416"/>
      <c r="BT29" s="416"/>
      <c r="BU29" s="417"/>
      <c r="BV29" s="415">
        <v>715261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94.6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1707849</v>
      </c>
      <c r="BO30" s="419"/>
      <c r="BP30" s="419"/>
      <c r="BQ30" s="419"/>
      <c r="BR30" s="419"/>
      <c r="BS30" s="419"/>
      <c r="BT30" s="419"/>
      <c r="BU30" s="420"/>
      <c r="BV30" s="418">
        <v>1649443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坂城町国民健康保険特別会計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IF('各会計、関係団体の財政状況及び健全化判断比率'!B31="","",'各会計、関係団体の財政状況及び健全化判断比率'!B31)</f>
        <v>坂城町下水道事業特別会計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長野広域連合（一般会計）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さかきテクノセンター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坂城町有線放送電話特別会計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坂城町介護保険特別会計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長野広域連合（老人福祉施設等運営事業特別会計）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更埴地域勤労者共済会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坂城町同和地区住宅新築資金等貸付事業特別会計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坂城町後期高齢者医療特別会計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長野広域連合（長野地域ふるさと事業特別会計）</v>
      </c>
      <c r="BZ36" s="374"/>
      <c r="CA36" s="374"/>
      <c r="CB36" s="374"/>
      <c r="CC36" s="374"/>
      <c r="CD36" s="374"/>
      <c r="CE36" s="374"/>
      <c r="CF36" s="374"/>
      <c r="CG36" s="374"/>
      <c r="CH36" s="374"/>
      <c r="CI36" s="374"/>
      <c r="CJ36" s="374"/>
      <c r="CK36" s="374"/>
      <c r="CL36" s="374"/>
      <c r="CM36" s="374"/>
      <c r="CN36" s="167"/>
      <c r="CO36" s="375">
        <f t="shared" si="3"/>
        <v>21</v>
      </c>
      <c r="CP36" s="375"/>
      <c r="CQ36" s="374" t="str">
        <f>IF('各会計、関係団体の財政状況及び健全化判断比率'!BS9="","",'各会計、関係団体の財政状況及び健全化判断比率'!BS9)</f>
        <v>坂城町土地開発公社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坂城町工業地域開発事業特別会計</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長野広域連合（ごみ処理施設事業特別会計）</v>
      </c>
      <c r="BZ37" s="374"/>
      <c r="CA37" s="374"/>
      <c r="CB37" s="374"/>
      <c r="CC37" s="374"/>
      <c r="CD37" s="374"/>
      <c r="CE37" s="374"/>
      <c r="CF37" s="374"/>
      <c r="CG37" s="374"/>
      <c r="CH37" s="374"/>
      <c r="CI37" s="374"/>
      <c r="CJ37" s="374"/>
      <c r="CK37" s="374"/>
      <c r="CL37" s="374"/>
      <c r="CM37" s="374"/>
      <c r="CN37" s="167"/>
      <c r="CO37" s="375">
        <f t="shared" si="3"/>
        <v>22</v>
      </c>
      <c r="CP37" s="375"/>
      <c r="CQ37" s="374" t="str">
        <f>IF('各会計、関係団体の財政状況及び健全化判断比率'!BS10="","",'各会計、関係団体の財政状況及び健全化判断比率'!BS10)</f>
        <v>坂城町振興公社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上田地域広域連合（一般会計）</v>
      </c>
      <c r="BZ38" s="374"/>
      <c r="CA38" s="374"/>
      <c r="CB38" s="374"/>
      <c r="CC38" s="374"/>
      <c r="CD38" s="374"/>
      <c r="CE38" s="374"/>
      <c r="CF38" s="374"/>
      <c r="CG38" s="374"/>
      <c r="CH38" s="374"/>
      <c r="CI38" s="374"/>
      <c r="CJ38" s="374"/>
      <c r="CK38" s="374"/>
      <c r="CL38" s="374"/>
      <c r="CM38" s="374"/>
      <c r="CN38" s="167"/>
      <c r="CO38" s="375">
        <f t="shared" si="3"/>
        <v>23</v>
      </c>
      <c r="CP38" s="375"/>
      <c r="CQ38" s="374" t="str">
        <f>IF('各会計、関係団体の財政状況及び健全化判断比率'!BS11="","",'各会計、関係団体の財政状況及び健全化判断比率'!BS11)</f>
        <v>まちづくり坂城</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上田地域広域連合（ふるさと基金特別会計）</v>
      </c>
      <c r="BZ39" s="374"/>
      <c r="CA39" s="374"/>
      <c r="CB39" s="374"/>
      <c r="CC39" s="374"/>
      <c r="CD39" s="374"/>
      <c r="CE39" s="374"/>
      <c r="CF39" s="374"/>
      <c r="CG39" s="374"/>
      <c r="CH39" s="374"/>
      <c r="CI39" s="374"/>
      <c r="CJ39" s="374"/>
      <c r="CK39" s="374"/>
      <c r="CL39" s="374"/>
      <c r="CM39" s="374"/>
      <c r="CN39" s="167"/>
      <c r="CO39" s="375">
        <f t="shared" si="3"/>
        <v>24</v>
      </c>
      <c r="CP39" s="375"/>
      <c r="CQ39" s="374" t="str">
        <f>IF('各会計、関係団体の財政状況及び健全化判断比率'!BS12="","",'各会計、関係団体の財政状況及び健全化判断比率'!BS12)</f>
        <v>味ロッジ</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長野県後期高齢者医療広域連合（一般会計）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長野県後期高齢者医療広域連合（後期高齢者医療特別会計）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長野県市町村自治振興組合（一般会計）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長野県市町村総合事務組合（一般会計）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3" t="s">
        <v>528</v>
      </c>
      <c r="D34" s="1183"/>
      <c r="E34" s="1184"/>
      <c r="F34" s="32">
        <v>1.78</v>
      </c>
      <c r="G34" s="33">
        <v>2.02</v>
      </c>
      <c r="H34" s="33">
        <v>1.8</v>
      </c>
      <c r="I34" s="33">
        <v>1.65</v>
      </c>
      <c r="J34" s="34">
        <v>1.66</v>
      </c>
      <c r="K34" s="22"/>
      <c r="L34" s="22"/>
      <c r="M34" s="22"/>
      <c r="N34" s="22"/>
      <c r="O34" s="22"/>
      <c r="P34" s="22"/>
    </row>
    <row r="35" spans="1:16" ht="39" customHeight="1" x14ac:dyDescent="0.15">
      <c r="A35" s="22"/>
      <c r="B35" s="35"/>
      <c r="C35" s="1177" t="s">
        <v>529</v>
      </c>
      <c r="D35" s="1178"/>
      <c r="E35" s="1179"/>
      <c r="F35" s="36">
        <v>0.31</v>
      </c>
      <c r="G35" s="37">
        <v>0.78</v>
      </c>
      <c r="H35" s="37">
        <v>0.27</v>
      </c>
      <c r="I35" s="37">
        <v>7.0000000000000007E-2</v>
      </c>
      <c r="J35" s="38">
        <v>0.78</v>
      </c>
      <c r="K35" s="22"/>
      <c r="L35" s="22"/>
      <c r="M35" s="22"/>
      <c r="N35" s="22"/>
      <c r="O35" s="22"/>
      <c r="P35" s="22"/>
    </row>
    <row r="36" spans="1:16" ht="39" customHeight="1" x14ac:dyDescent="0.15">
      <c r="A36" s="22"/>
      <c r="B36" s="35"/>
      <c r="C36" s="1177" t="s">
        <v>530</v>
      </c>
      <c r="D36" s="1178"/>
      <c r="E36" s="1179"/>
      <c r="F36" s="36">
        <v>0.31</v>
      </c>
      <c r="G36" s="37">
        <v>0.08</v>
      </c>
      <c r="H36" s="37">
        <v>0.16</v>
      </c>
      <c r="I36" s="37">
        <v>0.09</v>
      </c>
      <c r="J36" s="38">
        <v>0.23</v>
      </c>
      <c r="K36" s="22"/>
      <c r="L36" s="22"/>
      <c r="M36" s="22"/>
      <c r="N36" s="22"/>
      <c r="O36" s="22"/>
      <c r="P36" s="22"/>
    </row>
    <row r="37" spans="1:16" ht="39" customHeight="1" x14ac:dyDescent="0.15">
      <c r="A37" s="22"/>
      <c r="B37" s="35"/>
      <c r="C37" s="1177" t="s">
        <v>531</v>
      </c>
      <c r="D37" s="1178"/>
      <c r="E37" s="1179"/>
      <c r="F37" s="36">
        <v>0.03</v>
      </c>
      <c r="G37" s="37">
        <v>0.02</v>
      </c>
      <c r="H37" s="37">
        <v>0.02</v>
      </c>
      <c r="I37" s="37">
        <v>0.01</v>
      </c>
      <c r="J37" s="38">
        <v>0.01</v>
      </c>
      <c r="K37" s="22"/>
      <c r="L37" s="22"/>
      <c r="M37" s="22"/>
      <c r="N37" s="22"/>
      <c r="O37" s="22"/>
      <c r="P37" s="22"/>
    </row>
    <row r="38" spans="1:16" ht="39" customHeight="1" x14ac:dyDescent="0.15">
      <c r="A38" s="22"/>
      <c r="B38" s="35"/>
      <c r="C38" s="1177" t="s">
        <v>532</v>
      </c>
      <c r="D38" s="1178"/>
      <c r="E38" s="1179"/>
      <c r="F38" s="36">
        <v>0</v>
      </c>
      <c r="G38" s="37">
        <v>0.02</v>
      </c>
      <c r="H38" s="37">
        <v>0.01</v>
      </c>
      <c r="I38" s="37">
        <v>0</v>
      </c>
      <c r="J38" s="38">
        <v>0.01</v>
      </c>
      <c r="K38" s="22"/>
      <c r="L38" s="22"/>
      <c r="M38" s="22"/>
      <c r="N38" s="22"/>
      <c r="O38" s="22"/>
      <c r="P38" s="22"/>
    </row>
    <row r="39" spans="1:16" ht="39" customHeight="1" x14ac:dyDescent="0.15">
      <c r="A39" s="22"/>
      <c r="B39" s="35"/>
      <c r="C39" s="1177" t="s">
        <v>533</v>
      </c>
      <c r="D39" s="1178"/>
      <c r="E39" s="1179"/>
      <c r="F39" s="36">
        <v>0</v>
      </c>
      <c r="G39" s="37">
        <v>0</v>
      </c>
      <c r="H39" s="37">
        <v>0</v>
      </c>
      <c r="I39" s="37">
        <v>0</v>
      </c>
      <c r="J39" s="38">
        <v>0</v>
      </c>
      <c r="K39" s="22"/>
      <c r="L39" s="22"/>
      <c r="M39" s="22"/>
      <c r="N39" s="22"/>
      <c r="O39" s="22"/>
      <c r="P39" s="22"/>
    </row>
    <row r="40" spans="1:16" ht="39" customHeight="1" x14ac:dyDescent="0.15">
      <c r="A40" s="22"/>
      <c r="B40" s="35"/>
      <c r="C40" s="1177" t="s">
        <v>534</v>
      </c>
      <c r="D40" s="1178"/>
      <c r="E40" s="1179"/>
      <c r="F40" s="36">
        <v>0</v>
      </c>
      <c r="G40" s="37">
        <v>0</v>
      </c>
      <c r="H40" s="37">
        <v>0</v>
      </c>
      <c r="I40" s="37">
        <v>0</v>
      </c>
      <c r="J40" s="38">
        <v>0</v>
      </c>
      <c r="K40" s="22"/>
      <c r="L40" s="22"/>
      <c r="M40" s="22"/>
      <c r="N40" s="22"/>
      <c r="O40" s="22"/>
      <c r="P40" s="22"/>
    </row>
    <row r="41" spans="1:16" ht="39" customHeight="1" x14ac:dyDescent="0.15">
      <c r="A41" s="22"/>
      <c r="B41" s="35"/>
      <c r="C41" s="1177" t="s">
        <v>535</v>
      </c>
      <c r="D41" s="1178"/>
      <c r="E41" s="1179"/>
      <c r="F41" s="36">
        <v>0</v>
      </c>
      <c r="G41" s="37">
        <v>0.01</v>
      </c>
      <c r="H41" s="37">
        <v>0</v>
      </c>
      <c r="I41" s="37">
        <v>0</v>
      </c>
      <c r="J41" s="38">
        <v>0</v>
      </c>
      <c r="K41" s="22"/>
      <c r="L41" s="22"/>
      <c r="M41" s="22"/>
      <c r="N41" s="22"/>
      <c r="O41" s="22"/>
      <c r="P41" s="22"/>
    </row>
    <row r="42" spans="1:16" ht="39" customHeight="1" x14ac:dyDescent="0.15">
      <c r="A42" s="22"/>
      <c r="B42" s="39"/>
      <c r="C42" s="1177" t="s">
        <v>536</v>
      </c>
      <c r="D42" s="1178"/>
      <c r="E42" s="1179"/>
      <c r="F42" s="36" t="s">
        <v>481</v>
      </c>
      <c r="G42" s="37" t="s">
        <v>481</v>
      </c>
      <c r="H42" s="37" t="s">
        <v>481</v>
      </c>
      <c r="I42" s="37" t="s">
        <v>481</v>
      </c>
      <c r="J42" s="38" t="s">
        <v>481</v>
      </c>
      <c r="K42" s="22"/>
      <c r="L42" s="22"/>
      <c r="M42" s="22"/>
      <c r="N42" s="22"/>
      <c r="O42" s="22"/>
      <c r="P42" s="22"/>
    </row>
    <row r="43" spans="1:16" ht="39" customHeight="1" thickBot="1" x14ac:dyDescent="0.2">
      <c r="A43" s="22"/>
      <c r="B43" s="40"/>
      <c r="C43" s="1180" t="s">
        <v>537</v>
      </c>
      <c r="D43" s="1181"/>
      <c r="E43" s="1182"/>
      <c r="F43" s="41" t="s">
        <v>481</v>
      </c>
      <c r="G43" s="42" t="s">
        <v>481</v>
      </c>
      <c r="H43" s="42" t="s">
        <v>481</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771</v>
      </c>
      <c r="L45" s="60">
        <v>781</v>
      </c>
      <c r="M45" s="60">
        <v>746</v>
      </c>
      <c r="N45" s="60">
        <v>735</v>
      </c>
      <c r="O45" s="61">
        <v>695</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481</v>
      </c>
      <c r="L46" s="64" t="s">
        <v>481</v>
      </c>
      <c r="M46" s="64" t="s">
        <v>481</v>
      </c>
      <c r="N46" s="64" t="s">
        <v>481</v>
      </c>
      <c r="O46" s="65" t="s">
        <v>481</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481</v>
      </c>
      <c r="L47" s="64" t="s">
        <v>481</v>
      </c>
      <c r="M47" s="64" t="s">
        <v>481</v>
      </c>
      <c r="N47" s="64" t="s">
        <v>481</v>
      </c>
      <c r="O47" s="65" t="s">
        <v>481</v>
      </c>
      <c r="P47" s="48"/>
      <c r="Q47" s="48"/>
      <c r="R47" s="48"/>
      <c r="S47" s="48"/>
      <c r="T47" s="48"/>
      <c r="U47" s="48"/>
    </row>
    <row r="48" spans="1:21" ht="30.75" customHeight="1" x14ac:dyDescent="0.15">
      <c r="A48" s="48"/>
      <c r="B48" s="1195"/>
      <c r="C48" s="1196"/>
      <c r="D48" s="62"/>
      <c r="E48" s="1187" t="s">
        <v>15</v>
      </c>
      <c r="F48" s="1187"/>
      <c r="G48" s="1187"/>
      <c r="H48" s="1187"/>
      <c r="I48" s="1187"/>
      <c r="J48" s="1188"/>
      <c r="K48" s="63">
        <v>299</v>
      </c>
      <c r="L48" s="64">
        <v>276</v>
      </c>
      <c r="M48" s="64">
        <v>261</v>
      </c>
      <c r="N48" s="64">
        <v>300</v>
      </c>
      <c r="O48" s="65">
        <v>300</v>
      </c>
      <c r="P48" s="48"/>
      <c r="Q48" s="48"/>
      <c r="R48" s="48"/>
      <c r="S48" s="48"/>
      <c r="T48" s="48"/>
      <c r="U48" s="48"/>
    </row>
    <row r="49" spans="1:21" ht="30.75" customHeight="1" x14ac:dyDescent="0.15">
      <c r="A49" s="48"/>
      <c r="B49" s="1195"/>
      <c r="C49" s="1196"/>
      <c r="D49" s="62"/>
      <c r="E49" s="1187" t="s">
        <v>16</v>
      </c>
      <c r="F49" s="1187"/>
      <c r="G49" s="1187"/>
      <c r="H49" s="1187"/>
      <c r="I49" s="1187"/>
      <c r="J49" s="1188"/>
      <c r="K49" s="63">
        <v>42</v>
      </c>
      <c r="L49" s="64">
        <v>17</v>
      </c>
      <c r="M49" s="64">
        <v>18</v>
      </c>
      <c r="N49" s="64">
        <v>20</v>
      </c>
      <c r="O49" s="65">
        <v>23</v>
      </c>
      <c r="P49" s="48"/>
      <c r="Q49" s="48"/>
      <c r="R49" s="48"/>
      <c r="S49" s="48"/>
      <c r="T49" s="48"/>
      <c r="U49" s="48"/>
    </row>
    <row r="50" spans="1:21" ht="30.75" customHeight="1" x14ac:dyDescent="0.15">
      <c r="A50" s="48"/>
      <c r="B50" s="1195"/>
      <c r="C50" s="1196"/>
      <c r="D50" s="62"/>
      <c r="E50" s="1187" t="s">
        <v>17</v>
      </c>
      <c r="F50" s="1187"/>
      <c r="G50" s="1187"/>
      <c r="H50" s="1187"/>
      <c r="I50" s="1187"/>
      <c r="J50" s="1188"/>
      <c r="K50" s="63">
        <v>56</v>
      </c>
      <c r="L50" s="64">
        <v>36</v>
      </c>
      <c r="M50" s="64">
        <v>15</v>
      </c>
      <c r="N50" s="64">
        <v>15</v>
      </c>
      <c r="O50" s="65">
        <v>14</v>
      </c>
      <c r="P50" s="48"/>
      <c r="Q50" s="48"/>
      <c r="R50" s="48"/>
      <c r="S50" s="48"/>
      <c r="T50" s="48"/>
      <c r="U50" s="48"/>
    </row>
    <row r="51" spans="1:21" ht="30.75" customHeight="1" x14ac:dyDescent="0.15">
      <c r="A51" s="48"/>
      <c r="B51" s="1197"/>
      <c r="C51" s="1198"/>
      <c r="D51" s="66"/>
      <c r="E51" s="1187" t="s">
        <v>18</v>
      </c>
      <c r="F51" s="1187"/>
      <c r="G51" s="1187"/>
      <c r="H51" s="1187"/>
      <c r="I51" s="1187"/>
      <c r="J51" s="1188"/>
      <c r="K51" s="63" t="s">
        <v>481</v>
      </c>
      <c r="L51" s="64" t="s">
        <v>481</v>
      </c>
      <c r="M51" s="64" t="s">
        <v>481</v>
      </c>
      <c r="N51" s="64" t="s">
        <v>481</v>
      </c>
      <c r="O51" s="65" t="s">
        <v>481</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683</v>
      </c>
      <c r="L52" s="64">
        <v>700</v>
      </c>
      <c r="M52" s="64">
        <v>751</v>
      </c>
      <c r="N52" s="64">
        <v>738</v>
      </c>
      <c r="O52" s="65">
        <v>734</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485</v>
      </c>
      <c r="L53" s="69">
        <v>410</v>
      </c>
      <c r="M53" s="69">
        <v>289</v>
      </c>
      <c r="N53" s="69">
        <v>332</v>
      </c>
      <c r="O53" s="70">
        <v>298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3" t="s">
        <v>24</v>
      </c>
      <c r="C41" s="1214"/>
      <c r="D41" s="81"/>
      <c r="E41" s="1215" t="s">
        <v>25</v>
      </c>
      <c r="F41" s="1215"/>
      <c r="G41" s="1215"/>
      <c r="H41" s="1216"/>
      <c r="I41" s="82">
        <v>7075</v>
      </c>
      <c r="J41" s="83">
        <v>6849</v>
      </c>
      <c r="K41" s="83">
        <v>6746</v>
      </c>
      <c r="L41" s="83">
        <v>6748</v>
      </c>
      <c r="M41" s="84">
        <v>6409</v>
      </c>
    </row>
    <row r="42" spans="2:13" ht="27.75" customHeight="1" x14ac:dyDescent="0.15">
      <c r="B42" s="1203"/>
      <c r="C42" s="1204"/>
      <c r="D42" s="85"/>
      <c r="E42" s="1207" t="s">
        <v>26</v>
      </c>
      <c r="F42" s="1207"/>
      <c r="G42" s="1207"/>
      <c r="H42" s="1208"/>
      <c r="I42" s="86">
        <v>131</v>
      </c>
      <c r="J42" s="87">
        <v>102</v>
      </c>
      <c r="K42" s="87">
        <v>92</v>
      </c>
      <c r="L42" s="87">
        <v>82</v>
      </c>
      <c r="M42" s="88">
        <v>73</v>
      </c>
    </row>
    <row r="43" spans="2:13" ht="27.75" customHeight="1" x14ac:dyDescent="0.15">
      <c r="B43" s="1203"/>
      <c r="C43" s="1204"/>
      <c r="D43" s="85"/>
      <c r="E43" s="1207" t="s">
        <v>27</v>
      </c>
      <c r="F43" s="1207"/>
      <c r="G43" s="1207"/>
      <c r="H43" s="1208"/>
      <c r="I43" s="86">
        <v>4675</v>
      </c>
      <c r="J43" s="87">
        <v>4863</v>
      </c>
      <c r="K43" s="87">
        <v>4611</v>
      </c>
      <c r="L43" s="87">
        <v>4405</v>
      </c>
      <c r="M43" s="88">
        <v>4427</v>
      </c>
    </row>
    <row r="44" spans="2:13" ht="27.75" customHeight="1" x14ac:dyDescent="0.15">
      <c r="B44" s="1203"/>
      <c r="C44" s="1204"/>
      <c r="D44" s="85"/>
      <c r="E44" s="1207" t="s">
        <v>28</v>
      </c>
      <c r="F44" s="1207"/>
      <c r="G44" s="1207"/>
      <c r="H44" s="1208"/>
      <c r="I44" s="86">
        <v>93</v>
      </c>
      <c r="J44" s="87">
        <v>82</v>
      </c>
      <c r="K44" s="87">
        <v>97</v>
      </c>
      <c r="L44" s="87">
        <v>168</v>
      </c>
      <c r="M44" s="88">
        <v>220</v>
      </c>
    </row>
    <row r="45" spans="2:13" ht="27.75" customHeight="1" x14ac:dyDescent="0.15">
      <c r="B45" s="1203"/>
      <c r="C45" s="1204"/>
      <c r="D45" s="85"/>
      <c r="E45" s="1207" t="s">
        <v>29</v>
      </c>
      <c r="F45" s="1207"/>
      <c r="G45" s="1207"/>
      <c r="H45" s="1208"/>
      <c r="I45" s="86">
        <v>1462</v>
      </c>
      <c r="J45" s="87">
        <v>1495</v>
      </c>
      <c r="K45" s="87">
        <v>1439</v>
      </c>
      <c r="L45" s="87">
        <v>1450</v>
      </c>
      <c r="M45" s="88">
        <v>1448</v>
      </c>
    </row>
    <row r="46" spans="2:13" ht="27.75" customHeight="1" x14ac:dyDescent="0.15">
      <c r="B46" s="1203"/>
      <c r="C46" s="1204"/>
      <c r="D46" s="89"/>
      <c r="E46" s="1207" t="s">
        <v>30</v>
      </c>
      <c r="F46" s="1207"/>
      <c r="G46" s="1207"/>
      <c r="H46" s="1208"/>
      <c r="I46" s="86">
        <v>692</v>
      </c>
      <c r="J46" s="87">
        <v>689</v>
      </c>
      <c r="K46" s="87">
        <v>665</v>
      </c>
      <c r="L46" s="87">
        <v>907</v>
      </c>
      <c r="M46" s="88">
        <v>583</v>
      </c>
    </row>
    <row r="47" spans="2:13" ht="27.75" customHeight="1" x14ac:dyDescent="0.15">
      <c r="B47" s="1203"/>
      <c r="C47" s="1204"/>
      <c r="D47" s="90"/>
      <c r="E47" s="1217" t="s">
        <v>31</v>
      </c>
      <c r="F47" s="1218"/>
      <c r="G47" s="1218"/>
      <c r="H47" s="1219"/>
      <c r="I47" s="86" t="s">
        <v>481</v>
      </c>
      <c r="J47" s="87" t="s">
        <v>481</v>
      </c>
      <c r="K47" s="87" t="s">
        <v>481</v>
      </c>
      <c r="L47" s="87" t="s">
        <v>481</v>
      </c>
      <c r="M47" s="88" t="s">
        <v>481</v>
      </c>
    </row>
    <row r="48" spans="2:13" ht="27.75" customHeight="1" x14ac:dyDescent="0.15">
      <c r="B48" s="1203"/>
      <c r="C48" s="1204"/>
      <c r="D48" s="85"/>
      <c r="E48" s="1207" t="s">
        <v>32</v>
      </c>
      <c r="F48" s="1207"/>
      <c r="G48" s="1207"/>
      <c r="H48" s="1208"/>
      <c r="I48" s="86" t="s">
        <v>481</v>
      </c>
      <c r="J48" s="87" t="s">
        <v>481</v>
      </c>
      <c r="K48" s="87" t="s">
        <v>481</v>
      </c>
      <c r="L48" s="87" t="s">
        <v>481</v>
      </c>
      <c r="M48" s="88" t="s">
        <v>481</v>
      </c>
    </row>
    <row r="49" spans="2:13" ht="27.75" customHeight="1" x14ac:dyDescent="0.15">
      <c r="B49" s="1205"/>
      <c r="C49" s="1206"/>
      <c r="D49" s="85"/>
      <c r="E49" s="1207" t="s">
        <v>33</v>
      </c>
      <c r="F49" s="1207"/>
      <c r="G49" s="1207"/>
      <c r="H49" s="1208"/>
      <c r="I49" s="86" t="s">
        <v>481</v>
      </c>
      <c r="J49" s="87" t="s">
        <v>481</v>
      </c>
      <c r="K49" s="87" t="s">
        <v>481</v>
      </c>
      <c r="L49" s="87" t="s">
        <v>481</v>
      </c>
      <c r="M49" s="88" t="s">
        <v>481</v>
      </c>
    </row>
    <row r="50" spans="2:13" ht="27.75" customHeight="1" x14ac:dyDescent="0.15">
      <c r="B50" s="1201" t="s">
        <v>34</v>
      </c>
      <c r="C50" s="1202"/>
      <c r="D50" s="91"/>
      <c r="E50" s="1207" t="s">
        <v>35</v>
      </c>
      <c r="F50" s="1207"/>
      <c r="G50" s="1207"/>
      <c r="H50" s="1208"/>
      <c r="I50" s="86">
        <v>4682</v>
      </c>
      <c r="J50" s="87">
        <v>4914</v>
      </c>
      <c r="K50" s="87">
        <v>5379</v>
      </c>
      <c r="L50" s="87">
        <v>5177</v>
      </c>
      <c r="M50" s="88">
        <v>5143</v>
      </c>
    </row>
    <row r="51" spans="2:13" ht="27.75" customHeight="1" x14ac:dyDescent="0.15">
      <c r="B51" s="1203"/>
      <c r="C51" s="1204"/>
      <c r="D51" s="85"/>
      <c r="E51" s="1207" t="s">
        <v>36</v>
      </c>
      <c r="F51" s="1207"/>
      <c r="G51" s="1207"/>
      <c r="H51" s="1208"/>
      <c r="I51" s="86">
        <v>378</v>
      </c>
      <c r="J51" s="87">
        <v>376</v>
      </c>
      <c r="K51" s="87">
        <v>352</v>
      </c>
      <c r="L51" s="87">
        <v>327</v>
      </c>
      <c r="M51" s="88">
        <v>302</v>
      </c>
    </row>
    <row r="52" spans="2:13" ht="27.75" customHeight="1" x14ac:dyDescent="0.15">
      <c r="B52" s="1205"/>
      <c r="C52" s="1206"/>
      <c r="D52" s="85"/>
      <c r="E52" s="1207" t="s">
        <v>37</v>
      </c>
      <c r="F52" s="1207"/>
      <c r="G52" s="1207"/>
      <c r="H52" s="1208"/>
      <c r="I52" s="86">
        <v>7804</v>
      </c>
      <c r="J52" s="87">
        <v>7918</v>
      </c>
      <c r="K52" s="87">
        <v>7863</v>
      </c>
      <c r="L52" s="87">
        <v>7923</v>
      </c>
      <c r="M52" s="88">
        <v>7729</v>
      </c>
    </row>
    <row r="53" spans="2:13" ht="27.75" customHeight="1" thickBot="1" x14ac:dyDescent="0.2">
      <c r="B53" s="1209" t="s">
        <v>38</v>
      </c>
      <c r="C53" s="1210"/>
      <c r="D53" s="92"/>
      <c r="E53" s="1211" t="s">
        <v>39</v>
      </c>
      <c r="F53" s="1211"/>
      <c r="G53" s="1211"/>
      <c r="H53" s="1212"/>
      <c r="I53" s="93">
        <v>1264</v>
      </c>
      <c r="J53" s="94">
        <v>872</v>
      </c>
      <c r="K53" s="94">
        <v>55</v>
      </c>
      <c r="L53" s="94">
        <v>334</v>
      </c>
      <c r="M53" s="95">
        <v>-14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576</v>
      </c>
      <c r="I42" s="354"/>
      <c r="J42" s="354"/>
      <c r="K42" s="354"/>
      <c r="L42" s="246"/>
      <c r="M42" s="246"/>
      <c r="N42" s="246"/>
      <c r="O42" s="246"/>
    </row>
    <row r="43" spans="2:17" x14ac:dyDescent="0.15">
      <c r="B43" s="250"/>
      <c r="C43" s="246"/>
      <c r="D43" s="246"/>
      <c r="E43" s="246"/>
      <c r="F43" s="246"/>
      <c r="G43" s="1234"/>
      <c r="H43" s="1235"/>
      <c r="I43" s="1235"/>
      <c r="J43" s="1235"/>
      <c r="K43" s="1235"/>
      <c r="L43" s="1235"/>
      <c r="M43" s="1235"/>
      <c r="N43" s="1235"/>
      <c r="O43" s="1236"/>
    </row>
    <row r="44" spans="2:17" x14ac:dyDescent="0.15">
      <c r="B44" s="250"/>
      <c r="C44" s="246"/>
      <c r="D44" s="246"/>
      <c r="E44" s="246"/>
      <c r="F44" s="246"/>
      <c r="G44" s="1237"/>
      <c r="H44" s="1238"/>
      <c r="I44" s="1238"/>
      <c r="J44" s="1238"/>
      <c r="K44" s="1238"/>
      <c r="L44" s="1238"/>
      <c r="M44" s="1238"/>
      <c r="N44" s="1238"/>
      <c r="O44" s="1239"/>
    </row>
    <row r="45" spans="2:17" x14ac:dyDescent="0.15">
      <c r="B45" s="250"/>
      <c r="C45" s="246"/>
      <c r="D45" s="246"/>
      <c r="E45" s="246"/>
      <c r="F45" s="246"/>
      <c r="G45" s="1237"/>
      <c r="H45" s="1238"/>
      <c r="I45" s="1238"/>
      <c r="J45" s="1238"/>
      <c r="K45" s="1238"/>
      <c r="L45" s="1238"/>
      <c r="M45" s="1238"/>
      <c r="N45" s="1238"/>
      <c r="O45" s="1239"/>
    </row>
    <row r="46" spans="2:17" x14ac:dyDescent="0.15">
      <c r="B46" s="250"/>
      <c r="C46" s="246"/>
      <c r="D46" s="246"/>
      <c r="E46" s="246"/>
      <c r="F46" s="246"/>
      <c r="G46" s="1237"/>
      <c r="H46" s="1238"/>
      <c r="I46" s="1238"/>
      <c r="J46" s="1238"/>
      <c r="K46" s="1238"/>
      <c r="L46" s="1238"/>
      <c r="M46" s="1238"/>
      <c r="N46" s="1238"/>
      <c r="O46" s="1239"/>
    </row>
    <row r="47" spans="2:17" x14ac:dyDescent="0.15">
      <c r="B47" s="250"/>
      <c r="C47" s="246"/>
      <c r="D47" s="246"/>
      <c r="E47" s="246"/>
      <c r="F47" s="246"/>
      <c r="G47" s="1240"/>
      <c r="H47" s="1241"/>
      <c r="I47" s="1241"/>
      <c r="J47" s="1241"/>
      <c r="K47" s="1241"/>
      <c r="L47" s="1241"/>
      <c r="M47" s="1241"/>
      <c r="N47" s="1241"/>
      <c r="O47" s="1242"/>
    </row>
    <row r="48" spans="2:17" x14ac:dyDescent="0.15">
      <c r="B48" s="250"/>
      <c r="C48" s="246"/>
      <c r="D48" s="246"/>
      <c r="E48" s="246"/>
      <c r="F48" s="246"/>
      <c r="G48" s="246"/>
      <c r="H48" s="355"/>
      <c r="I48" s="355"/>
      <c r="J48" s="355"/>
    </row>
    <row r="49" spans="1:17" x14ac:dyDescent="0.15">
      <c r="B49" s="250"/>
      <c r="C49" s="246"/>
      <c r="D49" s="246"/>
      <c r="E49" s="246"/>
      <c r="F49" s="246"/>
      <c r="G49" s="245" t="s">
        <v>577</v>
      </c>
    </row>
    <row r="50" spans="1:17" x14ac:dyDescent="0.15">
      <c r="B50" s="250"/>
      <c r="C50" s="246"/>
      <c r="D50" s="246"/>
      <c r="E50" s="246"/>
      <c r="F50" s="246"/>
      <c r="G50" s="1243"/>
      <c r="H50" s="1244"/>
      <c r="I50" s="1244"/>
      <c r="J50" s="1245"/>
      <c r="K50" s="356" t="s">
        <v>521</v>
      </c>
      <c r="L50" s="356" t="s">
        <v>522</v>
      </c>
      <c r="M50" s="356" t="s">
        <v>523</v>
      </c>
      <c r="N50" s="356" t="s">
        <v>524</v>
      </c>
      <c r="O50" s="356" t="s">
        <v>525</v>
      </c>
    </row>
    <row r="51" spans="1:17" x14ac:dyDescent="0.15">
      <c r="B51" s="250"/>
      <c r="C51" s="246"/>
      <c r="D51" s="246"/>
      <c r="E51" s="246"/>
      <c r="F51" s="246"/>
      <c r="G51" s="1246" t="s">
        <v>578</v>
      </c>
      <c r="H51" s="1247"/>
      <c r="I51" s="1252" t="s">
        <v>579</v>
      </c>
      <c r="J51" s="1252"/>
      <c r="K51" s="1254"/>
      <c r="L51" s="1254"/>
      <c r="M51" s="1254"/>
      <c r="N51" s="1254"/>
      <c r="O51" s="1254"/>
    </row>
    <row r="52" spans="1:17" x14ac:dyDescent="0.15">
      <c r="B52" s="250"/>
      <c r="C52" s="246"/>
      <c r="D52" s="246"/>
      <c r="E52" s="246"/>
      <c r="F52" s="246"/>
      <c r="G52" s="1248"/>
      <c r="H52" s="1249"/>
      <c r="I52" s="1253"/>
      <c r="J52" s="1253"/>
      <c r="K52" s="1220"/>
      <c r="L52" s="1220"/>
      <c r="M52" s="1220"/>
      <c r="N52" s="1220"/>
      <c r="O52" s="1220"/>
    </row>
    <row r="53" spans="1:17" x14ac:dyDescent="0.15">
      <c r="A53" s="357"/>
      <c r="B53" s="250"/>
      <c r="C53" s="246"/>
      <c r="D53" s="246"/>
      <c r="E53" s="246"/>
      <c r="F53" s="246"/>
      <c r="G53" s="1248"/>
      <c r="H53" s="1249"/>
      <c r="I53" s="1232" t="s">
        <v>584</v>
      </c>
      <c r="J53" s="1232"/>
      <c r="K53" s="1255"/>
      <c r="L53" s="1255"/>
      <c r="M53" s="1255"/>
      <c r="N53" s="1255"/>
      <c r="O53" s="1255"/>
    </row>
    <row r="54" spans="1:17" x14ac:dyDescent="0.15">
      <c r="A54" s="357"/>
      <c r="B54" s="250"/>
      <c r="C54" s="246"/>
      <c r="D54" s="246"/>
      <c r="E54" s="246"/>
      <c r="F54" s="246"/>
      <c r="G54" s="1250"/>
      <c r="H54" s="1251"/>
      <c r="I54" s="1232"/>
      <c r="J54" s="1232"/>
      <c r="K54" s="1225"/>
      <c r="L54" s="1225"/>
      <c r="M54" s="1225"/>
      <c r="N54" s="1225"/>
      <c r="O54" s="1225"/>
    </row>
    <row r="55" spans="1:17" x14ac:dyDescent="0.15">
      <c r="A55" s="357"/>
      <c r="B55" s="250"/>
      <c r="C55" s="246"/>
      <c r="D55" s="246"/>
      <c r="E55" s="246"/>
      <c r="F55" s="246"/>
      <c r="G55" s="1226" t="s">
        <v>580</v>
      </c>
      <c r="H55" s="1227"/>
      <c r="I55" s="1232" t="s">
        <v>579</v>
      </c>
      <c r="J55" s="1232"/>
      <c r="K55" s="1254"/>
      <c r="L55" s="1254"/>
      <c r="M55" s="1254"/>
      <c r="N55" s="1254"/>
      <c r="O55" s="1254"/>
    </row>
    <row r="56" spans="1:17" x14ac:dyDescent="0.15">
      <c r="A56" s="357"/>
      <c r="B56" s="250"/>
      <c r="C56" s="246"/>
      <c r="D56" s="246"/>
      <c r="E56" s="246"/>
      <c r="F56" s="246"/>
      <c r="G56" s="1228"/>
      <c r="H56" s="1229"/>
      <c r="I56" s="1232"/>
      <c r="J56" s="1232"/>
      <c r="K56" s="1220"/>
      <c r="L56" s="1220"/>
      <c r="M56" s="1220"/>
      <c r="N56" s="1220"/>
      <c r="O56" s="1220"/>
    </row>
    <row r="57" spans="1:17" s="357" customFormat="1" x14ac:dyDescent="0.15">
      <c r="B57" s="358"/>
      <c r="C57" s="354"/>
      <c r="D57" s="354"/>
      <c r="E57" s="354"/>
      <c r="F57" s="354"/>
      <c r="G57" s="1228"/>
      <c r="H57" s="1229"/>
      <c r="I57" s="1222" t="s">
        <v>584</v>
      </c>
      <c r="J57" s="1222"/>
      <c r="K57" s="1255"/>
      <c r="L57" s="1255"/>
      <c r="M57" s="1255"/>
      <c r="N57" s="1255"/>
      <c r="O57" s="1255"/>
      <c r="P57" s="359"/>
      <c r="Q57" s="358"/>
    </row>
    <row r="58" spans="1:17" s="357" customFormat="1" x14ac:dyDescent="0.15">
      <c r="A58" s="245"/>
      <c r="B58" s="358"/>
      <c r="C58" s="354"/>
      <c r="D58" s="354"/>
      <c r="E58" s="354"/>
      <c r="F58" s="354"/>
      <c r="G58" s="1230"/>
      <c r="H58" s="1231"/>
      <c r="I58" s="1222"/>
      <c r="J58" s="1222"/>
      <c r="K58" s="1225"/>
      <c r="L58" s="1225"/>
      <c r="M58" s="1225"/>
      <c r="N58" s="1225"/>
      <c r="O58" s="122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581</v>
      </c>
      <c r="C63" s="246"/>
      <c r="D63" s="246"/>
      <c r="E63" s="246"/>
      <c r="F63" s="246"/>
      <c r="G63" s="246"/>
      <c r="H63" s="246"/>
      <c r="I63" s="246"/>
      <c r="J63" s="246"/>
      <c r="K63" s="246"/>
      <c r="L63" s="246"/>
      <c r="M63" s="246"/>
      <c r="N63" s="246"/>
      <c r="O63" s="246"/>
    </row>
    <row r="64" spans="1:17" x14ac:dyDescent="0.15">
      <c r="B64" s="250"/>
      <c r="C64" s="246"/>
      <c r="D64" s="246"/>
      <c r="E64" s="246"/>
      <c r="F64" s="246"/>
      <c r="G64" s="353" t="s">
        <v>576</v>
      </c>
      <c r="I64" s="354"/>
      <c r="J64" s="354"/>
      <c r="K64" s="354"/>
      <c r="L64" s="246"/>
      <c r="M64" s="246"/>
      <c r="N64" s="246"/>
      <c r="O64" s="246"/>
    </row>
    <row r="65" spans="2:30" x14ac:dyDescent="0.15">
      <c r="B65" s="250"/>
      <c r="C65" s="246"/>
      <c r="D65" s="246"/>
      <c r="E65" s="246"/>
      <c r="F65" s="246"/>
      <c r="G65" s="1234" t="s">
        <v>585</v>
      </c>
      <c r="H65" s="1235"/>
      <c r="I65" s="1235"/>
      <c r="J65" s="1235"/>
      <c r="K65" s="1235"/>
      <c r="L65" s="1235"/>
      <c r="M65" s="1235"/>
      <c r="N65" s="1235"/>
      <c r="O65" s="1236"/>
    </row>
    <row r="66" spans="2:30" x14ac:dyDescent="0.15">
      <c r="B66" s="250"/>
      <c r="C66" s="246"/>
      <c r="D66" s="246"/>
      <c r="E66" s="246"/>
      <c r="F66" s="246"/>
      <c r="G66" s="1237"/>
      <c r="H66" s="1238"/>
      <c r="I66" s="1238"/>
      <c r="J66" s="1238"/>
      <c r="K66" s="1238"/>
      <c r="L66" s="1238"/>
      <c r="M66" s="1238"/>
      <c r="N66" s="1238"/>
      <c r="O66" s="1239"/>
    </row>
    <row r="67" spans="2:30" x14ac:dyDescent="0.15">
      <c r="B67" s="250"/>
      <c r="C67" s="246"/>
      <c r="D67" s="246"/>
      <c r="E67" s="246"/>
      <c r="F67" s="246"/>
      <c r="G67" s="1237"/>
      <c r="H67" s="1238"/>
      <c r="I67" s="1238"/>
      <c r="J67" s="1238"/>
      <c r="K67" s="1238"/>
      <c r="L67" s="1238"/>
      <c r="M67" s="1238"/>
      <c r="N67" s="1238"/>
      <c r="O67" s="1239"/>
    </row>
    <row r="68" spans="2:30" x14ac:dyDescent="0.15">
      <c r="B68" s="250"/>
      <c r="C68" s="246"/>
      <c r="D68" s="246"/>
      <c r="E68" s="246"/>
      <c r="F68" s="246"/>
      <c r="G68" s="1237"/>
      <c r="H68" s="1238"/>
      <c r="I68" s="1238"/>
      <c r="J68" s="1238"/>
      <c r="K68" s="1238"/>
      <c r="L68" s="1238"/>
      <c r="M68" s="1238"/>
      <c r="N68" s="1238"/>
      <c r="O68" s="1239"/>
    </row>
    <row r="69" spans="2:30" x14ac:dyDescent="0.15">
      <c r="B69" s="250"/>
      <c r="C69" s="246"/>
      <c r="D69" s="246"/>
      <c r="E69" s="246"/>
      <c r="F69" s="246"/>
      <c r="G69" s="1240"/>
      <c r="H69" s="1241"/>
      <c r="I69" s="1241"/>
      <c r="J69" s="1241"/>
      <c r="K69" s="1241"/>
      <c r="L69" s="1241"/>
      <c r="M69" s="1241"/>
      <c r="N69" s="1241"/>
      <c r="O69" s="1242"/>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582</v>
      </c>
      <c r="I71" s="370"/>
      <c r="J71" s="366"/>
      <c r="K71" s="366"/>
      <c r="L71" s="367"/>
      <c r="M71" s="366"/>
      <c r="N71" s="367"/>
      <c r="O71" s="368"/>
    </row>
    <row r="72" spans="2:30" x14ac:dyDescent="0.15">
      <c r="B72" s="250"/>
      <c r="C72" s="246"/>
      <c r="D72" s="246"/>
      <c r="E72" s="246"/>
      <c r="F72" s="246"/>
      <c r="G72" s="1243"/>
      <c r="H72" s="1244"/>
      <c r="I72" s="1244"/>
      <c r="J72" s="1245"/>
      <c r="K72" s="356" t="s">
        <v>521</v>
      </c>
      <c r="L72" s="356" t="s">
        <v>522</v>
      </c>
      <c r="M72" s="356" t="s">
        <v>523</v>
      </c>
      <c r="N72" s="356" t="s">
        <v>524</v>
      </c>
      <c r="O72" s="356" t="s">
        <v>525</v>
      </c>
    </row>
    <row r="73" spans="2:30" x14ac:dyDescent="0.15">
      <c r="B73" s="250"/>
      <c r="C73" s="246"/>
      <c r="D73" s="246"/>
      <c r="E73" s="246"/>
      <c r="F73" s="246"/>
      <c r="G73" s="1246" t="s">
        <v>578</v>
      </c>
      <c r="H73" s="1247"/>
      <c r="I73" s="1252" t="s">
        <v>579</v>
      </c>
      <c r="J73" s="1252"/>
      <c r="K73" s="1233">
        <v>36.4</v>
      </c>
      <c r="L73" s="1233">
        <v>24.9</v>
      </c>
      <c r="M73" s="1220">
        <v>1.6</v>
      </c>
      <c r="N73" s="1220">
        <v>9.1999999999999993</v>
      </c>
      <c r="O73" s="1220"/>
      <c r="S73" s="245">
        <v>9.9</v>
      </c>
    </row>
    <row r="74" spans="2:30" x14ac:dyDescent="0.15">
      <c r="B74" s="250"/>
      <c r="C74" s="246"/>
      <c r="D74" s="246"/>
      <c r="E74" s="246"/>
      <c r="F74" s="246"/>
      <c r="G74" s="1248"/>
      <c r="H74" s="1249"/>
      <c r="I74" s="1253"/>
      <c r="J74" s="1253"/>
      <c r="K74" s="1233"/>
      <c r="L74" s="1233"/>
      <c r="M74" s="1220"/>
      <c r="N74" s="1220"/>
      <c r="O74" s="1220"/>
    </row>
    <row r="75" spans="2:30" x14ac:dyDescent="0.15">
      <c r="B75" s="250"/>
      <c r="C75" s="246"/>
      <c r="D75" s="246"/>
      <c r="E75" s="246"/>
      <c r="F75" s="246"/>
      <c r="G75" s="1248"/>
      <c r="H75" s="1249"/>
      <c r="I75" s="1232" t="s">
        <v>583</v>
      </c>
      <c r="J75" s="1232"/>
      <c r="K75" s="1224">
        <v>14.7</v>
      </c>
      <c r="L75" s="1224">
        <v>13.6</v>
      </c>
      <c r="M75" s="1224">
        <v>11.3</v>
      </c>
      <c r="N75" s="1224">
        <v>9.6999999999999993</v>
      </c>
      <c r="O75" s="1224">
        <v>8.6</v>
      </c>
      <c r="U75" s="245">
        <v>81.2</v>
      </c>
      <c r="W75" s="245">
        <v>87.2</v>
      </c>
      <c r="Y75" s="245">
        <v>99.8</v>
      </c>
      <c r="AA75" s="245">
        <v>109.5</v>
      </c>
      <c r="AC75" s="245">
        <v>115.2</v>
      </c>
    </row>
    <row r="76" spans="2:30" x14ac:dyDescent="0.15">
      <c r="B76" s="250"/>
      <c r="C76" s="246"/>
      <c r="D76" s="246"/>
      <c r="E76" s="246"/>
      <c r="F76" s="246"/>
      <c r="G76" s="1250"/>
      <c r="H76" s="1251"/>
      <c r="I76" s="1232"/>
      <c r="J76" s="1232"/>
      <c r="K76" s="1225"/>
      <c r="L76" s="1225"/>
      <c r="M76" s="1225"/>
      <c r="N76" s="1225"/>
      <c r="O76" s="1225"/>
    </row>
    <row r="77" spans="2:30" x14ac:dyDescent="0.15">
      <c r="B77" s="250"/>
      <c r="C77" s="246"/>
      <c r="D77" s="246"/>
      <c r="E77" s="246"/>
      <c r="F77" s="246"/>
      <c r="G77" s="1226" t="s">
        <v>580</v>
      </c>
      <c r="H77" s="1227"/>
      <c r="I77" s="1232" t="s">
        <v>579</v>
      </c>
      <c r="J77" s="1232"/>
      <c r="K77" s="1233">
        <v>49.3</v>
      </c>
      <c r="L77" s="1233">
        <v>44.3</v>
      </c>
      <c r="M77" s="1220">
        <v>40.299999999999997</v>
      </c>
      <c r="N77" s="1220">
        <v>20.2</v>
      </c>
      <c r="O77" s="1220">
        <v>38.5</v>
      </c>
      <c r="R77" s="245">
        <v>12.3</v>
      </c>
      <c r="T77" s="245">
        <v>11.1</v>
      </c>
    </row>
    <row r="78" spans="2:30" x14ac:dyDescent="0.15">
      <c r="B78" s="250"/>
      <c r="C78" s="246"/>
      <c r="D78" s="246"/>
      <c r="E78" s="246"/>
      <c r="F78" s="246"/>
      <c r="G78" s="1228"/>
      <c r="H78" s="1229"/>
      <c r="I78" s="1232"/>
      <c r="J78" s="1232"/>
      <c r="K78" s="1233"/>
      <c r="L78" s="1233"/>
      <c r="M78" s="1220"/>
      <c r="N78" s="1220"/>
      <c r="O78" s="1220"/>
    </row>
    <row r="79" spans="2:30" x14ac:dyDescent="0.15">
      <c r="B79" s="250"/>
      <c r="C79" s="246"/>
      <c r="D79" s="246"/>
      <c r="E79" s="246"/>
      <c r="F79" s="246"/>
      <c r="G79" s="1228"/>
      <c r="H79" s="1229"/>
      <c r="I79" s="1221" t="s">
        <v>583</v>
      </c>
      <c r="J79" s="1222"/>
      <c r="K79" s="1223">
        <v>11.5</v>
      </c>
      <c r="L79" s="1223">
        <v>10.6</v>
      </c>
      <c r="M79" s="1223">
        <v>9.8000000000000007</v>
      </c>
      <c r="N79" s="1223">
        <v>9.3000000000000007</v>
      </c>
      <c r="O79" s="1223">
        <v>9.1999999999999993</v>
      </c>
      <c r="V79" s="245">
        <v>53.5</v>
      </c>
      <c r="X79" s="245">
        <v>48.2</v>
      </c>
      <c r="Z79" s="245">
        <v>34.200000000000003</v>
      </c>
      <c r="AB79" s="245">
        <v>30.3</v>
      </c>
      <c r="AD79" s="245">
        <v>28.9</v>
      </c>
    </row>
    <row r="80" spans="2:30" x14ac:dyDescent="0.15">
      <c r="B80" s="250"/>
      <c r="C80" s="246"/>
      <c r="D80" s="246"/>
      <c r="E80" s="246"/>
      <c r="F80" s="246"/>
      <c r="G80" s="1230"/>
      <c r="H80" s="1231"/>
      <c r="I80" s="1222"/>
      <c r="J80" s="1222"/>
      <c r="K80" s="1223"/>
      <c r="L80" s="1223"/>
      <c r="M80" s="1223"/>
      <c r="N80" s="1223"/>
      <c r="O80" s="1223"/>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25" zoomScaleNormal="2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520</v>
      </c>
      <c r="G2" s="113"/>
      <c r="H2" s="114"/>
    </row>
    <row r="3" spans="1:8" x14ac:dyDescent="0.15">
      <c r="A3" s="110" t="s">
        <v>513</v>
      </c>
      <c r="B3" s="115"/>
      <c r="C3" s="116"/>
      <c r="D3" s="117">
        <v>41744</v>
      </c>
      <c r="E3" s="118"/>
      <c r="F3" s="119">
        <v>70582</v>
      </c>
      <c r="G3" s="120"/>
      <c r="H3" s="121"/>
    </row>
    <row r="4" spans="1:8" x14ac:dyDescent="0.15">
      <c r="A4" s="122"/>
      <c r="B4" s="123"/>
      <c r="C4" s="124"/>
      <c r="D4" s="125">
        <v>28229</v>
      </c>
      <c r="E4" s="126"/>
      <c r="F4" s="127">
        <v>36117</v>
      </c>
      <c r="G4" s="128"/>
      <c r="H4" s="129"/>
    </row>
    <row r="5" spans="1:8" x14ac:dyDescent="0.15">
      <c r="A5" s="110" t="s">
        <v>515</v>
      </c>
      <c r="B5" s="115"/>
      <c r="C5" s="116"/>
      <c r="D5" s="117">
        <v>21913</v>
      </c>
      <c r="E5" s="118"/>
      <c r="F5" s="119">
        <v>81990</v>
      </c>
      <c r="G5" s="120"/>
      <c r="H5" s="121"/>
    </row>
    <row r="6" spans="1:8" x14ac:dyDescent="0.15">
      <c r="A6" s="122"/>
      <c r="B6" s="123"/>
      <c r="C6" s="124"/>
      <c r="D6" s="125">
        <v>13893</v>
      </c>
      <c r="E6" s="126"/>
      <c r="F6" s="127">
        <v>34482</v>
      </c>
      <c r="G6" s="128"/>
      <c r="H6" s="129"/>
    </row>
    <row r="7" spans="1:8" x14ac:dyDescent="0.15">
      <c r="A7" s="110" t="s">
        <v>516</v>
      </c>
      <c r="B7" s="115"/>
      <c r="C7" s="116"/>
      <c r="D7" s="117">
        <v>48316</v>
      </c>
      <c r="E7" s="118"/>
      <c r="F7" s="119">
        <v>87551</v>
      </c>
      <c r="G7" s="120"/>
      <c r="H7" s="121"/>
    </row>
    <row r="8" spans="1:8" x14ac:dyDescent="0.15">
      <c r="A8" s="122"/>
      <c r="B8" s="123"/>
      <c r="C8" s="124"/>
      <c r="D8" s="125">
        <v>23947</v>
      </c>
      <c r="E8" s="126"/>
      <c r="F8" s="127">
        <v>43994</v>
      </c>
      <c r="G8" s="128"/>
      <c r="H8" s="129"/>
    </row>
    <row r="9" spans="1:8" x14ac:dyDescent="0.15">
      <c r="A9" s="110" t="s">
        <v>517</v>
      </c>
      <c r="B9" s="115"/>
      <c r="C9" s="116"/>
      <c r="D9" s="117">
        <v>112288</v>
      </c>
      <c r="E9" s="118"/>
      <c r="F9" s="119">
        <v>106092</v>
      </c>
      <c r="G9" s="120"/>
      <c r="H9" s="121"/>
    </row>
    <row r="10" spans="1:8" x14ac:dyDescent="0.15">
      <c r="A10" s="122"/>
      <c r="B10" s="123"/>
      <c r="C10" s="124"/>
      <c r="D10" s="125">
        <v>11492</v>
      </c>
      <c r="E10" s="126"/>
      <c r="F10" s="127">
        <v>44299</v>
      </c>
      <c r="G10" s="128"/>
      <c r="H10" s="129"/>
    </row>
    <row r="11" spans="1:8" x14ac:dyDescent="0.15">
      <c r="A11" s="110" t="s">
        <v>518</v>
      </c>
      <c r="B11" s="115"/>
      <c r="C11" s="116"/>
      <c r="D11" s="117">
        <v>41248</v>
      </c>
      <c r="E11" s="118"/>
      <c r="F11" s="119">
        <v>78903</v>
      </c>
      <c r="G11" s="120"/>
      <c r="H11" s="121"/>
    </row>
    <row r="12" spans="1:8" x14ac:dyDescent="0.15">
      <c r="A12" s="122"/>
      <c r="B12" s="123"/>
      <c r="C12" s="130"/>
      <c r="D12" s="125">
        <v>28929</v>
      </c>
      <c r="E12" s="126"/>
      <c r="F12" s="127">
        <v>49201</v>
      </c>
      <c r="G12" s="128"/>
      <c r="H12" s="129"/>
    </row>
    <row r="13" spans="1:8" x14ac:dyDescent="0.15">
      <c r="A13" s="110"/>
      <c r="B13" s="115"/>
      <c r="C13" s="131"/>
      <c r="D13" s="132">
        <v>53102</v>
      </c>
      <c r="E13" s="133"/>
      <c r="F13" s="134">
        <v>85024</v>
      </c>
      <c r="G13" s="135"/>
      <c r="H13" s="121"/>
    </row>
    <row r="14" spans="1:8" x14ac:dyDescent="0.15">
      <c r="A14" s="122"/>
      <c r="B14" s="123"/>
      <c r="C14" s="124"/>
      <c r="D14" s="125">
        <v>21298</v>
      </c>
      <c r="E14" s="126"/>
      <c r="F14" s="127">
        <v>41619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1.82</v>
      </c>
      <c r="C19" s="136">
        <f>ROUND(VALUE(SUBSTITUTE(実質収支比率等に係る経年分析!G$48,"▲","-")),2)</f>
        <v>2.0499999999999998</v>
      </c>
      <c r="D19" s="136">
        <f>ROUND(VALUE(SUBSTITUTE(実質収支比率等に係る経年分析!H$48,"▲","-")),2)</f>
        <v>1.82</v>
      </c>
      <c r="E19" s="136">
        <f>ROUND(VALUE(SUBSTITUTE(実質収支比率等に係る経年分析!I$48,"▲","-")),2)</f>
        <v>1.67</v>
      </c>
      <c r="F19" s="136">
        <f>ROUND(VALUE(SUBSTITUTE(実質収支比率等に係る経年分析!J$48,"▲","-")),2)</f>
        <v>1.68</v>
      </c>
    </row>
    <row r="20" spans="1:11" x14ac:dyDescent="0.15">
      <c r="A20" s="136" t="s">
        <v>44</v>
      </c>
      <c r="B20" s="136">
        <f>ROUND(VALUE(SUBSTITUTE(実質収支比率等に係る経年分析!F$47,"▲","-")),2)</f>
        <v>51.85</v>
      </c>
      <c r="C20" s="136">
        <f>ROUND(VALUE(SUBSTITUTE(実質収支比率等に係る経年分析!G$47,"▲","-")),2)</f>
        <v>52.49</v>
      </c>
      <c r="D20" s="136">
        <f>ROUND(VALUE(SUBSTITUTE(実質収支比率等に係る経年分析!H$47,"▲","-")),2)</f>
        <v>54.26</v>
      </c>
      <c r="E20" s="136">
        <f>ROUND(VALUE(SUBSTITUTE(実質収支比率等に係る経年分析!I$47,"▲","-")),2)</f>
        <v>57.64</v>
      </c>
      <c r="F20" s="136">
        <f>ROUND(VALUE(SUBSTITUTE(実質収支比率等に係る経年分析!J$47,"▲","-")),2)</f>
        <v>55</v>
      </c>
    </row>
    <row r="21" spans="1:11" x14ac:dyDescent="0.15">
      <c r="A21" s="136" t="s">
        <v>45</v>
      </c>
      <c r="B21" s="136">
        <f>IF(ISNUMBER(VALUE(SUBSTITUTE(実質収支比率等に係る経年分析!F$49,"▲","-"))),ROUND(VALUE(SUBSTITUTE(実質収支比率等に係る経年分析!F$49,"▲","-")),2),NA())</f>
        <v>3.31</v>
      </c>
      <c r="C21" s="136">
        <f>IF(ISNUMBER(VALUE(SUBSTITUTE(実質収支比率等に係る経年分析!G$49,"▲","-"))),ROUND(VALUE(SUBSTITUTE(実質収支比率等に係る経年分析!G$49,"▲","-")),2),NA())</f>
        <v>0.56000000000000005</v>
      </c>
      <c r="D21" s="136">
        <f>IF(ISNUMBER(VALUE(SUBSTITUTE(実質収支比率等に係る経年分析!H$49,"▲","-"))),ROUND(VALUE(SUBSTITUTE(実質収支比率等に係る経年分析!H$49,"▲","-")),2),NA())</f>
        <v>-0.05</v>
      </c>
      <c r="E21" s="136">
        <f>IF(ISNUMBER(VALUE(SUBSTITUTE(実質収支比率等に係る経年分析!I$49,"▲","-"))),ROUND(VALUE(SUBSTITUTE(実質収支比率等に係る経年分析!I$49,"▲","-")),2),NA())</f>
        <v>4.93</v>
      </c>
      <c r="F21" s="136">
        <f>IF(ISNUMBER(VALUE(SUBSTITUTE(実質収支比率等に係る経年分析!J$49,"▲","-"))),ROUND(VALUE(SUBSTITUTE(実質収支比率等に係る経年分析!J$49,"▲","-")),2),NA())</f>
        <v>-3.44</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坂城町後期高齢者医療特別会計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坂城町工業地域開発事業特別会計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坂城町同和地区住宅新築資金等貸付事業特別会計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坂城町下水道事業特別会計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坂城町有線放送電話特別会計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0.01</v>
      </c>
    </row>
    <row r="34" spans="1:16" x14ac:dyDescent="0.15">
      <c r="A34" s="137" t="str">
        <f>IF(連結実質赤字比率に係る赤字・黒字の構成分析!C$36="",NA(),連結実質赤字比率に係る赤字・黒字の構成分析!C$36)</f>
        <v>坂城町介護保険特別会計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0.23</v>
      </c>
    </row>
    <row r="35" spans="1:16" x14ac:dyDescent="0.15">
      <c r="A35" s="137" t="str">
        <f>IF(連結実質赤字比率に係る赤字・黒字の構成分析!C$35="",NA(),連結実質赤字比率に係る赤字・黒字の構成分析!C$35)</f>
        <v>坂城町国民健康保険特別会計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0.31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0.78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0.27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7.0000000000000007E-2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0.78</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1.78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2.02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1.66</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683</v>
      </c>
      <c r="E42" s="138"/>
      <c r="F42" s="138"/>
      <c r="G42" s="138">
        <f>'実質公債費比率（分子）の構造'!L$52</f>
        <v>700</v>
      </c>
      <c r="H42" s="138"/>
      <c r="I42" s="138"/>
      <c r="J42" s="138">
        <f>'実質公債費比率（分子）の構造'!M$52</f>
        <v>751</v>
      </c>
      <c r="K42" s="138"/>
      <c r="L42" s="138"/>
      <c r="M42" s="138">
        <f>'実質公債費比率（分子）の構造'!N$52</f>
        <v>738</v>
      </c>
      <c r="N42" s="138"/>
      <c r="O42" s="138"/>
      <c r="P42" s="138">
        <f>'実質公債費比率（分子）の構造'!O$52</f>
        <v>734</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56</v>
      </c>
      <c r="C44" s="138"/>
      <c r="D44" s="138"/>
      <c r="E44" s="138">
        <f>'実質公債費比率（分子）の構造'!L$50</f>
        <v>36</v>
      </c>
      <c r="F44" s="138"/>
      <c r="G44" s="138"/>
      <c r="H44" s="138">
        <f>'実質公債費比率（分子）の構造'!M$50</f>
        <v>15</v>
      </c>
      <c r="I44" s="138"/>
      <c r="J44" s="138"/>
      <c r="K44" s="138">
        <f>'実質公債費比率（分子）の構造'!N$50</f>
        <v>15</v>
      </c>
      <c r="L44" s="138"/>
      <c r="M44" s="138"/>
      <c r="N44" s="138">
        <f>'実質公債費比率（分子）の構造'!O$50</f>
        <v>14</v>
      </c>
      <c r="O44" s="138"/>
      <c r="P44" s="138"/>
    </row>
    <row r="45" spans="1:16" x14ac:dyDescent="0.15">
      <c r="A45" s="138" t="s">
        <v>55</v>
      </c>
      <c r="B45" s="138">
        <f>'実質公債費比率（分子）の構造'!K$49</f>
        <v>42</v>
      </c>
      <c r="C45" s="138"/>
      <c r="D45" s="138"/>
      <c r="E45" s="138">
        <f>'実質公債費比率（分子）の構造'!L$49</f>
        <v>17</v>
      </c>
      <c r="F45" s="138"/>
      <c r="G45" s="138"/>
      <c r="H45" s="138">
        <f>'実質公債費比率（分子）の構造'!M$49</f>
        <v>18</v>
      </c>
      <c r="I45" s="138"/>
      <c r="J45" s="138"/>
      <c r="K45" s="138">
        <f>'実質公債費比率（分子）の構造'!N$49</f>
        <v>20</v>
      </c>
      <c r="L45" s="138"/>
      <c r="M45" s="138"/>
      <c r="N45" s="138">
        <f>'実質公債費比率（分子）の構造'!O$49</f>
        <v>23</v>
      </c>
      <c r="O45" s="138"/>
      <c r="P45" s="138"/>
    </row>
    <row r="46" spans="1:16" x14ac:dyDescent="0.15">
      <c r="A46" s="138" t="s">
        <v>56</v>
      </c>
      <c r="B46" s="138">
        <f>'実質公債費比率（分子）の構造'!K$48</f>
        <v>299</v>
      </c>
      <c r="C46" s="138"/>
      <c r="D46" s="138"/>
      <c r="E46" s="138">
        <f>'実質公債費比率（分子）の構造'!L$48</f>
        <v>276</v>
      </c>
      <c r="F46" s="138"/>
      <c r="G46" s="138"/>
      <c r="H46" s="138">
        <f>'実質公債費比率（分子）の構造'!M$48</f>
        <v>261</v>
      </c>
      <c r="I46" s="138"/>
      <c r="J46" s="138"/>
      <c r="K46" s="138">
        <f>'実質公債費比率（分子）の構造'!N$48</f>
        <v>300</v>
      </c>
      <c r="L46" s="138"/>
      <c r="M46" s="138"/>
      <c r="N46" s="138">
        <f>'実質公債費比率（分子）の構造'!O$48</f>
        <v>300</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771</v>
      </c>
      <c r="C49" s="138"/>
      <c r="D49" s="138"/>
      <c r="E49" s="138">
        <f>'実質公債費比率（分子）の構造'!L$45</f>
        <v>781</v>
      </c>
      <c r="F49" s="138"/>
      <c r="G49" s="138"/>
      <c r="H49" s="138">
        <f>'実質公債費比率（分子）の構造'!M$45</f>
        <v>746</v>
      </c>
      <c r="I49" s="138"/>
      <c r="J49" s="138"/>
      <c r="K49" s="138">
        <f>'実質公債費比率（分子）の構造'!N$45</f>
        <v>735</v>
      </c>
      <c r="L49" s="138"/>
      <c r="M49" s="138"/>
      <c r="N49" s="138">
        <f>'実質公債費比率（分子）の構造'!O$45</f>
        <v>695</v>
      </c>
      <c r="O49" s="138"/>
      <c r="P49" s="138"/>
    </row>
    <row r="50" spans="1:16" x14ac:dyDescent="0.15">
      <c r="A50" s="138" t="s">
        <v>60</v>
      </c>
      <c r="B50" s="138" t="e">
        <f>NA()</f>
        <v>#N/A</v>
      </c>
      <c r="C50" s="138">
        <f>IF(ISNUMBER('実質公債費比率（分子）の構造'!K$53),'実質公債費比率（分子）の構造'!K$53,NA())</f>
        <v>485</v>
      </c>
      <c r="D50" s="138" t="e">
        <f>NA()</f>
        <v>#N/A</v>
      </c>
      <c r="E50" s="138" t="e">
        <f>NA()</f>
        <v>#N/A</v>
      </c>
      <c r="F50" s="138">
        <f>IF(ISNUMBER('実質公債費比率（分子）の構造'!L$53),'実質公債費比率（分子）の構造'!L$53,NA())</f>
        <v>410</v>
      </c>
      <c r="G50" s="138" t="e">
        <f>NA()</f>
        <v>#N/A</v>
      </c>
      <c r="H50" s="138" t="e">
        <f>NA()</f>
        <v>#N/A</v>
      </c>
      <c r="I50" s="138">
        <f>IF(ISNUMBER('実質公債費比率（分子）の構造'!M$53),'実質公債費比率（分子）の構造'!M$53,NA())</f>
        <v>289</v>
      </c>
      <c r="J50" s="138" t="e">
        <f>NA()</f>
        <v>#N/A</v>
      </c>
      <c r="K50" s="138" t="e">
        <f>NA()</f>
        <v>#N/A</v>
      </c>
      <c r="L50" s="138">
        <f>IF(ISNUMBER('実質公債費比率（分子）の構造'!N$53),'実質公債費比率（分子）の構造'!N$53,NA())</f>
        <v>332</v>
      </c>
      <c r="M50" s="138" t="e">
        <f>NA()</f>
        <v>#N/A</v>
      </c>
      <c r="N50" s="138" t="e">
        <f>NA()</f>
        <v>#N/A</v>
      </c>
      <c r="O50" s="138">
        <f>IF(ISNUMBER('実質公債費比率（分子）の構造'!O$53),'実質公債費比率（分子）の構造'!O$53,NA())</f>
        <v>298</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7804</v>
      </c>
      <c r="E56" s="137"/>
      <c r="F56" s="137"/>
      <c r="G56" s="137">
        <f>'将来負担比率（分子）の構造'!J$52</f>
        <v>7918</v>
      </c>
      <c r="H56" s="137"/>
      <c r="I56" s="137"/>
      <c r="J56" s="137">
        <f>'将来負担比率（分子）の構造'!K$52</f>
        <v>7863</v>
      </c>
      <c r="K56" s="137"/>
      <c r="L56" s="137"/>
      <c r="M56" s="137">
        <f>'将来負担比率（分子）の構造'!L$52</f>
        <v>7923</v>
      </c>
      <c r="N56" s="137"/>
      <c r="O56" s="137"/>
      <c r="P56" s="137">
        <f>'将来負担比率（分子）の構造'!M$52</f>
        <v>7729</v>
      </c>
    </row>
    <row r="57" spans="1:16" x14ac:dyDescent="0.15">
      <c r="A57" s="137" t="s">
        <v>36</v>
      </c>
      <c r="B57" s="137"/>
      <c r="C57" s="137"/>
      <c r="D57" s="137">
        <f>'将来負担比率（分子）の構造'!I$51</f>
        <v>378</v>
      </c>
      <c r="E57" s="137"/>
      <c r="F57" s="137"/>
      <c r="G57" s="137">
        <f>'将来負担比率（分子）の構造'!J$51</f>
        <v>376</v>
      </c>
      <c r="H57" s="137"/>
      <c r="I57" s="137"/>
      <c r="J57" s="137">
        <f>'将来負担比率（分子）の構造'!K$51</f>
        <v>352</v>
      </c>
      <c r="K57" s="137"/>
      <c r="L57" s="137"/>
      <c r="M57" s="137">
        <f>'将来負担比率（分子）の構造'!L$51</f>
        <v>327</v>
      </c>
      <c r="N57" s="137"/>
      <c r="O57" s="137"/>
      <c r="P57" s="137">
        <f>'将来負担比率（分子）の構造'!M$51</f>
        <v>302</v>
      </c>
    </row>
    <row r="58" spans="1:16" x14ac:dyDescent="0.15">
      <c r="A58" s="137" t="s">
        <v>35</v>
      </c>
      <c r="B58" s="137"/>
      <c r="C58" s="137"/>
      <c r="D58" s="137">
        <f>'将来負担比率（分子）の構造'!I$50</f>
        <v>4682</v>
      </c>
      <c r="E58" s="137"/>
      <c r="F58" s="137"/>
      <c r="G58" s="137">
        <f>'将来負担比率（分子）の構造'!J$50</f>
        <v>4914</v>
      </c>
      <c r="H58" s="137"/>
      <c r="I58" s="137"/>
      <c r="J58" s="137">
        <f>'将来負担比率（分子）の構造'!K$50</f>
        <v>5379</v>
      </c>
      <c r="K58" s="137"/>
      <c r="L58" s="137"/>
      <c r="M58" s="137">
        <f>'将来負担比率（分子）の構造'!L$50</f>
        <v>5177</v>
      </c>
      <c r="N58" s="137"/>
      <c r="O58" s="137"/>
      <c r="P58" s="137">
        <f>'将来負担比率（分子）の構造'!M$50</f>
        <v>5143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692</v>
      </c>
      <c r="C61" s="137"/>
      <c r="D61" s="137"/>
      <c r="E61" s="137">
        <f>'将来負担比率（分子）の構造'!J$46</f>
        <v>689</v>
      </c>
      <c r="F61" s="137"/>
      <c r="G61" s="137"/>
      <c r="H61" s="137">
        <f>'将来負担比率（分子）の構造'!K$46</f>
        <v>665</v>
      </c>
      <c r="I61" s="137"/>
      <c r="J61" s="137"/>
      <c r="K61" s="137">
        <f>'将来負担比率（分子）の構造'!L$46</f>
        <v>907</v>
      </c>
      <c r="L61" s="137"/>
      <c r="M61" s="137"/>
      <c r="N61" s="137">
        <f>'将来負担比率（分子）の構造'!M$46</f>
        <v>583</v>
      </c>
      <c r="O61" s="137"/>
      <c r="P61" s="137"/>
    </row>
    <row r="62" spans="1:16" x14ac:dyDescent="0.15">
      <c r="A62" s="137" t="s">
        <v>29</v>
      </c>
      <c r="B62" s="137">
        <f>'将来負担比率（分子）の構造'!I$45</f>
        <v>1462</v>
      </c>
      <c r="C62" s="137"/>
      <c r="D62" s="137"/>
      <c r="E62" s="137">
        <f>'将来負担比率（分子）の構造'!J$45</f>
        <v>1495</v>
      </c>
      <c r="F62" s="137"/>
      <c r="G62" s="137"/>
      <c r="H62" s="137">
        <f>'将来負担比率（分子）の構造'!K$45</f>
        <v>1439</v>
      </c>
      <c r="I62" s="137"/>
      <c r="J62" s="137"/>
      <c r="K62" s="137">
        <f>'将来負担比率（分子）の構造'!L$45</f>
        <v>1450</v>
      </c>
      <c r="L62" s="137"/>
      <c r="M62" s="137"/>
      <c r="N62" s="137">
        <f>'将来負担比率（分子）の構造'!M$45</f>
        <v>1448</v>
      </c>
      <c r="O62" s="137"/>
      <c r="P62" s="137"/>
    </row>
    <row r="63" spans="1:16" x14ac:dyDescent="0.15">
      <c r="A63" s="137" t="s">
        <v>28</v>
      </c>
      <c r="B63" s="137">
        <f>'将来負担比率（分子）の構造'!I$44</f>
        <v>93</v>
      </c>
      <c r="C63" s="137"/>
      <c r="D63" s="137"/>
      <c r="E63" s="137">
        <f>'将来負担比率（分子）の構造'!J$44</f>
        <v>82</v>
      </c>
      <c r="F63" s="137"/>
      <c r="G63" s="137"/>
      <c r="H63" s="137">
        <f>'将来負担比率（分子）の構造'!K$44</f>
        <v>97</v>
      </c>
      <c r="I63" s="137"/>
      <c r="J63" s="137"/>
      <c r="K63" s="137">
        <f>'将来負担比率（分子）の構造'!L$44</f>
        <v>168</v>
      </c>
      <c r="L63" s="137"/>
      <c r="M63" s="137"/>
      <c r="N63" s="137">
        <f>'将来負担比率（分子）の構造'!M$44</f>
        <v>220</v>
      </c>
      <c r="O63" s="137"/>
      <c r="P63" s="137"/>
    </row>
    <row r="64" spans="1:16" x14ac:dyDescent="0.15">
      <c r="A64" s="137" t="s">
        <v>27</v>
      </c>
      <c r="B64" s="137">
        <f>'将来負担比率（分子）の構造'!I$43</f>
        <v>4675</v>
      </c>
      <c r="C64" s="137"/>
      <c r="D64" s="137"/>
      <c r="E64" s="137">
        <f>'将来負担比率（分子）の構造'!J$43</f>
        <v>4863</v>
      </c>
      <c r="F64" s="137"/>
      <c r="G64" s="137"/>
      <c r="H64" s="137">
        <f>'将来負担比率（分子）の構造'!K$43</f>
        <v>4611</v>
      </c>
      <c r="I64" s="137"/>
      <c r="J64" s="137"/>
      <c r="K64" s="137">
        <f>'将来負担比率（分子）の構造'!L$43</f>
        <v>4405</v>
      </c>
      <c r="L64" s="137"/>
      <c r="M64" s="137"/>
      <c r="N64" s="137">
        <f>'将来負担比率（分子）の構造'!M$43</f>
        <v>4427</v>
      </c>
      <c r="O64" s="137"/>
      <c r="P64" s="137"/>
    </row>
    <row r="65" spans="1:16" x14ac:dyDescent="0.15">
      <c r="A65" s="137" t="s">
        <v>26</v>
      </c>
      <c r="B65" s="137">
        <f>'将来負担比率（分子）の構造'!I$42</f>
        <v>131</v>
      </c>
      <c r="C65" s="137"/>
      <c r="D65" s="137"/>
      <c r="E65" s="137">
        <f>'将来負担比率（分子）の構造'!J$42</f>
        <v>102</v>
      </c>
      <c r="F65" s="137"/>
      <c r="G65" s="137"/>
      <c r="H65" s="137">
        <f>'将来負担比率（分子）の構造'!K$42</f>
        <v>92</v>
      </c>
      <c r="I65" s="137"/>
      <c r="J65" s="137"/>
      <c r="K65" s="137">
        <f>'将来負担比率（分子）の構造'!L$42</f>
        <v>82</v>
      </c>
      <c r="L65" s="137"/>
      <c r="M65" s="137"/>
      <c r="N65" s="137">
        <f>'将来負担比率（分子）の構造'!M$42</f>
        <v>73</v>
      </c>
      <c r="O65" s="137"/>
      <c r="P65" s="137"/>
    </row>
    <row r="66" spans="1:16" x14ac:dyDescent="0.15">
      <c r="A66" s="137" t="s">
        <v>25</v>
      </c>
      <c r="B66" s="137">
        <f>'将来負担比率（分子）の構造'!I$41</f>
        <v>7075</v>
      </c>
      <c r="C66" s="137"/>
      <c r="D66" s="137"/>
      <c r="E66" s="137">
        <f>'将来負担比率（分子）の構造'!J$41</f>
        <v>6849</v>
      </c>
      <c r="F66" s="137"/>
      <c r="G66" s="137"/>
      <c r="H66" s="137">
        <f>'将来負担比率（分子）の構造'!K$41</f>
        <v>6746</v>
      </c>
      <c r="I66" s="137"/>
      <c r="J66" s="137"/>
      <c r="K66" s="137">
        <f>'将来負担比率（分子）の構造'!L$41</f>
        <v>6748</v>
      </c>
      <c r="L66" s="137"/>
      <c r="M66" s="137"/>
      <c r="N66" s="137">
        <f>'将来負担比率（分子）の構造'!M$41</f>
        <v>6409</v>
      </c>
      <c r="O66" s="137"/>
      <c r="P66" s="137"/>
    </row>
    <row r="67" spans="1:16" x14ac:dyDescent="0.15">
      <c r="A67" s="137" t="s">
        <v>64</v>
      </c>
      <c r="B67" s="137" t="e">
        <f>NA()</f>
        <v>#N/A</v>
      </c>
      <c r="C67" s="137">
        <f>IF(ISNUMBER('将来負担比率（分子）の構造'!I$53), IF('将来負担比率（分子）の構造'!I$53 &lt; 0, 0, '将来負担比率（分子）の構造'!I$53), NA())</f>
        <v>1264</v>
      </c>
      <c r="D67" s="137" t="e">
        <f>NA()</f>
        <v>#N/A</v>
      </c>
      <c r="E67" s="137" t="e">
        <f>NA()</f>
        <v>#N/A</v>
      </c>
      <c r="F67" s="137">
        <f>IF(ISNUMBER('将来負担比率（分子）の構造'!J$53), IF('将来負担比率（分子）の構造'!J$53 &lt; 0, 0, '将来負担比率（分子）の構造'!J$53), NA())</f>
        <v>872</v>
      </c>
      <c r="G67" s="137" t="e">
        <f>NA()</f>
        <v>#N/A</v>
      </c>
      <c r="H67" s="137" t="e">
        <f>NA()</f>
        <v>#N/A</v>
      </c>
      <c r="I67" s="137">
        <f>IF(ISNUMBER('将来負担比率（分子）の構造'!K$53), IF('将来負担比率（分子）の構造'!K$53 &lt; 0, 0, '将来負担比率（分子）の構造'!K$53), NA())</f>
        <v>55</v>
      </c>
      <c r="J67" s="137" t="e">
        <f>NA()</f>
        <v>#N/A</v>
      </c>
      <c r="K67" s="137" t="e">
        <f>NA()</f>
        <v>#N/A</v>
      </c>
      <c r="L67" s="137">
        <f>IF(ISNUMBER('将来負担比率（分子）の構造'!L$53), IF('将来負担比率（分子）の構造'!L$53 &lt; 0, 0, '将来負担比率（分子）の構造'!L$53), NA())</f>
        <v>334</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2595699</v>
      </c>
      <c r="S5" s="671"/>
      <c r="T5" s="671"/>
      <c r="U5" s="671"/>
      <c r="V5" s="671"/>
      <c r="W5" s="671"/>
      <c r="X5" s="671"/>
      <c r="Y5" s="718"/>
      <c r="Z5" s="731">
        <v>40.1</v>
      </c>
      <c r="AA5" s="731"/>
      <c r="AB5" s="731"/>
      <c r="AC5" s="731"/>
      <c r="AD5" s="732">
        <v>2595699</v>
      </c>
      <c r="AE5" s="732"/>
      <c r="AF5" s="732"/>
      <c r="AG5" s="732"/>
      <c r="AH5" s="732"/>
      <c r="AI5" s="732"/>
      <c r="AJ5" s="732"/>
      <c r="AK5" s="732"/>
      <c r="AL5" s="719">
        <v>66.8</v>
      </c>
      <c r="AM5" s="688"/>
      <c r="AN5" s="688"/>
      <c r="AO5" s="720"/>
      <c r="AP5" s="707" t="s">
        <v>211</v>
      </c>
      <c r="AQ5" s="708"/>
      <c r="AR5" s="708"/>
      <c r="AS5" s="708"/>
      <c r="AT5" s="708"/>
      <c r="AU5" s="708"/>
      <c r="AV5" s="708"/>
      <c r="AW5" s="708"/>
      <c r="AX5" s="708"/>
      <c r="AY5" s="708"/>
      <c r="AZ5" s="708"/>
      <c r="BA5" s="708"/>
      <c r="BB5" s="708"/>
      <c r="BC5" s="708"/>
      <c r="BD5" s="708"/>
      <c r="BE5" s="708"/>
      <c r="BF5" s="709"/>
      <c r="BG5" s="620">
        <v>2588918</v>
      </c>
      <c r="BH5" s="621"/>
      <c r="BI5" s="621"/>
      <c r="BJ5" s="621"/>
      <c r="BK5" s="621"/>
      <c r="BL5" s="621"/>
      <c r="BM5" s="621"/>
      <c r="BN5" s="622"/>
      <c r="BO5" s="673">
        <v>99.7</v>
      </c>
      <c r="BP5" s="673"/>
      <c r="BQ5" s="673"/>
      <c r="BR5" s="673"/>
      <c r="BS5" s="674">
        <v>70486</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63051</v>
      </c>
      <c r="S6" s="621"/>
      <c r="T6" s="621"/>
      <c r="U6" s="621"/>
      <c r="V6" s="621"/>
      <c r="W6" s="621"/>
      <c r="X6" s="621"/>
      <c r="Y6" s="622"/>
      <c r="Z6" s="673">
        <v>1</v>
      </c>
      <c r="AA6" s="673"/>
      <c r="AB6" s="673"/>
      <c r="AC6" s="673"/>
      <c r="AD6" s="674">
        <v>63051</v>
      </c>
      <c r="AE6" s="674"/>
      <c r="AF6" s="674"/>
      <c r="AG6" s="674"/>
      <c r="AH6" s="674"/>
      <c r="AI6" s="674"/>
      <c r="AJ6" s="674"/>
      <c r="AK6" s="674"/>
      <c r="AL6" s="643">
        <v>1.6</v>
      </c>
      <c r="AM6" s="675"/>
      <c r="AN6" s="675"/>
      <c r="AO6" s="676"/>
      <c r="AP6" s="617" t="s">
        <v>216</v>
      </c>
      <c r="AQ6" s="618"/>
      <c r="AR6" s="618"/>
      <c r="AS6" s="618"/>
      <c r="AT6" s="618"/>
      <c r="AU6" s="618"/>
      <c r="AV6" s="618"/>
      <c r="AW6" s="618"/>
      <c r="AX6" s="618"/>
      <c r="AY6" s="618"/>
      <c r="AZ6" s="618"/>
      <c r="BA6" s="618"/>
      <c r="BB6" s="618"/>
      <c r="BC6" s="618"/>
      <c r="BD6" s="618"/>
      <c r="BE6" s="618"/>
      <c r="BF6" s="619"/>
      <c r="BG6" s="620">
        <v>2588918</v>
      </c>
      <c r="BH6" s="621"/>
      <c r="BI6" s="621"/>
      <c r="BJ6" s="621"/>
      <c r="BK6" s="621"/>
      <c r="BL6" s="621"/>
      <c r="BM6" s="621"/>
      <c r="BN6" s="622"/>
      <c r="BO6" s="673">
        <v>99.7</v>
      </c>
      <c r="BP6" s="673"/>
      <c r="BQ6" s="673"/>
      <c r="BR6" s="673"/>
      <c r="BS6" s="674">
        <v>70486</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91086</v>
      </c>
      <c r="CS6" s="621"/>
      <c r="CT6" s="621"/>
      <c r="CU6" s="621"/>
      <c r="CV6" s="621"/>
      <c r="CW6" s="621"/>
      <c r="CX6" s="621"/>
      <c r="CY6" s="622"/>
      <c r="CZ6" s="673">
        <v>1.4</v>
      </c>
      <c r="DA6" s="673"/>
      <c r="DB6" s="673"/>
      <c r="DC6" s="673"/>
      <c r="DD6" s="626" t="s">
        <v>218</v>
      </c>
      <c r="DE6" s="621"/>
      <c r="DF6" s="621"/>
      <c r="DG6" s="621"/>
      <c r="DH6" s="621"/>
      <c r="DI6" s="621"/>
      <c r="DJ6" s="621"/>
      <c r="DK6" s="621"/>
      <c r="DL6" s="621"/>
      <c r="DM6" s="621"/>
      <c r="DN6" s="621"/>
      <c r="DO6" s="621"/>
      <c r="DP6" s="622"/>
      <c r="DQ6" s="626">
        <v>91086</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1899</v>
      </c>
      <c r="S7" s="621"/>
      <c r="T7" s="621"/>
      <c r="U7" s="621"/>
      <c r="V7" s="621"/>
      <c r="W7" s="621"/>
      <c r="X7" s="621"/>
      <c r="Y7" s="622"/>
      <c r="Z7" s="673">
        <v>0</v>
      </c>
      <c r="AA7" s="673"/>
      <c r="AB7" s="673"/>
      <c r="AC7" s="673"/>
      <c r="AD7" s="674">
        <v>1899</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1137437</v>
      </c>
      <c r="BH7" s="621"/>
      <c r="BI7" s="621"/>
      <c r="BJ7" s="621"/>
      <c r="BK7" s="621"/>
      <c r="BL7" s="621"/>
      <c r="BM7" s="621"/>
      <c r="BN7" s="622"/>
      <c r="BO7" s="673">
        <v>43.8</v>
      </c>
      <c r="BP7" s="673"/>
      <c r="BQ7" s="673"/>
      <c r="BR7" s="673"/>
      <c r="BS7" s="674">
        <v>70486</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1004780</v>
      </c>
      <c r="CS7" s="621"/>
      <c r="CT7" s="621"/>
      <c r="CU7" s="621"/>
      <c r="CV7" s="621"/>
      <c r="CW7" s="621"/>
      <c r="CX7" s="621"/>
      <c r="CY7" s="622"/>
      <c r="CZ7" s="673">
        <v>15.7</v>
      </c>
      <c r="DA7" s="673"/>
      <c r="DB7" s="673"/>
      <c r="DC7" s="673"/>
      <c r="DD7" s="626">
        <v>17771</v>
      </c>
      <c r="DE7" s="621"/>
      <c r="DF7" s="621"/>
      <c r="DG7" s="621"/>
      <c r="DH7" s="621"/>
      <c r="DI7" s="621"/>
      <c r="DJ7" s="621"/>
      <c r="DK7" s="621"/>
      <c r="DL7" s="621"/>
      <c r="DM7" s="621"/>
      <c r="DN7" s="621"/>
      <c r="DO7" s="621"/>
      <c r="DP7" s="622"/>
      <c r="DQ7" s="626">
        <v>836441</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5841</v>
      </c>
      <c r="S8" s="621"/>
      <c r="T8" s="621"/>
      <c r="U8" s="621"/>
      <c r="V8" s="621"/>
      <c r="W8" s="621"/>
      <c r="X8" s="621"/>
      <c r="Y8" s="622"/>
      <c r="Z8" s="673">
        <v>0.1</v>
      </c>
      <c r="AA8" s="673"/>
      <c r="AB8" s="673"/>
      <c r="AC8" s="673"/>
      <c r="AD8" s="674">
        <v>5841</v>
      </c>
      <c r="AE8" s="674"/>
      <c r="AF8" s="674"/>
      <c r="AG8" s="674"/>
      <c r="AH8" s="674"/>
      <c r="AI8" s="674"/>
      <c r="AJ8" s="674"/>
      <c r="AK8" s="674"/>
      <c r="AL8" s="643">
        <v>0.2</v>
      </c>
      <c r="AM8" s="675"/>
      <c r="AN8" s="675"/>
      <c r="AO8" s="676"/>
      <c r="AP8" s="617" t="s">
        <v>223</v>
      </c>
      <c r="AQ8" s="618"/>
      <c r="AR8" s="618"/>
      <c r="AS8" s="618"/>
      <c r="AT8" s="618"/>
      <c r="AU8" s="618"/>
      <c r="AV8" s="618"/>
      <c r="AW8" s="618"/>
      <c r="AX8" s="618"/>
      <c r="AY8" s="618"/>
      <c r="AZ8" s="618"/>
      <c r="BA8" s="618"/>
      <c r="BB8" s="618"/>
      <c r="BC8" s="618"/>
      <c r="BD8" s="618"/>
      <c r="BE8" s="618"/>
      <c r="BF8" s="619"/>
      <c r="BG8" s="620">
        <v>27510</v>
      </c>
      <c r="BH8" s="621"/>
      <c r="BI8" s="621"/>
      <c r="BJ8" s="621"/>
      <c r="BK8" s="621"/>
      <c r="BL8" s="621"/>
      <c r="BM8" s="621"/>
      <c r="BN8" s="622"/>
      <c r="BO8" s="673">
        <v>1.1000000000000001</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1769626</v>
      </c>
      <c r="CS8" s="621"/>
      <c r="CT8" s="621"/>
      <c r="CU8" s="621"/>
      <c r="CV8" s="621"/>
      <c r="CW8" s="621"/>
      <c r="CX8" s="621"/>
      <c r="CY8" s="622"/>
      <c r="CZ8" s="673">
        <v>27.7</v>
      </c>
      <c r="DA8" s="673"/>
      <c r="DB8" s="673"/>
      <c r="DC8" s="673"/>
      <c r="DD8" s="626">
        <v>7463</v>
      </c>
      <c r="DE8" s="621"/>
      <c r="DF8" s="621"/>
      <c r="DG8" s="621"/>
      <c r="DH8" s="621"/>
      <c r="DI8" s="621"/>
      <c r="DJ8" s="621"/>
      <c r="DK8" s="621"/>
      <c r="DL8" s="621"/>
      <c r="DM8" s="621"/>
      <c r="DN8" s="621"/>
      <c r="DO8" s="621"/>
      <c r="DP8" s="622"/>
      <c r="DQ8" s="626">
        <v>1045637</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3411</v>
      </c>
      <c r="S9" s="621"/>
      <c r="T9" s="621"/>
      <c r="U9" s="621"/>
      <c r="V9" s="621"/>
      <c r="W9" s="621"/>
      <c r="X9" s="621"/>
      <c r="Y9" s="622"/>
      <c r="Z9" s="673">
        <v>0.1</v>
      </c>
      <c r="AA9" s="673"/>
      <c r="AB9" s="673"/>
      <c r="AC9" s="673"/>
      <c r="AD9" s="674">
        <v>3411</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690029</v>
      </c>
      <c r="BH9" s="621"/>
      <c r="BI9" s="621"/>
      <c r="BJ9" s="621"/>
      <c r="BK9" s="621"/>
      <c r="BL9" s="621"/>
      <c r="BM9" s="621"/>
      <c r="BN9" s="622"/>
      <c r="BO9" s="673">
        <v>26.6</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350393</v>
      </c>
      <c r="CS9" s="621"/>
      <c r="CT9" s="621"/>
      <c r="CU9" s="621"/>
      <c r="CV9" s="621"/>
      <c r="CW9" s="621"/>
      <c r="CX9" s="621"/>
      <c r="CY9" s="622"/>
      <c r="CZ9" s="673">
        <v>5.5</v>
      </c>
      <c r="DA9" s="673"/>
      <c r="DB9" s="673"/>
      <c r="DC9" s="673"/>
      <c r="DD9" s="626">
        <v>1742</v>
      </c>
      <c r="DE9" s="621"/>
      <c r="DF9" s="621"/>
      <c r="DG9" s="621"/>
      <c r="DH9" s="621"/>
      <c r="DI9" s="621"/>
      <c r="DJ9" s="621"/>
      <c r="DK9" s="621"/>
      <c r="DL9" s="621"/>
      <c r="DM9" s="621"/>
      <c r="DN9" s="621"/>
      <c r="DO9" s="621"/>
      <c r="DP9" s="622"/>
      <c r="DQ9" s="626">
        <v>320649</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286086</v>
      </c>
      <c r="S10" s="621"/>
      <c r="T10" s="621"/>
      <c r="U10" s="621"/>
      <c r="V10" s="621"/>
      <c r="W10" s="621"/>
      <c r="X10" s="621"/>
      <c r="Y10" s="622"/>
      <c r="Z10" s="673">
        <v>4.4000000000000004</v>
      </c>
      <c r="AA10" s="673"/>
      <c r="AB10" s="673"/>
      <c r="AC10" s="673"/>
      <c r="AD10" s="674">
        <v>286086</v>
      </c>
      <c r="AE10" s="674"/>
      <c r="AF10" s="674"/>
      <c r="AG10" s="674"/>
      <c r="AH10" s="674"/>
      <c r="AI10" s="674"/>
      <c r="AJ10" s="674"/>
      <c r="AK10" s="674"/>
      <c r="AL10" s="643">
        <v>7.4</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38587</v>
      </c>
      <c r="BH10" s="621"/>
      <c r="BI10" s="621"/>
      <c r="BJ10" s="621"/>
      <c r="BK10" s="621"/>
      <c r="BL10" s="621"/>
      <c r="BM10" s="621"/>
      <c r="BN10" s="622"/>
      <c r="BO10" s="673">
        <v>1.5</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29789</v>
      </c>
      <c r="CS10" s="621"/>
      <c r="CT10" s="621"/>
      <c r="CU10" s="621"/>
      <c r="CV10" s="621"/>
      <c r="CW10" s="621"/>
      <c r="CX10" s="621"/>
      <c r="CY10" s="622"/>
      <c r="CZ10" s="673">
        <v>0.5</v>
      </c>
      <c r="DA10" s="673"/>
      <c r="DB10" s="673"/>
      <c r="DC10" s="673"/>
      <c r="DD10" s="626" t="s">
        <v>113</v>
      </c>
      <c r="DE10" s="621"/>
      <c r="DF10" s="621"/>
      <c r="DG10" s="621"/>
      <c r="DH10" s="621"/>
      <c r="DI10" s="621"/>
      <c r="DJ10" s="621"/>
      <c r="DK10" s="621"/>
      <c r="DL10" s="621"/>
      <c r="DM10" s="621"/>
      <c r="DN10" s="621"/>
      <c r="DO10" s="621"/>
      <c r="DP10" s="622"/>
      <c r="DQ10" s="626">
        <v>22482</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381311</v>
      </c>
      <c r="BH11" s="621"/>
      <c r="BI11" s="621"/>
      <c r="BJ11" s="621"/>
      <c r="BK11" s="621"/>
      <c r="BL11" s="621"/>
      <c r="BM11" s="621"/>
      <c r="BN11" s="622"/>
      <c r="BO11" s="673">
        <v>14.7</v>
      </c>
      <c r="BP11" s="673"/>
      <c r="BQ11" s="673"/>
      <c r="BR11" s="673"/>
      <c r="BS11" s="626">
        <v>70486</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197693</v>
      </c>
      <c r="CS11" s="621"/>
      <c r="CT11" s="621"/>
      <c r="CU11" s="621"/>
      <c r="CV11" s="621"/>
      <c r="CW11" s="621"/>
      <c r="CX11" s="621"/>
      <c r="CY11" s="622"/>
      <c r="CZ11" s="673">
        <v>3.1</v>
      </c>
      <c r="DA11" s="673"/>
      <c r="DB11" s="673"/>
      <c r="DC11" s="673"/>
      <c r="DD11" s="626">
        <v>21050</v>
      </c>
      <c r="DE11" s="621"/>
      <c r="DF11" s="621"/>
      <c r="DG11" s="621"/>
      <c r="DH11" s="621"/>
      <c r="DI11" s="621"/>
      <c r="DJ11" s="621"/>
      <c r="DK11" s="621"/>
      <c r="DL11" s="621"/>
      <c r="DM11" s="621"/>
      <c r="DN11" s="621"/>
      <c r="DO11" s="621"/>
      <c r="DP11" s="622"/>
      <c r="DQ11" s="626">
        <v>148211</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1297893</v>
      </c>
      <c r="BH12" s="621"/>
      <c r="BI12" s="621"/>
      <c r="BJ12" s="621"/>
      <c r="BK12" s="621"/>
      <c r="BL12" s="621"/>
      <c r="BM12" s="621"/>
      <c r="BN12" s="622"/>
      <c r="BO12" s="673">
        <v>50</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614990</v>
      </c>
      <c r="CS12" s="621"/>
      <c r="CT12" s="621"/>
      <c r="CU12" s="621"/>
      <c r="CV12" s="621"/>
      <c r="CW12" s="621"/>
      <c r="CX12" s="621"/>
      <c r="CY12" s="622"/>
      <c r="CZ12" s="673">
        <v>9.6</v>
      </c>
      <c r="DA12" s="673"/>
      <c r="DB12" s="673"/>
      <c r="DC12" s="673"/>
      <c r="DD12" s="626">
        <v>138080</v>
      </c>
      <c r="DE12" s="621"/>
      <c r="DF12" s="621"/>
      <c r="DG12" s="621"/>
      <c r="DH12" s="621"/>
      <c r="DI12" s="621"/>
      <c r="DJ12" s="621"/>
      <c r="DK12" s="621"/>
      <c r="DL12" s="621"/>
      <c r="DM12" s="621"/>
      <c r="DN12" s="621"/>
      <c r="DO12" s="621"/>
      <c r="DP12" s="622"/>
      <c r="DQ12" s="626">
        <v>118955</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11287</v>
      </c>
      <c r="S13" s="621"/>
      <c r="T13" s="621"/>
      <c r="U13" s="621"/>
      <c r="V13" s="621"/>
      <c r="W13" s="621"/>
      <c r="X13" s="621"/>
      <c r="Y13" s="622"/>
      <c r="Z13" s="673">
        <v>0.2</v>
      </c>
      <c r="AA13" s="673"/>
      <c r="AB13" s="673"/>
      <c r="AC13" s="673"/>
      <c r="AD13" s="674">
        <v>11287</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1292895</v>
      </c>
      <c r="BH13" s="621"/>
      <c r="BI13" s="621"/>
      <c r="BJ13" s="621"/>
      <c r="BK13" s="621"/>
      <c r="BL13" s="621"/>
      <c r="BM13" s="621"/>
      <c r="BN13" s="622"/>
      <c r="BO13" s="673">
        <v>49.8</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837611</v>
      </c>
      <c r="CS13" s="621"/>
      <c r="CT13" s="621"/>
      <c r="CU13" s="621"/>
      <c r="CV13" s="621"/>
      <c r="CW13" s="621"/>
      <c r="CX13" s="621"/>
      <c r="CY13" s="622"/>
      <c r="CZ13" s="673">
        <v>13.1</v>
      </c>
      <c r="DA13" s="673"/>
      <c r="DB13" s="673"/>
      <c r="DC13" s="673"/>
      <c r="DD13" s="626">
        <v>345973</v>
      </c>
      <c r="DE13" s="621"/>
      <c r="DF13" s="621"/>
      <c r="DG13" s="621"/>
      <c r="DH13" s="621"/>
      <c r="DI13" s="621"/>
      <c r="DJ13" s="621"/>
      <c r="DK13" s="621"/>
      <c r="DL13" s="621"/>
      <c r="DM13" s="621"/>
      <c r="DN13" s="621"/>
      <c r="DO13" s="621"/>
      <c r="DP13" s="622"/>
      <c r="DQ13" s="626">
        <v>539906</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48519</v>
      </c>
      <c r="BH14" s="621"/>
      <c r="BI14" s="621"/>
      <c r="BJ14" s="621"/>
      <c r="BK14" s="621"/>
      <c r="BL14" s="621"/>
      <c r="BM14" s="621"/>
      <c r="BN14" s="622"/>
      <c r="BO14" s="673">
        <v>1.9</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230161</v>
      </c>
      <c r="CS14" s="621"/>
      <c r="CT14" s="621"/>
      <c r="CU14" s="621"/>
      <c r="CV14" s="621"/>
      <c r="CW14" s="621"/>
      <c r="CX14" s="621"/>
      <c r="CY14" s="622"/>
      <c r="CZ14" s="673">
        <v>3.6</v>
      </c>
      <c r="DA14" s="673"/>
      <c r="DB14" s="673"/>
      <c r="DC14" s="673"/>
      <c r="DD14" s="626">
        <v>14464</v>
      </c>
      <c r="DE14" s="621"/>
      <c r="DF14" s="621"/>
      <c r="DG14" s="621"/>
      <c r="DH14" s="621"/>
      <c r="DI14" s="621"/>
      <c r="DJ14" s="621"/>
      <c r="DK14" s="621"/>
      <c r="DL14" s="621"/>
      <c r="DM14" s="621"/>
      <c r="DN14" s="621"/>
      <c r="DO14" s="621"/>
      <c r="DP14" s="622"/>
      <c r="DQ14" s="626">
        <v>218438</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6684</v>
      </c>
      <c r="S15" s="621"/>
      <c r="T15" s="621"/>
      <c r="U15" s="621"/>
      <c r="V15" s="621"/>
      <c r="W15" s="621"/>
      <c r="X15" s="621"/>
      <c r="Y15" s="622"/>
      <c r="Z15" s="673">
        <v>0.1</v>
      </c>
      <c r="AA15" s="673"/>
      <c r="AB15" s="673"/>
      <c r="AC15" s="673"/>
      <c r="AD15" s="674">
        <v>6684</v>
      </c>
      <c r="AE15" s="674"/>
      <c r="AF15" s="674"/>
      <c r="AG15" s="674"/>
      <c r="AH15" s="674"/>
      <c r="AI15" s="674"/>
      <c r="AJ15" s="674"/>
      <c r="AK15" s="674"/>
      <c r="AL15" s="643">
        <v>0.2</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105069</v>
      </c>
      <c r="BH15" s="621"/>
      <c r="BI15" s="621"/>
      <c r="BJ15" s="621"/>
      <c r="BK15" s="621"/>
      <c r="BL15" s="621"/>
      <c r="BM15" s="621"/>
      <c r="BN15" s="622"/>
      <c r="BO15" s="673">
        <v>4</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560288</v>
      </c>
      <c r="CS15" s="621"/>
      <c r="CT15" s="621"/>
      <c r="CU15" s="621"/>
      <c r="CV15" s="621"/>
      <c r="CW15" s="621"/>
      <c r="CX15" s="621"/>
      <c r="CY15" s="622"/>
      <c r="CZ15" s="673">
        <v>8.8000000000000007</v>
      </c>
      <c r="DA15" s="673"/>
      <c r="DB15" s="673"/>
      <c r="DC15" s="673"/>
      <c r="DD15" s="626">
        <v>82114</v>
      </c>
      <c r="DE15" s="621"/>
      <c r="DF15" s="621"/>
      <c r="DG15" s="621"/>
      <c r="DH15" s="621"/>
      <c r="DI15" s="621"/>
      <c r="DJ15" s="621"/>
      <c r="DK15" s="621"/>
      <c r="DL15" s="621"/>
      <c r="DM15" s="621"/>
      <c r="DN15" s="621"/>
      <c r="DO15" s="621"/>
      <c r="DP15" s="622"/>
      <c r="DQ15" s="626">
        <v>385463</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1016876</v>
      </c>
      <c r="S16" s="621"/>
      <c r="T16" s="621"/>
      <c r="U16" s="621"/>
      <c r="V16" s="621"/>
      <c r="W16" s="621"/>
      <c r="X16" s="621"/>
      <c r="Y16" s="622"/>
      <c r="Z16" s="673">
        <v>15.7</v>
      </c>
      <c r="AA16" s="673"/>
      <c r="AB16" s="673"/>
      <c r="AC16" s="673"/>
      <c r="AD16" s="674">
        <v>900113</v>
      </c>
      <c r="AE16" s="674"/>
      <c r="AF16" s="674"/>
      <c r="AG16" s="674"/>
      <c r="AH16" s="674"/>
      <c r="AI16" s="674"/>
      <c r="AJ16" s="674"/>
      <c r="AK16" s="674"/>
      <c r="AL16" s="643">
        <v>23.1</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900113</v>
      </c>
      <c r="S17" s="621"/>
      <c r="T17" s="621"/>
      <c r="U17" s="621"/>
      <c r="V17" s="621"/>
      <c r="W17" s="621"/>
      <c r="X17" s="621"/>
      <c r="Y17" s="622"/>
      <c r="Z17" s="673">
        <v>13.9</v>
      </c>
      <c r="AA17" s="673"/>
      <c r="AB17" s="673"/>
      <c r="AC17" s="673"/>
      <c r="AD17" s="674">
        <v>900113</v>
      </c>
      <c r="AE17" s="674"/>
      <c r="AF17" s="674"/>
      <c r="AG17" s="674"/>
      <c r="AH17" s="674"/>
      <c r="AI17" s="674"/>
      <c r="AJ17" s="674"/>
      <c r="AK17" s="674"/>
      <c r="AL17" s="643">
        <v>23.1</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695278</v>
      </c>
      <c r="CS17" s="621"/>
      <c r="CT17" s="621"/>
      <c r="CU17" s="621"/>
      <c r="CV17" s="621"/>
      <c r="CW17" s="621"/>
      <c r="CX17" s="621"/>
      <c r="CY17" s="622"/>
      <c r="CZ17" s="673">
        <v>10.9</v>
      </c>
      <c r="DA17" s="673"/>
      <c r="DB17" s="673"/>
      <c r="DC17" s="673"/>
      <c r="DD17" s="626" t="s">
        <v>113</v>
      </c>
      <c r="DE17" s="621"/>
      <c r="DF17" s="621"/>
      <c r="DG17" s="621"/>
      <c r="DH17" s="621"/>
      <c r="DI17" s="621"/>
      <c r="DJ17" s="621"/>
      <c r="DK17" s="621"/>
      <c r="DL17" s="621"/>
      <c r="DM17" s="621"/>
      <c r="DN17" s="621"/>
      <c r="DO17" s="621"/>
      <c r="DP17" s="622"/>
      <c r="DQ17" s="626">
        <v>673927</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116763</v>
      </c>
      <c r="S18" s="621"/>
      <c r="T18" s="621"/>
      <c r="U18" s="621"/>
      <c r="V18" s="621"/>
      <c r="W18" s="621"/>
      <c r="X18" s="621"/>
      <c r="Y18" s="622"/>
      <c r="Z18" s="673">
        <v>1.8</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6781</v>
      </c>
      <c r="BH19" s="621"/>
      <c r="BI19" s="621"/>
      <c r="BJ19" s="621"/>
      <c r="BK19" s="621"/>
      <c r="BL19" s="621"/>
      <c r="BM19" s="621"/>
      <c r="BN19" s="622"/>
      <c r="BO19" s="673">
        <v>0.3</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3990834</v>
      </c>
      <c r="S20" s="621"/>
      <c r="T20" s="621"/>
      <c r="U20" s="621"/>
      <c r="V20" s="621"/>
      <c r="W20" s="621"/>
      <c r="X20" s="621"/>
      <c r="Y20" s="622"/>
      <c r="Z20" s="673">
        <v>61.6</v>
      </c>
      <c r="AA20" s="673"/>
      <c r="AB20" s="673"/>
      <c r="AC20" s="673"/>
      <c r="AD20" s="674">
        <v>3874071</v>
      </c>
      <c r="AE20" s="674"/>
      <c r="AF20" s="674"/>
      <c r="AG20" s="674"/>
      <c r="AH20" s="674"/>
      <c r="AI20" s="674"/>
      <c r="AJ20" s="674"/>
      <c r="AK20" s="674"/>
      <c r="AL20" s="643">
        <v>99.6</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6781</v>
      </c>
      <c r="BH20" s="621"/>
      <c r="BI20" s="621"/>
      <c r="BJ20" s="621"/>
      <c r="BK20" s="621"/>
      <c r="BL20" s="621"/>
      <c r="BM20" s="621"/>
      <c r="BN20" s="622"/>
      <c r="BO20" s="673">
        <v>0.3</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6381695</v>
      </c>
      <c r="CS20" s="621"/>
      <c r="CT20" s="621"/>
      <c r="CU20" s="621"/>
      <c r="CV20" s="621"/>
      <c r="CW20" s="621"/>
      <c r="CX20" s="621"/>
      <c r="CY20" s="622"/>
      <c r="CZ20" s="673">
        <v>100</v>
      </c>
      <c r="DA20" s="673"/>
      <c r="DB20" s="673"/>
      <c r="DC20" s="673"/>
      <c r="DD20" s="626">
        <v>628657</v>
      </c>
      <c r="DE20" s="621"/>
      <c r="DF20" s="621"/>
      <c r="DG20" s="621"/>
      <c r="DH20" s="621"/>
      <c r="DI20" s="621"/>
      <c r="DJ20" s="621"/>
      <c r="DK20" s="621"/>
      <c r="DL20" s="621"/>
      <c r="DM20" s="621"/>
      <c r="DN20" s="621"/>
      <c r="DO20" s="621"/>
      <c r="DP20" s="622"/>
      <c r="DQ20" s="626">
        <v>4401195</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2006</v>
      </c>
      <c r="S21" s="621"/>
      <c r="T21" s="621"/>
      <c r="U21" s="621"/>
      <c r="V21" s="621"/>
      <c r="W21" s="621"/>
      <c r="X21" s="621"/>
      <c r="Y21" s="622"/>
      <c r="Z21" s="673">
        <v>0</v>
      </c>
      <c r="AA21" s="673"/>
      <c r="AB21" s="673"/>
      <c r="AC21" s="673"/>
      <c r="AD21" s="674">
        <v>2006</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6781</v>
      </c>
      <c r="BH21" s="621"/>
      <c r="BI21" s="621"/>
      <c r="BJ21" s="621"/>
      <c r="BK21" s="621"/>
      <c r="BL21" s="621"/>
      <c r="BM21" s="621"/>
      <c r="BN21" s="622"/>
      <c r="BO21" s="673">
        <v>0.3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17636</v>
      </c>
      <c r="S22" s="621"/>
      <c r="T22" s="621"/>
      <c r="U22" s="621"/>
      <c r="V22" s="621"/>
      <c r="W22" s="621"/>
      <c r="X22" s="621"/>
      <c r="Y22" s="622"/>
      <c r="Z22" s="673">
        <v>0.3</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137753</v>
      </c>
      <c r="S23" s="621"/>
      <c r="T23" s="621"/>
      <c r="U23" s="621"/>
      <c r="V23" s="621"/>
      <c r="W23" s="621"/>
      <c r="X23" s="621"/>
      <c r="Y23" s="622"/>
      <c r="Z23" s="673">
        <v>2.1</v>
      </c>
      <c r="AA23" s="673"/>
      <c r="AB23" s="673"/>
      <c r="AC23" s="673"/>
      <c r="AD23" s="674">
        <v>5071</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20233</v>
      </c>
      <c r="S24" s="621"/>
      <c r="T24" s="621"/>
      <c r="U24" s="621"/>
      <c r="V24" s="621"/>
      <c r="W24" s="621"/>
      <c r="X24" s="621"/>
      <c r="Y24" s="622"/>
      <c r="Z24" s="673">
        <v>0.3</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2515217</v>
      </c>
      <c r="CS24" s="671"/>
      <c r="CT24" s="671"/>
      <c r="CU24" s="671"/>
      <c r="CV24" s="671"/>
      <c r="CW24" s="671"/>
      <c r="CX24" s="671"/>
      <c r="CY24" s="718"/>
      <c r="CZ24" s="722">
        <v>39.4</v>
      </c>
      <c r="DA24" s="723"/>
      <c r="DB24" s="723"/>
      <c r="DC24" s="724"/>
      <c r="DD24" s="717">
        <v>1834519</v>
      </c>
      <c r="DE24" s="671"/>
      <c r="DF24" s="671"/>
      <c r="DG24" s="671"/>
      <c r="DH24" s="671"/>
      <c r="DI24" s="671"/>
      <c r="DJ24" s="671"/>
      <c r="DK24" s="718"/>
      <c r="DL24" s="717">
        <v>1824968</v>
      </c>
      <c r="DM24" s="671"/>
      <c r="DN24" s="671"/>
      <c r="DO24" s="671"/>
      <c r="DP24" s="671"/>
      <c r="DQ24" s="671"/>
      <c r="DR24" s="671"/>
      <c r="DS24" s="671"/>
      <c r="DT24" s="671"/>
      <c r="DU24" s="671"/>
      <c r="DV24" s="718"/>
      <c r="DW24" s="719">
        <v>44.5</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532504</v>
      </c>
      <c r="S25" s="621"/>
      <c r="T25" s="621"/>
      <c r="U25" s="621"/>
      <c r="V25" s="621"/>
      <c r="W25" s="621"/>
      <c r="X25" s="621"/>
      <c r="Y25" s="622"/>
      <c r="Z25" s="673">
        <v>8.1999999999999993</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1103432</v>
      </c>
      <c r="CS25" s="639"/>
      <c r="CT25" s="639"/>
      <c r="CU25" s="639"/>
      <c r="CV25" s="639"/>
      <c r="CW25" s="639"/>
      <c r="CX25" s="639"/>
      <c r="CY25" s="640"/>
      <c r="CZ25" s="623">
        <v>17.3</v>
      </c>
      <c r="DA25" s="641"/>
      <c r="DB25" s="641"/>
      <c r="DC25" s="642"/>
      <c r="DD25" s="626">
        <v>973419</v>
      </c>
      <c r="DE25" s="639"/>
      <c r="DF25" s="639"/>
      <c r="DG25" s="639"/>
      <c r="DH25" s="639"/>
      <c r="DI25" s="639"/>
      <c r="DJ25" s="639"/>
      <c r="DK25" s="640"/>
      <c r="DL25" s="626">
        <v>973281</v>
      </c>
      <c r="DM25" s="639"/>
      <c r="DN25" s="639"/>
      <c r="DO25" s="639"/>
      <c r="DP25" s="639"/>
      <c r="DQ25" s="639"/>
      <c r="DR25" s="639"/>
      <c r="DS25" s="639"/>
      <c r="DT25" s="639"/>
      <c r="DU25" s="639"/>
      <c r="DV25" s="640"/>
      <c r="DW25" s="643">
        <v>23.7</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708421</v>
      </c>
      <c r="CS26" s="621"/>
      <c r="CT26" s="621"/>
      <c r="CU26" s="621"/>
      <c r="CV26" s="621"/>
      <c r="CW26" s="621"/>
      <c r="CX26" s="621"/>
      <c r="CY26" s="622"/>
      <c r="CZ26" s="623">
        <v>11.1</v>
      </c>
      <c r="DA26" s="641"/>
      <c r="DB26" s="641"/>
      <c r="DC26" s="642"/>
      <c r="DD26" s="626">
        <v>589759</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308161</v>
      </c>
      <c r="S27" s="621"/>
      <c r="T27" s="621"/>
      <c r="U27" s="621"/>
      <c r="V27" s="621"/>
      <c r="W27" s="621"/>
      <c r="X27" s="621"/>
      <c r="Y27" s="622"/>
      <c r="Z27" s="673">
        <v>4.8</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2595699</v>
      </c>
      <c r="BH27" s="621"/>
      <c r="BI27" s="621"/>
      <c r="BJ27" s="621"/>
      <c r="BK27" s="621"/>
      <c r="BL27" s="621"/>
      <c r="BM27" s="621"/>
      <c r="BN27" s="622"/>
      <c r="BO27" s="673">
        <v>100</v>
      </c>
      <c r="BP27" s="673"/>
      <c r="BQ27" s="673"/>
      <c r="BR27" s="673"/>
      <c r="BS27" s="626">
        <v>70486</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716507</v>
      </c>
      <c r="CS27" s="639"/>
      <c r="CT27" s="639"/>
      <c r="CU27" s="639"/>
      <c r="CV27" s="639"/>
      <c r="CW27" s="639"/>
      <c r="CX27" s="639"/>
      <c r="CY27" s="640"/>
      <c r="CZ27" s="623">
        <v>11.2</v>
      </c>
      <c r="DA27" s="641"/>
      <c r="DB27" s="641"/>
      <c r="DC27" s="642"/>
      <c r="DD27" s="626">
        <v>187173</v>
      </c>
      <c r="DE27" s="639"/>
      <c r="DF27" s="639"/>
      <c r="DG27" s="639"/>
      <c r="DH27" s="639"/>
      <c r="DI27" s="639"/>
      <c r="DJ27" s="639"/>
      <c r="DK27" s="640"/>
      <c r="DL27" s="626">
        <v>177760</v>
      </c>
      <c r="DM27" s="639"/>
      <c r="DN27" s="639"/>
      <c r="DO27" s="639"/>
      <c r="DP27" s="639"/>
      <c r="DQ27" s="639"/>
      <c r="DR27" s="639"/>
      <c r="DS27" s="639"/>
      <c r="DT27" s="639"/>
      <c r="DU27" s="639"/>
      <c r="DV27" s="640"/>
      <c r="DW27" s="643">
        <v>4.3</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169308</v>
      </c>
      <c r="S28" s="621"/>
      <c r="T28" s="621"/>
      <c r="U28" s="621"/>
      <c r="V28" s="621"/>
      <c r="W28" s="621"/>
      <c r="X28" s="621"/>
      <c r="Y28" s="622"/>
      <c r="Z28" s="673">
        <v>2.6</v>
      </c>
      <c r="AA28" s="673"/>
      <c r="AB28" s="673"/>
      <c r="AC28" s="673"/>
      <c r="AD28" s="674" t="s">
        <v>113</v>
      </c>
      <c r="AE28" s="674"/>
      <c r="AF28" s="674"/>
      <c r="AG28" s="674"/>
      <c r="AH28" s="674"/>
      <c r="AI28" s="674"/>
      <c r="AJ28" s="674"/>
      <c r="AK28" s="674"/>
      <c r="AL28" s="643" t="s">
        <v>113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695278</v>
      </c>
      <c r="CS28" s="621"/>
      <c r="CT28" s="621"/>
      <c r="CU28" s="621"/>
      <c r="CV28" s="621"/>
      <c r="CW28" s="621"/>
      <c r="CX28" s="621"/>
      <c r="CY28" s="622"/>
      <c r="CZ28" s="623">
        <v>10.9</v>
      </c>
      <c r="DA28" s="641"/>
      <c r="DB28" s="641"/>
      <c r="DC28" s="642"/>
      <c r="DD28" s="626">
        <v>673927</v>
      </c>
      <c r="DE28" s="621"/>
      <c r="DF28" s="621"/>
      <c r="DG28" s="621"/>
      <c r="DH28" s="621"/>
      <c r="DI28" s="621"/>
      <c r="DJ28" s="621"/>
      <c r="DK28" s="622"/>
      <c r="DL28" s="626">
        <v>673927</v>
      </c>
      <c r="DM28" s="621"/>
      <c r="DN28" s="621"/>
      <c r="DO28" s="621"/>
      <c r="DP28" s="621"/>
      <c r="DQ28" s="621"/>
      <c r="DR28" s="621"/>
      <c r="DS28" s="621"/>
      <c r="DT28" s="621"/>
      <c r="DU28" s="621"/>
      <c r="DV28" s="622"/>
      <c r="DW28" s="643">
        <v>16.399999999999999</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32503</v>
      </c>
      <c r="S29" s="621"/>
      <c r="T29" s="621"/>
      <c r="U29" s="621"/>
      <c r="V29" s="621"/>
      <c r="W29" s="621"/>
      <c r="X29" s="621"/>
      <c r="Y29" s="622"/>
      <c r="Z29" s="673">
        <v>0.5</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695278</v>
      </c>
      <c r="CS29" s="639"/>
      <c r="CT29" s="639"/>
      <c r="CU29" s="639"/>
      <c r="CV29" s="639"/>
      <c r="CW29" s="639"/>
      <c r="CX29" s="639"/>
      <c r="CY29" s="640"/>
      <c r="CZ29" s="623">
        <v>10.9</v>
      </c>
      <c r="DA29" s="641"/>
      <c r="DB29" s="641"/>
      <c r="DC29" s="642"/>
      <c r="DD29" s="626">
        <v>673927</v>
      </c>
      <c r="DE29" s="639"/>
      <c r="DF29" s="639"/>
      <c r="DG29" s="639"/>
      <c r="DH29" s="639"/>
      <c r="DI29" s="639"/>
      <c r="DJ29" s="639"/>
      <c r="DK29" s="640"/>
      <c r="DL29" s="626">
        <v>673927</v>
      </c>
      <c r="DM29" s="639"/>
      <c r="DN29" s="639"/>
      <c r="DO29" s="639"/>
      <c r="DP29" s="639"/>
      <c r="DQ29" s="639"/>
      <c r="DR29" s="639"/>
      <c r="DS29" s="639"/>
      <c r="DT29" s="639"/>
      <c r="DU29" s="639"/>
      <c r="DV29" s="640"/>
      <c r="DW29" s="643">
        <v>16.399999999999999</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419082</v>
      </c>
      <c r="S30" s="621"/>
      <c r="T30" s="621"/>
      <c r="U30" s="621"/>
      <c r="V30" s="621"/>
      <c r="W30" s="621"/>
      <c r="X30" s="621"/>
      <c r="Y30" s="622"/>
      <c r="Z30" s="673">
        <v>6.5</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99.4</v>
      </c>
      <c r="BH30" s="687"/>
      <c r="BI30" s="687"/>
      <c r="BJ30" s="687"/>
      <c r="BK30" s="687"/>
      <c r="BL30" s="687"/>
      <c r="BM30" s="688">
        <v>92</v>
      </c>
      <c r="BN30" s="687"/>
      <c r="BO30" s="687"/>
      <c r="BP30" s="687"/>
      <c r="BQ30" s="689"/>
      <c r="BR30" s="686">
        <v>99.4</v>
      </c>
      <c r="BS30" s="687"/>
      <c r="BT30" s="687"/>
      <c r="BU30" s="687"/>
      <c r="BV30" s="687"/>
      <c r="BW30" s="687"/>
      <c r="BX30" s="688">
        <v>91.6</v>
      </c>
      <c r="BY30" s="687"/>
      <c r="BZ30" s="687"/>
      <c r="CA30" s="687"/>
      <c r="CB30" s="689"/>
      <c r="CD30" s="692"/>
      <c r="CE30" s="693"/>
      <c r="CF30" s="657" t="s">
        <v>294</v>
      </c>
      <c r="CG30" s="654"/>
      <c r="CH30" s="654"/>
      <c r="CI30" s="654"/>
      <c r="CJ30" s="654"/>
      <c r="CK30" s="654"/>
      <c r="CL30" s="654"/>
      <c r="CM30" s="654"/>
      <c r="CN30" s="654"/>
      <c r="CO30" s="654"/>
      <c r="CP30" s="654"/>
      <c r="CQ30" s="655"/>
      <c r="CR30" s="620">
        <v>632212</v>
      </c>
      <c r="CS30" s="621"/>
      <c r="CT30" s="621"/>
      <c r="CU30" s="621"/>
      <c r="CV30" s="621"/>
      <c r="CW30" s="621"/>
      <c r="CX30" s="621"/>
      <c r="CY30" s="622"/>
      <c r="CZ30" s="623">
        <v>9.9</v>
      </c>
      <c r="DA30" s="641"/>
      <c r="DB30" s="641"/>
      <c r="DC30" s="642"/>
      <c r="DD30" s="626">
        <v>612408</v>
      </c>
      <c r="DE30" s="621"/>
      <c r="DF30" s="621"/>
      <c r="DG30" s="621"/>
      <c r="DH30" s="621"/>
      <c r="DI30" s="621"/>
      <c r="DJ30" s="621"/>
      <c r="DK30" s="622"/>
      <c r="DL30" s="626">
        <v>612408</v>
      </c>
      <c r="DM30" s="621"/>
      <c r="DN30" s="621"/>
      <c r="DO30" s="621"/>
      <c r="DP30" s="621"/>
      <c r="DQ30" s="621"/>
      <c r="DR30" s="621"/>
      <c r="DS30" s="621"/>
      <c r="DT30" s="621"/>
      <c r="DU30" s="621"/>
      <c r="DV30" s="622"/>
      <c r="DW30" s="643">
        <v>14.9</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40928</v>
      </c>
      <c r="S31" s="621"/>
      <c r="T31" s="621"/>
      <c r="U31" s="621"/>
      <c r="V31" s="621"/>
      <c r="W31" s="621"/>
      <c r="X31" s="621"/>
      <c r="Y31" s="622"/>
      <c r="Z31" s="673">
        <v>0.6</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99.6</v>
      </c>
      <c r="BH31" s="639"/>
      <c r="BI31" s="639"/>
      <c r="BJ31" s="639"/>
      <c r="BK31" s="639"/>
      <c r="BL31" s="639"/>
      <c r="BM31" s="675">
        <v>95.9</v>
      </c>
      <c r="BN31" s="685"/>
      <c r="BO31" s="685"/>
      <c r="BP31" s="685"/>
      <c r="BQ31" s="649"/>
      <c r="BR31" s="684">
        <v>99.7</v>
      </c>
      <c r="BS31" s="639"/>
      <c r="BT31" s="639"/>
      <c r="BU31" s="639"/>
      <c r="BV31" s="639"/>
      <c r="BW31" s="639"/>
      <c r="BX31" s="675">
        <v>95.8</v>
      </c>
      <c r="BY31" s="685"/>
      <c r="BZ31" s="685"/>
      <c r="CA31" s="685"/>
      <c r="CB31" s="649"/>
      <c r="CD31" s="692"/>
      <c r="CE31" s="693"/>
      <c r="CF31" s="657" t="s">
        <v>298</v>
      </c>
      <c r="CG31" s="654"/>
      <c r="CH31" s="654"/>
      <c r="CI31" s="654"/>
      <c r="CJ31" s="654"/>
      <c r="CK31" s="654"/>
      <c r="CL31" s="654"/>
      <c r="CM31" s="654"/>
      <c r="CN31" s="654"/>
      <c r="CO31" s="654"/>
      <c r="CP31" s="654"/>
      <c r="CQ31" s="655"/>
      <c r="CR31" s="620">
        <v>63066</v>
      </c>
      <c r="CS31" s="639"/>
      <c r="CT31" s="639"/>
      <c r="CU31" s="639"/>
      <c r="CV31" s="639"/>
      <c r="CW31" s="639"/>
      <c r="CX31" s="639"/>
      <c r="CY31" s="640"/>
      <c r="CZ31" s="623">
        <v>1</v>
      </c>
      <c r="DA31" s="641"/>
      <c r="DB31" s="641"/>
      <c r="DC31" s="642"/>
      <c r="DD31" s="626">
        <v>61519</v>
      </c>
      <c r="DE31" s="639"/>
      <c r="DF31" s="639"/>
      <c r="DG31" s="639"/>
      <c r="DH31" s="639"/>
      <c r="DI31" s="639"/>
      <c r="DJ31" s="639"/>
      <c r="DK31" s="640"/>
      <c r="DL31" s="626">
        <v>61519</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515293</v>
      </c>
      <c r="S32" s="621"/>
      <c r="T32" s="621"/>
      <c r="U32" s="621"/>
      <c r="V32" s="621"/>
      <c r="W32" s="621"/>
      <c r="X32" s="621"/>
      <c r="Y32" s="622"/>
      <c r="Z32" s="673">
        <v>8</v>
      </c>
      <c r="AA32" s="673"/>
      <c r="AB32" s="673"/>
      <c r="AC32" s="673"/>
      <c r="AD32" s="674">
        <v>7292</v>
      </c>
      <c r="AE32" s="674"/>
      <c r="AF32" s="674"/>
      <c r="AG32" s="674"/>
      <c r="AH32" s="674"/>
      <c r="AI32" s="674"/>
      <c r="AJ32" s="674"/>
      <c r="AK32" s="674"/>
      <c r="AL32" s="643">
        <v>0.2</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99.1</v>
      </c>
      <c r="BH32" s="605"/>
      <c r="BI32" s="605"/>
      <c r="BJ32" s="605"/>
      <c r="BK32" s="605"/>
      <c r="BL32" s="605"/>
      <c r="BM32" s="668">
        <v>88.2</v>
      </c>
      <c r="BN32" s="605"/>
      <c r="BO32" s="605"/>
      <c r="BP32" s="605"/>
      <c r="BQ32" s="662"/>
      <c r="BR32" s="683">
        <v>98.9</v>
      </c>
      <c r="BS32" s="605"/>
      <c r="BT32" s="605"/>
      <c r="BU32" s="605"/>
      <c r="BV32" s="605"/>
      <c r="BW32" s="605"/>
      <c r="BX32" s="668">
        <v>86.9</v>
      </c>
      <c r="BY32" s="605"/>
      <c r="BZ32" s="605"/>
      <c r="CA32" s="605"/>
      <c r="CB32" s="662"/>
      <c r="CD32" s="694"/>
      <c r="CE32" s="695"/>
      <c r="CF32" s="657" t="s">
        <v>301</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292856</v>
      </c>
      <c r="S33" s="621"/>
      <c r="T33" s="621"/>
      <c r="U33" s="621"/>
      <c r="V33" s="621"/>
      <c r="W33" s="621"/>
      <c r="X33" s="621"/>
      <c r="Y33" s="622"/>
      <c r="Z33" s="673">
        <v>4.5</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3237821</v>
      </c>
      <c r="CS33" s="639"/>
      <c r="CT33" s="639"/>
      <c r="CU33" s="639"/>
      <c r="CV33" s="639"/>
      <c r="CW33" s="639"/>
      <c r="CX33" s="639"/>
      <c r="CY33" s="640"/>
      <c r="CZ33" s="623">
        <v>50.7</v>
      </c>
      <c r="DA33" s="641"/>
      <c r="DB33" s="641"/>
      <c r="DC33" s="642"/>
      <c r="DD33" s="626">
        <v>2445484</v>
      </c>
      <c r="DE33" s="639"/>
      <c r="DF33" s="639"/>
      <c r="DG33" s="639"/>
      <c r="DH33" s="639"/>
      <c r="DI33" s="639"/>
      <c r="DJ33" s="639"/>
      <c r="DK33" s="640"/>
      <c r="DL33" s="626">
        <v>1798888</v>
      </c>
      <c r="DM33" s="639"/>
      <c r="DN33" s="639"/>
      <c r="DO33" s="639"/>
      <c r="DP33" s="639"/>
      <c r="DQ33" s="639"/>
      <c r="DR33" s="639"/>
      <c r="DS33" s="639"/>
      <c r="DT33" s="639"/>
      <c r="DU33" s="639"/>
      <c r="DV33" s="640"/>
      <c r="DW33" s="643">
        <v>43.9</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999024</v>
      </c>
      <c r="CS34" s="621"/>
      <c r="CT34" s="621"/>
      <c r="CU34" s="621"/>
      <c r="CV34" s="621"/>
      <c r="CW34" s="621"/>
      <c r="CX34" s="621"/>
      <c r="CY34" s="622"/>
      <c r="CZ34" s="623">
        <v>15.7</v>
      </c>
      <c r="DA34" s="641"/>
      <c r="DB34" s="641"/>
      <c r="DC34" s="642"/>
      <c r="DD34" s="626">
        <v>780840</v>
      </c>
      <c r="DE34" s="621"/>
      <c r="DF34" s="621"/>
      <c r="DG34" s="621"/>
      <c r="DH34" s="621"/>
      <c r="DI34" s="621"/>
      <c r="DJ34" s="621"/>
      <c r="DK34" s="622"/>
      <c r="DL34" s="626">
        <v>575339</v>
      </c>
      <c r="DM34" s="621"/>
      <c r="DN34" s="621"/>
      <c r="DO34" s="621"/>
      <c r="DP34" s="621"/>
      <c r="DQ34" s="621"/>
      <c r="DR34" s="621"/>
      <c r="DS34" s="621"/>
      <c r="DT34" s="621"/>
      <c r="DU34" s="621"/>
      <c r="DV34" s="622"/>
      <c r="DW34" s="643">
        <v>14</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210156</v>
      </c>
      <c r="S35" s="621"/>
      <c r="T35" s="621"/>
      <c r="U35" s="621"/>
      <c r="V35" s="621"/>
      <c r="W35" s="621"/>
      <c r="X35" s="621"/>
      <c r="Y35" s="622"/>
      <c r="Z35" s="673">
        <v>3.2</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630874</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34097</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15882</v>
      </c>
      <c r="CS35" s="639"/>
      <c r="CT35" s="639"/>
      <c r="CU35" s="639"/>
      <c r="CV35" s="639"/>
      <c r="CW35" s="639"/>
      <c r="CX35" s="639"/>
      <c r="CY35" s="640"/>
      <c r="CZ35" s="623">
        <v>0.2</v>
      </c>
      <c r="DA35" s="641"/>
      <c r="DB35" s="641"/>
      <c r="DC35" s="642"/>
      <c r="DD35" s="626">
        <v>13711</v>
      </c>
      <c r="DE35" s="639"/>
      <c r="DF35" s="639"/>
      <c r="DG35" s="639"/>
      <c r="DH35" s="639"/>
      <c r="DI35" s="639"/>
      <c r="DJ35" s="639"/>
      <c r="DK35" s="640"/>
      <c r="DL35" s="626">
        <v>1489</v>
      </c>
      <c r="DM35" s="639"/>
      <c r="DN35" s="639"/>
      <c r="DO35" s="639"/>
      <c r="DP35" s="639"/>
      <c r="DQ35" s="639"/>
      <c r="DR35" s="639"/>
      <c r="DS35" s="639"/>
      <c r="DT35" s="639"/>
      <c r="DU35" s="639"/>
      <c r="DV35" s="640"/>
      <c r="DW35" s="643">
        <v>0</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6479097</v>
      </c>
      <c r="S36" s="661"/>
      <c r="T36" s="661"/>
      <c r="U36" s="661"/>
      <c r="V36" s="661"/>
      <c r="W36" s="661"/>
      <c r="X36" s="661"/>
      <c r="Y36" s="664"/>
      <c r="Z36" s="665">
        <v>100</v>
      </c>
      <c r="AA36" s="665"/>
      <c r="AB36" s="665"/>
      <c r="AC36" s="665"/>
      <c r="AD36" s="666">
        <v>3888440</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300000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25597</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907460</v>
      </c>
      <c r="CS36" s="621"/>
      <c r="CT36" s="621"/>
      <c r="CU36" s="621"/>
      <c r="CV36" s="621"/>
      <c r="CW36" s="621"/>
      <c r="CX36" s="621"/>
      <c r="CY36" s="622"/>
      <c r="CZ36" s="623">
        <v>14.2</v>
      </c>
      <c r="DA36" s="641"/>
      <c r="DB36" s="641"/>
      <c r="DC36" s="642"/>
      <c r="DD36" s="626">
        <v>824354</v>
      </c>
      <c r="DE36" s="621"/>
      <c r="DF36" s="621"/>
      <c r="DG36" s="621"/>
      <c r="DH36" s="621"/>
      <c r="DI36" s="621"/>
      <c r="DJ36" s="621"/>
      <c r="DK36" s="622"/>
      <c r="DL36" s="626">
        <v>671381</v>
      </c>
      <c r="DM36" s="621"/>
      <c r="DN36" s="621"/>
      <c r="DO36" s="621"/>
      <c r="DP36" s="621"/>
      <c r="DQ36" s="621"/>
      <c r="DR36" s="621"/>
      <c r="DS36" s="621"/>
      <c r="DT36" s="621"/>
      <c r="DU36" s="621"/>
      <c r="DV36" s="622"/>
      <c r="DW36" s="643">
        <v>16.399999999999999</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t="s">
        <v>317</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2072</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378879</v>
      </c>
      <c r="CS37" s="639"/>
      <c r="CT37" s="639"/>
      <c r="CU37" s="639"/>
      <c r="CV37" s="639"/>
      <c r="CW37" s="639"/>
      <c r="CX37" s="639"/>
      <c r="CY37" s="640"/>
      <c r="CZ37" s="623">
        <v>5.9</v>
      </c>
      <c r="DA37" s="641"/>
      <c r="DB37" s="641"/>
      <c r="DC37" s="642"/>
      <c r="DD37" s="626">
        <v>368974</v>
      </c>
      <c r="DE37" s="639"/>
      <c r="DF37" s="639"/>
      <c r="DG37" s="639"/>
      <c r="DH37" s="639"/>
      <c r="DI37" s="639"/>
      <c r="DJ37" s="639"/>
      <c r="DK37" s="640"/>
      <c r="DL37" s="626">
        <v>368974</v>
      </c>
      <c r="DM37" s="639"/>
      <c r="DN37" s="639"/>
      <c r="DO37" s="639"/>
      <c r="DP37" s="639"/>
      <c r="DQ37" s="639"/>
      <c r="DR37" s="639"/>
      <c r="DS37" s="639"/>
      <c r="DT37" s="639"/>
      <c r="DU37" s="639"/>
      <c r="DV37" s="640"/>
      <c r="DW37" s="643">
        <v>9</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t="s">
        <v>321</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3399</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630874</v>
      </c>
      <c r="CS38" s="621"/>
      <c r="CT38" s="621"/>
      <c r="CU38" s="621"/>
      <c r="CV38" s="621"/>
      <c r="CW38" s="621"/>
      <c r="CX38" s="621"/>
      <c r="CY38" s="622"/>
      <c r="CZ38" s="623">
        <v>9.9</v>
      </c>
      <c r="DA38" s="641"/>
      <c r="DB38" s="641"/>
      <c r="DC38" s="642"/>
      <c r="DD38" s="626">
        <v>550679</v>
      </c>
      <c r="DE38" s="621"/>
      <c r="DF38" s="621"/>
      <c r="DG38" s="621"/>
      <c r="DH38" s="621"/>
      <c r="DI38" s="621"/>
      <c r="DJ38" s="621"/>
      <c r="DK38" s="622"/>
      <c r="DL38" s="626">
        <v>550679</v>
      </c>
      <c r="DM38" s="621"/>
      <c r="DN38" s="621"/>
      <c r="DO38" s="621"/>
      <c r="DP38" s="621"/>
      <c r="DQ38" s="621"/>
      <c r="DR38" s="621"/>
      <c r="DS38" s="621"/>
      <c r="DT38" s="621"/>
      <c r="DU38" s="621"/>
      <c r="DV38" s="622"/>
      <c r="DW38" s="643">
        <v>13.4</v>
      </c>
      <c r="DX38" s="644"/>
      <c r="DY38" s="644"/>
      <c r="DZ38" s="644"/>
      <c r="EA38" s="644"/>
      <c r="EB38" s="644"/>
      <c r="EC38" s="645"/>
    </row>
    <row r="39" spans="2:133" ht="11.25" customHeight="1" x14ac:dyDescent="0.15">
      <c r="AQ39" s="646" t="s">
        <v>324</v>
      </c>
      <c r="AR39" s="647"/>
      <c r="AS39" s="647"/>
      <c r="AT39" s="647"/>
      <c r="AU39" s="647"/>
      <c r="AV39" s="647"/>
      <c r="AW39" s="647"/>
      <c r="AX39" s="647"/>
      <c r="AY39" s="648"/>
      <c r="AZ39" s="620" t="s">
        <v>321</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91</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329302</v>
      </c>
      <c r="CS39" s="639"/>
      <c r="CT39" s="639"/>
      <c r="CU39" s="639"/>
      <c r="CV39" s="639"/>
      <c r="CW39" s="639"/>
      <c r="CX39" s="639"/>
      <c r="CY39" s="640"/>
      <c r="CZ39" s="623">
        <v>5.2</v>
      </c>
      <c r="DA39" s="641"/>
      <c r="DB39" s="641"/>
      <c r="DC39" s="642"/>
      <c r="DD39" s="626">
        <v>275820</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100789</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116</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355279</v>
      </c>
      <c r="CS40" s="621"/>
      <c r="CT40" s="621"/>
      <c r="CU40" s="621"/>
      <c r="CV40" s="621"/>
      <c r="CW40" s="621"/>
      <c r="CX40" s="621"/>
      <c r="CY40" s="622"/>
      <c r="CZ40" s="623">
        <v>5.6</v>
      </c>
      <c r="DA40" s="641"/>
      <c r="DB40" s="641"/>
      <c r="DC40" s="642"/>
      <c r="DD40" s="626">
        <v>80</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230085</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354</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317</v>
      </c>
      <c r="CS41" s="639"/>
      <c r="CT41" s="639"/>
      <c r="CU41" s="639"/>
      <c r="CV41" s="639"/>
      <c r="CW41" s="639"/>
      <c r="CX41" s="639"/>
      <c r="CY41" s="640"/>
      <c r="CZ41" s="623" t="s">
        <v>317</v>
      </c>
      <c r="DA41" s="641"/>
      <c r="DB41" s="641"/>
      <c r="DC41" s="642"/>
      <c r="DD41" s="626" t="s">
        <v>317</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628657</v>
      </c>
      <c r="CS42" s="621"/>
      <c r="CT42" s="621"/>
      <c r="CU42" s="621"/>
      <c r="CV42" s="621"/>
      <c r="CW42" s="621"/>
      <c r="CX42" s="621"/>
      <c r="CY42" s="622"/>
      <c r="CZ42" s="623">
        <v>9.9</v>
      </c>
      <c r="DA42" s="624"/>
      <c r="DB42" s="624"/>
      <c r="DC42" s="625"/>
      <c r="DD42" s="626">
        <v>121192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15357</v>
      </c>
      <c r="CS43" s="639"/>
      <c r="CT43" s="639"/>
      <c r="CU43" s="639"/>
      <c r="CV43" s="639"/>
      <c r="CW43" s="639"/>
      <c r="CX43" s="639"/>
      <c r="CY43" s="640"/>
      <c r="CZ43" s="623">
        <v>0.2</v>
      </c>
      <c r="DA43" s="641"/>
      <c r="DB43" s="641"/>
      <c r="DC43" s="642"/>
      <c r="DD43" s="626">
        <v>15357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628657</v>
      </c>
      <c r="CS44" s="621"/>
      <c r="CT44" s="621"/>
      <c r="CU44" s="621"/>
      <c r="CV44" s="621"/>
      <c r="CW44" s="621"/>
      <c r="CX44" s="621"/>
      <c r="CY44" s="622"/>
      <c r="CZ44" s="623">
        <v>9.9</v>
      </c>
      <c r="DA44" s="624"/>
      <c r="DB44" s="624"/>
      <c r="DC44" s="625"/>
      <c r="DD44" s="626">
        <v>121192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169828</v>
      </c>
      <c r="CS45" s="639"/>
      <c r="CT45" s="639"/>
      <c r="CU45" s="639"/>
      <c r="CV45" s="639"/>
      <c r="CW45" s="639"/>
      <c r="CX45" s="639"/>
      <c r="CY45" s="640"/>
      <c r="CZ45" s="623">
        <v>2.7</v>
      </c>
      <c r="DA45" s="641"/>
      <c r="DB45" s="641"/>
      <c r="DC45" s="642"/>
      <c r="DD45" s="626">
        <v>10038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440910</v>
      </c>
      <c r="CS46" s="621"/>
      <c r="CT46" s="621"/>
      <c r="CU46" s="621"/>
      <c r="CV46" s="621"/>
      <c r="CW46" s="621"/>
      <c r="CX46" s="621"/>
      <c r="CY46" s="622"/>
      <c r="CZ46" s="623">
        <v>6.9</v>
      </c>
      <c r="DA46" s="624"/>
      <c r="DB46" s="624"/>
      <c r="DC46" s="625"/>
      <c r="DD46" s="626">
        <v>107172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6381695</v>
      </c>
      <c r="CS49" s="605"/>
      <c r="CT49" s="605"/>
      <c r="CU49" s="605"/>
      <c r="CV49" s="605"/>
      <c r="CW49" s="605"/>
      <c r="CX49" s="605"/>
      <c r="CY49" s="606"/>
      <c r="CZ49" s="607">
        <v>100</v>
      </c>
      <c r="DA49" s="608"/>
      <c r="DB49" s="608"/>
      <c r="DC49" s="609"/>
      <c r="DD49" s="610">
        <v>4401195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8" t="s">
        <v>346</v>
      </c>
      <c r="DK2" s="1139"/>
      <c r="DL2" s="1139"/>
      <c r="DM2" s="1139"/>
      <c r="DN2" s="1139"/>
      <c r="DO2" s="1140"/>
      <c r="DP2" s="202"/>
      <c r="DQ2" s="1138" t="s">
        <v>347</v>
      </c>
      <c r="DR2" s="1139"/>
      <c r="DS2" s="1139"/>
      <c r="DT2" s="1139"/>
      <c r="DU2" s="1139"/>
      <c r="DV2" s="1139"/>
      <c r="DW2" s="1139"/>
      <c r="DX2" s="1139"/>
      <c r="DY2" s="1139"/>
      <c r="DZ2" s="1140"/>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1" t="s">
        <v>348</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3" t="s">
        <v>350</v>
      </c>
      <c r="B5" s="1024"/>
      <c r="C5" s="1024"/>
      <c r="D5" s="1024"/>
      <c r="E5" s="1024"/>
      <c r="F5" s="1024"/>
      <c r="G5" s="1024"/>
      <c r="H5" s="1024"/>
      <c r="I5" s="1024"/>
      <c r="J5" s="1024"/>
      <c r="K5" s="1024"/>
      <c r="L5" s="1024"/>
      <c r="M5" s="1024"/>
      <c r="N5" s="1024"/>
      <c r="O5" s="1024"/>
      <c r="P5" s="1025"/>
      <c r="Q5" s="1029" t="s">
        <v>351</v>
      </c>
      <c r="R5" s="1030"/>
      <c r="S5" s="1030"/>
      <c r="T5" s="1030"/>
      <c r="U5" s="1031"/>
      <c r="V5" s="1029" t="s">
        <v>352</v>
      </c>
      <c r="W5" s="1030"/>
      <c r="X5" s="1030"/>
      <c r="Y5" s="1030"/>
      <c r="Z5" s="1031"/>
      <c r="AA5" s="1029" t="s">
        <v>353</v>
      </c>
      <c r="AB5" s="1030"/>
      <c r="AC5" s="1030"/>
      <c r="AD5" s="1030"/>
      <c r="AE5" s="1030"/>
      <c r="AF5" s="1141" t="s">
        <v>354</v>
      </c>
      <c r="AG5" s="1030"/>
      <c r="AH5" s="1030"/>
      <c r="AI5" s="1030"/>
      <c r="AJ5" s="1045"/>
      <c r="AK5" s="1030" t="s">
        <v>355</v>
      </c>
      <c r="AL5" s="1030"/>
      <c r="AM5" s="1030"/>
      <c r="AN5" s="1030"/>
      <c r="AO5" s="1031"/>
      <c r="AP5" s="1029" t="s">
        <v>356</v>
      </c>
      <c r="AQ5" s="1030"/>
      <c r="AR5" s="1030"/>
      <c r="AS5" s="1030"/>
      <c r="AT5" s="1031"/>
      <c r="AU5" s="1029" t="s">
        <v>357</v>
      </c>
      <c r="AV5" s="1030"/>
      <c r="AW5" s="1030"/>
      <c r="AX5" s="1030"/>
      <c r="AY5" s="1045"/>
      <c r="AZ5" s="209"/>
      <c r="BA5" s="209"/>
      <c r="BB5" s="209"/>
      <c r="BC5" s="209"/>
      <c r="BD5" s="209"/>
      <c r="BE5" s="210"/>
      <c r="BF5" s="210"/>
      <c r="BG5" s="210"/>
      <c r="BH5" s="210"/>
      <c r="BI5" s="210"/>
      <c r="BJ5" s="210"/>
      <c r="BK5" s="210"/>
      <c r="BL5" s="210"/>
      <c r="BM5" s="210"/>
      <c r="BN5" s="210"/>
      <c r="BO5" s="210"/>
      <c r="BP5" s="210"/>
      <c r="BQ5" s="1023" t="s">
        <v>358</v>
      </c>
      <c r="BR5" s="1024"/>
      <c r="BS5" s="1024"/>
      <c r="BT5" s="1024"/>
      <c r="BU5" s="1024"/>
      <c r="BV5" s="1024"/>
      <c r="BW5" s="1024"/>
      <c r="BX5" s="1024"/>
      <c r="BY5" s="1024"/>
      <c r="BZ5" s="1024"/>
      <c r="CA5" s="1024"/>
      <c r="CB5" s="1024"/>
      <c r="CC5" s="1024"/>
      <c r="CD5" s="1024"/>
      <c r="CE5" s="1024"/>
      <c r="CF5" s="1024"/>
      <c r="CG5" s="1025"/>
      <c r="CH5" s="1029" t="s">
        <v>359</v>
      </c>
      <c r="CI5" s="1030"/>
      <c r="CJ5" s="1030"/>
      <c r="CK5" s="1030"/>
      <c r="CL5" s="1031"/>
      <c r="CM5" s="1029" t="s">
        <v>360</v>
      </c>
      <c r="CN5" s="1030"/>
      <c r="CO5" s="1030"/>
      <c r="CP5" s="1030"/>
      <c r="CQ5" s="1031"/>
      <c r="CR5" s="1029" t="s">
        <v>361</v>
      </c>
      <c r="CS5" s="1030"/>
      <c r="CT5" s="1030"/>
      <c r="CU5" s="1030"/>
      <c r="CV5" s="1031"/>
      <c r="CW5" s="1029" t="s">
        <v>362</v>
      </c>
      <c r="CX5" s="1030"/>
      <c r="CY5" s="1030"/>
      <c r="CZ5" s="1030"/>
      <c r="DA5" s="1031"/>
      <c r="DB5" s="1029" t="s">
        <v>363</v>
      </c>
      <c r="DC5" s="1030"/>
      <c r="DD5" s="1030"/>
      <c r="DE5" s="1030"/>
      <c r="DF5" s="1031"/>
      <c r="DG5" s="1126" t="s">
        <v>364</v>
      </c>
      <c r="DH5" s="1127"/>
      <c r="DI5" s="1127"/>
      <c r="DJ5" s="1127"/>
      <c r="DK5" s="1128"/>
      <c r="DL5" s="1126" t="s">
        <v>365</v>
      </c>
      <c r="DM5" s="1127"/>
      <c r="DN5" s="1127"/>
      <c r="DO5" s="1127"/>
      <c r="DP5" s="1128"/>
      <c r="DQ5" s="1029" t="s">
        <v>366</v>
      </c>
      <c r="DR5" s="1030"/>
      <c r="DS5" s="1030"/>
      <c r="DT5" s="1030"/>
      <c r="DU5" s="1031"/>
      <c r="DV5" s="1029" t="s">
        <v>357</v>
      </c>
      <c r="DW5" s="1030"/>
      <c r="DX5" s="1030"/>
      <c r="DY5" s="1030"/>
      <c r="DZ5" s="1045"/>
      <c r="EA5" s="207"/>
    </row>
    <row r="6" spans="1:131" s="20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42"/>
      <c r="AG6" s="1033"/>
      <c r="AH6" s="1033"/>
      <c r="AI6" s="1033"/>
      <c r="AJ6" s="1046"/>
      <c r="AK6" s="1033"/>
      <c r="AL6" s="1033"/>
      <c r="AM6" s="1033"/>
      <c r="AN6" s="1033"/>
      <c r="AO6" s="1034"/>
      <c r="AP6" s="1032"/>
      <c r="AQ6" s="1033"/>
      <c r="AR6" s="1033"/>
      <c r="AS6" s="1033"/>
      <c r="AT6" s="1034"/>
      <c r="AU6" s="1032"/>
      <c r="AV6" s="1033"/>
      <c r="AW6" s="1033"/>
      <c r="AX6" s="1033"/>
      <c r="AY6" s="1046"/>
      <c r="AZ6" s="205"/>
      <c r="BA6" s="205"/>
      <c r="BB6" s="205"/>
      <c r="BC6" s="205"/>
      <c r="BD6" s="205"/>
      <c r="BE6" s="206"/>
      <c r="BF6" s="206"/>
      <c r="BG6" s="206"/>
      <c r="BH6" s="206"/>
      <c r="BI6" s="206"/>
      <c r="BJ6" s="206"/>
      <c r="BK6" s="206"/>
      <c r="BL6" s="206"/>
      <c r="BM6" s="206"/>
      <c r="BN6" s="206"/>
      <c r="BO6" s="206"/>
      <c r="BP6" s="20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29"/>
      <c r="DH6" s="1130"/>
      <c r="DI6" s="1130"/>
      <c r="DJ6" s="1130"/>
      <c r="DK6" s="1131"/>
      <c r="DL6" s="1129"/>
      <c r="DM6" s="1130"/>
      <c r="DN6" s="1130"/>
      <c r="DO6" s="1130"/>
      <c r="DP6" s="1131"/>
      <c r="DQ6" s="1032"/>
      <c r="DR6" s="1033"/>
      <c r="DS6" s="1033"/>
      <c r="DT6" s="1033"/>
      <c r="DU6" s="1034"/>
      <c r="DV6" s="1032"/>
      <c r="DW6" s="1033"/>
      <c r="DX6" s="1033"/>
      <c r="DY6" s="1033"/>
      <c r="DZ6" s="1046"/>
      <c r="EA6" s="207"/>
    </row>
    <row r="7" spans="1:131" s="208" customFormat="1" ht="26.25" customHeight="1" thickTop="1" x14ac:dyDescent="0.15">
      <c r="A7" s="211">
        <v>1</v>
      </c>
      <c r="B7" s="1078" t="s">
        <v>367</v>
      </c>
      <c r="C7" s="1079"/>
      <c r="D7" s="1079"/>
      <c r="E7" s="1079"/>
      <c r="F7" s="1079"/>
      <c r="G7" s="1079"/>
      <c r="H7" s="1079"/>
      <c r="I7" s="1079"/>
      <c r="J7" s="1079"/>
      <c r="K7" s="1079"/>
      <c r="L7" s="1079"/>
      <c r="M7" s="1079"/>
      <c r="N7" s="1079"/>
      <c r="O7" s="1079"/>
      <c r="P7" s="1080"/>
      <c r="Q7" s="1132">
        <v>6315</v>
      </c>
      <c r="R7" s="1133"/>
      <c r="S7" s="1133"/>
      <c r="T7" s="1133"/>
      <c r="U7" s="1133"/>
      <c r="V7" s="1133">
        <v>6218</v>
      </c>
      <c r="W7" s="1133"/>
      <c r="X7" s="1133"/>
      <c r="Y7" s="1133"/>
      <c r="Z7" s="1133"/>
      <c r="AA7" s="1133">
        <v>97</v>
      </c>
      <c r="AB7" s="1133"/>
      <c r="AC7" s="1133"/>
      <c r="AD7" s="1133"/>
      <c r="AE7" s="1134"/>
      <c r="AF7" s="1135">
        <v>72</v>
      </c>
      <c r="AG7" s="1136"/>
      <c r="AH7" s="1136"/>
      <c r="AI7" s="1136"/>
      <c r="AJ7" s="1137"/>
      <c r="AK7" s="1119">
        <v>420</v>
      </c>
      <c r="AL7" s="1120"/>
      <c r="AM7" s="1120"/>
      <c r="AN7" s="1120"/>
      <c r="AO7" s="1120"/>
      <c r="AP7" s="1120">
        <v>6407</v>
      </c>
      <c r="AQ7" s="1120"/>
      <c r="AR7" s="1120"/>
      <c r="AS7" s="1120"/>
      <c r="AT7" s="1120"/>
      <c r="AU7" s="1121"/>
      <c r="AV7" s="1121"/>
      <c r="AW7" s="1121"/>
      <c r="AX7" s="1121"/>
      <c r="AY7" s="1122"/>
      <c r="AZ7" s="205"/>
      <c r="BA7" s="205"/>
      <c r="BB7" s="205"/>
      <c r="BC7" s="205"/>
      <c r="BD7" s="205"/>
      <c r="BE7" s="206"/>
      <c r="BF7" s="206"/>
      <c r="BG7" s="206"/>
      <c r="BH7" s="206"/>
      <c r="BI7" s="206"/>
      <c r="BJ7" s="206"/>
      <c r="BK7" s="206"/>
      <c r="BL7" s="206"/>
      <c r="BM7" s="206"/>
      <c r="BN7" s="206"/>
      <c r="BO7" s="206"/>
      <c r="BP7" s="206"/>
      <c r="BQ7" s="212">
        <v>1</v>
      </c>
      <c r="BR7" s="213"/>
      <c r="BS7" s="1123" t="s">
        <v>538</v>
      </c>
      <c r="BT7" s="1124"/>
      <c r="BU7" s="1124"/>
      <c r="BV7" s="1124"/>
      <c r="BW7" s="1124"/>
      <c r="BX7" s="1124"/>
      <c r="BY7" s="1124"/>
      <c r="BZ7" s="1124"/>
      <c r="CA7" s="1124"/>
      <c r="CB7" s="1124"/>
      <c r="CC7" s="1124"/>
      <c r="CD7" s="1124"/>
      <c r="CE7" s="1124"/>
      <c r="CF7" s="1124"/>
      <c r="CG7" s="1125"/>
      <c r="CH7" s="1116">
        <v>-14</v>
      </c>
      <c r="CI7" s="1117"/>
      <c r="CJ7" s="1117"/>
      <c r="CK7" s="1117"/>
      <c r="CL7" s="1118"/>
      <c r="CM7" s="1116">
        <v>722</v>
      </c>
      <c r="CN7" s="1117"/>
      <c r="CO7" s="1117"/>
      <c r="CP7" s="1117"/>
      <c r="CQ7" s="1118"/>
      <c r="CR7" s="1116">
        <v>40</v>
      </c>
      <c r="CS7" s="1117"/>
      <c r="CT7" s="1117"/>
      <c r="CU7" s="1117"/>
      <c r="CV7" s="1118"/>
      <c r="CW7" s="1116">
        <v>40</v>
      </c>
      <c r="CX7" s="1117"/>
      <c r="CY7" s="1117"/>
      <c r="CZ7" s="1117"/>
      <c r="DA7" s="1118"/>
      <c r="DB7" s="1116" t="s">
        <v>555</v>
      </c>
      <c r="DC7" s="1117"/>
      <c r="DD7" s="1117"/>
      <c r="DE7" s="1117"/>
      <c r="DF7" s="1118"/>
      <c r="DG7" s="1116" t="s">
        <v>555</v>
      </c>
      <c r="DH7" s="1117"/>
      <c r="DI7" s="1117"/>
      <c r="DJ7" s="1117"/>
      <c r="DK7" s="1118"/>
      <c r="DL7" s="1116" t="s">
        <v>555</v>
      </c>
      <c r="DM7" s="1117"/>
      <c r="DN7" s="1117"/>
      <c r="DO7" s="1117"/>
      <c r="DP7" s="1118"/>
      <c r="DQ7" s="1116" t="s">
        <v>555</v>
      </c>
      <c r="DR7" s="1117"/>
      <c r="DS7" s="1117"/>
      <c r="DT7" s="1117"/>
      <c r="DU7" s="1118"/>
      <c r="DV7" s="1143"/>
      <c r="DW7" s="1144"/>
      <c r="DX7" s="1144"/>
      <c r="DY7" s="1144"/>
      <c r="DZ7" s="1145"/>
      <c r="EA7" s="207"/>
    </row>
    <row r="8" spans="1:131" s="208" customFormat="1" ht="26.25" customHeight="1" x14ac:dyDescent="0.15">
      <c r="A8" s="214">
        <v>2</v>
      </c>
      <c r="B8" s="1065" t="s">
        <v>368</v>
      </c>
      <c r="C8" s="1066"/>
      <c r="D8" s="1066"/>
      <c r="E8" s="1066"/>
      <c r="F8" s="1066"/>
      <c r="G8" s="1066"/>
      <c r="H8" s="1066"/>
      <c r="I8" s="1066"/>
      <c r="J8" s="1066"/>
      <c r="K8" s="1066"/>
      <c r="L8" s="1066"/>
      <c r="M8" s="1066"/>
      <c r="N8" s="1066"/>
      <c r="O8" s="1066"/>
      <c r="P8" s="1067"/>
      <c r="Q8" s="1071">
        <v>31</v>
      </c>
      <c r="R8" s="1072"/>
      <c r="S8" s="1072"/>
      <c r="T8" s="1072"/>
      <c r="U8" s="1072"/>
      <c r="V8" s="1072">
        <v>31</v>
      </c>
      <c r="W8" s="1072"/>
      <c r="X8" s="1072"/>
      <c r="Y8" s="1072"/>
      <c r="Z8" s="1072"/>
      <c r="AA8" s="1072">
        <v>1</v>
      </c>
      <c r="AB8" s="1072"/>
      <c r="AC8" s="1072"/>
      <c r="AD8" s="1072"/>
      <c r="AE8" s="1073"/>
      <c r="AF8" s="1047">
        <v>1</v>
      </c>
      <c r="AG8" s="1048"/>
      <c r="AH8" s="1048"/>
      <c r="AI8" s="1048"/>
      <c r="AJ8" s="1049"/>
      <c r="AK8" s="1114">
        <v>1</v>
      </c>
      <c r="AL8" s="1115"/>
      <c r="AM8" s="1115"/>
      <c r="AN8" s="1115"/>
      <c r="AO8" s="1115"/>
      <c r="AP8" s="1115" t="s">
        <v>555</v>
      </c>
      <c r="AQ8" s="1115"/>
      <c r="AR8" s="1115"/>
      <c r="AS8" s="1115"/>
      <c r="AT8" s="1115"/>
      <c r="AU8" s="1112"/>
      <c r="AV8" s="1112"/>
      <c r="AW8" s="1112"/>
      <c r="AX8" s="1112"/>
      <c r="AY8" s="1113"/>
      <c r="AZ8" s="205"/>
      <c r="BA8" s="205"/>
      <c r="BB8" s="205"/>
      <c r="BC8" s="205"/>
      <c r="BD8" s="205"/>
      <c r="BE8" s="206"/>
      <c r="BF8" s="206"/>
      <c r="BG8" s="206"/>
      <c r="BH8" s="206"/>
      <c r="BI8" s="206"/>
      <c r="BJ8" s="206"/>
      <c r="BK8" s="206"/>
      <c r="BL8" s="206"/>
      <c r="BM8" s="206"/>
      <c r="BN8" s="206"/>
      <c r="BO8" s="206"/>
      <c r="BP8" s="206"/>
      <c r="BQ8" s="215">
        <v>2</v>
      </c>
      <c r="BR8" s="216"/>
      <c r="BS8" s="1042" t="s">
        <v>539</v>
      </c>
      <c r="BT8" s="1043"/>
      <c r="BU8" s="1043"/>
      <c r="BV8" s="1043"/>
      <c r="BW8" s="1043"/>
      <c r="BX8" s="1043"/>
      <c r="BY8" s="1043"/>
      <c r="BZ8" s="1043"/>
      <c r="CA8" s="1043"/>
      <c r="CB8" s="1043"/>
      <c r="CC8" s="1043"/>
      <c r="CD8" s="1043"/>
      <c r="CE8" s="1043"/>
      <c r="CF8" s="1043"/>
      <c r="CG8" s="1044"/>
      <c r="CH8" s="1017">
        <v>-1</v>
      </c>
      <c r="CI8" s="1018"/>
      <c r="CJ8" s="1018"/>
      <c r="CK8" s="1018"/>
      <c r="CL8" s="1019"/>
      <c r="CM8" s="1017">
        <v>60</v>
      </c>
      <c r="CN8" s="1018"/>
      <c r="CO8" s="1018"/>
      <c r="CP8" s="1018"/>
      <c r="CQ8" s="1019"/>
      <c r="CR8" s="1017">
        <v>15</v>
      </c>
      <c r="CS8" s="1018"/>
      <c r="CT8" s="1018"/>
      <c r="CU8" s="1018"/>
      <c r="CV8" s="1019"/>
      <c r="CW8" s="1017">
        <v>5</v>
      </c>
      <c r="CX8" s="1018"/>
      <c r="CY8" s="1018"/>
      <c r="CZ8" s="1018"/>
      <c r="DA8" s="1019"/>
      <c r="DB8" s="1017" t="s">
        <v>555</v>
      </c>
      <c r="DC8" s="1018"/>
      <c r="DD8" s="1018"/>
      <c r="DE8" s="1018"/>
      <c r="DF8" s="1019"/>
      <c r="DG8" s="1017" t="s">
        <v>555</v>
      </c>
      <c r="DH8" s="1018"/>
      <c r="DI8" s="1018"/>
      <c r="DJ8" s="1018"/>
      <c r="DK8" s="1019"/>
      <c r="DL8" s="1017" t="s">
        <v>555</v>
      </c>
      <c r="DM8" s="1018"/>
      <c r="DN8" s="1018"/>
      <c r="DO8" s="1018"/>
      <c r="DP8" s="1019"/>
      <c r="DQ8" s="1017" t="s">
        <v>555</v>
      </c>
      <c r="DR8" s="1018"/>
      <c r="DS8" s="1018"/>
      <c r="DT8" s="1018"/>
      <c r="DU8" s="1019"/>
      <c r="DV8" s="1020"/>
      <c r="DW8" s="1021"/>
      <c r="DX8" s="1021"/>
      <c r="DY8" s="1021"/>
      <c r="DZ8" s="1022"/>
      <c r="EA8" s="207"/>
    </row>
    <row r="9" spans="1:131" s="208" customFormat="1" ht="26.25" customHeight="1" x14ac:dyDescent="0.15">
      <c r="A9" s="214">
        <v>3</v>
      </c>
      <c r="B9" s="1065" t="s">
        <v>369</v>
      </c>
      <c r="C9" s="1066"/>
      <c r="D9" s="1066"/>
      <c r="E9" s="1066"/>
      <c r="F9" s="1066"/>
      <c r="G9" s="1066"/>
      <c r="H9" s="1066"/>
      <c r="I9" s="1066"/>
      <c r="J9" s="1066"/>
      <c r="K9" s="1066"/>
      <c r="L9" s="1066"/>
      <c r="M9" s="1066"/>
      <c r="N9" s="1066"/>
      <c r="O9" s="1066"/>
      <c r="P9" s="1067"/>
      <c r="Q9" s="1071">
        <v>3</v>
      </c>
      <c r="R9" s="1072"/>
      <c r="S9" s="1072"/>
      <c r="T9" s="1072"/>
      <c r="U9" s="1072"/>
      <c r="V9" s="1072">
        <v>3</v>
      </c>
      <c r="W9" s="1072"/>
      <c r="X9" s="1072"/>
      <c r="Y9" s="1072"/>
      <c r="Z9" s="1072"/>
      <c r="AA9" s="1072">
        <v>0</v>
      </c>
      <c r="AB9" s="1072"/>
      <c r="AC9" s="1072"/>
      <c r="AD9" s="1072"/>
      <c r="AE9" s="1073"/>
      <c r="AF9" s="1047">
        <v>0</v>
      </c>
      <c r="AG9" s="1048"/>
      <c r="AH9" s="1048"/>
      <c r="AI9" s="1048"/>
      <c r="AJ9" s="1049"/>
      <c r="AK9" s="1114" t="s">
        <v>555</v>
      </c>
      <c r="AL9" s="1115"/>
      <c r="AM9" s="1115"/>
      <c r="AN9" s="1115"/>
      <c r="AO9" s="1115"/>
      <c r="AP9" s="1115">
        <v>1</v>
      </c>
      <c r="AQ9" s="1115"/>
      <c r="AR9" s="1115"/>
      <c r="AS9" s="1115"/>
      <c r="AT9" s="1115"/>
      <c r="AU9" s="1112"/>
      <c r="AV9" s="1112"/>
      <c r="AW9" s="1112"/>
      <c r="AX9" s="1112"/>
      <c r="AY9" s="1113"/>
      <c r="AZ9" s="205"/>
      <c r="BA9" s="205"/>
      <c r="BB9" s="205"/>
      <c r="BC9" s="205"/>
      <c r="BD9" s="205"/>
      <c r="BE9" s="206"/>
      <c r="BF9" s="206"/>
      <c r="BG9" s="206"/>
      <c r="BH9" s="206"/>
      <c r="BI9" s="206"/>
      <c r="BJ9" s="206"/>
      <c r="BK9" s="206"/>
      <c r="BL9" s="206"/>
      <c r="BM9" s="206"/>
      <c r="BN9" s="206"/>
      <c r="BO9" s="206"/>
      <c r="BP9" s="206"/>
      <c r="BQ9" s="215">
        <v>3</v>
      </c>
      <c r="BR9" s="216" t="s">
        <v>543</v>
      </c>
      <c r="BS9" s="1042" t="s">
        <v>540</v>
      </c>
      <c r="BT9" s="1043"/>
      <c r="BU9" s="1043"/>
      <c r="BV9" s="1043"/>
      <c r="BW9" s="1043"/>
      <c r="BX9" s="1043"/>
      <c r="BY9" s="1043"/>
      <c r="BZ9" s="1043"/>
      <c r="CA9" s="1043"/>
      <c r="CB9" s="1043"/>
      <c r="CC9" s="1043"/>
      <c r="CD9" s="1043"/>
      <c r="CE9" s="1043"/>
      <c r="CF9" s="1043"/>
      <c r="CG9" s="1044"/>
      <c r="CH9" s="1017">
        <v>1</v>
      </c>
      <c r="CI9" s="1018"/>
      <c r="CJ9" s="1018"/>
      <c r="CK9" s="1018"/>
      <c r="CL9" s="1019"/>
      <c r="CM9" s="1017">
        <v>226</v>
      </c>
      <c r="CN9" s="1018"/>
      <c r="CO9" s="1018"/>
      <c r="CP9" s="1018"/>
      <c r="CQ9" s="1019"/>
      <c r="CR9" s="1017">
        <v>3</v>
      </c>
      <c r="CS9" s="1018"/>
      <c r="CT9" s="1018"/>
      <c r="CU9" s="1018"/>
      <c r="CV9" s="1019"/>
      <c r="CW9" s="1017" t="s">
        <v>555</v>
      </c>
      <c r="CX9" s="1018"/>
      <c r="CY9" s="1018"/>
      <c r="CZ9" s="1018"/>
      <c r="DA9" s="1019"/>
      <c r="DB9" s="1017" t="s">
        <v>555</v>
      </c>
      <c r="DC9" s="1018"/>
      <c r="DD9" s="1018"/>
      <c r="DE9" s="1018"/>
      <c r="DF9" s="1019"/>
      <c r="DG9" s="1017">
        <v>853</v>
      </c>
      <c r="DH9" s="1018"/>
      <c r="DI9" s="1018"/>
      <c r="DJ9" s="1018"/>
      <c r="DK9" s="1019"/>
      <c r="DL9" s="1017" t="s">
        <v>555</v>
      </c>
      <c r="DM9" s="1018"/>
      <c r="DN9" s="1018"/>
      <c r="DO9" s="1018"/>
      <c r="DP9" s="1019"/>
      <c r="DQ9" s="1017">
        <v>583</v>
      </c>
      <c r="DR9" s="1018"/>
      <c r="DS9" s="1018"/>
      <c r="DT9" s="1018"/>
      <c r="DU9" s="1019"/>
      <c r="DV9" s="1020"/>
      <c r="DW9" s="1021"/>
      <c r="DX9" s="1021"/>
      <c r="DY9" s="1021"/>
      <c r="DZ9" s="1022"/>
      <c r="EA9" s="207"/>
    </row>
    <row r="10" spans="1:131" s="208" customFormat="1" ht="26.25" customHeight="1" x14ac:dyDescent="0.15">
      <c r="A10" s="214">
        <v>4</v>
      </c>
      <c r="B10" s="1065" t="s">
        <v>370</v>
      </c>
      <c r="C10" s="1066"/>
      <c r="D10" s="1066"/>
      <c r="E10" s="1066"/>
      <c r="F10" s="1066"/>
      <c r="G10" s="1066"/>
      <c r="H10" s="1066"/>
      <c r="I10" s="1066"/>
      <c r="J10" s="1066"/>
      <c r="K10" s="1066"/>
      <c r="L10" s="1066"/>
      <c r="M10" s="1066"/>
      <c r="N10" s="1066"/>
      <c r="O10" s="1066"/>
      <c r="P10" s="1067"/>
      <c r="Q10" s="1071">
        <v>132</v>
      </c>
      <c r="R10" s="1072"/>
      <c r="S10" s="1072"/>
      <c r="T10" s="1072"/>
      <c r="U10" s="1072"/>
      <c r="V10" s="1072">
        <v>132</v>
      </c>
      <c r="W10" s="1072"/>
      <c r="X10" s="1072"/>
      <c r="Y10" s="1072"/>
      <c r="Z10" s="1072"/>
      <c r="AA10" s="1072" t="s">
        <v>556</v>
      </c>
      <c r="AB10" s="1072"/>
      <c r="AC10" s="1072"/>
      <c r="AD10" s="1072"/>
      <c r="AE10" s="1073"/>
      <c r="AF10" s="1047" t="s">
        <v>113</v>
      </c>
      <c r="AG10" s="1048"/>
      <c r="AH10" s="1048"/>
      <c r="AI10" s="1048"/>
      <c r="AJ10" s="1049"/>
      <c r="AK10" s="1114" t="s">
        <v>557</v>
      </c>
      <c r="AL10" s="1115"/>
      <c r="AM10" s="1115"/>
      <c r="AN10" s="1115"/>
      <c r="AO10" s="1115"/>
      <c r="AP10" s="1115" t="s">
        <v>555</v>
      </c>
      <c r="AQ10" s="1115"/>
      <c r="AR10" s="1115"/>
      <c r="AS10" s="1115"/>
      <c r="AT10" s="1115"/>
      <c r="AU10" s="1112"/>
      <c r="AV10" s="1112"/>
      <c r="AW10" s="1112"/>
      <c r="AX10" s="1112"/>
      <c r="AY10" s="1113"/>
      <c r="AZ10" s="205"/>
      <c r="BA10" s="205"/>
      <c r="BB10" s="205"/>
      <c r="BC10" s="205"/>
      <c r="BD10" s="205"/>
      <c r="BE10" s="206"/>
      <c r="BF10" s="206"/>
      <c r="BG10" s="206"/>
      <c r="BH10" s="206"/>
      <c r="BI10" s="206"/>
      <c r="BJ10" s="206"/>
      <c r="BK10" s="206"/>
      <c r="BL10" s="206"/>
      <c r="BM10" s="206"/>
      <c r="BN10" s="206"/>
      <c r="BO10" s="206"/>
      <c r="BP10" s="206"/>
      <c r="BQ10" s="215">
        <v>4</v>
      </c>
      <c r="BR10" s="216"/>
      <c r="BS10" s="1042" t="s">
        <v>541</v>
      </c>
      <c r="BT10" s="1043"/>
      <c r="BU10" s="1043"/>
      <c r="BV10" s="1043"/>
      <c r="BW10" s="1043"/>
      <c r="BX10" s="1043"/>
      <c r="BY10" s="1043"/>
      <c r="BZ10" s="1043"/>
      <c r="CA10" s="1043"/>
      <c r="CB10" s="1043"/>
      <c r="CC10" s="1043"/>
      <c r="CD10" s="1043"/>
      <c r="CE10" s="1043"/>
      <c r="CF10" s="1043"/>
      <c r="CG10" s="1044"/>
      <c r="CH10" s="1017">
        <v>1</v>
      </c>
      <c r="CI10" s="1018"/>
      <c r="CJ10" s="1018"/>
      <c r="CK10" s="1018"/>
      <c r="CL10" s="1019"/>
      <c r="CM10" s="1017">
        <v>34</v>
      </c>
      <c r="CN10" s="1018"/>
      <c r="CO10" s="1018"/>
      <c r="CP10" s="1018"/>
      <c r="CQ10" s="1019"/>
      <c r="CR10" s="1017">
        <v>22</v>
      </c>
      <c r="CS10" s="1018"/>
      <c r="CT10" s="1018"/>
      <c r="CU10" s="1018"/>
      <c r="CV10" s="1019"/>
      <c r="CW10" s="1017">
        <v>3</v>
      </c>
      <c r="CX10" s="1018"/>
      <c r="CY10" s="1018"/>
      <c r="CZ10" s="1018"/>
      <c r="DA10" s="1019"/>
      <c r="DB10" s="1017" t="s">
        <v>555</v>
      </c>
      <c r="DC10" s="1018"/>
      <c r="DD10" s="1018"/>
      <c r="DE10" s="1018"/>
      <c r="DF10" s="1019"/>
      <c r="DG10" s="1017" t="s">
        <v>555</v>
      </c>
      <c r="DH10" s="1018"/>
      <c r="DI10" s="1018"/>
      <c r="DJ10" s="1018"/>
      <c r="DK10" s="1019"/>
      <c r="DL10" s="1017" t="s">
        <v>555</v>
      </c>
      <c r="DM10" s="1018"/>
      <c r="DN10" s="1018"/>
      <c r="DO10" s="1018"/>
      <c r="DP10" s="1019"/>
      <c r="DQ10" s="1017" t="s">
        <v>555</v>
      </c>
      <c r="DR10" s="1018"/>
      <c r="DS10" s="1018"/>
      <c r="DT10" s="1018"/>
      <c r="DU10" s="1019"/>
      <c r="DV10" s="1020"/>
      <c r="DW10" s="1021"/>
      <c r="DX10" s="1021"/>
      <c r="DY10" s="1021"/>
      <c r="DZ10" s="1022"/>
      <c r="EA10" s="207"/>
    </row>
    <row r="11" spans="1:131" s="208" customFormat="1" ht="26.25" customHeight="1" x14ac:dyDescent="0.15">
      <c r="A11" s="214">
        <v>5</v>
      </c>
      <c r="B11" s="1065"/>
      <c r="C11" s="1066"/>
      <c r="D11" s="1066"/>
      <c r="E11" s="1066"/>
      <c r="F11" s="1066"/>
      <c r="G11" s="1066"/>
      <c r="H11" s="1066"/>
      <c r="I11" s="1066"/>
      <c r="J11" s="1066"/>
      <c r="K11" s="1066"/>
      <c r="L11" s="1066"/>
      <c r="M11" s="1066"/>
      <c r="N11" s="1066"/>
      <c r="O11" s="1066"/>
      <c r="P11" s="1067"/>
      <c r="Q11" s="1071"/>
      <c r="R11" s="1072"/>
      <c r="S11" s="1072"/>
      <c r="T11" s="1072"/>
      <c r="U11" s="1072"/>
      <c r="V11" s="1072"/>
      <c r="W11" s="1072"/>
      <c r="X11" s="1072"/>
      <c r="Y11" s="1072"/>
      <c r="Z11" s="1072"/>
      <c r="AA11" s="1072"/>
      <c r="AB11" s="1072"/>
      <c r="AC11" s="1072"/>
      <c r="AD11" s="1072"/>
      <c r="AE11" s="1073"/>
      <c r="AF11" s="1047"/>
      <c r="AG11" s="1048"/>
      <c r="AH11" s="1048"/>
      <c r="AI11" s="1048"/>
      <c r="AJ11" s="1049"/>
      <c r="AK11" s="1114"/>
      <c r="AL11" s="1115"/>
      <c r="AM11" s="1115"/>
      <c r="AN11" s="1115"/>
      <c r="AO11" s="1115"/>
      <c r="AP11" s="1115"/>
      <c r="AQ11" s="1115"/>
      <c r="AR11" s="1115"/>
      <c r="AS11" s="1115"/>
      <c r="AT11" s="1115"/>
      <c r="AU11" s="1112"/>
      <c r="AV11" s="1112"/>
      <c r="AW11" s="1112"/>
      <c r="AX11" s="1112"/>
      <c r="AY11" s="1113"/>
      <c r="AZ11" s="205"/>
      <c r="BA11" s="205"/>
      <c r="BB11" s="205"/>
      <c r="BC11" s="205"/>
      <c r="BD11" s="205"/>
      <c r="BE11" s="206"/>
      <c r="BF11" s="206"/>
      <c r="BG11" s="206"/>
      <c r="BH11" s="206"/>
      <c r="BI11" s="206"/>
      <c r="BJ11" s="206"/>
      <c r="BK11" s="206"/>
      <c r="BL11" s="206"/>
      <c r="BM11" s="206"/>
      <c r="BN11" s="206"/>
      <c r="BO11" s="206"/>
      <c r="BP11" s="206"/>
      <c r="BQ11" s="215">
        <v>5</v>
      </c>
      <c r="BR11" s="216"/>
      <c r="BS11" s="1042" t="s">
        <v>542</v>
      </c>
      <c r="BT11" s="1043"/>
      <c r="BU11" s="1043"/>
      <c r="BV11" s="1043"/>
      <c r="BW11" s="1043"/>
      <c r="BX11" s="1043"/>
      <c r="BY11" s="1043"/>
      <c r="BZ11" s="1043"/>
      <c r="CA11" s="1043"/>
      <c r="CB11" s="1043"/>
      <c r="CC11" s="1043"/>
      <c r="CD11" s="1043"/>
      <c r="CE11" s="1043"/>
      <c r="CF11" s="1043"/>
      <c r="CG11" s="1044"/>
      <c r="CH11" s="1017">
        <v>0</v>
      </c>
      <c r="CI11" s="1018"/>
      <c r="CJ11" s="1018"/>
      <c r="CK11" s="1018"/>
      <c r="CL11" s="1019"/>
      <c r="CM11" s="1017">
        <v>11</v>
      </c>
      <c r="CN11" s="1018"/>
      <c r="CO11" s="1018"/>
      <c r="CP11" s="1018"/>
      <c r="CQ11" s="1019"/>
      <c r="CR11" s="1017">
        <v>5</v>
      </c>
      <c r="CS11" s="1018"/>
      <c r="CT11" s="1018"/>
      <c r="CU11" s="1018"/>
      <c r="CV11" s="1019"/>
      <c r="CW11" s="1017" t="s">
        <v>555</v>
      </c>
      <c r="CX11" s="1018"/>
      <c r="CY11" s="1018"/>
      <c r="CZ11" s="1018"/>
      <c r="DA11" s="1019"/>
      <c r="DB11" s="1017" t="s">
        <v>555</v>
      </c>
      <c r="DC11" s="1018"/>
      <c r="DD11" s="1018"/>
      <c r="DE11" s="1018"/>
      <c r="DF11" s="1019"/>
      <c r="DG11" s="1017" t="s">
        <v>560</v>
      </c>
      <c r="DH11" s="1018"/>
      <c r="DI11" s="1018"/>
      <c r="DJ11" s="1018"/>
      <c r="DK11" s="1019"/>
      <c r="DL11" s="1017" t="s">
        <v>555</v>
      </c>
      <c r="DM11" s="1018"/>
      <c r="DN11" s="1018"/>
      <c r="DO11" s="1018"/>
      <c r="DP11" s="1019"/>
      <c r="DQ11" s="1017" t="s">
        <v>558</v>
      </c>
      <c r="DR11" s="1018"/>
      <c r="DS11" s="1018"/>
      <c r="DT11" s="1018"/>
      <c r="DU11" s="1019"/>
      <c r="DV11" s="1020"/>
      <c r="DW11" s="1021"/>
      <c r="DX11" s="1021"/>
      <c r="DY11" s="1021"/>
      <c r="DZ11" s="1022"/>
      <c r="EA11" s="207"/>
    </row>
    <row r="12" spans="1:131" s="208" customFormat="1" ht="26.25" customHeight="1" x14ac:dyDescent="0.15">
      <c r="A12" s="214">
        <v>6</v>
      </c>
      <c r="B12" s="1065"/>
      <c r="C12" s="1066"/>
      <c r="D12" s="1066"/>
      <c r="E12" s="1066"/>
      <c r="F12" s="1066"/>
      <c r="G12" s="1066"/>
      <c r="H12" s="1066"/>
      <c r="I12" s="1066"/>
      <c r="J12" s="1066"/>
      <c r="K12" s="1066"/>
      <c r="L12" s="1066"/>
      <c r="M12" s="1066"/>
      <c r="N12" s="1066"/>
      <c r="O12" s="1066"/>
      <c r="P12" s="1067"/>
      <c r="Q12" s="1071"/>
      <c r="R12" s="1072"/>
      <c r="S12" s="1072"/>
      <c r="T12" s="1072"/>
      <c r="U12" s="1072"/>
      <c r="V12" s="1072"/>
      <c r="W12" s="1072"/>
      <c r="X12" s="1072"/>
      <c r="Y12" s="1072"/>
      <c r="Z12" s="1072"/>
      <c r="AA12" s="1072"/>
      <c r="AB12" s="1072"/>
      <c r="AC12" s="1072"/>
      <c r="AD12" s="1072"/>
      <c r="AE12" s="1073"/>
      <c r="AF12" s="1047"/>
      <c r="AG12" s="1048"/>
      <c r="AH12" s="1048"/>
      <c r="AI12" s="1048"/>
      <c r="AJ12" s="1049"/>
      <c r="AK12" s="1114"/>
      <c r="AL12" s="1115"/>
      <c r="AM12" s="1115"/>
      <c r="AN12" s="1115"/>
      <c r="AO12" s="1115"/>
      <c r="AP12" s="1115"/>
      <c r="AQ12" s="1115"/>
      <c r="AR12" s="1115"/>
      <c r="AS12" s="1115"/>
      <c r="AT12" s="1115"/>
      <c r="AU12" s="1112"/>
      <c r="AV12" s="1112"/>
      <c r="AW12" s="1112"/>
      <c r="AX12" s="1112"/>
      <c r="AY12" s="1113"/>
      <c r="AZ12" s="205"/>
      <c r="BA12" s="205"/>
      <c r="BB12" s="205"/>
      <c r="BC12" s="205"/>
      <c r="BD12" s="205"/>
      <c r="BE12" s="206"/>
      <c r="BF12" s="206"/>
      <c r="BG12" s="206"/>
      <c r="BH12" s="206"/>
      <c r="BI12" s="206"/>
      <c r="BJ12" s="206"/>
      <c r="BK12" s="206"/>
      <c r="BL12" s="206"/>
      <c r="BM12" s="206"/>
      <c r="BN12" s="206"/>
      <c r="BO12" s="206"/>
      <c r="BP12" s="206"/>
      <c r="BQ12" s="215">
        <v>6</v>
      </c>
      <c r="BR12" s="216"/>
      <c r="BS12" s="1042" t="s">
        <v>559</v>
      </c>
      <c r="BT12" s="1043"/>
      <c r="BU12" s="1043"/>
      <c r="BV12" s="1043"/>
      <c r="BW12" s="1043"/>
      <c r="BX12" s="1043"/>
      <c r="BY12" s="1043"/>
      <c r="BZ12" s="1043"/>
      <c r="CA12" s="1043"/>
      <c r="CB12" s="1043"/>
      <c r="CC12" s="1043"/>
      <c r="CD12" s="1043"/>
      <c r="CE12" s="1043"/>
      <c r="CF12" s="1043"/>
      <c r="CG12" s="1044"/>
      <c r="CH12" s="1017">
        <v>1</v>
      </c>
      <c r="CI12" s="1018"/>
      <c r="CJ12" s="1018"/>
      <c r="CK12" s="1018"/>
      <c r="CL12" s="1019"/>
      <c r="CM12" s="1017">
        <v>1</v>
      </c>
      <c r="CN12" s="1018"/>
      <c r="CO12" s="1018"/>
      <c r="CP12" s="1018"/>
      <c r="CQ12" s="1019"/>
      <c r="CR12" s="1017">
        <v>0</v>
      </c>
      <c r="CS12" s="1018"/>
      <c r="CT12" s="1018"/>
      <c r="CU12" s="1018"/>
      <c r="CV12" s="1019"/>
      <c r="CW12" s="1017">
        <v>3</v>
      </c>
      <c r="CX12" s="1018"/>
      <c r="CY12" s="1018"/>
      <c r="CZ12" s="1018"/>
      <c r="DA12" s="1019"/>
      <c r="DB12" s="1017" t="s">
        <v>557</v>
      </c>
      <c r="DC12" s="1018"/>
      <c r="DD12" s="1018"/>
      <c r="DE12" s="1018"/>
      <c r="DF12" s="1019"/>
      <c r="DG12" s="1017" t="s">
        <v>558</v>
      </c>
      <c r="DH12" s="1018"/>
      <c r="DI12" s="1018"/>
      <c r="DJ12" s="1018"/>
      <c r="DK12" s="1019"/>
      <c r="DL12" s="1017" t="s">
        <v>555</v>
      </c>
      <c r="DM12" s="1018"/>
      <c r="DN12" s="1018"/>
      <c r="DO12" s="1018"/>
      <c r="DP12" s="1019"/>
      <c r="DQ12" s="1017" t="s">
        <v>555</v>
      </c>
      <c r="DR12" s="1018"/>
      <c r="DS12" s="1018"/>
      <c r="DT12" s="1018"/>
      <c r="DU12" s="1019"/>
      <c r="DV12" s="1020"/>
      <c r="DW12" s="1021"/>
      <c r="DX12" s="1021"/>
      <c r="DY12" s="1021"/>
      <c r="DZ12" s="1022"/>
      <c r="EA12" s="207"/>
    </row>
    <row r="13" spans="1:131" s="208" customFormat="1" ht="26.25" customHeight="1" x14ac:dyDescent="0.15">
      <c r="A13" s="214">
        <v>7</v>
      </c>
      <c r="B13" s="1065"/>
      <c r="C13" s="1066"/>
      <c r="D13" s="1066"/>
      <c r="E13" s="1066"/>
      <c r="F13" s="1066"/>
      <c r="G13" s="1066"/>
      <c r="H13" s="1066"/>
      <c r="I13" s="1066"/>
      <c r="J13" s="1066"/>
      <c r="K13" s="1066"/>
      <c r="L13" s="1066"/>
      <c r="M13" s="1066"/>
      <c r="N13" s="1066"/>
      <c r="O13" s="1066"/>
      <c r="P13" s="1067"/>
      <c r="Q13" s="1071"/>
      <c r="R13" s="1072"/>
      <c r="S13" s="1072"/>
      <c r="T13" s="1072"/>
      <c r="U13" s="1072"/>
      <c r="V13" s="1072"/>
      <c r="W13" s="1072"/>
      <c r="X13" s="1072"/>
      <c r="Y13" s="1072"/>
      <c r="Z13" s="1072"/>
      <c r="AA13" s="1072"/>
      <c r="AB13" s="1072"/>
      <c r="AC13" s="1072"/>
      <c r="AD13" s="1072"/>
      <c r="AE13" s="1073"/>
      <c r="AF13" s="1047"/>
      <c r="AG13" s="1048"/>
      <c r="AH13" s="1048"/>
      <c r="AI13" s="1048"/>
      <c r="AJ13" s="1049"/>
      <c r="AK13" s="1114"/>
      <c r="AL13" s="1115"/>
      <c r="AM13" s="1115"/>
      <c r="AN13" s="1115"/>
      <c r="AO13" s="1115"/>
      <c r="AP13" s="1115"/>
      <c r="AQ13" s="1115"/>
      <c r="AR13" s="1115"/>
      <c r="AS13" s="1115"/>
      <c r="AT13" s="1115"/>
      <c r="AU13" s="1112"/>
      <c r="AV13" s="1112"/>
      <c r="AW13" s="1112"/>
      <c r="AX13" s="1112"/>
      <c r="AY13" s="1113"/>
      <c r="AZ13" s="205"/>
      <c r="BA13" s="205"/>
      <c r="BB13" s="205"/>
      <c r="BC13" s="205"/>
      <c r="BD13" s="205"/>
      <c r="BE13" s="206"/>
      <c r="BF13" s="206"/>
      <c r="BG13" s="206"/>
      <c r="BH13" s="206"/>
      <c r="BI13" s="206"/>
      <c r="BJ13" s="206"/>
      <c r="BK13" s="206"/>
      <c r="BL13" s="206"/>
      <c r="BM13" s="206"/>
      <c r="BN13" s="206"/>
      <c r="BO13" s="206"/>
      <c r="BP13" s="206"/>
      <c r="BQ13" s="215">
        <v>7</v>
      </c>
      <c r="BR13" s="216"/>
      <c r="BS13" s="1042"/>
      <c r="BT13" s="1043"/>
      <c r="BU13" s="1043"/>
      <c r="BV13" s="1043"/>
      <c r="BW13" s="1043"/>
      <c r="BX13" s="1043"/>
      <c r="BY13" s="1043"/>
      <c r="BZ13" s="1043"/>
      <c r="CA13" s="1043"/>
      <c r="CB13" s="1043"/>
      <c r="CC13" s="1043"/>
      <c r="CD13" s="1043"/>
      <c r="CE13" s="1043"/>
      <c r="CF13" s="1043"/>
      <c r="CG13" s="1044"/>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07"/>
    </row>
    <row r="14" spans="1:131" s="208" customFormat="1" ht="26.25" customHeight="1" x14ac:dyDescent="0.15">
      <c r="A14" s="214">
        <v>8</v>
      </c>
      <c r="B14" s="1065"/>
      <c r="C14" s="1066"/>
      <c r="D14" s="1066"/>
      <c r="E14" s="1066"/>
      <c r="F14" s="1066"/>
      <c r="G14" s="1066"/>
      <c r="H14" s="1066"/>
      <c r="I14" s="1066"/>
      <c r="J14" s="1066"/>
      <c r="K14" s="1066"/>
      <c r="L14" s="1066"/>
      <c r="M14" s="1066"/>
      <c r="N14" s="1066"/>
      <c r="O14" s="1066"/>
      <c r="P14" s="1067"/>
      <c r="Q14" s="1071"/>
      <c r="R14" s="1072"/>
      <c r="S14" s="1072"/>
      <c r="T14" s="1072"/>
      <c r="U14" s="1072"/>
      <c r="V14" s="1072"/>
      <c r="W14" s="1072"/>
      <c r="X14" s="1072"/>
      <c r="Y14" s="1072"/>
      <c r="Z14" s="1072"/>
      <c r="AA14" s="1072"/>
      <c r="AB14" s="1072"/>
      <c r="AC14" s="1072"/>
      <c r="AD14" s="1072"/>
      <c r="AE14" s="1073"/>
      <c r="AF14" s="1047"/>
      <c r="AG14" s="1048"/>
      <c r="AH14" s="1048"/>
      <c r="AI14" s="1048"/>
      <c r="AJ14" s="1049"/>
      <c r="AK14" s="1114"/>
      <c r="AL14" s="1115"/>
      <c r="AM14" s="1115"/>
      <c r="AN14" s="1115"/>
      <c r="AO14" s="1115"/>
      <c r="AP14" s="1115"/>
      <c r="AQ14" s="1115"/>
      <c r="AR14" s="1115"/>
      <c r="AS14" s="1115"/>
      <c r="AT14" s="1115"/>
      <c r="AU14" s="1112"/>
      <c r="AV14" s="1112"/>
      <c r="AW14" s="1112"/>
      <c r="AX14" s="1112"/>
      <c r="AY14" s="1113"/>
      <c r="AZ14" s="205"/>
      <c r="BA14" s="205"/>
      <c r="BB14" s="205"/>
      <c r="BC14" s="205"/>
      <c r="BD14" s="205"/>
      <c r="BE14" s="206"/>
      <c r="BF14" s="206"/>
      <c r="BG14" s="206"/>
      <c r="BH14" s="206"/>
      <c r="BI14" s="206"/>
      <c r="BJ14" s="206"/>
      <c r="BK14" s="206"/>
      <c r="BL14" s="206"/>
      <c r="BM14" s="206"/>
      <c r="BN14" s="206"/>
      <c r="BO14" s="206"/>
      <c r="BP14" s="206"/>
      <c r="BQ14" s="215">
        <v>8</v>
      </c>
      <c r="BR14" s="216"/>
      <c r="BS14" s="1042"/>
      <c r="BT14" s="1043"/>
      <c r="BU14" s="1043"/>
      <c r="BV14" s="1043"/>
      <c r="BW14" s="1043"/>
      <c r="BX14" s="1043"/>
      <c r="BY14" s="1043"/>
      <c r="BZ14" s="1043"/>
      <c r="CA14" s="1043"/>
      <c r="CB14" s="1043"/>
      <c r="CC14" s="1043"/>
      <c r="CD14" s="1043"/>
      <c r="CE14" s="1043"/>
      <c r="CF14" s="1043"/>
      <c r="CG14" s="1044"/>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07"/>
    </row>
    <row r="15" spans="1:131" s="208" customFormat="1" ht="26.25" customHeight="1" x14ac:dyDescent="0.15">
      <c r="A15" s="214">
        <v>9</v>
      </c>
      <c r="B15" s="1065"/>
      <c r="C15" s="1066"/>
      <c r="D15" s="1066"/>
      <c r="E15" s="1066"/>
      <c r="F15" s="1066"/>
      <c r="G15" s="1066"/>
      <c r="H15" s="1066"/>
      <c r="I15" s="1066"/>
      <c r="J15" s="1066"/>
      <c r="K15" s="1066"/>
      <c r="L15" s="1066"/>
      <c r="M15" s="1066"/>
      <c r="N15" s="1066"/>
      <c r="O15" s="1066"/>
      <c r="P15" s="1067"/>
      <c r="Q15" s="1071"/>
      <c r="R15" s="1072"/>
      <c r="S15" s="1072"/>
      <c r="T15" s="1072"/>
      <c r="U15" s="1072"/>
      <c r="V15" s="1072"/>
      <c r="W15" s="1072"/>
      <c r="X15" s="1072"/>
      <c r="Y15" s="1072"/>
      <c r="Z15" s="1072"/>
      <c r="AA15" s="1072"/>
      <c r="AB15" s="1072"/>
      <c r="AC15" s="1072"/>
      <c r="AD15" s="1072"/>
      <c r="AE15" s="1073"/>
      <c r="AF15" s="1047"/>
      <c r="AG15" s="1048"/>
      <c r="AH15" s="1048"/>
      <c r="AI15" s="1048"/>
      <c r="AJ15" s="1049"/>
      <c r="AK15" s="1114"/>
      <c r="AL15" s="1115"/>
      <c r="AM15" s="1115"/>
      <c r="AN15" s="1115"/>
      <c r="AO15" s="1115"/>
      <c r="AP15" s="1115"/>
      <c r="AQ15" s="1115"/>
      <c r="AR15" s="1115"/>
      <c r="AS15" s="1115"/>
      <c r="AT15" s="1115"/>
      <c r="AU15" s="1112"/>
      <c r="AV15" s="1112"/>
      <c r="AW15" s="1112"/>
      <c r="AX15" s="1112"/>
      <c r="AY15" s="1113"/>
      <c r="AZ15" s="205"/>
      <c r="BA15" s="205"/>
      <c r="BB15" s="205"/>
      <c r="BC15" s="205"/>
      <c r="BD15" s="205"/>
      <c r="BE15" s="206"/>
      <c r="BF15" s="206"/>
      <c r="BG15" s="206"/>
      <c r="BH15" s="206"/>
      <c r="BI15" s="206"/>
      <c r="BJ15" s="206"/>
      <c r="BK15" s="206"/>
      <c r="BL15" s="206"/>
      <c r="BM15" s="206"/>
      <c r="BN15" s="206"/>
      <c r="BO15" s="206"/>
      <c r="BP15" s="206"/>
      <c r="BQ15" s="215">
        <v>9</v>
      </c>
      <c r="BR15" s="216"/>
      <c r="BS15" s="1042"/>
      <c r="BT15" s="1043"/>
      <c r="BU15" s="1043"/>
      <c r="BV15" s="1043"/>
      <c r="BW15" s="1043"/>
      <c r="BX15" s="1043"/>
      <c r="BY15" s="1043"/>
      <c r="BZ15" s="1043"/>
      <c r="CA15" s="1043"/>
      <c r="CB15" s="1043"/>
      <c r="CC15" s="1043"/>
      <c r="CD15" s="1043"/>
      <c r="CE15" s="1043"/>
      <c r="CF15" s="1043"/>
      <c r="CG15" s="1044"/>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07"/>
    </row>
    <row r="16" spans="1:131" s="208" customFormat="1" ht="26.25" customHeight="1" x14ac:dyDescent="0.15">
      <c r="A16" s="214">
        <v>10</v>
      </c>
      <c r="B16" s="1065"/>
      <c r="C16" s="1066"/>
      <c r="D16" s="1066"/>
      <c r="E16" s="1066"/>
      <c r="F16" s="1066"/>
      <c r="G16" s="1066"/>
      <c r="H16" s="1066"/>
      <c r="I16" s="1066"/>
      <c r="J16" s="1066"/>
      <c r="K16" s="1066"/>
      <c r="L16" s="1066"/>
      <c r="M16" s="1066"/>
      <c r="N16" s="1066"/>
      <c r="O16" s="1066"/>
      <c r="P16" s="1067"/>
      <c r="Q16" s="1071"/>
      <c r="R16" s="1072"/>
      <c r="S16" s="1072"/>
      <c r="T16" s="1072"/>
      <c r="U16" s="1072"/>
      <c r="V16" s="1072"/>
      <c r="W16" s="1072"/>
      <c r="X16" s="1072"/>
      <c r="Y16" s="1072"/>
      <c r="Z16" s="1072"/>
      <c r="AA16" s="1072"/>
      <c r="AB16" s="1072"/>
      <c r="AC16" s="1072"/>
      <c r="AD16" s="1072"/>
      <c r="AE16" s="1073"/>
      <c r="AF16" s="1047"/>
      <c r="AG16" s="1048"/>
      <c r="AH16" s="1048"/>
      <c r="AI16" s="1048"/>
      <c r="AJ16" s="1049"/>
      <c r="AK16" s="1114"/>
      <c r="AL16" s="1115"/>
      <c r="AM16" s="1115"/>
      <c r="AN16" s="1115"/>
      <c r="AO16" s="1115"/>
      <c r="AP16" s="1115"/>
      <c r="AQ16" s="1115"/>
      <c r="AR16" s="1115"/>
      <c r="AS16" s="1115"/>
      <c r="AT16" s="1115"/>
      <c r="AU16" s="1112"/>
      <c r="AV16" s="1112"/>
      <c r="AW16" s="1112"/>
      <c r="AX16" s="1112"/>
      <c r="AY16" s="1113"/>
      <c r="AZ16" s="205"/>
      <c r="BA16" s="205"/>
      <c r="BB16" s="205"/>
      <c r="BC16" s="205"/>
      <c r="BD16" s="205"/>
      <c r="BE16" s="206"/>
      <c r="BF16" s="206"/>
      <c r="BG16" s="206"/>
      <c r="BH16" s="206"/>
      <c r="BI16" s="206"/>
      <c r="BJ16" s="206"/>
      <c r="BK16" s="206"/>
      <c r="BL16" s="206"/>
      <c r="BM16" s="206"/>
      <c r="BN16" s="206"/>
      <c r="BO16" s="206"/>
      <c r="BP16" s="206"/>
      <c r="BQ16" s="215">
        <v>10</v>
      </c>
      <c r="BR16" s="216"/>
      <c r="BS16" s="1042"/>
      <c r="BT16" s="1043"/>
      <c r="BU16" s="1043"/>
      <c r="BV16" s="1043"/>
      <c r="BW16" s="1043"/>
      <c r="BX16" s="1043"/>
      <c r="BY16" s="1043"/>
      <c r="BZ16" s="1043"/>
      <c r="CA16" s="1043"/>
      <c r="CB16" s="1043"/>
      <c r="CC16" s="1043"/>
      <c r="CD16" s="1043"/>
      <c r="CE16" s="1043"/>
      <c r="CF16" s="1043"/>
      <c r="CG16" s="1044"/>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07"/>
    </row>
    <row r="17" spans="1:131" s="208" customFormat="1" ht="26.25" customHeight="1" x14ac:dyDescent="0.15">
      <c r="A17" s="214">
        <v>11</v>
      </c>
      <c r="B17" s="1065"/>
      <c r="C17" s="1066"/>
      <c r="D17" s="1066"/>
      <c r="E17" s="1066"/>
      <c r="F17" s="1066"/>
      <c r="G17" s="1066"/>
      <c r="H17" s="1066"/>
      <c r="I17" s="1066"/>
      <c r="J17" s="1066"/>
      <c r="K17" s="1066"/>
      <c r="L17" s="1066"/>
      <c r="M17" s="1066"/>
      <c r="N17" s="1066"/>
      <c r="O17" s="1066"/>
      <c r="P17" s="1067"/>
      <c r="Q17" s="1071"/>
      <c r="R17" s="1072"/>
      <c r="S17" s="1072"/>
      <c r="T17" s="1072"/>
      <c r="U17" s="1072"/>
      <c r="V17" s="1072"/>
      <c r="W17" s="1072"/>
      <c r="X17" s="1072"/>
      <c r="Y17" s="1072"/>
      <c r="Z17" s="1072"/>
      <c r="AA17" s="1072"/>
      <c r="AB17" s="1072"/>
      <c r="AC17" s="1072"/>
      <c r="AD17" s="1072"/>
      <c r="AE17" s="1073"/>
      <c r="AF17" s="1047"/>
      <c r="AG17" s="1048"/>
      <c r="AH17" s="1048"/>
      <c r="AI17" s="1048"/>
      <c r="AJ17" s="1049"/>
      <c r="AK17" s="1114"/>
      <c r="AL17" s="1115"/>
      <c r="AM17" s="1115"/>
      <c r="AN17" s="1115"/>
      <c r="AO17" s="1115"/>
      <c r="AP17" s="1115"/>
      <c r="AQ17" s="1115"/>
      <c r="AR17" s="1115"/>
      <c r="AS17" s="1115"/>
      <c r="AT17" s="1115"/>
      <c r="AU17" s="1112"/>
      <c r="AV17" s="1112"/>
      <c r="AW17" s="1112"/>
      <c r="AX17" s="1112"/>
      <c r="AY17" s="1113"/>
      <c r="AZ17" s="205"/>
      <c r="BA17" s="205"/>
      <c r="BB17" s="205"/>
      <c r="BC17" s="205"/>
      <c r="BD17" s="205"/>
      <c r="BE17" s="206"/>
      <c r="BF17" s="206"/>
      <c r="BG17" s="206"/>
      <c r="BH17" s="206"/>
      <c r="BI17" s="206"/>
      <c r="BJ17" s="206"/>
      <c r="BK17" s="206"/>
      <c r="BL17" s="206"/>
      <c r="BM17" s="206"/>
      <c r="BN17" s="206"/>
      <c r="BO17" s="206"/>
      <c r="BP17" s="206"/>
      <c r="BQ17" s="215">
        <v>11</v>
      </c>
      <c r="BR17" s="216"/>
      <c r="BS17" s="1042"/>
      <c r="BT17" s="1043"/>
      <c r="BU17" s="1043"/>
      <c r="BV17" s="1043"/>
      <c r="BW17" s="1043"/>
      <c r="BX17" s="1043"/>
      <c r="BY17" s="1043"/>
      <c r="BZ17" s="1043"/>
      <c r="CA17" s="1043"/>
      <c r="CB17" s="1043"/>
      <c r="CC17" s="1043"/>
      <c r="CD17" s="1043"/>
      <c r="CE17" s="1043"/>
      <c r="CF17" s="1043"/>
      <c r="CG17" s="1044"/>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07"/>
    </row>
    <row r="18" spans="1:131" s="208" customFormat="1" ht="26.25" customHeight="1" x14ac:dyDescent="0.15">
      <c r="A18" s="214">
        <v>12</v>
      </c>
      <c r="B18" s="1065"/>
      <c r="C18" s="1066"/>
      <c r="D18" s="1066"/>
      <c r="E18" s="1066"/>
      <c r="F18" s="1066"/>
      <c r="G18" s="1066"/>
      <c r="H18" s="1066"/>
      <c r="I18" s="1066"/>
      <c r="J18" s="1066"/>
      <c r="K18" s="1066"/>
      <c r="L18" s="1066"/>
      <c r="M18" s="1066"/>
      <c r="N18" s="1066"/>
      <c r="O18" s="1066"/>
      <c r="P18" s="1067"/>
      <c r="Q18" s="1071"/>
      <c r="R18" s="1072"/>
      <c r="S18" s="1072"/>
      <c r="T18" s="1072"/>
      <c r="U18" s="1072"/>
      <c r="V18" s="1072"/>
      <c r="W18" s="1072"/>
      <c r="X18" s="1072"/>
      <c r="Y18" s="1072"/>
      <c r="Z18" s="1072"/>
      <c r="AA18" s="1072"/>
      <c r="AB18" s="1072"/>
      <c r="AC18" s="1072"/>
      <c r="AD18" s="1072"/>
      <c r="AE18" s="1073"/>
      <c r="AF18" s="1047"/>
      <c r="AG18" s="1048"/>
      <c r="AH18" s="1048"/>
      <c r="AI18" s="1048"/>
      <c r="AJ18" s="1049"/>
      <c r="AK18" s="1114"/>
      <c r="AL18" s="1115"/>
      <c r="AM18" s="1115"/>
      <c r="AN18" s="1115"/>
      <c r="AO18" s="1115"/>
      <c r="AP18" s="1115"/>
      <c r="AQ18" s="1115"/>
      <c r="AR18" s="1115"/>
      <c r="AS18" s="1115"/>
      <c r="AT18" s="1115"/>
      <c r="AU18" s="1112"/>
      <c r="AV18" s="1112"/>
      <c r="AW18" s="1112"/>
      <c r="AX18" s="1112"/>
      <c r="AY18" s="1113"/>
      <c r="AZ18" s="205"/>
      <c r="BA18" s="205"/>
      <c r="BB18" s="205"/>
      <c r="BC18" s="205"/>
      <c r="BD18" s="205"/>
      <c r="BE18" s="206"/>
      <c r="BF18" s="206"/>
      <c r="BG18" s="206"/>
      <c r="BH18" s="206"/>
      <c r="BI18" s="206"/>
      <c r="BJ18" s="206"/>
      <c r="BK18" s="206"/>
      <c r="BL18" s="206"/>
      <c r="BM18" s="206"/>
      <c r="BN18" s="206"/>
      <c r="BO18" s="206"/>
      <c r="BP18" s="206"/>
      <c r="BQ18" s="215">
        <v>12</v>
      </c>
      <c r="BR18" s="216"/>
      <c r="BS18" s="1042"/>
      <c r="BT18" s="1043"/>
      <c r="BU18" s="1043"/>
      <c r="BV18" s="1043"/>
      <c r="BW18" s="1043"/>
      <c r="BX18" s="1043"/>
      <c r="BY18" s="1043"/>
      <c r="BZ18" s="1043"/>
      <c r="CA18" s="1043"/>
      <c r="CB18" s="1043"/>
      <c r="CC18" s="1043"/>
      <c r="CD18" s="1043"/>
      <c r="CE18" s="1043"/>
      <c r="CF18" s="1043"/>
      <c r="CG18" s="1044"/>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07"/>
    </row>
    <row r="19" spans="1:131" s="208" customFormat="1" ht="26.25" customHeight="1" x14ac:dyDescent="0.15">
      <c r="A19" s="214">
        <v>13</v>
      </c>
      <c r="B19" s="1065"/>
      <c r="C19" s="1066"/>
      <c r="D19" s="1066"/>
      <c r="E19" s="1066"/>
      <c r="F19" s="1066"/>
      <c r="G19" s="1066"/>
      <c r="H19" s="1066"/>
      <c r="I19" s="1066"/>
      <c r="J19" s="1066"/>
      <c r="K19" s="1066"/>
      <c r="L19" s="1066"/>
      <c r="M19" s="1066"/>
      <c r="N19" s="1066"/>
      <c r="O19" s="1066"/>
      <c r="P19" s="1067"/>
      <c r="Q19" s="1071"/>
      <c r="R19" s="1072"/>
      <c r="S19" s="1072"/>
      <c r="T19" s="1072"/>
      <c r="U19" s="1072"/>
      <c r="V19" s="1072"/>
      <c r="W19" s="1072"/>
      <c r="X19" s="1072"/>
      <c r="Y19" s="1072"/>
      <c r="Z19" s="1072"/>
      <c r="AA19" s="1072"/>
      <c r="AB19" s="1072"/>
      <c r="AC19" s="1072"/>
      <c r="AD19" s="1072"/>
      <c r="AE19" s="1073"/>
      <c r="AF19" s="1047"/>
      <c r="AG19" s="1048"/>
      <c r="AH19" s="1048"/>
      <c r="AI19" s="1048"/>
      <c r="AJ19" s="1049"/>
      <c r="AK19" s="1114"/>
      <c r="AL19" s="1115"/>
      <c r="AM19" s="1115"/>
      <c r="AN19" s="1115"/>
      <c r="AO19" s="1115"/>
      <c r="AP19" s="1115"/>
      <c r="AQ19" s="1115"/>
      <c r="AR19" s="1115"/>
      <c r="AS19" s="1115"/>
      <c r="AT19" s="1115"/>
      <c r="AU19" s="1112"/>
      <c r="AV19" s="1112"/>
      <c r="AW19" s="1112"/>
      <c r="AX19" s="1112"/>
      <c r="AY19" s="1113"/>
      <c r="AZ19" s="205"/>
      <c r="BA19" s="205"/>
      <c r="BB19" s="205"/>
      <c r="BC19" s="205"/>
      <c r="BD19" s="205"/>
      <c r="BE19" s="206"/>
      <c r="BF19" s="206"/>
      <c r="BG19" s="206"/>
      <c r="BH19" s="206"/>
      <c r="BI19" s="206"/>
      <c r="BJ19" s="206"/>
      <c r="BK19" s="206"/>
      <c r="BL19" s="206"/>
      <c r="BM19" s="206"/>
      <c r="BN19" s="206"/>
      <c r="BO19" s="206"/>
      <c r="BP19" s="206"/>
      <c r="BQ19" s="215">
        <v>13</v>
      </c>
      <c r="BR19" s="216"/>
      <c r="BS19" s="1042"/>
      <c r="BT19" s="1043"/>
      <c r="BU19" s="1043"/>
      <c r="BV19" s="1043"/>
      <c r="BW19" s="1043"/>
      <c r="BX19" s="1043"/>
      <c r="BY19" s="1043"/>
      <c r="BZ19" s="1043"/>
      <c r="CA19" s="1043"/>
      <c r="CB19" s="1043"/>
      <c r="CC19" s="1043"/>
      <c r="CD19" s="1043"/>
      <c r="CE19" s="1043"/>
      <c r="CF19" s="1043"/>
      <c r="CG19" s="1044"/>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07"/>
    </row>
    <row r="20" spans="1:131" s="208" customFormat="1" ht="26.25" customHeight="1" x14ac:dyDescent="0.15">
      <c r="A20" s="214">
        <v>14</v>
      </c>
      <c r="B20" s="1065"/>
      <c r="C20" s="1066"/>
      <c r="D20" s="1066"/>
      <c r="E20" s="1066"/>
      <c r="F20" s="1066"/>
      <c r="G20" s="1066"/>
      <c r="H20" s="1066"/>
      <c r="I20" s="1066"/>
      <c r="J20" s="1066"/>
      <c r="K20" s="1066"/>
      <c r="L20" s="1066"/>
      <c r="M20" s="1066"/>
      <c r="N20" s="1066"/>
      <c r="O20" s="1066"/>
      <c r="P20" s="1067"/>
      <c r="Q20" s="1071"/>
      <c r="R20" s="1072"/>
      <c r="S20" s="1072"/>
      <c r="T20" s="1072"/>
      <c r="U20" s="1072"/>
      <c r="V20" s="1072"/>
      <c r="W20" s="1072"/>
      <c r="X20" s="1072"/>
      <c r="Y20" s="1072"/>
      <c r="Z20" s="1072"/>
      <c r="AA20" s="1072"/>
      <c r="AB20" s="1072"/>
      <c r="AC20" s="1072"/>
      <c r="AD20" s="1072"/>
      <c r="AE20" s="1073"/>
      <c r="AF20" s="1047"/>
      <c r="AG20" s="1048"/>
      <c r="AH20" s="1048"/>
      <c r="AI20" s="1048"/>
      <c r="AJ20" s="1049"/>
      <c r="AK20" s="1114"/>
      <c r="AL20" s="1115"/>
      <c r="AM20" s="1115"/>
      <c r="AN20" s="1115"/>
      <c r="AO20" s="1115"/>
      <c r="AP20" s="1115"/>
      <c r="AQ20" s="1115"/>
      <c r="AR20" s="1115"/>
      <c r="AS20" s="1115"/>
      <c r="AT20" s="1115"/>
      <c r="AU20" s="1112"/>
      <c r="AV20" s="1112"/>
      <c r="AW20" s="1112"/>
      <c r="AX20" s="1112"/>
      <c r="AY20" s="1113"/>
      <c r="AZ20" s="205"/>
      <c r="BA20" s="205"/>
      <c r="BB20" s="205"/>
      <c r="BC20" s="205"/>
      <c r="BD20" s="205"/>
      <c r="BE20" s="206"/>
      <c r="BF20" s="206"/>
      <c r="BG20" s="206"/>
      <c r="BH20" s="206"/>
      <c r="BI20" s="206"/>
      <c r="BJ20" s="206"/>
      <c r="BK20" s="206"/>
      <c r="BL20" s="206"/>
      <c r="BM20" s="206"/>
      <c r="BN20" s="206"/>
      <c r="BO20" s="206"/>
      <c r="BP20" s="206"/>
      <c r="BQ20" s="215">
        <v>14</v>
      </c>
      <c r="BR20" s="216"/>
      <c r="BS20" s="1042"/>
      <c r="BT20" s="1043"/>
      <c r="BU20" s="1043"/>
      <c r="BV20" s="1043"/>
      <c r="BW20" s="1043"/>
      <c r="BX20" s="1043"/>
      <c r="BY20" s="1043"/>
      <c r="BZ20" s="1043"/>
      <c r="CA20" s="1043"/>
      <c r="CB20" s="1043"/>
      <c r="CC20" s="1043"/>
      <c r="CD20" s="1043"/>
      <c r="CE20" s="1043"/>
      <c r="CF20" s="1043"/>
      <c r="CG20" s="1044"/>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07"/>
    </row>
    <row r="21" spans="1:131" s="208" customFormat="1" ht="26.25" customHeight="1" thickBot="1" x14ac:dyDescent="0.2">
      <c r="A21" s="214">
        <v>15</v>
      </c>
      <c r="B21" s="1065"/>
      <c r="C21" s="1066"/>
      <c r="D21" s="1066"/>
      <c r="E21" s="1066"/>
      <c r="F21" s="1066"/>
      <c r="G21" s="1066"/>
      <c r="H21" s="1066"/>
      <c r="I21" s="1066"/>
      <c r="J21" s="1066"/>
      <c r="K21" s="1066"/>
      <c r="L21" s="1066"/>
      <c r="M21" s="1066"/>
      <c r="N21" s="1066"/>
      <c r="O21" s="1066"/>
      <c r="P21" s="1067"/>
      <c r="Q21" s="1071"/>
      <c r="R21" s="1072"/>
      <c r="S21" s="1072"/>
      <c r="T21" s="1072"/>
      <c r="U21" s="1072"/>
      <c r="V21" s="1072"/>
      <c r="W21" s="1072"/>
      <c r="X21" s="1072"/>
      <c r="Y21" s="1072"/>
      <c r="Z21" s="1072"/>
      <c r="AA21" s="1072"/>
      <c r="AB21" s="1072"/>
      <c r="AC21" s="1072"/>
      <c r="AD21" s="1072"/>
      <c r="AE21" s="1073"/>
      <c r="AF21" s="1047"/>
      <c r="AG21" s="1048"/>
      <c r="AH21" s="1048"/>
      <c r="AI21" s="1048"/>
      <c r="AJ21" s="1049"/>
      <c r="AK21" s="1114"/>
      <c r="AL21" s="1115"/>
      <c r="AM21" s="1115"/>
      <c r="AN21" s="1115"/>
      <c r="AO21" s="1115"/>
      <c r="AP21" s="1115"/>
      <c r="AQ21" s="1115"/>
      <c r="AR21" s="1115"/>
      <c r="AS21" s="1115"/>
      <c r="AT21" s="1115"/>
      <c r="AU21" s="1112"/>
      <c r="AV21" s="1112"/>
      <c r="AW21" s="1112"/>
      <c r="AX21" s="1112"/>
      <c r="AY21" s="1113"/>
      <c r="AZ21" s="205"/>
      <c r="BA21" s="205"/>
      <c r="BB21" s="205"/>
      <c r="BC21" s="205"/>
      <c r="BD21" s="205"/>
      <c r="BE21" s="206"/>
      <c r="BF21" s="206"/>
      <c r="BG21" s="206"/>
      <c r="BH21" s="206"/>
      <c r="BI21" s="206"/>
      <c r="BJ21" s="206"/>
      <c r="BK21" s="206"/>
      <c r="BL21" s="206"/>
      <c r="BM21" s="206"/>
      <c r="BN21" s="206"/>
      <c r="BO21" s="206"/>
      <c r="BP21" s="206"/>
      <c r="BQ21" s="215">
        <v>15</v>
      </c>
      <c r="BR21" s="216"/>
      <c r="BS21" s="1042"/>
      <c r="BT21" s="1043"/>
      <c r="BU21" s="1043"/>
      <c r="BV21" s="1043"/>
      <c r="BW21" s="1043"/>
      <c r="BX21" s="1043"/>
      <c r="BY21" s="1043"/>
      <c r="BZ21" s="1043"/>
      <c r="CA21" s="1043"/>
      <c r="CB21" s="1043"/>
      <c r="CC21" s="1043"/>
      <c r="CD21" s="1043"/>
      <c r="CE21" s="1043"/>
      <c r="CF21" s="1043"/>
      <c r="CG21" s="1044"/>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07"/>
    </row>
    <row r="22" spans="1:131" s="208" customFormat="1" ht="26.25" customHeight="1" x14ac:dyDescent="0.15">
      <c r="A22" s="214">
        <v>16</v>
      </c>
      <c r="B22" s="1065"/>
      <c r="C22" s="1066"/>
      <c r="D22" s="1066"/>
      <c r="E22" s="1066"/>
      <c r="F22" s="1066"/>
      <c r="G22" s="1066"/>
      <c r="H22" s="1066"/>
      <c r="I22" s="1066"/>
      <c r="J22" s="1066"/>
      <c r="K22" s="1066"/>
      <c r="L22" s="1066"/>
      <c r="M22" s="1066"/>
      <c r="N22" s="1066"/>
      <c r="O22" s="1066"/>
      <c r="P22" s="1067"/>
      <c r="Q22" s="1109"/>
      <c r="R22" s="1110"/>
      <c r="S22" s="1110"/>
      <c r="T22" s="1110"/>
      <c r="U22" s="1110"/>
      <c r="V22" s="1110"/>
      <c r="W22" s="1110"/>
      <c r="X22" s="1110"/>
      <c r="Y22" s="1110"/>
      <c r="Z22" s="1110"/>
      <c r="AA22" s="1110"/>
      <c r="AB22" s="1110"/>
      <c r="AC22" s="1110"/>
      <c r="AD22" s="1110"/>
      <c r="AE22" s="1111"/>
      <c r="AF22" s="1047"/>
      <c r="AG22" s="1048"/>
      <c r="AH22" s="1048"/>
      <c r="AI22" s="1048"/>
      <c r="AJ22" s="1049"/>
      <c r="AK22" s="1105"/>
      <c r="AL22" s="1106"/>
      <c r="AM22" s="1106"/>
      <c r="AN22" s="1106"/>
      <c r="AO22" s="1106"/>
      <c r="AP22" s="1106"/>
      <c r="AQ22" s="1106"/>
      <c r="AR22" s="1106"/>
      <c r="AS22" s="1106"/>
      <c r="AT22" s="1106"/>
      <c r="AU22" s="1107"/>
      <c r="AV22" s="1107"/>
      <c r="AW22" s="1107"/>
      <c r="AX22" s="1107"/>
      <c r="AY22" s="1108"/>
      <c r="AZ22" s="1063" t="s">
        <v>371</v>
      </c>
      <c r="BA22" s="1063"/>
      <c r="BB22" s="1063"/>
      <c r="BC22" s="1063"/>
      <c r="BD22" s="1064"/>
      <c r="BE22" s="206"/>
      <c r="BF22" s="206"/>
      <c r="BG22" s="206"/>
      <c r="BH22" s="206"/>
      <c r="BI22" s="206"/>
      <c r="BJ22" s="206"/>
      <c r="BK22" s="206"/>
      <c r="BL22" s="206"/>
      <c r="BM22" s="206"/>
      <c r="BN22" s="206"/>
      <c r="BO22" s="206"/>
      <c r="BP22" s="206"/>
      <c r="BQ22" s="215">
        <v>16</v>
      </c>
      <c r="BR22" s="216"/>
      <c r="BS22" s="1042"/>
      <c r="BT22" s="1043"/>
      <c r="BU22" s="1043"/>
      <c r="BV22" s="1043"/>
      <c r="BW22" s="1043"/>
      <c r="BX22" s="1043"/>
      <c r="BY22" s="1043"/>
      <c r="BZ22" s="1043"/>
      <c r="CA22" s="1043"/>
      <c r="CB22" s="1043"/>
      <c r="CC22" s="1043"/>
      <c r="CD22" s="1043"/>
      <c r="CE22" s="1043"/>
      <c r="CF22" s="1043"/>
      <c r="CG22" s="1044"/>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07"/>
    </row>
    <row r="23" spans="1:131" s="208" customFormat="1" ht="26.25" customHeight="1" thickBot="1" x14ac:dyDescent="0.2">
      <c r="A23" s="217" t="s">
        <v>372</v>
      </c>
      <c r="B23" s="973" t="s">
        <v>373</v>
      </c>
      <c r="C23" s="974"/>
      <c r="D23" s="974"/>
      <c r="E23" s="974"/>
      <c r="F23" s="974"/>
      <c r="G23" s="974"/>
      <c r="H23" s="974"/>
      <c r="I23" s="974"/>
      <c r="J23" s="974"/>
      <c r="K23" s="974"/>
      <c r="L23" s="974"/>
      <c r="M23" s="974"/>
      <c r="N23" s="974"/>
      <c r="O23" s="974"/>
      <c r="P23" s="975"/>
      <c r="Q23" s="1096">
        <v>6479</v>
      </c>
      <c r="R23" s="1097"/>
      <c r="S23" s="1097"/>
      <c r="T23" s="1097"/>
      <c r="U23" s="1097"/>
      <c r="V23" s="1097">
        <v>6382</v>
      </c>
      <c r="W23" s="1097"/>
      <c r="X23" s="1097"/>
      <c r="Y23" s="1097"/>
      <c r="Z23" s="1097"/>
      <c r="AA23" s="1097">
        <v>97</v>
      </c>
      <c r="AB23" s="1097"/>
      <c r="AC23" s="1097"/>
      <c r="AD23" s="1097"/>
      <c r="AE23" s="1098"/>
      <c r="AF23" s="1099">
        <v>73</v>
      </c>
      <c r="AG23" s="1097"/>
      <c r="AH23" s="1097"/>
      <c r="AI23" s="1097"/>
      <c r="AJ23" s="1100"/>
      <c r="AK23" s="1101"/>
      <c r="AL23" s="1102"/>
      <c r="AM23" s="1102"/>
      <c r="AN23" s="1102"/>
      <c r="AO23" s="1102"/>
      <c r="AP23" s="1097">
        <v>6409</v>
      </c>
      <c r="AQ23" s="1097"/>
      <c r="AR23" s="1097"/>
      <c r="AS23" s="1097"/>
      <c r="AT23" s="1097"/>
      <c r="AU23" s="1103"/>
      <c r="AV23" s="1103"/>
      <c r="AW23" s="1103"/>
      <c r="AX23" s="1103"/>
      <c r="AY23" s="1104"/>
      <c r="AZ23" s="1093" t="s">
        <v>113</v>
      </c>
      <c r="BA23" s="1094"/>
      <c r="BB23" s="1094"/>
      <c r="BC23" s="1094"/>
      <c r="BD23" s="1095"/>
      <c r="BE23" s="206"/>
      <c r="BF23" s="206"/>
      <c r="BG23" s="206"/>
      <c r="BH23" s="206"/>
      <c r="BI23" s="206"/>
      <c r="BJ23" s="206"/>
      <c r="BK23" s="206"/>
      <c r="BL23" s="206"/>
      <c r="BM23" s="206"/>
      <c r="BN23" s="206"/>
      <c r="BO23" s="206"/>
      <c r="BP23" s="206"/>
      <c r="BQ23" s="215">
        <v>17</v>
      </c>
      <c r="BR23" s="216"/>
      <c r="BS23" s="1042"/>
      <c r="BT23" s="1043"/>
      <c r="BU23" s="1043"/>
      <c r="BV23" s="1043"/>
      <c r="BW23" s="1043"/>
      <c r="BX23" s="1043"/>
      <c r="BY23" s="1043"/>
      <c r="BZ23" s="1043"/>
      <c r="CA23" s="1043"/>
      <c r="CB23" s="1043"/>
      <c r="CC23" s="1043"/>
      <c r="CD23" s="1043"/>
      <c r="CE23" s="1043"/>
      <c r="CF23" s="1043"/>
      <c r="CG23" s="1044"/>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07"/>
    </row>
    <row r="24" spans="1:131" s="208" customFormat="1" ht="26.25" customHeight="1" x14ac:dyDescent="0.15">
      <c r="A24" s="1092" t="s">
        <v>374</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5"/>
      <c r="BA24" s="205"/>
      <c r="BB24" s="205"/>
      <c r="BC24" s="205"/>
      <c r="BD24" s="205"/>
      <c r="BE24" s="206"/>
      <c r="BF24" s="206"/>
      <c r="BG24" s="206"/>
      <c r="BH24" s="206"/>
      <c r="BI24" s="206"/>
      <c r="BJ24" s="206"/>
      <c r="BK24" s="206"/>
      <c r="BL24" s="206"/>
      <c r="BM24" s="206"/>
      <c r="BN24" s="206"/>
      <c r="BO24" s="206"/>
      <c r="BP24" s="206"/>
      <c r="BQ24" s="215">
        <v>18</v>
      </c>
      <c r="BR24" s="216"/>
      <c r="BS24" s="1042"/>
      <c r="BT24" s="1043"/>
      <c r="BU24" s="1043"/>
      <c r="BV24" s="1043"/>
      <c r="BW24" s="1043"/>
      <c r="BX24" s="1043"/>
      <c r="BY24" s="1043"/>
      <c r="BZ24" s="1043"/>
      <c r="CA24" s="1043"/>
      <c r="CB24" s="1043"/>
      <c r="CC24" s="1043"/>
      <c r="CD24" s="1043"/>
      <c r="CE24" s="1043"/>
      <c r="CF24" s="1043"/>
      <c r="CG24" s="1044"/>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07"/>
    </row>
    <row r="25" spans="1:131" s="200" customFormat="1" ht="26.25" customHeight="1" thickBot="1" x14ac:dyDescent="0.2">
      <c r="A25" s="1091" t="s">
        <v>375</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5"/>
      <c r="BK25" s="205"/>
      <c r="BL25" s="205"/>
      <c r="BM25" s="205"/>
      <c r="BN25" s="205"/>
      <c r="BO25" s="218"/>
      <c r="BP25" s="218"/>
      <c r="BQ25" s="215">
        <v>19</v>
      </c>
      <c r="BR25" s="216"/>
      <c r="BS25" s="1042"/>
      <c r="BT25" s="1043"/>
      <c r="BU25" s="1043"/>
      <c r="BV25" s="1043"/>
      <c r="BW25" s="1043"/>
      <c r="BX25" s="1043"/>
      <c r="BY25" s="1043"/>
      <c r="BZ25" s="1043"/>
      <c r="CA25" s="1043"/>
      <c r="CB25" s="1043"/>
      <c r="CC25" s="1043"/>
      <c r="CD25" s="1043"/>
      <c r="CE25" s="1043"/>
      <c r="CF25" s="1043"/>
      <c r="CG25" s="1044"/>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199"/>
    </row>
    <row r="26" spans="1:131" s="200" customFormat="1" ht="26.25" customHeight="1" x14ac:dyDescent="0.15">
      <c r="A26" s="1023" t="s">
        <v>350</v>
      </c>
      <c r="B26" s="1024"/>
      <c r="C26" s="1024"/>
      <c r="D26" s="1024"/>
      <c r="E26" s="1024"/>
      <c r="F26" s="1024"/>
      <c r="G26" s="1024"/>
      <c r="H26" s="1024"/>
      <c r="I26" s="1024"/>
      <c r="J26" s="1024"/>
      <c r="K26" s="1024"/>
      <c r="L26" s="1024"/>
      <c r="M26" s="1024"/>
      <c r="N26" s="1024"/>
      <c r="O26" s="1024"/>
      <c r="P26" s="1025"/>
      <c r="Q26" s="1029" t="s">
        <v>376</v>
      </c>
      <c r="R26" s="1030"/>
      <c r="S26" s="1030"/>
      <c r="T26" s="1030"/>
      <c r="U26" s="1031"/>
      <c r="V26" s="1029" t="s">
        <v>377</v>
      </c>
      <c r="W26" s="1030"/>
      <c r="X26" s="1030"/>
      <c r="Y26" s="1030"/>
      <c r="Z26" s="1031"/>
      <c r="AA26" s="1029" t="s">
        <v>378</v>
      </c>
      <c r="AB26" s="1030"/>
      <c r="AC26" s="1030"/>
      <c r="AD26" s="1030"/>
      <c r="AE26" s="1030"/>
      <c r="AF26" s="1087" t="s">
        <v>379</v>
      </c>
      <c r="AG26" s="1036"/>
      <c r="AH26" s="1036"/>
      <c r="AI26" s="1036"/>
      <c r="AJ26" s="1088"/>
      <c r="AK26" s="1030" t="s">
        <v>380</v>
      </c>
      <c r="AL26" s="1030"/>
      <c r="AM26" s="1030"/>
      <c r="AN26" s="1030"/>
      <c r="AO26" s="1031"/>
      <c r="AP26" s="1029" t="s">
        <v>381</v>
      </c>
      <c r="AQ26" s="1030"/>
      <c r="AR26" s="1030"/>
      <c r="AS26" s="1030"/>
      <c r="AT26" s="1031"/>
      <c r="AU26" s="1029" t="s">
        <v>382</v>
      </c>
      <c r="AV26" s="1030"/>
      <c r="AW26" s="1030"/>
      <c r="AX26" s="1030"/>
      <c r="AY26" s="1031"/>
      <c r="AZ26" s="1029" t="s">
        <v>383</v>
      </c>
      <c r="BA26" s="1030"/>
      <c r="BB26" s="1030"/>
      <c r="BC26" s="1030"/>
      <c r="BD26" s="1031"/>
      <c r="BE26" s="1029" t="s">
        <v>357</v>
      </c>
      <c r="BF26" s="1030"/>
      <c r="BG26" s="1030"/>
      <c r="BH26" s="1030"/>
      <c r="BI26" s="1045"/>
      <c r="BJ26" s="205"/>
      <c r="BK26" s="205"/>
      <c r="BL26" s="205"/>
      <c r="BM26" s="205"/>
      <c r="BN26" s="205"/>
      <c r="BO26" s="218"/>
      <c r="BP26" s="218"/>
      <c r="BQ26" s="215">
        <v>20</v>
      </c>
      <c r="BR26" s="216"/>
      <c r="BS26" s="1042"/>
      <c r="BT26" s="1043"/>
      <c r="BU26" s="1043"/>
      <c r="BV26" s="1043"/>
      <c r="BW26" s="1043"/>
      <c r="BX26" s="1043"/>
      <c r="BY26" s="1043"/>
      <c r="BZ26" s="1043"/>
      <c r="CA26" s="1043"/>
      <c r="CB26" s="1043"/>
      <c r="CC26" s="1043"/>
      <c r="CD26" s="1043"/>
      <c r="CE26" s="1043"/>
      <c r="CF26" s="1043"/>
      <c r="CG26" s="1044"/>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199"/>
    </row>
    <row r="27" spans="1:131" s="200" customFormat="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9"/>
      <c r="AG27" s="1039"/>
      <c r="AH27" s="1039"/>
      <c r="AI27" s="1039"/>
      <c r="AJ27" s="1090"/>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6"/>
      <c r="BJ27" s="205"/>
      <c r="BK27" s="205"/>
      <c r="BL27" s="205"/>
      <c r="BM27" s="205"/>
      <c r="BN27" s="205"/>
      <c r="BO27" s="218"/>
      <c r="BP27" s="218"/>
      <c r="BQ27" s="215">
        <v>21</v>
      </c>
      <c r="BR27" s="216"/>
      <c r="BS27" s="1042"/>
      <c r="BT27" s="1043"/>
      <c r="BU27" s="1043"/>
      <c r="BV27" s="1043"/>
      <c r="BW27" s="1043"/>
      <c r="BX27" s="1043"/>
      <c r="BY27" s="1043"/>
      <c r="BZ27" s="1043"/>
      <c r="CA27" s="1043"/>
      <c r="CB27" s="1043"/>
      <c r="CC27" s="1043"/>
      <c r="CD27" s="1043"/>
      <c r="CE27" s="1043"/>
      <c r="CF27" s="1043"/>
      <c r="CG27" s="1044"/>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199"/>
    </row>
    <row r="28" spans="1:131" s="200" customFormat="1" ht="26.25" customHeight="1" thickTop="1" x14ac:dyDescent="0.15">
      <c r="A28" s="219">
        <v>1</v>
      </c>
      <c r="B28" s="1078" t="s">
        <v>384</v>
      </c>
      <c r="C28" s="1079"/>
      <c r="D28" s="1079"/>
      <c r="E28" s="1079"/>
      <c r="F28" s="1079"/>
      <c r="G28" s="1079"/>
      <c r="H28" s="1079"/>
      <c r="I28" s="1079"/>
      <c r="J28" s="1079"/>
      <c r="K28" s="1079"/>
      <c r="L28" s="1079"/>
      <c r="M28" s="1079"/>
      <c r="N28" s="1079"/>
      <c r="O28" s="1079"/>
      <c r="P28" s="1080"/>
      <c r="Q28" s="1081">
        <v>1915</v>
      </c>
      <c r="R28" s="1082"/>
      <c r="S28" s="1082"/>
      <c r="T28" s="1082"/>
      <c r="U28" s="1082"/>
      <c r="V28" s="1082">
        <v>1881</v>
      </c>
      <c r="W28" s="1082"/>
      <c r="X28" s="1082"/>
      <c r="Y28" s="1082"/>
      <c r="Z28" s="1082"/>
      <c r="AA28" s="1082">
        <v>34</v>
      </c>
      <c r="AB28" s="1082"/>
      <c r="AC28" s="1082"/>
      <c r="AD28" s="1082"/>
      <c r="AE28" s="1083"/>
      <c r="AF28" s="1084">
        <v>34</v>
      </c>
      <c r="AG28" s="1082"/>
      <c r="AH28" s="1082"/>
      <c r="AI28" s="1082"/>
      <c r="AJ28" s="1085"/>
      <c r="AK28" s="1086">
        <v>107</v>
      </c>
      <c r="AL28" s="1074"/>
      <c r="AM28" s="1074"/>
      <c r="AN28" s="1074"/>
      <c r="AO28" s="1074"/>
      <c r="AP28" s="1074" t="s">
        <v>555</v>
      </c>
      <c r="AQ28" s="1074"/>
      <c r="AR28" s="1074"/>
      <c r="AS28" s="1074"/>
      <c r="AT28" s="1074"/>
      <c r="AU28" s="1074" t="s">
        <v>555</v>
      </c>
      <c r="AV28" s="1074"/>
      <c r="AW28" s="1074"/>
      <c r="AX28" s="1074"/>
      <c r="AY28" s="1074"/>
      <c r="AZ28" s="1075" t="s">
        <v>555</v>
      </c>
      <c r="BA28" s="1075"/>
      <c r="BB28" s="1075"/>
      <c r="BC28" s="1075"/>
      <c r="BD28" s="1075"/>
      <c r="BE28" s="1076"/>
      <c r="BF28" s="1076"/>
      <c r="BG28" s="1076"/>
      <c r="BH28" s="1076"/>
      <c r="BI28" s="1077"/>
      <c r="BJ28" s="205"/>
      <c r="BK28" s="205"/>
      <c r="BL28" s="205"/>
      <c r="BM28" s="205"/>
      <c r="BN28" s="205"/>
      <c r="BO28" s="218"/>
      <c r="BP28" s="218"/>
      <c r="BQ28" s="215">
        <v>22</v>
      </c>
      <c r="BR28" s="216"/>
      <c r="BS28" s="1042"/>
      <c r="BT28" s="1043"/>
      <c r="BU28" s="1043"/>
      <c r="BV28" s="1043"/>
      <c r="BW28" s="1043"/>
      <c r="BX28" s="1043"/>
      <c r="BY28" s="1043"/>
      <c r="BZ28" s="1043"/>
      <c r="CA28" s="1043"/>
      <c r="CB28" s="1043"/>
      <c r="CC28" s="1043"/>
      <c r="CD28" s="1043"/>
      <c r="CE28" s="1043"/>
      <c r="CF28" s="1043"/>
      <c r="CG28" s="1044"/>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199"/>
    </row>
    <row r="29" spans="1:131" s="200" customFormat="1" ht="26.25" customHeight="1" x14ac:dyDescent="0.15">
      <c r="A29" s="219">
        <v>2</v>
      </c>
      <c r="B29" s="1065" t="s">
        <v>385</v>
      </c>
      <c r="C29" s="1066"/>
      <c r="D29" s="1066"/>
      <c r="E29" s="1066"/>
      <c r="F29" s="1066"/>
      <c r="G29" s="1066"/>
      <c r="H29" s="1066"/>
      <c r="I29" s="1066"/>
      <c r="J29" s="1066"/>
      <c r="K29" s="1066"/>
      <c r="L29" s="1066"/>
      <c r="M29" s="1066"/>
      <c r="N29" s="1066"/>
      <c r="O29" s="1066"/>
      <c r="P29" s="1067"/>
      <c r="Q29" s="1071">
        <v>1292</v>
      </c>
      <c r="R29" s="1072"/>
      <c r="S29" s="1072"/>
      <c r="T29" s="1072"/>
      <c r="U29" s="1072"/>
      <c r="V29" s="1072">
        <v>1282</v>
      </c>
      <c r="W29" s="1072"/>
      <c r="X29" s="1072"/>
      <c r="Y29" s="1072"/>
      <c r="Z29" s="1072"/>
      <c r="AA29" s="1072">
        <v>10</v>
      </c>
      <c r="AB29" s="1072"/>
      <c r="AC29" s="1072"/>
      <c r="AD29" s="1072"/>
      <c r="AE29" s="1073"/>
      <c r="AF29" s="1047">
        <v>10</v>
      </c>
      <c r="AG29" s="1048"/>
      <c r="AH29" s="1048"/>
      <c r="AI29" s="1048"/>
      <c r="AJ29" s="1049"/>
      <c r="AK29" s="1009">
        <v>168</v>
      </c>
      <c r="AL29" s="1000"/>
      <c r="AM29" s="1000"/>
      <c r="AN29" s="1000"/>
      <c r="AO29" s="1000"/>
      <c r="AP29" s="1000" t="s">
        <v>558</v>
      </c>
      <c r="AQ29" s="1000"/>
      <c r="AR29" s="1000"/>
      <c r="AS29" s="1000"/>
      <c r="AT29" s="1000"/>
      <c r="AU29" s="1000" t="s">
        <v>558</v>
      </c>
      <c r="AV29" s="1000"/>
      <c r="AW29" s="1000"/>
      <c r="AX29" s="1000"/>
      <c r="AY29" s="1000"/>
      <c r="AZ29" s="1070" t="s">
        <v>555</v>
      </c>
      <c r="BA29" s="1070"/>
      <c r="BB29" s="1070"/>
      <c r="BC29" s="1070"/>
      <c r="BD29" s="1070"/>
      <c r="BE29" s="1060"/>
      <c r="BF29" s="1060"/>
      <c r="BG29" s="1060"/>
      <c r="BH29" s="1060"/>
      <c r="BI29" s="1061"/>
      <c r="BJ29" s="205"/>
      <c r="BK29" s="205"/>
      <c r="BL29" s="205"/>
      <c r="BM29" s="205"/>
      <c r="BN29" s="205"/>
      <c r="BO29" s="218"/>
      <c r="BP29" s="218"/>
      <c r="BQ29" s="215">
        <v>23</v>
      </c>
      <c r="BR29" s="216"/>
      <c r="BS29" s="1042"/>
      <c r="BT29" s="1043"/>
      <c r="BU29" s="1043"/>
      <c r="BV29" s="1043"/>
      <c r="BW29" s="1043"/>
      <c r="BX29" s="1043"/>
      <c r="BY29" s="1043"/>
      <c r="BZ29" s="1043"/>
      <c r="CA29" s="1043"/>
      <c r="CB29" s="1043"/>
      <c r="CC29" s="1043"/>
      <c r="CD29" s="1043"/>
      <c r="CE29" s="1043"/>
      <c r="CF29" s="1043"/>
      <c r="CG29" s="1044"/>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199"/>
    </row>
    <row r="30" spans="1:131" s="200" customFormat="1" ht="26.25" customHeight="1" x14ac:dyDescent="0.15">
      <c r="A30" s="219">
        <v>3</v>
      </c>
      <c r="B30" s="1065" t="s">
        <v>386</v>
      </c>
      <c r="C30" s="1066"/>
      <c r="D30" s="1066"/>
      <c r="E30" s="1066"/>
      <c r="F30" s="1066"/>
      <c r="G30" s="1066"/>
      <c r="H30" s="1066"/>
      <c r="I30" s="1066"/>
      <c r="J30" s="1066"/>
      <c r="K30" s="1066"/>
      <c r="L30" s="1066"/>
      <c r="M30" s="1066"/>
      <c r="N30" s="1066"/>
      <c r="O30" s="1066"/>
      <c r="P30" s="1067"/>
      <c r="Q30" s="1071">
        <v>188</v>
      </c>
      <c r="R30" s="1072"/>
      <c r="S30" s="1072"/>
      <c r="T30" s="1072"/>
      <c r="U30" s="1072"/>
      <c r="V30" s="1072">
        <v>188</v>
      </c>
      <c r="W30" s="1072"/>
      <c r="X30" s="1072"/>
      <c r="Y30" s="1072"/>
      <c r="Z30" s="1072"/>
      <c r="AA30" s="1072" t="s">
        <v>555</v>
      </c>
      <c r="AB30" s="1072"/>
      <c r="AC30" s="1072"/>
      <c r="AD30" s="1072"/>
      <c r="AE30" s="1073"/>
      <c r="AF30" s="1047" t="s">
        <v>113</v>
      </c>
      <c r="AG30" s="1048"/>
      <c r="AH30" s="1048"/>
      <c r="AI30" s="1048"/>
      <c r="AJ30" s="1049"/>
      <c r="AK30" s="1009">
        <v>42</v>
      </c>
      <c r="AL30" s="1000"/>
      <c r="AM30" s="1000"/>
      <c r="AN30" s="1000"/>
      <c r="AO30" s="1000"/>
      <c r="AP30" s="1000" t="s">
        <v>558</v>
      </c>
      <c r="AQ30" s="1000"/>
      <c r="AR30" s="1000"/>
      <c r="AS30" s="1000"/>
      <c r="AT30" s="1000"/>
      <c r="AU30" s="1000" t="s">
        <v>558</v>
      </c>
      <c r="AV30" s="1000"/>
      <c r="AW30" s="1000"/>
      <c r="AX30" s="1000"/>
      <c r="AY30" s="1000"/>
      <c r="AZ30" s="1070" t="s">
        <v>555</v>
      </c>
      <c r="BA30" s="1070"/>
      <c r="BB30" s="1070"/>
      <c r="BC30" s="1070"/>
      <c r="BD30" s="1070"/>
      <c r="BE30" s="1060"/>
      <c r="BF30" s="1060"/>
      <c r="BG30" s="1060"/>
      <c r="BH30" s="1060"/>
      <c r="BI30" s="1061"/>
      <c r="BJ30" s="205"/>
      <c r="BK30" s="205"/>
      <c r="BL30" s="205"/>
      <c r="BM30" s="205"/>
      <c r="BN30" s="205"/>
      <c r="BO30" s="218"/>
      <c r="BP30" s="218"/>
      <c r="BQ30" s="215">
        <v>24</v>
      </c>
      <c r="BR30" s="216"/>
      <c r="BS30" s="1042"/>
      <c r="BT30" s="1043"/>
      <c r="BU30" s="1043"/>
      <c r="BV30" s="1043"/>
      <c r="BW30" s="1043"/>
      <c r="BX30" s="1043"/>
      <c r="BY30" s="1043"/>
      <c r="BZ30" s="1043"/>
      <c r="CA30" s="1043"/>
      <c r="CB30" s="1043"/>
      <c r="CC30" s="1043"/>
      <c r="CD30" s="1043"/>
      <c r="CE30" s="1043"/>
      <c r="CF30" s="1043"/>
      <c r="CG30" s="1044"/>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199"/>
    </row>
    <row r="31" spans="1:131" s="200" customFormat="1" ht="26.25" customHeight="1" x14ac:dyDescent="0.15">
      <c r="A31" s="219">
        <v>4</v>
      </c>
      <c r="B31" s="1065" t="s">
        <v>387</v>
      </c>
      <c r="C31" s="1066"/>
      <c r="D31" s="1066"/>
      <c r="E31" s="1066"/>
      <c r="F31" s="1066"/>
      <c r="G31" s="1066"/>
      <c r="H31" s="1066"/>
      <c r="I31" s="1066"/>
      <c r="J31" s="1066"/>
      <c r="K31" s="1066"/>
      <c r="L31" s="1066"/>
      <c r="M31" s="1066"/>
      <c r="N31" s="1066"/>
      <c r="O31" s="1066"/>
      <c r="P31" s="1067"/>
      <c r="Q31" s="1071">
        <v>935</v>
      </c>
      <c r="R31" s="1072"/>
      <c r="S31" s="1072"/>
      <c r="T31" s="1072"/>
      <c r="U31" s="1072"/>
      <c r="V31" s="1072">
        <v>912</v>
      </c>
      <c r="W31" s="1072"/>
      <c r="X31" s="1072"/>
      <c r="Y31" s="1072"/>
      <c r="Z31" s="1072"/>
      <c r="AA31" s="1072">
        <v>23</v>
      </c>
      <c r="AB31" s="1072"/>
      <c r="AC31" s="1072"/>
      <c r="AD31" s="1072"/>
      <c r="AE31" s="1073"/>
      <c r="AF31" s="1047">
        <v>0</v>
      </c>
      <c r="AG31" s="1048"/>
      <c r="AH31" s="1048"/>
      <c r="AI31" s="1048"/>
      <c r="AJ31" s="1049"/>
      <c r="AK31" s="1009">
        <v>300</v>
      </c>
      <c r="AL31" s="1000"/>
      <c r="AM31" s="1000"/>
      <c r="AN31" s="1000"/>
      <c r="AO31" s="1000"/>
      <c r="AP31" s="1000">
        <v>5289</v>
      </c>
      <c r="AQ31" s="1000"/>
      <c r="AR31" s="1000"/>
      <c r="AS31" s="1000"/>
      <c r="AT31" s="1000"/>
      <c r="AU31" s="1000">
        <v>4427</v>
      </c>
      <c r="AV31" s="1000"/>
      <c r="AW31" s="1000"/>
      <c r="AX31" s="1000"/>
      <c r="AY31" s="1000"/>
      <c r="AZ31" s="1070" t="s">
        <v>557</v>
      </c>
      <c r="BA31" s="1070"/>
      <c r="BB31" s="1070"/>
      <c r="BC31" s="1070"/>
      <c r="BD31" s="1070"/>
      <c r="BE31" s="1060" t="s">
        <v>388</v>
      </c>
      <c r="BF31" s="1060"/>
      <c r="BG31" s="1060"/>
      <c r="BH31" s="1060"/>
      <c r="BI31" s="1061"/>
      <c r="BJ31" s="205"/>
      <c r="BK31" s="205"/>
      <c r="BL31" s="205"/>
      <c r="BM31" s="205"/>
      <c r="BN31" s="205"/>
      <c r="BO31" s="218"/>
      <c r="BP31" s="218"/>
      <c r="BQ31" s="215">
        <v>25</v>
      </c>
      <c r="BR31" s="216"/>
      <c r="BS31" s="1042"/>
      <c r="BT31" s="1043"/>
      <c r="BU31" s="1043"/>
      <c r="BV31" s="1043"/>
      <c r="BW31" s="1043"/>
      <c r="BX31" s="1043"/>
      <c r="BY31" s="1043"/>
      <c r="BZ31" s="1043"/>
      <c r="CA31" s="1043"/>
      <c r="CB31" s="1043"/>
      <c r="CC31" s="1043"/>
      <c r="CD31" s="1043"/>
      <c r="CE31" s="1043"/>
      <c r="CF31" s="1043"/>
      <c r="CG31" s="1044"/>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199"/>
    </row>
    <row r="32" spans="1:131" s="200" customFormat="1" ht="26.25" customHeight="1" x14ac:dyDescent="0.15">
      <c r="A32" s="219">
        <v>5</v>
      </c>
      <c r="B32" s="1065"/>
      <c r="C32" s="1066"/>
      <c r="D32" s="1066"/>
      <c r="E32" s="1066"/>
      <c r="F32" s="1066"/>
      <c r="G32" s="1066"/>
      <c r="H32" s="1066"/>
      <c r="I32" s="1066"/>
      <c r="J32" s="1066"/>
      <c r="K32" s="1066"/>
      <c r="L32" s="1066"/>
      <c r="M32" s="1066"/>
      <c r="N32" s="1066"/>
      <c r="O32" s="1066"/>
      <c r="P32" s="1067"/>
      <c r="Q32" s="1071"/>
      <c r="R32" s="1072"/>
      <c r="S32" s="1072"/>
      <c r="T32" s="1072"/>
      <c r="U32" s="1072"/>
      <c r="V32" s="1072"/>
      <c r="W32" s="1072"/>
      <c r="X32" s="1072"/>
      <c r="Y32" s="1072"/>
      <c r="Z32" s="1072"/>
      <c r="AA32" s="1072"/>
      <c r="AB32" s="1072"/>
      <c r="AC32" s="1072"/>
      <c r="AD32" s="1072"/>
      <c r="AE32" s="1073"/>
      <c r="AF32" s="1047"/>
      <c r="AG32" s="1048"/>
      <c r="AH32" s="1048"/>
      <c r="AI32" s="1048"/>
      <c r="AJ32" s="1049"/>
      <c r="AK32" s="1009"/>
      <c r="AL32" s="1000"/>
      <c r="AM32" s="1000"/>
      <c r="AN32" s="1000"/>
      <c r="AO32" s="1000"/>
      <c r="AP32" s="1000"/>
      <c r="AQ32" s="1000"/>
      <c r="AR32" s="1000"/>
      <c r="AS32" s="1000"/>
      <c r="AT32" s="1000"/>
      <c r="AU32" s="1000"/>
      <c r="AV32" s="1000"/>
      <c r="AW32" s="1000"/>
      <c r="AX32" s="1000"/>
      <c r="AY32" s="1000"/>
      <c r="AZ32" s="1070"/>
      <c r="BA32" s="1070"/>
      <c r="BB32" s="1070"/>
      <c r="BC32" s="1070"/>
      <c r="BD32" s="1070"/>
      <c r="BE32" s="1060"/>
      <c r="BF32" s="1060"/>
      <c r="BG32" s="1060"/>
      <c r="BH32" s="1060"/>
      <c r="BI32" s="1061"/>
      <c r="BJ32" s="205"/>
      <c r="BK32" s="205"/>
      <c r="BL32" s="205"/>
      <c r="BM32" s="205"/>
      <c r="BN32" s="205"/>
      <c r="BO32" s="218"/>
      <c r="BP32" s="218"/>
      <c r="BQ32" s="215">
        <v>26</v>
      </c>
      <c r="BR32" s="216"/>
      <c r="BS32" s="1042"/>
      <c r="BT32" s="1043"/>
      <c r="BU32" s="1043"/>
      <c r="BV32" s="1043"/>
      <c r="BW32" s="1043"/>
      <c r="BX32" s="1043"/>
      <c r="BY32" s="1043"/>
      <c r="BZ32" s="1043"/>
      <c r="CA32" s="1043"/>
      <c r="CB32" s="1043"/>
      <c r="CC32" s="1043"/>
      <c r="CD32" s="1043"/>
      <c r="CE32" s="1043"/>
      <c r="CF32" s="1043"/>
      <c r="CG32" s="1044"/>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199"/>
    </row>
    <row r="33" spans="1:131" s="200" customFormat="1" ht="26.25" customHeight="1" x14ac:dyDescent="0.15">
      <c r="A33" s="219">
        <v>6</v>
      </c>
      <c r="B33" s="1065"/>
      <c r="C33" s="1066"/>
      <c r="D33" s="1066"/>
      <c r="E33" s="1066"/>
      <c r="F33" s="1066"/>
      <c r="G33" s="1066"/>
      <c r="H33" s="1066"/>
      <c r="I33" s="1066"/>
      <c r="J33" s="1066"/>
      <c r="K33" s="1066"/>
      <c r="L33" s="1066"/>
      <c r="M33" s="1066"/>
      <c r="N33" s="1066"/>
      <c r="O33" s="1066"/>
      <c r="P33" s="1067"/>
      <c r="Q33" s="1071"/>
      <c r="R33" s="1072"/>
      <c r="S33" s="1072"/>
      <c r="T33" s="1072"/>
      <c r="U33" s="1072"/>
      <c r="V33" s="1072"/>
      <c r="W33" s="1072"/>
      <c r="X33" s="1072"/>
      <c r="Y33" s="1072"/>
      <c r="Z33" s="1072"/>
      <c r="AA33" s="1072"/>
      <c r="AB33" s="1072"/>
      <c r="AC33" s="1072"/>
      <c r="AD33" s="1072"/>
      <c r="AE33" s="1073"/>
      <c r="AF33" s="1047"/>
      <c r="AG33" s="1048"/>
      <c r="AH33" s="1048"/>
      <c r="AI33" s="1048"/>
      <c r="AJ33" s="1049"/>
      <c r="AK33" s="1009"/>
      <c r="AL33" s="1000"/>
      <c r="AM33" s="1000"/>
      <c r="AN33" s="1000"/>
      <c r="AO33" s="1000"/>
      <c r="AP33" s="1000"/>
      <c r="AQ33" s="1000"/>
      <c r="AR33" s="1000"/>
      <c r="AS33" s="1000"/>
      <c r="AT33" s="1000"/>
      <c r="AU33" s="1000"/>
      <c r="AV33" s="1000"/>
      <c r="AW33" s="1000"/>
      <c r="AX33" s="1000"/>
      <c r="AY33" s="1000"/>
      <c r="AZ33" s="1070"/>
      <c r="BA33" s="1070"/>
      <c r="BB33" s="1070"/>
      <c r="BC33" s="1070"/>
      <c r="BD33" s="1070"/>
      <c r="BE33" s="1060"/>
      <c r="BF33" s="1060"/>
      <c r="BG33" s="1060"/>
      <c r="BH33" s="1060"/>
      <c r="BI33" s="1061"/>
      <c r="BJ33" s="205"/>
      <c r="BK33" s="205"/>
      <c r="BL33" s="205"/>
      <c r="BM33" s="205"/>
      <c r="BN33" s="205"/>
      <c r="BO33" s="218"/>
      <c r="BP33" s="218"/>
      <c r="BQ33" s="215">
        <v>27</v>
      </c>
      <c r="BR33" s="216"/>
      <c r="BS33" s="1042"/>
      <c r="BT33" s="1043"/>
      <c r="BU33" s="1043"/>
      <c r="BV33" s="1043"/>
      <c r="BW33" s="1043"/>
      <c r="BX33" s="1043"/>
      <c r="BY33" s="1043"/>
      <c r="BZ33" s="1043"/>
      <c r="CA33" s="1043"/>
      <c r="CB33" s="1043"/>
      <c r="CC33" s="1043"/>
      <c r="CD33" s="1043"/>
      <c r="CE33" s="1043"/>
      <c r="CF33" s="1043"/>
      <c r="CG33" s="1044"/>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199"/>
    </row>
    <row r="34" spans="1:131" s="200" customFormat="1" ht="26.25" customHeight="1" x14ac:dyDescent="0.15">
      <c r="A34" s="219">
        <v>7</v>
      </c>
      <c r="B34" s="1065"/>
      <c r="C34" s="1066"/>
      <c r="D34" s="1066"/>
      <c r="E34" s="1066"/>
      <c r="F34" s="1066"/>
      <c r="G34" s="1066"/>
      <c r="H34" s="1066"/>
      <c r="I34" s="1066"/>
      <c r="J34" s="1066"/>
      <c r="K34" s="1066"/>
      <c r="L34" s="1066"/>
      <c r="M34" s="1066"/>
      <c r="N34" s="1066"/>
      <c r="O34" s="1066"/>
      <c r="P34" s="1067"/>
      <c r="Q34" s="1071"/>
      <c r="R34" s="1072"/>
      <c r="S34" s="1072"/>
      <c r="T34" s="1072"/>
      <c r="U34" s="1072"/>
      <c r="V34" s="1072"/>
      <c r="W34" s="1072"/>
      <c r="X34" s="1072"/>
      <c r="Y34" s="1072"/>
      <c r="Z34" s="1072"/>
      <c r="AA34" s="1072"/>
      <c r="AB34" s="1072"/>
      <c r="AC34" s="1072"/>
      <c r="AD34" s="1072"/>
      <c r="AE34" s="1073"/>
      <c r="AF34" s="1047"/>
      <c r="AG34" s="1048"/>
      <c r="AH34" s="1048"/>
      <c r="AI34" s="1048"/>
      <c r="AJ34" s="1049"/>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60"/>
      <c r="BF34" s="1060"/>
      <c r="BG34" s="1060"/>
      <c r="BH34" s="1060"/>
      <c r="BI34" s="1061"/>
      <c r="BJ34" s="205"/>
      <c r="BK34" s="205"/>
      <c r="BL34" s="205"/>
      <c r="BM34" s="205"/>
      <c r="BN34" s="205"/>
      <c r="BO34" s="218"/>
      <c r="BP34" s="218"/>
      <c r="BQ34" s="215">
        <v>28</v>
      </c>
      <c r="BR34" s="216"/>
      <c r="BS34" s="1042"/>
      <c r="BT34" s="1043"/>
      <c r="BU34" s="1043"/>
      <c r="BV34" s="1043"/>
      <c r="BW34" s="1043"/>
      <c r="BX34" s="1043"/>
      <c r="BY34" s="1043"/>
      <c r="BZ34" s="1043"/>
      <c r="CA34" s="1043"/>
      <c r="CB34" s="1043"/>
      <c r="CC34" s="1043"/>
      <c r="CD34" s="1043"/>
      <c r="CE34" s="1043"/>
      <c r="CF34" s="1043"/>
      <c r="CG34" s="1044"/>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199"/>
    </row>
    <row r="35" spans="1:131" s="200" customFormat="1" ht="26.25" customHeight="1" x14ac:dyDescent="0.15">
      <c r="A35" s="219">
        <v>8</v>
      </c>
      <c r="B35" s="1065"/>
      <c r="C35" s="1066"/>
      <c r="D35" s="1066"/>
      <c r="E35" s="1066"/>
      <c r="F35" s="1066"/>
      <c r="G35" s="1066"/>
      <c r="H35" s="1066"/>
      <c r="I35" s="1066"/>
      <c r="J35" s="1066"/>
      <c r="K35" s="1066"/>
      <c r="L35" s="1066"/>
      <c r="M35" s="1066"/>
      <c r="N35" s="1066"/>
      <c r="O35" s="1066"/>
      <c r="P35" s="1067"/>
      <c r="Q35" s="1071"/>
      <c r="R35" s="1072"/>
      <c r="S35" s="1072"/>
      <c r="T35" s="1072"/>
      <c r="U35" s="1072"/>
      <c r="V35" s="1072"/>
      <c r="W35" s="1072"/>
      <c r="X35" s="1072"/>
      <c r="Y35" s="1072"/>
      <c r="Z35" s="1072"/>
      <c r="AA35" s="1072"/>
      <c r="AB35" s="1072"/>
      <c r="AC35" s="1072"/>
      <c r="AD35" s="1072"/>
      <c r="AE35" s="1073"/>
      <c r="AF35" s="1047"/>
      <c r="AG35" s="1048"/>
      <c r="AH35" s="1048"/>
      <c r="AI35" s="1048"/>
      <c r="AJ35" s="1049"/>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60"/>
      <c r="BF35" s="1060"/>
      <c r="BG35" s="1060"/>
      <c r="BH35" s="1060"/>
      <c r="BI35" s="1061"/>
      <c r="BJ35" s="205"/>
      <c r="BK35" s="205"/>
      <c r="BL35" s="205"/>
      <c r="BM35" s="205"/>
      <c r="BN35" s="205"/>
      <c r="BO35" s="218"/>
      <c r="BP35" s="218"/>
      <c r="BQ35" s="215">
        <v>29</v>
      </c>
      <c r="BR35" s="216"/>
      <c r="BS35" s="1042"/>
      <c r="BT35" s="1043"/>
      <c r="BU35" s="1043"/>
      <c r="BV35" s="1043"/>
      <c r="BW35" s="1043"/>
      <c r="BX35" s="1043"/>
      <c r="BY35" s="1043"/>
      <c r="BZ35" s="1043"/>
      <c r="CA35" s="1043"/>
      <c r="CB35" s="1043"/>
      <c r="CC35" s="1043"/>
      <c r="CD35" s="1043"/>
      <c r="CE35" s="1043"/>
      <c r="CF35" s="1043"/>
      <c r="CG35" s="1044"/>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199"/>
    </row>
    <row r="36" spans="1:131" s="200" customFormat="1" ht="26.25" customHeight="1" x14ac:dyDescent="0.15">
      <c r="A36" s="219">
        <v>9</v>
      </c>
      <c r="B36" s="1065"/>
      <c r="C36" s="1066"/>
      <c r="D36" s="1066"/>
      <c r="E36" s="1066"/>
      <c r="F36" s="1066"/>
      <c r="G36" s="1066"/>
      <c r="H36" s="1066"/>
      <c r="I36" s="1066"/>
      <c r="J36" s="1066"/>
      <c r="K36" s="1066"/>
      <c r="L36" s="1066"/>
      <c r="M36" s="1066"/>
      <c r="N36" s="1066"/>
      <c r="O36" s="1066"/>
      <c r="P36" s="1067"/>
      <c r="Q36" s="1071"/>
      <c r="R36" s="1072"/>
      <c r="S36" s="1072"/>
      <c r="T36" s="1072"/>
      <c r="U36" s="1072"/>
      <c r="V36" s="1072"/>
      <c r="W36" s="1072"/>
      <c r="X36" s="1072"/>
      <c r="Y36" s="1072"/>
      <c r="Z36" s="1072"/>
      <c r="AA36" s="1072"/>
      <c r="AB36" s="1072"/>
      <c r="AC36" s="1072"/>
      <c r="AD36" s="1072"/>
      <c r="AE36" s="1073"/>
      <c r="AF36" s="1047"/>
      <c r="AG36" s="1048"/>
      <c r="AH36" s="1048"/>
      <c r="AI36" s="1048"/>
      <c r="AJ36" s="1049"/>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60"/>
      <c r="BF36" s="1060"/>
      <c r="BG36" s="1060"/>
      <c r="BH36" s="1060"/>
      <c r="BI36" s="1061"/>
      <c r="BJ36" s="205"/>
      <c r="BK36" s="205"/>
      <c r="BL36" s="205"/>
      <c r="BM36" s="205"/>
      <c r="BN36" s="205"/>
      <c r="BO36" s="218"/>
      <c r="BP36" s="218"/>
      <c r="BQ36" s="215">
        <v>30</v>
      </c>
      <c r="BR36" s="216"/>
      <c r="BS36" s="1042"/>
      <c r="BT36" s="1043"/>
      <c r="BU36" s="1043"/>
      <c r="BV36" s="1043"/>
      <c r="BW36" s="1043"/>
      <c r="BX36" s="1043"/>
      <c r="BY36" s="1043"/>
      <c r="BZ36" s="1043"/>
      <c r="CA36" s="1043"/>
      <c r="CB36" s="1043"/>
      <c r="CC36" s="1043"/>
      <c r="CD36" s="1043"/>
      <c r="CE36" s="1043"/>
      <c r="CF36" s="1043"/>
      <c r="CG36" s="1044"/>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199"/>
    </row>
    <row r="37" spans="1:131" s="200" customFormat="1" ht="26.25" customHeight="1" x14ac:dyDescent="0.15">
      <c r="A37" s="219">
        <v>10</v>
      </c>
      <c r="B37" s="1065"/>
      <c r="C37" s="1066"/>
      <c r="D37" s="1066"/>
      <c r="E37" s="1066"/>
      <c r="F37" s="1066"/>
      <c r="G37" s="1066"/>
      <c r="H37" s="1066"/>
      <c r="I37" s="1066"/>
      <c r="J37" s="1066"/>
      <c r="K37" s="1066"/>
      <c r="L37" s="1066"/>
      <c r="M37" s="1066"/>
      <c r="N37" s="1066"/>
      <c r="O37" s="1066"/>
      <c r="P37" s="1067"/>
      <c r="Q37" s="1071"/>
      <c r="R37" s="1072"/>
      <c r="S37" s="1072"/>
      <c r="T37" s="1072"/>
      <c r="U37" s="1072"/>
      <c r="V37" s="1072"/>
      <c r="W37" s="1072"/>
      <c r="X37" s="1072"/>
      <c r="Y37" s="1072"/>
      <c r="Z37" s="1072"/>
      <c r="AA37" s="1072"/>
      <c r="AB37" s="1072"/>
      <c r="AC37" s="1072"/>
      <c r="AD37" s="1072"/>
      <c r="AE37" s="1073"/>
      <c r="AF37" s="1047"/>
      <c r="AG37" s="1048"/>
      <c r="AH37" s="1048"/>
      <c r="AI37" s="1048"/>
      <c r="AJ37" s="1049"/>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60"/>
      <c r="BF37" s="1060"/>
      <c r="BG37" s="1060"/>
      <c r="BH37" s="1060"/>
      <c r="BI37" s="1061"/>
      <c r="BJ37" s="205"/>
      <c r="BK37" s="205"/>
      <c r="BL37" s="205"/>
      <c r="BM37" s="205"/>
      <c r="BN37" s="205"/>
      <c r="BO37" s="218"/>
      <c r="BP37" s="218"/>
      <c r="BQ37" s="215">
        <v>31</v>
      </c>
      <c r="BR37" s="216"/>
      <c r="BS37" s="1042"/>
      <c r="BT37" s="1043"/>
      <c r="BU37" s="1043"/>
      <c r="BV37" s="1043"/>
      <c r="BW37" s="1043"/>
      <c r="BX37" s="1043"/>
      <c r="BY37" s="1043"/>
      <c r="BZ37" s="1043"/>
      <c r="CA37" s="1043"/>
      <c r="CB37" s="1043"/>
      <c r="CC37" s="1043"/>
      <c r="CD37" s="1043"/>
      <c r="CE37" s="1043"/>
      <c r="CF37" s="1043"/>
      <c r="CG37" s="1044"/>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199"/>
    </row>
    <row r="38" spans="1:131" s="200" customFormat="1" ht="26.25" customHeight="1" x14ac:dyDescent="0.15">
      <c r="A38" s="219">
        <v>11</v>
      </c>
      <c r="B38" s="1065"/>
      <c r="C38" s="1066"/>
      <c r="D38" s="1066"/>
      <c r="E38" s="1066"/>
      <c r="F38" s="1066"/>
      <c r="G38" s="1066"/>
      <c r="H38" s="1066"/>
      <c r="I38" s="1066"/>
      <c r="J38" s="1066"/>
      <c r="K38" s="1066"/>
      <c r="L38" s="1066"/>
      <c r="M38" s="1066"/>
      <c r="N38" s="1066"/>
      <c r="O38" s="1066"/>
      <c r="P38" s="1067"/>
      <c r="Q38" s="1071"/>
      <c r="R38" s="1072"/>
      <c r="S38" s="1072"/>
      <c r="T38" s="1072"/>
      <c r="U38" s="1072"/>
      <c r="V38" s="1072"/>
      <c r="W38" s="1072"/>
      <c r="X38" s="1072"/>
      <c r="Y38" s="1072"/>
      <c r="Z38" s="1072"/>
      <c r="AA38" s="1072"/>
      <c r="AB38" s="1072"/>
      <c r="AC38" s="1072"/>
      <c r="AD38" s="1072"/>
      <c r="AE38" s="1073"/>
      <c r="AF38" s="1047"/>
      <c r="AG38" s="1048"/>
      <c r="AH38" s="1048"/>
      <c r="AI38" s="1048"/>
      <c r="AJ38" s="1049"/>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60"/>
      <c r="BF38" s="1060"/>
      <c r="BG38" s="1060"/>
      <c r="BH38" s="1060"/>
      <c r="BI38" s="1061"/>
      <c r="BJ38" s="205"/>
      <c r="BK38" s="205"/>
      <c r="BL38" s="205"/>
      <c r="BM38" s="205"/>
      <c r="BN38" s="205"/>
      <c r="BO38" s="218"/>
      <c r="BP38" s="218"/>
      <c r="BQ38" s="215">
        <v>32</v>
      </c>
      <c r="BR38" s="216"/>
      <c r="BS38" s="1042"/>
      <c r="BT38" s="1043"/>
      <c r="BU38" s="1043"/>
      <c r="BV38" s="1043"/>
      <c r="BW38" s="1043"/>
      <c r="BX38" s="1043"/>
      <c r="BY38" s="1043"/>
      <c r="BZ38" s="1043"/>
      <c r="CA38" s="1043"/>
      <c r="CB38" s="1043"/>
      <c r="CC38" s="1043"/>
      <c r="CD38" s="1043"/>
      <c r="CE38" s="1043"/>
      <c r="CF38" s="1043"/>
      <c r="CG38" s="1044"/>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199"/>
    </row>
    <row r="39" spans="1:131" s="200" customFormat="1" ht="26.25" customHeight="1" x14ac:dyDescent="0.15">
      <c r="A39" s="219">
        <v>12</v>
      </c>
      <c r="B39" s="1065"/>
      <c r="C39" s="1066"/>
      <c r="D39" s="1066"/>
      <c r="E39" s="1066"/>
      <c r="F39" s="1066"/>
      <c r="G39" s="1066"/>
      <c r="H39" s="1066"/>
      <c r="I39" s="1066"/>
      <c r="J39" s="1066"/>
      <c r="K39" s="1066"/>
      <c r="L39" s="1066"/>
      <c r="M39" s="1066"/>
      <c r="N39" s="1066"/>
      <c r="O39" s="1066"/>
      <c r="P39" s="1067"/>
      <c r="Q39" s="1071"/>
      <c r="R39" s="1072"/>
      <c r="S39" s="1072"/>
      <c r="T39" s="1072"/>
      <c r="U39" s="1072"/>
      <c r="V39" s="1072"/>
      <c r="W39" s="1072"/>
      <c r="X39" s="1072"/>
      <c r="Y39" s="1072"/>
      <c r="Z39" s="1072"/>
      <c r="AA39" s="1072"/>
      <c r="AB39" s="1072"/>
      <c r="AC39" s="1072"/>
      <c r="AD39" s="1072"/>
      <c r="AE39" s="1073"/>
      <c r="AF39" s="1047"/>
      <c r="AG39" s="1048"/>
      <c r="AH39" s="1048"/>
      <c r="AI39" s="1048"/>
      <c r="AJ39" s="1049"/>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60"/>
      <c r="BF39" s="1060"/>
      <c r="BG39" s="1060"/>
      <c r="BH39" s="1060"/>
      <c r="BI39" s="1061"/>
      <c r="BJ39" s="205"/>
      <c r="BK39" s="205"/>
      <c r="BL39" s="205"/>
      <c r="BM39" s="205"/>
      <c r="BN39" s="205"/>
      <c r="BO39" s="218"/>
      <c r="BP39" s="218"/>
      <c r="BQ39" s="215">
        <v>33</v>
      </c>
      <c r="BR39" s="216"/>
      <c r="BS39" s="1042"/>
      <c r="BT39" s="1043"/>
      <c r="BU39" s="1043"/>
      <c r="BV39" s="1043"/>
      <c r="BW39" s="1043"/>
      <c r="BX39" s="1043"/>
      <c r="BY39" s="1043"/>
      <c r="BZ39" s="1043"/>
      <c r="CA39" s="1043"/>
      <c r="CB39" s="1043"/>
      <c r="CC39" s="1043"/>
      <c r="CD39" s="1043"/>
      <c r="CE39" s="1043"/>
      <c r="CF39" s="1043"/>
      <c r="CG39" s="1044"/>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199"/>
    </row>
    <row r="40" spans="1:131" s="200" customFormat="1" ht="26.25" customHeight="1" x14ac:dyDescent="0.15">
      <c r="A40" s="214">
        <v>13</v>
      </c>
      <c r="B40" s="1065"/>
      <c r="C40" s="1066"/>
      <c r="D40" s="1066"/>
      <c r="E40" s="1066"/>
      <c r="F40" s="1066"/>
      <c r="G40" s="1066"/>
      <c r="H40" s="1066"/>
      <c r="I40" s="1066"/>
      <c r="J40" s="1066"/>
      <c r="K40" s="1066"/>
      <c r="L40" s="1066"/>
      <c r="M40" s="1066"/>
      <c r="N40" s="1066"/>
      <c r="O40" s="1066"/>
      <c r="P40" s="1067"/>
      <c r="Q40" s="1071"/>
      <c r="R40" s="1072"/>
      <c r="S40" s="1072"/>
      <c r="T40" s="1072"/>
      <c r="U40" s="1072"/>
      <c r="V40" s="1072"/>
      <c r="W40" s="1072"/>
      <c r="X40" s="1072"/>
      <c r="Y40" s="1072"/>
      <c r="Z40" s="1072"/>
      <c r="AA40" s="1072"/>
      <c r="AB40" s="1072"/>
      <c r="AC40" s="1072"/>
      <c r="AD40" s="1072"/>
      <c r="AE40" s="1073"/>
      <c r="AF40" s="1047"/>
      <c r="AG40" s="1048"/>
      <c r="AH40" s="1048"/>
      <c r="AI40" s="1048"/>
      <c r="AJ40" s="1049"/>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60"/>
      <c r="BF40" s="1060"/>
      <c r="BG40" s="1060"/>
      <c r="BH40" s="1060"/>
      <c r="BI40" s="1061"/>
      <c r="BJ40" s="205"/>
      <c r="BK40" s="205"/>
      <c r="BL40" s="205"/>
      <c r="BM40" s="205"/>
      <c r="BN40" s="205"/>
      <c r="BO40" s="218"/>
      <c r="BP40" s="218"/>
      <c r="BQ40" s="215">
        <v>34</v>
      </c>
      <c r="BR40" s="216"/>
      <c r="BS40" s="1042"/>
      <c r="BT40" s="1043"/>
      <c r="BU40" s="1043"/>
      <c r="BV40" s="1043"/>
      <c r="BW40" s="1043"/>
      <c r="BX40" s="1043"/>
      <c r="BY40" s="1043"/>
      <c r="BZ40" s="1043"/>
      <c r="CA40" s="1043"/>
      <c r="CB40" s="1043"/>
      <c r="CC40" s="1043"/>
      <c r="CD40" s="1043"/>
      <c r="CE40" s="1043"/>
      <c r="CF40" s="1043"/>
      <c r="CG40" s="1044"/>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199"/>
    </row>
    <row r="41" spans="1:131" s="200" customFormat="1" ht="26.25" customHeight="1" x14ac:dyDescent="0.15">
      <c r="A41" s="214">
        <v>14</v>
      </c>
      <c r="B41" s="1065"/>
      <c r="C41" s="1066"/>
      <c r="D41" s="1066"/>
      <c r="E41" s="1066"/>
      <c r="F41" s="1066"/>
      <c r="G41" s="1066"/>
      <c r="H41" s="1066"/>
      <c r="I41" s="1066"/>
      <c r="J41" s="1066"/>
      <c r="K41" s="1066"/>
      <c r="L41" s="1066"/>
      <c r="M41" s="1066"/>
      <c r="N41" s="1066"/>
      <c r="O41" s="1066"/>
      <c r="P41" s="1067"/>
      <c r="Q41" s="1071"/>
      <c r="R41" s="1072"/>
      <c r="S41" s="1072"/>
      <c r="T41" s="1072"/>
      <c r="U41" s="1072"/>
      <c r="V41" s="1072"/>
      <c r="W41" s="1072"/>
      <c r="X41" s="1072"/>
      <c r="Y41" s="1072"/>
      <c r="Z41" s="1072"/>
      <c r="AA41" s="1072"/>
      <c r="AB41" s="1072"/>
      <c r="AC41" s="1072"/>
      <c r="AD41" s="1072"/>
      <c r="AE41" s="1073"/>
      <c r="AF41" s="1047"/>
      <c r="AG41" s="1048"/>
      <c r="AH41" s="1048"/>
      <c r="AI41" s="1048"/>
      <c r="AJ41" s="1049"/>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60"/>
      <c r="BF41" s="1060"/>
      <c r="BG41" s="1060"/>
      <c r="BH41" s="1060"/>
      <c r="BI41" s="1061"/>
      <c r="BJ41" s="205"/>
      <c r="BK41" s="205"/>
      <c r="BL41" s="205"/>
      <c r="BM41" s="205"/>
      <c r="BN41" s="205"/>
      <c r="BO41" s="218"/>
      <c r="BP41" s="218"/>
      <c r="BQ41" s="215">
        <v>35</v>
      </c>
      <c r="BR41" s="216"/>
      <c r="BS41" s="1042"/>
      <c r="BT41" s="1043"/>
      <c r="BU41" s="1043"/>
      <c r="BV41" s="1043"/>
      <c r="BW41" s="1043"/>
      <c r="BX41" s="1043"/>
      <c r="BY41" s="1043"/>
      <c r="BZ41" s="1043"/>
      <c r="CA41" s="1043"/>
      <c r="CB41" s="1043"/>
      <c r="CC41" s="1043"/>
      <c r="CD41" s="1043"/>
      <c r="CE41" s="1043"/>
      <c r="CF41" s="1043"/>
      <c r="CG41" s="1044"/>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199"/>
    </row>
    <row r="42" spans="1:131" s="200" customFormat="1" ht="26.25" customHeight="1" x14ac:dyDescent="0.15">
      <c r="A42" s="214">
        <v>15</v>
      </c>
      <c r="B42" s="1065"/>
      <c r="C42" s="1066"/>
      <c r="D42" s="1066"/>
      <c r="E42" s="1066"/>
      <c r="F42" s="1066"/>
      <c r="G42" s="1066"/>
      <c r="H42" s="1066"/>
      <c r="I42" s="1066"/>
      <c r="J42" s="1066"/>
      <c r="K42" s="1066"/>
      <c r="L42" s="1066"/>
      <c r="M42" s="1066"/>
      <c r="N42" s="1066"/>
      <c r="O42" s="1066"/>
      <c r="P42" s="1067"/>
      <c r="Q42" s="1071"/>
      <c r="R42" s="1072"/>
      <c r="S42" s="1072"/>
      <c r="T42" s="1072"/>
      <c r="U42" s="1072"/>
      <c r="V42" s="1072"/>
      <c r="W42" s="1072"/>
      <c r="X42" s="1072"/>
      <c r="Y42" s="1072"/>
      <c r="Z42" s="1072"/>
      <c r="AA42" s="1072"/>
      <c r="AB42" s="1072"/>
      <c r="AC42" s="1072"/>
      <c r="AD42" s="1072"/>
      <c r="AE42" s="1073"/>
      <c r="AF42" s="1047"/>
      <c r="AG42" s="1048"/>
      <c r="AH42" s="1048"/>
      <c r="AI42" s="1048"/>
      <c r="AJ42" s="1049"/>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60"/>
      <c r="BF42" s="1060"/>
      <c r="BG42" s="1060"/>
      <c r="BH42" s="1060"/>
      <c r="BI42" s="1061"/>
      <c r="BJ42" s="205"/>
      <c r="BK42" s="205"/>
      <c r="BL42" s="205"/>
      <c r="BM42" s="205"/>
      <c r="BN42" s="205"/>
      <c r="BO42" s="218"/>
      <c r="BP42" s="218"/>
      <c r="BQ42" s="215">
        <v>36</v>
      </c>
      <c r="BR42" s="216"/>
      <c r="BS42" s="1042"/>
      <c r="BT42" s="1043"/>
      <c r="BU42" s="1043"/>
      <c r="BV42" s="1043"/>
      <c r="BW42" s="1043"/>
      <c r="BX42" s="1043"/>
      <c r="BY42" s="1043"/>
      <c r="BZ42" s="1043"/>
      <c r="CA42" s="1043"/>
      <c r="CB42" s="1043"/>
      <c r="CC42" s="1043"/>
      <c r="CD42" s="1043"/>
      <c r="CE42" s="1043"/>
      <c r="CF42" s="1043"/>
      <c r="CG42" s="1044"/>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199"/>
    </row>
    <row r="43" spans="1:131" s="200" customFormat="1" ht="26.25" customHeight="1" x14ac:dyDescent="0.15">
      <c r="A43" s="214">
        <v>16</v>
      </c>
      <c r="B43" s="1065"/>
      <c r="C43" s="1066"/>
      <c r="D43" s="1066"/>
      <c r="E43" s="1066"/>
      <c r="F43" s="1066"/>
      <c r="G43" s="1066"/>
      <c r="H43" s="1066"/>
      <c r="I43" s="1066"/>
      <c r="J43" s="1066"/>
      <c r="K43" s="1066"/>
      <c r="L43" s="1066"/>
      <c r="M43" s="1066"/>
      <c r="N43" s="1066"/>
      <c r="O43" s="1066"/>
      <c r="P43" s="1067"/>
      <c r="Q43" s="1071"/>
      <c r="R43" s="1072"/>
      <c r="S43" s="1072"/>
      <c r="T43" s="1072"/>
      <c r="U43" s="1072"/>
      <c r="V43" s="1072"/>
      <c r="W43" s="1072"/>
      <c r="X43" s="1072"/>
      <c r="Y43" s="1072"/>
      <c r="Z43" s="1072"/>
      <c r="AA43" s="1072"/>
      <c r="AB43" s="1072"/>
      <c r="AC43" s="1072"/>
      <c r="AD43" s="1072"/>
      <c r="AE43" s="1073"/>
      <c r="AF43" s="1047"/>
      <c r="AG43" s="1048"/>
      <c r="AH43" s="1048"/>
      <c r="AI43" s="1048"/>
      <c r="AJ43" s="1049"/>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60"/>
      <c r="BF43" s="1060"/>
      <c r="BG43" s="1060"/>
      <c r="BH43" s="1060"/>
      <c r="BI43" s="1061"/>
      <c r="BJ43" s="205"/>
      <c r="BK43" s="205"/>
      <c r="BL43" s="205"/>
      <c r="BM43" s="205"/>
      <c r="BN43" s="205"/>
      <c r="BO43" s="218"/>
      <c r="BP43" s="218"/>
      <c r="BQ43" s="215">
        <v>37</v>
      </c>
      <c r="BR43" s="216"/>
      <c r="BS43" s="1042"/>
      <c r="BT43" s="1043"/>
      <c r="BU43" s="1043"/>
      <c r="BV43" s="1043"/>
      <c r="BW43" s="1043"/>
      <c r="BX43" s="1043"/>
      <c r="BY43" s="1043"/>
      <c r="BZ43" s="1043"/>
      <c r="CA43" s="1043"/>
      <c r="CB43" s="1043"/>
      <c r="CC43" s="1043"/>
      <c r="CD43" s="1043"/>
      <c r="CE43" s="1043"/>
      <c r="CF43" s="1043"/>
      <c r="CG43" s="1044"/>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199"/>
    </row>
    <row r="44" spans="1:131" s="200" customFormat="1" ht="26.25" customHeight="1" x14ac:dyDescent="0.15">
      <c r="A44" s="214">
        <v>17</v>
      </c>
      <c r="B44" s="1065"/>
      <c r="C44" s="1066"/>
      <c r="D44" s="1066"/>
      <c r="E44" s="1066"/>
      <c r="F44" s="1066"/>
      <c r="G44" s="1066"/>
      <c r="H44" s="1066"/>
      <c r="I44" s="1066"/>
      <c r="J44" s="1066"/>
      <c r="K44" s="1066"/>
      <c r="L44" s="1066"/>
      <c r="M44" s="1066"/>
      <c r="N44" s="1066"/>
      <c r="O44" s="1066"/>
      <c r="P44" s="1067"/>
      <c r="Q44" s="1071"/>
      <c r="R44" s="1072"/>
      <c r="S44" s="1072"/>
      <c r="T44" s="1072"/>
      <c r="U44" s="1072"/>
      <c r="V44" s="1072"/>
      <c r="W44" s="1072"/>
      <c r="X44" s="1072"/>
      <c r="Y44" s="1072"/>
      <c r="Z44" s="1072"/>
      <c r="AA44" s="1072"/>
      <c r="AB44" s="1072"/>
      <c r="AC44" s="1072"/>
      <c r="AD44" s="1072"/>
      <c r="AE44" s="1073"/>
      <c r="AF44" s="1047"/>
      <c r="AG44" s="1048"/>
      <c r="AH44" s="1048"/>
      <c r="AI44" s="1048"/>
      <c r="AJ44" s="1049"/>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60"/>
      <c r="BF44" s="1060"/>
      <c r="BG44" s="1060"/>
      <c r="BH44" s="1060"/>
      <c r="BI44" s="1061"/>
      <c r="BJ44" s="205"/>
      <c r="BK44" s="205"/>
      <c r="BL44" s="205"/>
      <c r="BM44" s="205"/>
      <c r="BN44" s="205"/>
      <c r="BO44" s="218"/>
      <c r="BP44" s="218"/>
      <c r="BQ44" s="215">
        <v>38</v>
      </c>
      <c r="BR44" s="216"/>
      <c r="BS44" s="1042"/>
      <c r="BT44" s="1043"/>
      <c r="BU44" s="1043"/>
      <c r="BV44" s="1043"/>
      <c r="BW44" s="1043"/>
      <c r="BX44" s="1043"/>
      <c r="BY44" s="1043"/>
      <c r="BZ44" s="1043"/>
      <c r="CA44" s="1043"/>
      <c r="CB44" s="1043"/>
      <c r="CC44" s="1043"/>
      <c r="CD44" s="1043"/>
      <c r="CE44" s="1043"/>
      <c r="CF44" s="1043"/>
      <c r="CG44" s="1044"/>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199"/>
    </row>
    <row r="45" spans="1:131" s="200" customFormat="1" ht="26.25" customHeight="1" x14ac:dyDescent="0.15">
      <c r="A45" s="214">
        <v>18</v>
      </c>
      <c r="B45" s="1065"/>
      <c r="C45" s="1066"/>
      <c r="D45" s="1066"/>
      <c r="E45" s="1066"/>
      <c r="F45" s="1066"/>
      <c r="G45" s="1066"/>
      <c r="H45" s="1066"/>
      <c r="I45" s="1066"/>
      <c r="J45" s="1066"/>
      <c r="K45" s="1066"/>
      <c r="L45" s="1066"/>
      <c r="M45" s="1066"/>
      <c r="N45" s="1066"/>
      <c r="O45" s="1066"/>
      <c r="P45" s="1067"/>
      <c r="Q45" s="1071"/>
      <c r="R45" s="1072"/>
      <c r="S45" s="1072"/>
      <c r="T45" s="1072"/>
      <c r="U45" s="1072"/>
      <c r="V45" s="1072"/>
      <c r="W45" s="1072"/>
      <c r="X45" s="1072"/>
      <c r="Y45" s="1072"/>
      <c r="Z45" s="1072"/>
      <c r="AA45" s="1072"/>
      <c r="AB45" s="1072"/>
      <c r="AC45" s="1072"/>
      <c r="AD45" s="1072"/>
      <c r="AE45" s="1073"/>
      <c r="AF45" s="1047"/>
      <c r="AG45" s="1048"/>
      <c r="AH45" s="1048"/>
      <c r="AI45" s="1048"/>
      <c r="AJ45" s="1049"/>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60"/>
      <c r="BF45" s="1060"/>
      <c r="BG45" s="1060"/>
      <c r="BH45" s="1060"/>
      <c r="BI45" s="1061"/>
      <c r="BJ45" s="205"/>
      <c r="BK45" s="205"/>
      <c r="BL45" s="205"/>
      <c r="BM45" s="205"/>
      <c r="BN45" s="205"/>
      <c r="BO45" s="218"/>
      <c r="BP45" s="218"/>
      <c r="BQ45" s="215">
        <v>39</v>
      </c>
      <c r="BR45" s="216"/>
      <c r="BS45" s="1042"/>
      <c r="BT45" s="1043"/>
      <c r="BU45" s="1043"/>
      <c r="BV45" s="1043"/>
      <c r="BW45" s="1043"/>
      <c r="BX45" s="1043"/>
      <c r="BY45" s="1043"/>
      <c r="BZ45" s="1043"/>
      <c r="CA45" s="1043"/>
      <c r="CB45" s="1043"/>
      <c r="CC45" s="1043"/>
      <c r="CD45" s="1043"/>
      <c r="CE45" s="1043"/>
      <c r="CF45" s="1043"/>
      <c r="CG45" s="1044"/>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199"/>
    </row>
    <row r="46" spans="1:131" s="200" customFormat="1" ht="26.25" customHeight="1" x14ac:dyDescent="0.15">
      <c r="A46" s="214">
        <v>19</v>
      </c>
      <c r="B46" s="1065"/>
      <c r="C46" s="1066"/>
      <c r="D46" s="1066"/>
      <c r="E46" s="1066"/>
      <c r="F46" s="1066"/>
      <c r="G46" s="1066"/>
      <c r="H46" s="1066"/>
      <c r="I46" s="1066"/>
      <c r="J46" s="1066"/>
      <c r="K46" s="1066"/>
      <c r="L46" s="1066"/>
      <c r="M46" s="1066"/>
      <c r="N46" s="1066"/>
      <c r="O46" s="1066"/>
      <c r="P46" s="1067"/>
      <c r="Q46" s="1071"/>
      <c r="R46" s="1072"/>
      <c r="S46" s="1072"/>
      <c r="T46" s="1072"/>
      <c r="U46" s="1072"/>
      <c r="V46" s="1072"/>
      <c r="W46" s="1072"/>
      <c r="X46" s="1072"/>
      <c r="Y46" s="1072"/>
      <c r="Z46" s="1072"/>
      <c r="AA46" s="1072"/>
      <c r="AB46" s="1072"/>
      <c r="AC46" s="1072"/>
      <c r="AD46" s="1072"/>
      <c r="AE46" s="1073"/>
      <c r="AF46" s="1047"/>
      <c r="AG46" s="1048"/>
      <c r="AH46" s="1048"/>
      <c r="AI46" s="1048"/>
      <c r="AJ46" s="1049"/>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60"/>
      <c r="BF46" s="1060"/>
      <c r="BG46" s="1060"/>
      <c r="BH46" s="1060"/>
      <c r="BI46" s="1061"/>
      <c r="BJ46" s="205"/>
      <c r="BK46" s="205"/>
      <c r="BL46" s="205"/>
      <c r="BM46" s="205"/>
      <c r="BN46" s="205"/>
      <c r="BO46" s="218"/>
      <c r="BP46" s="218"/>
      <c r="BQ46" s="215">
        <v>40</v>
      </c>
      <c r="BR46" s="216"/>
      <c r="BS46" s="1042"/>
      <c r="BT46" s="1043"/>
      <c r="BU46" s="1043"/>
      <c r="BV46" s="1043"/>
      <c r="BW46" s="1043"/>
      <c r="BX46" s="1043"/>
      <c r="BY46" s="1043"/>
      <c r="BZ46" s="1043"/>
      <c r="CA46" s="1043"/>
      <c r="CB46" s="1043"/>
      <c r="CC46" s="1043"/>
      <c r="CD46" s="1043"/>
      <c r="CE46" s="1043"/>
      <c r="CF46" s="1043"/>
      <c r="CG46" s="1044"/>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199"/>
    </row>
    <row r="47" spans="1:131" s="200" customFormat="1" ht="26.25" customHeight="1" x14ac:dyDescent="0.15">
      <c r="A47" s="214">
        <v>20</v>
      </c>
      <c r="B47" s="1065"/>
      <c r="C47" s="1066"/>
      <c r="D47" s="1066"/>
      <c r="E47" s="1066"/>
      <c r="F47" s="1066"/>
      <c r="G47" s="1066"/>
      <c r="H47" s="1066"/>
      <c r="I47" s="1066"/>
      <c r="J47" s="1066"/>
      <c r="K47" s="1066"/>
      <c r="L47" s="1066"/>
      <c r="M47" s="1066"/>
      <c r="N47" s="1066"/>
      <c r="O47" s="1066"/>
      <c r="P47" s="1067"/>
      <c r="Q47" s="1071"/>
      <c r="R47" s="1072"/>
      <c r="S47" s="1072"/>
      <c r="T47" s="1072"/>
      <c r="U47" s="1072"/>
      <c r="V47" s="1072"/>
      <c r="W47" s="1072"/>
      <c r="X47" s="1072"/>
      <c r="Y47" s="1072"/>
      <c r="Z47" s="1072"/>
      <c r="AA47" s="1072"/>
      <c r="AB47" s="1072"/>
      <c r="AC47" s="1072"/>
      <c r="AD47" s="1072"/>
      <c r="AE47" s="1073"/>
      <c r="AF47" s="1047"/>
      <c r="AG47" s="1048"/>
      <c r="AH47" s="1048"/>
      <c r="AI47" s="1048"/>
      <c r="AJ47" s="1049"/>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60"/>
      <c r="BF47" s="1060"/>
      <c r="BG47" s="1060"/>
      <c r="BH47" s="1060"/>
      <c r="BI47" s="1061"/>
      <c r="BJ47" s="205"/>
      <c r="BK47" s="205"/>
      <c r="BL47" s="205"/>
      <c r="BM47" s="205"/>
      <c r="BN47" s="205"/>
      <c r="BO47" s="218"/>
      <c r="BP47" s="218"/>
      <c r="BQ47" s="215">
        <v>41</v>
      </c>
      <c r="BR47" s="216"/>
      <c r="BS47" s="1042"/>
      <c r="BT47" s="1043"/>
      <c r="BU47" s="1043"/>
      <c r="BV47" s="1043"/>
      <c r="BW47" s="1043"/>
      <c r="BX47" s="1043"/>
      <c r="BY47" s="1043"/>
      <c r="BZ47" s="1043"/>
      <c r="CA47" s="1043"/>
      <c r="CB47" s="1043"/>
      <c r="CC47" s="1043"/>
      <c r="CD47" s="1043"/>
      <c r="CE47" s="1043"/>
      <c r="CF47" s="1043"/>
      <c r="CG47" s="1044"/>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199"/>
    </row>
    <row r="48" spans="1:131" s="200" customFormat="1" ht="26.25" customHeight="1" x14ac:dyDescent="0.15">
      <c r="A48" s="214">
        <v>21</v>
      </c>
      <c r="B48" s="1065"/>
      <c r="C48" s="1066"/>
      <c r="D48" s="1066"/>
      <c r="E48" s="1066"/>
      <c r="F48" s="1066"/>
      <c r="G48" s="1066"/>
      <c r="H48" s="1066"/>
      <c r="I48" s="1066"/>
      <c r="J48" s="1066"/>
      <c r="K48" s="1066"/>
      <c r="L48" s="1066"/>
      <c r="M48" s="1066"/>
      <c r="N48" s="1066"/>
      <c r="O48" s="1066"/>
      <c r="P48" s="1067"/>
      <c r="Q48" s="1071"/>
      <c r="R48" s="1072"/>
      <c r="S48" s="1072"/>
      <c r="T48" s="1072"/>
      <c r="U48" s="1072"/>
      <c r="V48" s="1072"/>
      <c r="W48" s="1072"/>
      <c r="X48" s="1072"/>
      <c r="Y48" s="1072"/>
      <c r="Z48" s="1072"/>
      <c r="AA48" s="1072"/>
      <c r="AB48" s="1072"/>
      <c r="AC48" s="1072"/>
      <c r="AD48" s="1072"/>
      <c r="AE48" s="1073"/>
      <c r="AF48" s="1047"/>
      <c r="AG48" s="1048"/>
      <c r="AH48" s="1048"/>
      <c r="AI48" s="1048"/>
      <c r="AJ48" s="1049"/>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60"/>
      <c r="BF48" s="1060"/>
      <c r="BG48" s="1060"/>
      <c r="BH48" s="1060"/>
      <c r="BI48" s="1061"/>
      <c r="BJ48" s="205"/>
      <c r="BK48" s="205"/>
      <c r="BL48" s="205"/>
      <c r="BM48" s="205"/>
      <c r="BN48" s="205"/>
      <c r="BO48" s="218"/>
      <c r="BP48" s="218"/>
      <c r="BQ48" s="215">
        <v>42</v>
      </c>
      <c r="BR48" s="216"/>
      <c r="BS48" s="1042"/>
      <c r="BT48" s="1043"/>
      <c r="BU48" s="1043"/>
      <c r="BV48" s="1043"/>
      <c r="BW48" s="1043"/>
      <c r="BX48" s="1043"/>
      <c r="BY48" s="1043"/>
      <c r="BZ48" s="1043"/>
      <c r="CA48" s="1043"/>
      <c r="CB48" s="1043"/>
      <c r="CC48" s="1043"/>
      <c r="CD48" s="1043"/>
      <c r="CE48" s="1043"/>
      <c r="CF48" s="1043"/>
      <c r="CG48" s="1044"/>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199"/>
    </row>
    <row r="49" spans="1:131" s="200" customFormat="1" ht="26.25" customHeight="1" x14ac:dyDescent="0.15">
      <c r="A49" s="214">
        <v>22</v>
      </c>
      <c r="B49" s="1065"/>
      <c r="C49" s="1066"/>
      <c r="D49" s="1066"/>
      <c r="E49" s="1066"/>
      <c r="F49" s="1066"/>
      <c r="G49" s="1066"/>
      <c r="H49" s="1066"/>
      <c r="I49" s="1066"/>
      <c r="J49" s="1066"/>
      <c r="K49" s="1066"/>
      <c r="L49" s="1066"/>
      <c r="M49" s="1066"/>
      <c r="N49" s="1066"/>
      <c r="O49" s="1066"/>
      <c r="P49" s="1067"/>
      <c r="Q49" s="1071"/>
      <c r="R49" s="1072"/>
      <c r="S49" s="1072"/>
      <c r="T49" s="1072"/>
      <c r="U49" s="1072"/>
      <c r="V49" s="1072"/>
      <c r="W49" s="1072"/>
      <c r="X49" s="1072"/>
      <c r="Y49" s="1072"/>
      <c r="Z49" s="1072"/>
      <c r="AA49" s="1072"/>
      <c r="AB49" s="1072"/>
      <c r="AC49" s="1072"/>
      <c r="AD49" s="1072"/>
      <c r="AE49" s="1073"/>
      <c r="AF49" s="1047"/>
      <c r="AG49" s="1048"/>
      <c r="AH49" s="1048"/>
      <c r="AI49" s="1048"/>
      <c r="AJ49" s="1049"/>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60"/>
      <c r="BF49" s="1060"/>
      <c r="BG49" s="1060"/>
      <c r="BH49" s="1060"/>
      <c r="BI49" s="1061"/>
      <c r="BJ49" s="205"/>
      <c r="BK49" s="205"/>
      <c r="BL49" s="205"/>
      <c r="BM49" s="205"/>
      <c r="BN49" s="205"/>
      <c r="BO49" s="218"/>
      <c r="BP49" s="218"/>
      <c r="BQ49" s="215">
        <v>43</v>
      </c>
      <c r="BR49" s="216"/>
      <c r="BS49" s="1042"/>
      <c r="BT49" s="1043"/>
      <c r="BU49" s="1043"/>
      <c r="BV49" s="1043"/>
      <c r="BW49" s="1043"/>
      <c r="BX49" s="1043"/>
      <c r="BY49" s="1043"/>
      <c r="BZ49" s="1043"/>
      <c r="CA49" s="1043"/>
      <c r="CB49" s="1043"/>
      <c r="CC49" s="1043"/>
      <c r="CD49" s="1043"/>
      <c r="CE49" s="1043"/>
      <c r="CF49" s="1043"/>
      <c r="CG49" s="1044"/>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199"/>
    </row>
    <row r="50" spans="1:131" s="200" customFormat="1" ht="26.25" customHeight="1" x14ac:dyDescent="0.15">
      <c r="A50" s="214">
        <v>23</v>
      </c>
      <c r="B50" s="1065"/>
      <c r="C50" s="1066"/>
      <c r="D50" s="1066"/>
      <c r="E50" s="1066"/>
      <c r="F50" s="1066"/>
      <c r="G50" s="1066"/>
      <c r="H50" s="1066"/>
      <c r="I50" s="1066"/>
      <c r="J50" s="1066"/>
      <c r="K50" s="1066"/>
      <c r="L50" s="1066"/>
      <c r="M50" s="1066"/>
      <c r="N50" s="1066"/>
      <c r="O50" s="1066"/>
      <c r="P50" s="1067"/>
      <c r="Q50" s="1068"/>
      <c r="R50" s="1051"/>
      <c r="S50" s="1051"/>
      <c r="T50" s="1051"/>
      <c r="U50" s="1051"/>
      <c r="V50" s="1051"/>
      <c r="W50" s="1051"/>
      <c r="X50" s="1051"/>
      <c r="Y50" s="1051"/>
      <c r="Z50" s="1051"/>
      <c r="AA50" s="1051"/>
      <c r="AB50" s="1051"/>
      <c r="AC50" s="1051"/>
      <c r="AD50" s="1051"/>
      <c r="AE50" s="1069"/>
      <c r="AF50" s="1047"/>
      <c r="AG50" s="1048"/>
      <c r="AH50" s="1048"/>
      <c r="AI50" s="1048"/>
      <c r="AJ50" s="1049"/>
      <c r="AK50" s="1050"/>
      <c r="AL50" s="1051"/>
      <c r="AM50" s="1051"/>
      <c r="AN50" s="1051"/>
      <c r="AO50" s="1051"/>
      <c r="AP50" s="1051"/>
      <c r="AQ50" s="1051"/>
      <c r="AR50" s="1051"/>
      <c r="AS50" s="1051"/>
      <c r="AT50" s="1051"/>
      <c r="AU50" s="1051"/>
      <c r="AV50" s="1051"/>
      <c r="AW50" s="1051"/>
      <c r="AX50" s="1051"/>
      <c r="AY50" s="1051"/>
      <c r="AZ50" s="1052"/>
      <c r="BA50" s="1052"/>
      <c r="BB50" s="1052"/>
      <c r="BC50" s="1052"/>
      <c r="BD50" s="1052"/>
      <c r="BE50" s="1060"/>
      <c r="BF50" s="1060"/>
      <c r="BG50" s="1060"/>
      <c r="BH50" s="1060"/>
      <c r="BI50" s="1061"/>
      <c r="BJ50" s="205"/>
      <c r="BK50" s="205"/>
      <c r="BL50" s="205"/>
      <c r="BM50" s="205"/>
      <c r="BN50" s="205"/>
      <c r="BO50" s="218"/>
      <c r="BP50" s="218"/>
      <c r="BQ50" s="215">
        <v>44</v>
      </c>
      <c r="BR50" s="216"/>
      <c r="BS50" s="1042"/>
      <c r="BT50" s="1043"/>
      <c r="BU50" s="1043"/>
      <c r="BV50" s="1043"/>
      <c r="BW50" s="1043"/>
      <c r="BX50" s="1043"/>
      <c r="BY50" s="1043"/>
      <c r="BZ50" s="1043"/>
      <c r="CA50" s="1043"/>
      <c r="CB50" s="1043"/>
      <c r="CC50" s="1043"/>
      <c r="CD50" s="1043"/>
      <c r="CE50" s="1043"/>
      <c r="CF50" s="1043"/>
      <c r="CG50" s="1044"/>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199"/>
    </row>
    <row r="51" spans="1:131" s="200" customFormat="1" ht="26.25" customHeight="1" x14ac:dyDescent="0.15">
      <c r="A51" s="214">
        <v>24</v>
      </c>
      <c r="B51" s="1065"/>
      <c r="C51" s="1066"/>
      <c r="D51" s="1066"/>
      <c r="E51" s="1066"/>
      <c r="F51" s="1066"/>
      <c r="G51" s="1066"/>
      <c r="H51" s="1066"/>
      <c r="I51" s="1066"/>
      <c r="J51" s="1066"/>
      <c r="K51" s="1066"/>
      <c r="L51" s="1066"/>
      <c r="M51" s="1066"/>
      <c r="N51" s="1066"/>
      <c r="O51" s="1066"/>
      <c r="P51" s="1067"/>
      <c r="Q51" s="1068"/>
      <c r="R51" s="1051"/>
      <c r="S51" s="1051"/>
      <c r="T51" s="1051"/>
      <c r="U51" s="1051"/>
      <c r="V51" s="1051"/>
      <c r="W51" s="1051"/>
      <c r="X51" s="1051"/>
      <c r="Y51" s="1051"/>
      <c r="Z51" s="1051"/>
      <c r="AA51" s="1051"/>
      <c r="AB51" s="1051"/>
      <c r="AC51" s="1051"/>
      <c r="AD51" s="1051"/>
      <c r="AE51" s="1069"/>
      <c r="AF51" s="1047"/>
      <c r="AG51" s="1048"/>
      <c r="AH51" s="1048"/>
      <c r="AI51" s="1048"/>
      <c r="AJ51" s="1049"/>
      <c r="AK51" s="1050"/>
      <c r="AL51" s="1051"/>
      <c r="AM51" s="1051"/>
      <c r="AN51" s="1051"/>
      <c r="AO51" s="1051"/>
      <c r="AP51" s="1051"/>
      <c r="AQ51" s="1051"/>
      <c r="AR51" s="1051"/>
      <c r="AS51" s="1051"/>
      <c r="AT51" s="1051"/>
      <c r="AU51" s="1051"/>
      <c r="AV51" s="1051"/>
      <c r="AW51" s="1051"/>
      <c r="AX51" s="1051"/>
      <c r="AY51" s="1051"/>
      <c r="AZ51" s="1052"/>
      <c r="BA51" s="1052"/>
      <c r="BB51" s="1052"/>
      <c r="BC51" s="1052"/>
      <c r="BD51" s="1052"/>
      <c r="BE51" s="1060"/>
      <c r="BF51" s="1060"/>
      <c r="BG51" s="1060"/>
      <c r="BH51" s="1060"/>
      <c r="BI51" s="1061"/>
      <c r="BJ51" s="205"/>
      <c r="BK51" s="205"/>
      <c r="BL51" s="205"/>
      <c r="BM51" s="205"/>
      <c r="BN51" s="205"/>
      <c r="BO51" s="218"/>
      <c r="BP51" s="218"/>
      <c r="BQ51" s="215">
        <v>45</v>
      </c>
      <c r="BR51" s="216"/>
      <c r="BS51" s="1042"/>
      <c r="BT51" s="1043"/>
      <c r="BU51" s="1043"/>
      <c r="BV51" s="1043"/>
      <c r="BW51" s="1043"/>
      <c r="BX51" s="1043"/>
      <c r="BY51" s="1043"/>
      <c r="BZ51" s="1043"/>
      <c r="CA51" s="1043"/>
      <c r="CB51" s="1043"/>
      <c r="CC51" s="1043"/>
      <c r="CD51" s="1043"/>
      <c r="CE51" s="1043"/>
      <c r="CF51" s="1043"/>
      <c r="CG51" s="1044"/>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199"/>
    </row>
    <row r="52" spans="1:131" s="200" customFormat="1" ht="26.25" customHeight="1" x14ac:dyDescent="0.15">
      <c r="A52" s="214">
        <v>25</v>
      </c>
      <c r="B52" s="1065"/>
      <c r="C52" s="1066"/>
      <c r="D52" s="1066"/>
      <c r="E52" s="1066"/>
      <c r="F52" s="1066"/>
      <c r="G52" s="1066"/>
      <c r="H52" s="1066"/>
      <c r="I52" s="1066"/>
      <c r="J52" s="1066"/>
      <c r="K52" s="1066"/>
      <c r="L52" s="1066"/>
      <c r="M52" s="1066"/>
      <c r="N52" s="1066"/>
      <c r="O52" s="1066"/>
      <c r="P52" s="1067"/>
      <c r="Q52" s="1068"/>
      <c r="R52" s="1051"/>
      <c r="S52" s="1051"/>
      <c r="T52" s="1051"/>
      <c r="U52" s="1051"/>
      <c r="V52" s="1051"/>
      <c r="W52" s="1051"/>
      <c r="X52" s="1051"/>
      <c r="Y52" s="1051"/>
      <c r="Z52" s="1051"/>
      <c r="AA52" s="1051"/>
      <c r="AB52" s="1051"/>
      <c r="AC52" s="1051"/>
      <c r="AD52" s="1051"/>
      <c r="AE52" s="1069"/>
      <c r="AF52" s="1047"/>
      <c r="AG52" s="1048"/>
      <c r="AH52" s="1048"/>
      <c r="AI52" s="1048"/>
      <c r="AJ52" s="1049"/>
      <c r="AK52" s="1050"/>
      <c r="AL52" s="1051"/>
      <c r="AM52" s="1051"/>
      <c r="AN52" s="1051"/>
      <c r="AO52" s="1051"/>
      <c r="AP52" s="1051"/>
      <c r="AQ52" s="1051"/>
      <c r="AR52" s="1051"/>
      <c r="AS52" s="1051"/>
      <c r="AT52" s="1051"/>
      <c r="AU52" s="1051"/>
      <c r="AV52" s="1051"/>
      <c r="AW52" s="1051"/>
      <c r="AX52" s="1051"/>
      <c r="AY52" s="1051"/>
      <c r="AZ52" s="1052"/>
      <c r="BA52" s="1052"/>
      <c r="BB52" s="1052"/>
      <c r="BC52" s="1052"/>
      <c r="BD52" s="1052"/>
      <c r="BE52" s="1060"/>
      <c r="BF52" s="1060"/>
      <c r="BG52" s="1060"/>
      <c r="BH52" s="1060"/>
      <c r="BI52" s="1061"/>
      <c r="BJ52" s="205"/>
      <c r="BK52" s="205"/>
      <c r="BL52" s="205"/>
      <c r="BM52" s="205"/>
      <c r="BN52" s="205"/>
      <c r="BO52" s="218"/>
      <c r="BP52" s="218"/>
      <c r="BQ52" s="215">
        <v>46</v>
      </c>
      <c r="BR52" s="216"/>
      <c r="BS52" s="1042"/>
      <c r="BT52" s="1043"/>
      <c r="BU52" s="1043"/>
      <c r="BV52" s="1043"/>
      <c r="BW52" s="1043"/>
      <c r="BX52" s="1043"/>
      <c r="BY52" s="1043"/>
      <c r="BZ52" s="1043"/>
      <c r="CA52" s="1043"/>
      <c r="CB52" s="1043"/>
      <c r="CC52" s="1043"/>
      <c r="CD52" s="1043"/>
      <c r="CE52" s="1043"/>
      <c r="CF52" s="1043"/>
      <c r="CG52" s="1044"/>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199"/>
    </row>
    <row r="53" spans="1:131" s="200" customFormat="1" ht="26.25" customHeight="1" x14ac:dyDescent="0.15">
      <c r="A53" s="214">
        <v>26</v>
      </c>
      <c r="B53" s="1065"/>
      <c r="C53" s="1066"/>
      <c r="D53" s="1066"/>
      <c r="E53" s="1066"/>
      <c r="F53" s="1066"/>
      <c r="G53" s="1066"/>
      <c r="H53" s="1066"/>
      <c r="I53" s="1066"/>
      <c r="J53" s="1066"/>
      <c r="K53" s="1066"/>
      <c r="L53" s="1066"/>
      <c r="M53" s="1066"/>
      <c r="N53" s="1066"/>
      <c r="O53" s="1066"/>
      <c r="P53" s="1067"/>
      <c r="Q53" s="1068"/>
      <c r="R53" s="1051"/>
      <c r="S53" s="1051"/>
      <c r="T53" s="1051"/>
      <c r="U53" s="1051"/>
      <c r="V53" s="1051"/>
      <c r="W53" s="1051"/>
      <c r="X53" s="1051"/>
      <c r="Y53" s="1051"/>
      <c r="Z53" s="1051"/>
      <c r="AA53" s="1051"/>
      <c r="AB53" s="1051"/>
      <c r="AC53" s="1051"/>
      <c r="AD53" s="1051"/>
      <c r="AE53" s="1069"/>
      <c r="AF53" s="1047"/>
      <c r="AG53" s="1048"/>
      <c r="AH53" s="1048"/>
      <c r="AI53" s="1048"/>
      <c r="AJ53" s="1049"/>
      <c r="AK53" s="1050"/>
      <c r="AL53" s="1051"/>
      <c r="AM53" s="1051"/>
      <c r="AN53" s="1051"/>
      <c r="AO53" s="1051"/>
      <c r="AP53" s="1051"/>
      <c r="AQ53" s="1051"/>
      <c r="AR53" s="1051"/>
      <c r="AS53" s="1051"/>
      <c r="AT53" s="1051"/>
      <c r="AU53" s="1051"/>
      <c r="AV53" s="1051"/>
      <c r="AW53" s="1051"/>
      <c r="AX53" s="1051"/>
      <c r="AY53" s="1051"/>
      <c r="AZ53" s="1052"/>
      <c r="BA53" s="1052"/>
      <c r="BB53" s="1052"/>
      <c r="BC53" s="1052"/>
      <c r="BD53" s="1052"/>
      <c r="BE53" s="1060"/>
      <c r="BF53" s="1060"/>
      <c r="BG53" s="1060"/>
      <c r="BH53" s="1060"/>
      <c r="BI53" s="1061"/>
      <c r="BJ53" s="205"/>
      <c r="BK53" s="205"/>
      <c r="BL53" s="205"/>
      <c r="BM53" s="205"/>
      <c r="BN53" s="205"/>
      <c r="BO53" s="218"/>
      <c r="BP53" s="218"/>
      <c r="BQ53" s="215">
        <v>47</v>
      </c>
      <c r="BR53" s="216"/>
      <c r="BS53" s="1042"/>
      <c r="BT53" s="1043"/>
      <c r="BU53" s="1043"/>
      <c r="BV53" s="1043"/>
      <c r="BW53" s="1043"/>
      <c r="BX53" s="1043"/>
      <c r="BY53" s="1043"/>
      <c r="BZ53" s="1043"/>
      <c r="CA53" s="1043"/>
      <c r="CB53" s="1043"/>
      <c r="CC53" s="1043"/>
      <c r="CD53" s="1043"/>
      <c r="CE53" s="1043"/>
      <c r="CF53" s="1043"/>
      <c r="CG53" s="1044"/>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199"/>
    </row>
    <row r="54" spans="1:131" s="200" customFormat="1" ht="26.25" customHeight="1" x14ac:dyDescent="0.15">
      <c r="A54" s="214">
        <v>27</v>
      </c>
      <c r="B54" s="1065"/>
      <c r="C54" s="1066"/>
      <c r="D54" s="1066"/>
      <c r="E54" s="1066"/>
      <c r="F54" s="1066"/>
      <c r="G54" s="1066"/>
      <c r="H54" s="1066"/>
      <c r="I54" s="1066"/>
      <c r="J54" s="1066"/>
      <c r="K54" s="1066"/>
      <c r="L54" s="1066"/>
      <c r="M54" s="1066"/>
      <c r="N54" s="1066"/>
      <c r="O54" s="1066"/>
      <c r="P54" s="1067"/>
      <c r="Q54" s="1068"/>
      <c r="R54" s="1051"/>
      <c r="S54" s="1051"/>
      <c r="T54" s="1051"/>
      <c r="U54" s="1051"/>
      <c r="V54" s="1051"/>
      <c r="W54" s="1051"/>
      <c r="X54" s="1051"/>
      <c r="Y54" s="1051"/>
      <c r="Z54" s="1051"/>
      <c r="AA54" s="1051"/>
      <c r="AB54" s="1051"/>
      <c r="AC54" s="1051"/>
      <c r="AD54" s="1051"/>
      <c r="AE54" s="1069"/>
      <c r="AF54" s="1047"/>
      <c r="AG54" s="1048"/>
      <c r="AH54" s="1048"/>
      <c r="AI54" s="1048"/>
      <c r="AJ54" s="1049"/>
      <c r="AK54" s="1050"/>
      <c r="AL54" s="1051"/>
      <c r="AM54" s="1051"/>
      <c r="AN54" s="1051"/>
      <c r="AO54" s="1051"/>
      <c r="AP54" s="1051"/>
      <c r="AQ54" s="1051"/>
      <c r="AR54" s="1051"/>
      <c r="AS54" s="1051"/>
      <c r="AT54" s="1051"/>
      <c r="AU54" s="1051"/>
      <c r="AV54" s="1051"/>
      <c r="AW54" s="1051"/>
      <c r="AX54" s="1051"/>
      <c r="AY54" s="1051"/>
      <c r="AZ54" s="1052"/>
      <c r="BA54" s="1052"/>
      <c r="BB54" s="1052"/>
      <c r="BC54" s="1052"/>
      <c r="BD54" s="1052"/>
      <c r="BE54" s="1060"/>
      <c r="BF54" s="1060"/>
      <c r="BG54" s="1060"/>
      <c r="BH54" s="1060"/>
      <c r="BI54" s="1061"/>
      <c r="BJ54" s="205"/>
      <c r="BK54" s="205"/>
      <c r="BL54" s="205"/>
      <c r="BM54" s="205"/>
      <c r="BN54" s="205"/>
      <c r="BO54" s="218"/>
      <c r="BP54" s="218"/>
      <c r="BQ54" s="215">
        <v>48</v>
      </c>
      <c r="BR54" s="216"/>
      <c r="BS54" s="1042"/>
      <c r="BT54" s="1043"/>
      <c r="BU54" s="1043"/>
      <c r="BV54" s="1043"/>
      <c r="BW54" s="1043"/>
      <c r="BX54" s="1043"/>
      <c r="BY54" s="1043"/>
      <c r="BZ54" s="1043"/>
      <c r="CA54" s="1043"/>
      <c r="CB54" s="1043"/>
      <c r="CC54" s="1043"/>
      <c r="CD54" s="1043"/>
      <c r="CE54" s="1043"/>
      <c r="CF54" s="1043"/>
      <c r="CG54" s="1044"/>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199"/>
    </row>
    <row r="55" spans="1:131" s="200" customFormat="1" ht="26.25" customHeight="1" x14ac:dyDescent="0.15">
      <c r="A55" s="214">
        <v>28</v>
      </c>
      <c r="B55" s="1065"/>
      <c r="C55" s="1066"/>
      <c r="D55" s="1066"/>
      <c r="E55" s="1066"/>
      <c r="F55" s="1066"/>
      <c r="G55" s="1066"/>
      <c r="H55" s="1066"/>
      <c r="I55" s="1066"/>
      <c r="J55" s="1066"/>
      <c r="K55" s="1066"/>
      <c r="L55" s="1066"/>
      <c r="M55" s="1066"/>
      <c r="N55" s="1066"/>
      <c r="O55" s="1066"/>
      <c r="P55" s="1067"/>
      <c r="Q55" s="1068"/>
      <c r="R55" s="1051"/>
      <c r="S55" s="1051"/>
      <c r="T55" s="1051"/>
      <c r="U55" s="1051"/>
      <c r="V55" s="1051"/>
      <c r="W55" s="1051"/>
      <c r="X55" s="1051"/>
      <c r="Y55" s="1051"/>
      <c r="Z55" s="1051"/>
      <c r="AA55" s="1051"/>
      <c r="AB55" s="1051"/>
      <c r="AC55" s="1051"/>
      <c r="AD55" s="1051"/>
      <c r="AE55" s="1069"/>
      <c r="AF55" s="1047"/>
      <c r="AG55" s="1048"/>
      <c r="AH55" s="1048"/>
      <c r="AI55" s="1048"/>
      <c r="AJ55" s="1049"/>
      <c r="AK55" s="1050"/>
      <c r="AL55" s="1051"/>
      <c r="AM55" s="1051"/>
      <c r="AN55" s="1051"/>
      <c r="AO55" s="1051"/>
      <c r="AP55" s="1051"/>
      <c r="AQ55" s="1051"/>
      <c r="AR55" s="1051"/>
      <c r="AS55" s="1051"/>
      <c r="AT55" s="1051"/>
      <c r="AU55" s="1051"/>
      <c r="AV55" s="1051"/>
      <c r="AW55" s="1051"/>
      <c r="AX55" s="1051"/>
      <c r="AY55" s="1051"/>
      <c r="AZ55" s="1052"/>
      <c r="BA55" s="1052"/>
      <c r="BB55" s="1052"/>
      <c r="BC55" s="1052"/>
      <c r="BD55" s="1052"/>
      <c r="BE55" s="1060"/>
      <c r="BF55" s="1060"/>
      <c r="BG55" s="1060"/>
      <c r="BH55" s="1060"/>
      <c r="BI55" s="1061"/>
      <c r="BJ55" s="205"/>
      <c r="BK55" s="205"/>
      <c r="BL55" s="205"/>
      <c r="BM55" s="205"/>
      <c r="BN55" s="205"/>
      <c r="BO55" s="218"/>
      <c r="BP55" s="218"/>
      <c r="BQ55" s="215">
        <v>49</v>
      </c>
      <c r="BR55" s="216"/>
      <c r="BS55" s="1042"/>
      <c r="BT55" s="1043"/>
      <c r="BU55" s="1043"/>
      <c r="BV55" s="1043"/>
      <c r="BW55" s="1043"/>
      <c r="BX55" s="1043"/>
      <c r="BY55" s="1043"/>
      <c r="BZ55" s="1043"/>
      <c r="CA55" s="1043"/>
      <c r="CB55" s="1043"/>
      <c r="CC55" s="1043"/>
      <c r="CD55" s="1043"/>
      <c r="CE55" s="1043"/>
      <c r="CF55" s="1043"/>
      <c r="CG55" s="1044"/>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199"/>
    </row>
    <row r="56" spans="1:131" s="200" customFormat="1" ht="26.25" customHeight="1" x14ac:dyDescent="0.15">
      <c r="A56" s="214">
        <v>29</v>
      </c>
      <c r="B56" s="1065"/>
      <c r="C56" s="1066"/>
      <c r="D56" s="1066"/>
      <c r="E56" s="1066"/>
      <c r="F56" s="1066"/>
      <c r="G56" s="1066"/>
      <c r="H56" s="1066"/>
      <c r="I56" s="1066"/>
      <c r="J56" s="1066"/>
      <c r="K56" s="1066"/>
      <c r="L56" s="1066"/>
      <c r="M56" s="1066"/>
      <c r="N56" s="1066"/>
      <c r="O56" s="1066"/>
      <c r="P56" s="1067"/>
      <c r="Q56" s="1068"/>
      <c r="R56" s="1051"/>
      <c r="S56" s="1051"/>
      <c r="T56" s="1051"/>
      <c r="U56" s="1051"/>
      <c r="V56" s="1051"/>
      <c r="W56" s="1051"/>
      <c r="X56" s="1051"/>
      <c r="Y56" s="1051"/>
      <c r="Z56" s="1051"/>
      <c r="AA56" s="1051"/>
      <c r="AB56" s="1051"/>
      <c r="AC56" s="1051"/>
      <c r="AD56" s="1051"/>
      <c r="AE56" s="1069"/>
      <c r="AF56" s="1047"/>
      <c r="AG56" s="1048"/>
      <c r="AH56" s="1048"/>
      <c r="AI56" s="1048"/>
      <c r="AJ56" s="1049"/>
      <c r="AK56" s="1050"/>
      <c r="AL56" s="1051"/>
      <c r="AM56" s="1051"/>
      <c r="AN56" s="1051"/>
      <c r="AO56" s="1051"/>
      <c r="AP56" s="1051"/>
      <c r="AQ56" s="1051"/>
      <c r="AR56" s="1051"/>
      <c r="AS56" s="1051"/>
      <c r="AT56" s="1051"/>
      <c r="AU56" s="1051"/>
      <c r="AV56" s="1051"/>
      <c r="AW56" s="1051"/>
      <c r="AX56" s="1051"/>
      <c r="AY56" s="1051"/>
      <c r="AZ56" s="1052"/>
      <c r="BA56" s="1052"/>
      <c r="BB56" s="1052"/>
      <c r="BC56" s="1052"/>
      <c r="BD56" s="1052"/>
      <c r="BE56" s="1060"/>
      <c r="BF56" s="1060"/>
      <c r="BG56" s="1060"/>
      <c r="BH56" s="1060"/>
      <c r="BI56" s="1061"/>
      <c r="BJ56" s="205"/>
      <c r="BK56" s="205"/>
      <c r="BL56" s="205"/>
      <c r="BM56" s="205"/>
      <c r="BN56" s="205"/>
      <c r="BO56" s="218"/>
      <c r="BP56" s="218"/>
      <c r="BQ56" s="215">
        <v>50</v>
      </c>
      <c r="BR56" s="216"/>
      <c r="BS56" s="1042"/>
      <c r="BT56" s="1043"/>
      <c r="BU56" s="1043"/>
      <c r="BV56" s="1043"/>
      <c r="BW56" s="1043"/>
      <c r="BX56" s="1043"/>
      <c r="BY56" s="1043"/>
      <c r="BZ56" s="1043"/>
      <c r="CA56" s="1043"/>
      <c r="CB56" s="1043"/>
      <c r="CC56" s="1043"/>
      <c r="CD56" s="1043"/>
      <c r="CE56" s="1043"/>
      <c r="CF56" s="1043"/>
      <c r="CG56" s="1044"/>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199"/>
    </row>
    <row r="57" spans="1:131" s="200" customFormat="1" ht="26.25" customHeight="1" x14ac:dyDescent="0.15">
      <c r="A57" s="214">
        <v>30</v>
      </c>
      <c r="B57" s="1065"/>
      <c r="C57" s="1066"/>
      <c r="D57" s="1066"/>
      <c r="E57" s="1066"/>
      <c r="F57" s="1066"/>
      <c r="G57" s="1066"/>
      <c r="H57" s="1066"/>
      <c r="I57" s="1066"/>
      <c r="J57" s="1066"/>
      <c r="K57" s="1066"/>
      <c r="L57" s="1066"/>
      <c r="M57" s="1066"/>
      <c r="N57" s="1066"/>
      <c r="O57" s="1066"/>
      <c r="P57" s="1067"/>
      <c r="Q57" s="1068"/>
      <c r="R57" s="1051"/>
      <c r="S57" s="1051"/>
      <c r="T57" s="1051"/>
      <c r="U57" s="1051"/>
      <c r="V57" s="1051"/>
      <c r="W57" s="1051"/>
      <c r="X57" s="1051"/>
      <c r="Y57" s="1051"/>
      <c r="Z57" s="1051"/>
      <c r="AA57" s="1051"/>
      <c r="AB57" s="1051"/>
      <c r="AC57" s="1051"/>
      <c r="AD57" s="1051"/>
      <c r="AE57" s="1069"/>
      <c r="AF57" s="1047"/>
      <c r="AG57" s="1048"/>
      <c r="AH57" s="1048"/>
      <c r="AI57" s="1048"/>
      <c r="AJ57" s="1049"/>
      <c r="AK57" s="1050"/>
      <c r="AL57" s="1051"/>
      <c r="AM57" s="1051"/>
      <c r="AN57" s="1051"/>
      <c r="AO57" s="1051"/>
      <c r="AP57" s="1051"/>
      <c r="AQ57" s="1051"/>
      <c r="AR57" s="1051"/>
      <c r="AS57" s="1051"/>
      <c r="AT57" s="1051"/>
      <c r="AU57" s="1051"/>
      <c r="AV57" s="1051"/>
      <c r="AW57" s="1051"/>
      <c r="AX57" s="1051"/>
      <c r="AY57" s="1051"/>
      <c r="AZ57" s="1052"/>
      <c r="BA57" s="1052"/>
      <c r="BB57" s="1052"/>
      <c r="BC57" s="1052"/>
      <c r="BD57" s="1052"/>
      <c r="BE57" s="1060"/>
      <c r="BF57" s="1060"/>
      <c r="BG57" s="1060"/>
      <c r="BH57" s="1060"/>
      <c r="BI57" s="1061"/>
      <c r="BJ57" s="205"/>
      <c r="BK57" s="205"/>
      <c r="BL57" s="205"/>
      <c r="BM57" s="205"/>
      <c r="BN57" s="205"/>
      <c r="BO57" s="218"/>
      <c r="BP57" s="218"/>
      <c r="BQ57" s="215">
        <v>51</v>
      </c>
      <c r="BR57" s="216"/>
      <c r="BS57" s="1042"/>
      <c r="BT57" s="1043"/>
      <c r="BU57" s="1043"/>
      <c r="BV57" s="1043"/>
      <c r="BW57" s="1043"/>
      <c r="BX57" s="1043"/>
      <c r="BY57" s="1043"/>
      <c r="BZ57" s="1043"/>
      <c r="CA57" s="1043"/>
      <c r="CB57" s="1043"/>
      <c r="CC57" s="1043"/>
      <c r="CD57" s="1043"/>
      <c r="CE57" s="1043"/>
      <c r="CF57" s="1043"/>
      <c r="CG57" s="1044"/>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199"/>
    </row>
    <row r="58" spans="1:131" s="200" customFormat="1" ht="26.25" customHeight="1" x14ac:dyDescent="0.15">
      <c r="A58" s="214">
        <v>31</v>
      </c>
      <c r="B58" s="1065"/>
      <c r="C58" s="1066"/>
      <c r="D58" s="1066"/>
      <c r="E58" s="1066"/>
      <c r="F58" s="1066"/>
      <c r="G58" s="1066"/>
      <c r="H58" s="1066"/>
      <c r="I58" s="1066"/>
      <c r="J58" s="1066"/>
      <c r="K58" s="1066"/>
      <c r="L58" s="1066"/>
      <c r="M58" s="1066"/>
      <c r="N58" s="1066"/>
      <c r="O58" s="1066"/>
      <c r="P58" s="1067"/>
      <c r="Q58" s="1068"/>
      <c r="R58" s="1051"/>
      <c r="S58" s="1051"/>
      <c r="T58" s="1051"/>
      <c r="U58" s="1051"/>
      <c r="V58" s="1051"/>
      <c r="W58" s="1051"/>
      <c r="X58" s="1051"/>
      <c r="Y58" s="1051"/>
      <c r="Z58" s="1051"/>
      <c r="AA58" s="1051"/>
      <c r="AB58" s="1051"/>
      <c r="AC58" s="1051"/>
      <c r="AD58" s="1051"/>
      <c r="AE58" s="1069"/>
      <c r="AF58" s="1047"/>
      <c r="AG58" s="1048"/>
      <c r="AH58" s="1048"/>
      <c r="AI58" s="1048"/>
      <c r="AJ58" s="1049"/>
      <c r="AK58" s="1050"/>
      <c r="AL58" s="1051"/>
      <c r="AM58" s="1051"/>
      <c r="AN58" s="1051"/>
      <c r="AO58" s="1051"/>
      <c r="AP58" s="1051"/>
      <c r="AQ58" s="1051"/>
      <c r="AR58" s="1051"/>
      <c r="AS58" s="1051"/>
      <c r="AT58" s="1051"/>
      <c r="AU58" s="1051"/>
      <c r="AV58" s="1051"/>
      <c r="AW58" s="1051"/>
      <c r="AX58" s="1051"/>
      <c r="AY58" s="1051"/>
      <c r="AZ58" s="1052"/>
      <c r="BA58" s="1052"/>
      <c r="BB58" s="1052"/>
      <c r="BC58" s="1052"/>
      <c r="BD58" s="1052"/>
      <c r="BE58" s="1060"/>
      <c r="BF58" s="1060"/>
      <c r="BG58" s="1060"/>
      <c r="BH58" s="1060"/>
      <c r="BI58" s="1061"/>
      <c r="BJ58" s="205"/>
      <c r="BK58" s="205"/>
      <c r="BL58" s="205"/>
      <c r="BM58" s="205"/>
      <c r="BN58" s="205"/>
      <c r="BO58" s="218"/>
      <c r="BP58" s="218"/>
      <c r="BQ58" s="215">
        <v>52</v>
      </c>
      <c r="BR58" s="216"/>
      <c r="BS58" s="1042"/>
      <c r="BT58" s="1043"/>
      <c r="BU58" s="1043"/>
      <c r="BV58" s="1043"/>
      <c r="BW58" s="1043"/>
      <c r="BX58" s="1043"/>
      <c r="BY58" s="1043"/>
      <c r="BZ58" s="1043"/>
      <c r="CA58" s="1043"/>
      <c r="CB58" s="1043"/>
      <c r="CC58" s="1043"/>
      <c r="CD58" s="1043"/>
      <c r="CE58" s="1043"/>
      <c r="CF58" s="1043"/>
      <c r="CG58" s="1044"/>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199"/>
    </row>
    <row r="59" spans="1:131" s="200" customFormat="1" ht="26.25" customHeight="1" x14ac:dyDescent="0.15">
      <c r="A59" s="214">
        <v>32</v>
      </c>
      <c r="B59" s="1065"/>
      <c r="C59" s="1066"/>
      <c r="D59" s="1066"/>
      <c r="E59" s="1066"/>
      <c r="F59" s="1066"/>
      <c r="G59" s="1066"/>
      <c r="H59" s="1066"/>
      <c r="I59" s="1066"/>
      <c r="J59" s="1066"/>
      <c r="K59" s="1066"/>
      <c r="L59" s="1066"/>
      <c r="M59" s="1066"/>
      <c r="N59" s="1066"/>
      <c r="O59" s="1066"/>
      <c r="P59" s="1067"/>
      <c r="Q59" s="1068"/>
      <c r="R59" s="1051"/>
      <c r="S59" s="1051"/>
      <c r="T59" s="1051"/>
      <c r="U59" s="1051"/>
      <c r="V59" s="1051"/>
      <c r="W59" s="1051"/>
      <c r="X59" s="1051"/>
      <c r="Y59" s="1051"/>
      <c r="Z59" s="1051"/>
      <c r="AA59" s="1051"/>
      <c r="AB59" s="1051"/>
      <c r="AC59" s="1051"/>
      <c r="AD59" s="1051"/>
      <c r="AE59" s="1069"/>
      <c r="AF59" s="1047"/>
      <c r="AG59" s="1048"/>
      <c r="AH59" s="1048"/>
      <c r="AI59" s="1048"/>
      <c r="AJ59" s="1049"/>
      <c r="AK59" s="1050"/>
      <c r="AL59" s="1051"/>
      <c r="AM59" s="1051"/>
      <c r="AN59" s="1051"/>
      <c r="AO59" s="1051"/>
      <c r="AP59" s="1051"/>
      <c r="AQ59" s="1051"/>
      <c r="AR59" s="1051"/>
      <c r="AS59" s="1051"/>
      <c r="AT59" s="1051"/>
      <c r="AU59" s="1051"/>
      <c r="AV59" s="1051"/>
      <c r="AW59" s="1051"/>
      <c r="AX59" s="1051"/>
      <c r="AY59" s="1051"/>
      <c r="AZ59" s="1052"/>
      <c r="BA59" s="1052"/>
      <c r="BB59" s="1052"/>
      <c r="BC59" s="1052"/>
      <c r="BD59" s="1052"/>
      <c r="BE59" s="1060"/>
      <c r="BF59" s="1060"/>
      <c r="BG59" s="1060"/>
      <c r="BH59" s="1060"/>
      <c r="BI59" s="1061"/>
      <c r="BJ59" s="205"/>
      <c r="BK59" s="205"/>
      <c r="BL59" s="205"/>
      <c r="BM59" s="205"/>
      <c r="BN59" s="205"/>
      <c r="BO59" s="218"/>
      <c r="BP59" s="218"/>
      <c r="BQ59" s="215">
        <v>53</v>
      </c>
      <c r="BR59" s="216"/>
      <c r="BS59" s="1042"/>
      <c r="BT59" s="1043"/>
      <c r="BU59" s="1043"/>
      <c r="BV59" s="1043"/>
      <c r="BW59" s="1043"/>
      <c r="BX59" s="1043"/>
      <c r="BY59" s="1043"/>
      <c r="BZ59" s="1043"/>
      <c r="CA59" s="1043"/>
      <c r="CB59" s="1043"/>
      <c r="CC59" s="1043"/>
      <c r="CD59" s="1043"/>
      <c r="CE59" s="1043"/>
      <c r="CF59" s="1043"/>
      <c r="CG59" s="1044"/>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199"/>
    </row>
    <row r="60" spans="1:131" s="200" customFormat="1" ht="26.25" customHeight="1" x14ac:dyDescent="0.15">
      <c r="A60" s="214">
        <v>33</v>
      </c>
      <c r="B60" s="1065"/>
      <c r="C60" s="1066"/>
      <c r="D60" s="1066"/>
      <c r="E60" s="1066"/>
      <c r="F60" s="1066"/>
      <c r="G60" s="1066"/>
      <c r="H60" s="1066"/>
      <c r="I60" s="1066"/>
      <c r="J60" s="1066"/>
      <c r="K60" s="1066"/>
      <c r="L60" s="1066"/>
      <c r="M60" s="1066"/>
      <c r="N60" s="1066"/>
      <c r="O60" s="1066"/>
      <c r="P60" s="1067"/>
      <c r="Q60" s="1068"/>
      <c r="R60" s="1051"/>
      <c r="S60" s="1051"/>
      <c r="T60" s="1051"/>
      <c r="U60" s="1051"/>
      <c r="V60" s="1051"/>
      <c r="W60" s="1051"/>
      <c r="X60" s="1051"/>
      <c r="Y60" s="1051"/>
      <c r="Z60" s="1051"/>
      <c r="AA60" s="1051"/>
      <c r="AB60" s="1051"/>
      <c r="AC60" s="1051"/>
      <c r="AD60" s="1051"/>
      <c r="AE60" s="1069"/>
      <c r="AF60" s="1047"/>
      <c r="AG60" s="1048"/>
      <c r="AH60" s="1048"/>
      <c r="AI60" s="1048"/>
      <c r="AJ60" s="1049"/>
      <c r="AK60" s="1050"/>
      <c r="AL60" s="1051"/>
      <c r="AM60" s="1051"/>
      <c r="AN60" s="1051"/>
      <c r="AO60" s="1051"/>
      <c r="AP60" s="1051"/>
      <c r="AQ60" s="1051"/>
      <c r="AR60" s="1051"/>
      <c r="AS60" s="1051"/>
      <c r="AT60" s="1051"/>
      <c r="AU60" s="1051"/>
      <c r="AV60" s="1051"/>
      <c r="AW60" s="1051"/>
      <c r="AX60" s="1051"/>
      <c r="AY60" s="1051"/>
      <c r="AZ60" s="1052"/>
      <c r="BA60" s="1052"/>
      <c r="BB60" s="1052"/>
      <c r="BC60" s="1052"/>
      <c r="BD60" s="1052"/>
      <c r="BE60" s="1060"/>
      <c r="BF60" s="1060"/>
      <c r="BG60" s="1060"/>
      <c r="BH60" s="1060"/>
      <c r="BI60" s="1061"/>
      <c r="BJ60" s="205"/>
      <c r="BK60" s="205"/>
      <c r="BL60" s="205"/>
      <c r="BM60" s="205"/>
      <c r="BN60" s="205"/>
      <c r="BO60" s="218"/>
      <c r="BP60" s="218"/>
      <c r="BQ60" s="215">
        <v>54</v>
      </c>
      <c r="BR60" s="216"/>
      <c r="BS60" s="1042"/>
      <c r="BT60" s="1043"/>
      <c r="BU60" s="1043"/>
      <c r="BV60" s="1043"/>
      <c r="BW60" s="1043"/>
      <c r="BX60" s="1043"/>
      <c r="BY60" s="1043"/>
      <c r="BZ60" s="1043"/>
      <c r="CA60" s="1043"/>
      <c r="CB60" s="1043"/>
      <c r="CC60" s="1043"/>
      <c r="CD60" s="1043"/>
      <c r="CE60" s="1043"/>
      <c r="CF60" s="1043"/>
      <c r="CG60" s="1044"/>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199"/>
    </row>
    <row r="61" spans="1:131" s="200" customFormat="1" ht="26.25" customHeight="1" thickBot="1" x14ac:dyDescent="0.2">
      <c r="A61" s="214">
        <v>34</v>
      </c>
      <c r="B61" s="1065"/>
      <c r="C61" s="1066"/>
      <c r="D61" s="1066"/>
      <c r="E61" s="1066"/>
      <c r="F61" s="1066"/>
      <c r="G61" s="1066"/>
      <c r="H61" s="1066"/>
      <c r="I61" s="1066"/>
      <c r="J61" s="1066"/>
      <c r="K61" s="1066"/>
      <c r="L61" s="1066"/>
      <c r="M61" s="1066"/>
      <c r="N61" s="1066"/>
      <c r="O61" s="1066"/>
      <c r="P61" s="1067"/>
      <c r="Q61" s="1068"/>
      <c r="R61" s="1051"/>
      <c r="S61" s="1051"/>
      <c r="T61" s="1051"/>
      <c r="U61" s="1051"/>
      <c r="V61" s="1051"/>
      <c r="W61" s="1051"/>
      <c r="X61" s="1051"/>
      <c r="Y61" s="1051"/>
      <c r="Z61" s="1051"/>
      <c r="AA61" s="1051"/>
      <c r="AB61" s="1051"/>
      <c r="AC61" s="1051"/>
      <c r="AD61" s="1051"/>
      <c r="AE61" s="1069"/>
      <c r="AF61" s="1047"/>
      <c r="AG61" s="1048"/>
      <c r="AH61" s="1048"/>
      <c r="AI61" s="1048"/>
      <c r="AJ61" s="1049"/>
      <c r="AK61" s="1050"/>
      <c r="AL61" s="1051"/>
      <c r="AM61" s="1051"/>
      <c r="AN61" s="1051"/>
      <c r="AO61" s="1051"/>
      <c r="AP61" s="1051"/>
      <c r="AQ61" s="1051"/>
      <c r="AR61" s="1051"/>
      <c r="AS61" s="1051"/>
      <c r="AT61" s="1051"/>
      <c r="AU61" s="1051"/>
      <c r="AV61" s="1051"/>
      <c r="AW61" s="1051"/>
      <c r="AX61" s="1051"/>
      <c r="AY61" s="1051"/>
      <c r="AZ61" s="1052"/>
      <c r="BA61" s="1052"/>
      <c r="BB61" s="1052"/>
      <c r="BC61" s="1052"/>
      <c r="BD61" s="1052"/>
      <c r="BE61" s="1060"/>
      <c r="BF61" s="1060"/>
      <c r="BG61" s="1060"/>
      <c r="BH61" s="1060"/>
      <c r="BI61" s="1061"/>
      <c r="BJ61" s="205"/>
      <c r="BK61" s="205"/>
      <c r="BL61" s="205"/>
      <c r="BM61" s="205"/>
      <c r="BN61" s="205"/>
      <c r="BO61" s="218"/>
      <c r="BP61" s="218"/>
      <c r="BQ61" s="215">
        <v>55</v>
      </c>
      <c r="BR61" s="216"/>
      <c r="BS61" s="1042"/>
      <c r="BT61" s="1043"/>
      <c r="BU61" s="1043"/>
      <c r="BV61" s="1043"/>
      <c r="BW61" s="1043"/>
      <c r="BX61" s="1043"/>
      <c r="BY61" s="1043"/>
      <c r="BZ61" s="1043"/>
      <c r="CA61" s="1043"/>
      <c r="CB61" s="1043"/>
      <c r="CC61" s="1043"/>
      <c r="CD61" s="1043"/>
      <c r="CE61" s="1043"/>
      <c r="CF61" s="1043"/>
      <c r="CG61" s="1044"/>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199"/>
    </row>
    <row r="62" spans="1:131" s="200" customFormat="1" ht="26.25" customHeight="1" x14ac:dyDescent="0.15">
      <c r="A62" s="214">
        <v>35</v>
      </c>
      <c r="B62" s="1065"/>
      <c r="C62" s="1066"/>
      <c r="D62" s="1066"/>
      <c r="E62" s="1066"/>
      <c r="F62" s="1066"/>
      <c r="G62" s="1066"/>
      <c r="H62" s="1066"/>
      <c r="I62" s="1066"/>
      <c r="J62" s="1066"/>
      <c r="K62" s="1066"/>
      <c r="L62" s="1066"/>
      <c r="M62" s="1066"/>
      <c r="N62" s="1066"/>
      <c r="O62" s="1066"/>
      <c r="P62" s="1067"/>
      <c r="Q62" s="1068"/>
      <c r="R62" s="1051"/>
      <c r="S62" s="1051"/>
      <c r="T62" s="1051"/>
      <c r="U62" s="1051"/>
      <c r="V62" s="1051"/>
      <c r="W62" s="1051"/>
      <c r="X62" s="1051"/>
      <c r="Y62" s="1051"/>
      <c r="Z62" s="1051"/>
      <c r="AA62" s="1051"/>
      <c r="AB62" s="1051"/>
      <c r="AC62" s="1051"/>
      <c r="AD62" s="1051"/>
      <c r="AE62" s="1069"/>
      <c r="AF62" s="1047"/>
      <c r="AG62" s="1048"/>
      <c r="AH62" s="1048"/>
      <c r="AI62" s="1048"/>
      <c r="AJ62" s="1049"/>
      <c r="AK62" s="1050"/>
      <c r="AL62" s="1051"/>
      <c r="AM62" s="1051"/>
      <c r="AN62" s="1051"/>
      <c r="AO62" s="1051"/>
      <c r="AP62" s="1051"/>
      <c r="AQ62" s="1051"/>
      <c r="AR62" s="1051"/>
      <c r="AS62" s="1051"/>
      <c r="AT62" s="1051"/>
      <c r="AU62" s="1051"/>
      <c r="AV62" s="1051"/>
      <c r="AW62" s="1051"/>
      <c r="AX62" s="1051"/>
      <c r="AY62" s="1051"/>
      <c r="AZ62" s="1052"/>
      <c r="BA62" s="1052"/>
      <c r="BB62" s="1052"/>
      <c r="BC62" s="1052"/>
      <c r="BD62" s="1052"/>
      <c r="BE62" s="1060"/>
      <c r="BF62" s="1060"/>
      <c r="BG62" s="1060"/>
      <c r="BH62" s="1060"/>
      <c r="BI62" s="1061"/>
      <c r="BJ62" s="1062" t="s">
        <v>389</v>
      </c>
      <c r="BK62" s="1063"/>
      <c r="BL62" s="1063"/>
      <c r="BM62" s="1063"/>
      <c r="BN62" s="1064"/>
      <c r="BO62" s="218"/>
      <c r="BP62" s="218"/>
      <c r="BQ62" s="215">
        <v>56</v>
      </c>
      <c r="BR62" s="216"/>
      <c r="BS62" s="1042"/>
      <c r="BT62" s="1043"/>
      <c r="BU62" s="1043"/>
      <c r="BV62" s="1043"/>
      <c r="BW62" s="1043"/>
      <c r="BX62" s="1043"/>
      <c r="BY62" s="1043"/>
      <c r="BZ62" s="1043"/>
      <c r="CA62" s="1043"/>
      <c r="CB62" s="1043"/>
      <c r="CC62" s="1043"/>
      <c r="CD62" s="1043"/>
      <c r="CE62" s="1043"/>
      <c r="CF62" s="1043"/>
      <c r="CG62" s="1044"/>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199"/>
    </row>
    <row r="63" spans="1:131" s="200" customFormat="1" ht="26.25" customHeight="1" thickBot="1" x14ac:dyDescent="0.2">
      <c r="A63" s="217" t="s">
        <v>372</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6"/>
      <c r="AF63" s="1057">
        <v>44</v>
      </c>
      <c r="AG63" s="988"/>
      <c r="AH63" s="988"/>
      <c r="AI63" s="988"/>
      <c r="AJ63" s="1058"/>
      <c r="AK63" s="1059"/>
      <c r="AL63" s="992"/>
      <c r="AM63" s="992"/>
      <c r="AN63" s="992"/>
      <c r="AO63" s="992"/>
      <c r="AP63" s="988">
        <v>5289</v>
      </c>
      <c r="AQ63" s="988"/>
      <c r="AR63" s="988"/>
      <c r="AS63" s="988"/>
      <c r="AT63" s="988"/>
      <c r="AU63" s="988">
        <v>4427</v>
      </c>
      <c r="AV63" s="988"/>
      <c r="AW63" s="988"/>
      <c r="AX63" s="988"/>
      <c r="AY63" s="988"/>
      <c r="AZ63" s="1053"/>
      <c r="BA63" s="1053"/>
      <c r="BB63" s="1053"/>
      <c r="BC63" s="1053"/>
      <c r="BD63" s="1053"/>
      <c r="BE63" s="989"/>
      <c r="BF63" s="989"/>
      <c r="BG63" s="989"/>
      <c r="BH63" s="989"/>
      <c r="BI63" s="990"/>
      <c r="BJ63" s="1054" t="s">
        <v>113</v>
      </c>
      <c r="BK63" s="980"/>
      <c r="BL63" s="980"/>
      <c r="BM63" s="980"/>
      <c r="BN63" s="1055"/>
      <c r="BO63" s="218"/>
      <c r="BP63" s="218"/>
      <c r="BQ63" s="215">
        <v>57</v>
      </c>
      <c r="BR63" s="216"/>
      <c r="BS63" s="1042"/>
      <c r="BT63" s="1043"/>
      <c r="BU63" s="1043"/>
      <c r="BV63" s="1043"/>
      <c r="BW63" s="1043"/>
      <c r="BX63" s="1043"/>
      <c r="BY63" s="1043"/>
      <c r="BZ63" s="1043"/>
      <c r="CA63" s="1043"/>
      <c r="CB63" s="1043"/>
      <c r="CC63" s="1043"/>
      <c r="CD63" s="1043"/>
      <c r="CE63" s="1043"/>
      <c r="CF63" s="1043"/>
      <c r="CG63" s="1044"/>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2"/>
      <c r="BT64" s="1043"/>
      <c r="BU64" s="1043"/>
      <c r="BV64" s="1043"/>
      <c r="BW64" s="1043"/>
      <c r="BX64" s="1043"/>
      <c r="BY64" s="1043"/>
      <c r="BZ64" s="1043"/>
      <c r="CA64" s="1043"/>
      <c r="CB64" s="1043"/>
      <c r="CC64" s="1043"/>
      <c r="CD64" s="1043"/>
      <c r="CE64" s="1043"/>
      <c r="CF64" s="1043"/>
      <c r="CG64" s="1044"/>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2"/>
      <c r="BT65" s="1043"/>
      <c r="BU65" s="1043"/>
      <c r="BV65" s="1043"/>
      <c r="BW65" s="1043"/>
      <c r="BX65" s="1043"/>
      <c r="BY65" s="1043"/>
      <c r="BZ65" s="1043"/>
      <c r="CA65" s="1043"/>
      <c r="CB65" s="1043"/>
      <c r="CC65" s="1043"/>
      <c r="CD65" s="1043"/>
      <c r="CE65" s="1043"/>
      <c r="CF65" s="1043"/>
      <c r="CG65" s="1044"/>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199"/>
    </row>
    <row r="66" spans="1:131" s="200" customFormat="1" ht="26.25" customHeight="1" x14ac:dyDescent="0.15">
      <c r="A66" s="1023" t="s">
        <v>392</v>
      </c>
      <c r="B66" s="1024"/>
      <c r="C66" s="1024"/>
      <c r="D66" s="1024"/>
      <c r="E66" s="1024"/>
      <c r="F66" s="1024"/>
      <c r="G66" s="1024"/>
      <c r="H66" s="1024"/>
      <c r="I66" s="1024"/>
      <c r="J66" s="1024"/>
      <c r="K66" s="1024"/>
      <c r="L66" s="1024"/>
      <c r="M66" s="1024"/>
      <c r="N66" s="1024"/>
      <c r="O66" s="1024"/>
      <c r="P66" s="1025"/>
      <c r="Q66" s="1029" t="s">
        <v>376</v>
      </c>
      <c r="R66" s="1030"/>
      <c r="S66" s="1030"/>
      <c r="T66" s="1030"/>
      <c r="U66" s="1031"/>
      <c r="V66" s="1029" t="s">
        <v>377</v>
      </c>
      <c r="W66" s="1030"/>
      <c r="X66" s="1030"/>
      <c r="Y66" s="1030"/>
      <c r="Z66" s="1031"/>
      <c r="AA66" s="1029" t="s">
        <v>378</v>
      </c>
      <c r="AB66" s="1030"/>
      <c r="AC66" s="1030"/>
      <c r="AD66" s="1030"/>
      <c r="AE66" s="1031"/>
      <c r="AF66" s="1035" t="s">
        <v>379</v>
      </c>
      <c r="AG66" s="1036"/>
      <c r="AH66" s="1036"/>
      <c r="AI66" s="1036"/>
      <c r="AJ66" s="1037"/>
      <c r="AK66" s="1029" t="s">
        <v>380</v>
      </c>
      <c r="AL66" s="1024"/>
      <c r="AM66" s="1024"/>
      <c r="AN66" s="1024"/>
      <c r="AO66" s="1025"/>
      <c r="AP66" s="1029" t="s">
        <v>381</v>
      </c>
      <c r="AQ66" s="1030"/>
      <c r="AR66" s="1030"/>
      <c r="AS66" s="1030"/>
      <c r="AT66" s="1031"/>
      <c r="AU66" s="1029" t="s">
        <v>393</v>
      </c>
      <c r="AV66" s="1030"/>
      <c r="AW66" s="1030"/>
      <c r="AX66" s="1030"/>
      <c r="AY66" s="1031"/>
      <c r="AZ66" s="1029" t="s">
        <v>357</v>
      </c>
      <c r="BA66" s="1030"/>
      <c r="BB66" s="1030"/>
      <c r="BC66" s="1030"/>
      <c r="BD66" s="1045"/>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6"/>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544</v>
      </c>
      <c r="C68" s="1015"/>
      <c r="D68" s="1015"/>
      <c r="E68" s="1015"/>
      <c r="F68" s="1015"/>
      <c r="G68" s="1015"/>
      <c r="H68" s="1015"/>
      <c r="I68" s="1015"/>
      <c r="J68" s="1015"/>
      <c r="K68" s="1015"/>
      <c r="L68" s="1015"/>
      <c r="M68" s="1015"/>
      <c r="N68" s="1015"/>
      <c r="O68" s="1015"/>
      <c r="P68" s="1016"/>
      <c r="Q68" s="1006">
        <v>705</v>
      </c>
      <c r="R68" s="1000"/>
      <c r="S68" s="1000"/>
      <c r="T68" s="1000"/>
      <c r="U68" s="1000"/>
      <c r="V68" s="1000">
        <v>505</v>
      </c>
      <c r="W68" s="1000"/>
      <c r="X68" s="1000"/>
      <c r="Y68" s="1000"/>
      <c r="Z68" s="1000"/>
      <c r="AA68" s="1000">
        <v>201</v>
      </c>
      <c r="AB68" s="1000"/>
      <c r="AC68" s="1000"/>
      <c r="AD68" s="1000"/>
      <c r="AE68" s="1000"/>
      <c r="AF68" s="1011">
        <v>201</v>
      </c>
      <c r="AG68" s="1011"/>
      <c r="AH68" s="1011"/>
      <c r="AI68" s="1011"/>
      <c r="AJ68" s="1011"/>
      <c r="AK68" s="1011">
        <v>41</v>
      </c>
      <c r="AL68" s="1011"/>
      <c r="AM68" s="1011"/>
      <c r="AN68" s="1011"/>
      <c r="AO68" s="1011"/>
      <c r="AP68" s="1011" t="s">
        <v>555</v>
      </c>
      <c r="AQ68" s="1011"/>
      <c r="AR68" s="1011"/>
      <c r="AS68" s="1011"/>
      <c r="AT68" s="1011"/>
      <c r="AU68" s="1011" t="s">
        <v>555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568</v>
      </c>
      <c r="C69" s="1004"/>
      <c r="D69" s="1004"/>
      <c r="E69" s="1004"/>
      <c r="F69" s="1004"/>
      <c r="G69" s="1004"/>
      <c r="H69" s="1004"/>
      <c r="I69" s="1004"/>
      <c r="J69" s="1004"/>
      <c r="K69" s="1004"/>
      <c r="L69" s="1004"/>
      <c r="M69" s="1004"/>
      <c r="N69" s="1004"/>
      <c r="O69" s="1004"/>
      <c r="P69" s="1005"/>
      <c r="Q69" s="1006">
        <v>3044</v>
      </c>
      <c r="R69" s="1000"/>
      <c r="S69" s="1000"/>
      <c r="T69" s="1000"/>
      <c r="U69" s="1000"/>
      <c r="V69" s="1000">
        <v>2978</v>
      </c>
      <c r="W69" s="1000"/>
      <c r="X69" s="1000"/>
      <c r="Y69" s="1000"/>
      <c r="Z69" s="1000"/>
      <c r="AA69" s="1000">
        <v>66</v>
      </c>
      <c r="AB69" s="1000"/>
      <c r="AC69" s="1000"/>
      <c r="AD69" s="1000"/>
      <c r="AE69" s="1000"/>
      <c r="AF69" s="1000">
        <v>66</v>
      </c>
      <c r="AG69" s="1000"/>
      <c r="AH69" s="1000"/>
      <c r="AI69" s="1000"/>
      <c r="AJ69" s="1000"/>
      <c r="AK69" s="1000" t="s">
        <v>555</v>
      </c>
      <c r="AL69" s="1000"/>
      <c r="AM69" s="1000"/>
      <c r="AN69" s="1000"/>
      <c r="AO69" s="1000"/>
      <c r="AP69" s="1000" t="s">
        <v>555</v>
      </c>
      <c r="AQ69" s="1000"/>
      <c r="AR69" s="1000"/>
      <c r="AS69" s="1000"/>
      <c r="AT69" s="1000"/>
      <c r="AU69" s="1000" t="s">
        <v>555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569</v>
      </c>
      <c r="C70" s="1004"/>
      <c r="D70" s="1004"/>
      <c r="E70" s="1004"/>
      <c r="F70" s="1004"/>
      <c r="G70" s="1004"/>
      <c r="H70" s="1004"/>
      <c r="I70" s="1004"/>
      <c r="J70" s="1004"/>
      <c r="K70" s="1004"/>
      <c r="L70" s="1004"/>
      <c r="M70" s="1004"/>
      <c r="N70" s="1004"/>
      <c r="O70" s="1004"/>
      <c r="P70" s="1005"/>
      <c r="Q70" s="1006">
        <v>20</v>
      </c>
      <c r="R70" s="1000"/>
      <c r="S70" s="1000"/>
      <c r="T70" s="1000"/>
      <c r="U70" s="1000"/>
      <c r="V70" s="1000">
        <v>12</v>
      </c>
      <c r="W70" s="1000"/>
      <c r="X70" s="1000"/>
      <c r="Y70" s="1000"/>
      <c r="Z70" s="1000"/>
      <c r="AA70" s="1000">
        <v>8</v>
      </c>
      <c r="AB70" s="1000"/>
      <c r="AC70" s="1000"/>
      <c r="AD70" s="1000"/>
      <c r="AE70" s="1000"/>
      <c r="AF70" s="1000">
        <v>8</v>
      </c>
      <c r="AG70" s="1000"/>
      <c r="AH70" s="1000"/>
      <c r="AI70" s="1000"/>
      <c r="AJ70" s="1000"/>
      <c r="AK70" s="1000" t="s">
        <v>555</v>
      </c>
      <c r="AL70" s="1000"/>
      <c r="AM70" s="1000"/>
      <c r="AN70" s="1000"/>
      <c r="AO70" s="1000"/>
      <c r="AP70" s="1000" t="s">
        <v>555</v>
      </c>
      <c r="AQ70" s="1000"/>
      <c r="AR70" s="1000"/>
      <c r="AS70" s="1000"/>
      <c r="AT70" s="1000"/>
      <c r="AU70" s="1000" t="s">
        <v>555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570</v>
      </c>
      <c r="C71" s="1004"/>
      <c r="D71" s="1004"/>
      <c r="E71" s="1004"/>
      <c r="F71" s="1004"/>
      <c r="G71" s="1004"/>
      <c r="H71" s="1004"/>
      <c r="I71" s="1004"/>
      <c r="J71" s="1004"/>
      <c r="K71" s="1004"/>
      <c r="L71" s="1004"/>
      <c r="M71" s="1004"/>
      <c r="N71" s="1004"/>
      <c r="O71" s="1004"/>
      <c r="P71" s="1005"/>
      <c r="Q71" s="1006">
        <v>2677</v>
      </c>
      <c r="R71" s="1000"/>
      <c r="S71" s="1000"/>
      <c r="T71" s="1000"/>
      <c r="U71" s="1000"/>
      <c r="V71" s="1000">
        <v>2436</v>
      </c>
      <c r="W71" s="1000"/>
      <c r="X71" s="1000"/>
      <c r="Y71" s="1000"/>
      <c r="Z71" s="1000"/>
      <c r="AA71" s="1000">
        <v>242</v>
      </c>
      <c r="AB71" s="1000"/>
      <c r="AC71" s="1000"/>
      <c r="AD71" s="1000"/>
      <c r="AE71" s="1000"/>
      <c r="AF71" s="1000">
        <v>242</v>
      </c>
      <c r="AG71" s="1000"/>
      <c r="AH71" s="1000"/>
      <c r="AI71" s="1000"/>
      <c r="AJ71" s="1000"/>
      <c r="AK71" s="1000" t="s">
        <v>555</v>
      </c>
      <c r="AL71" s="1000"/>
      <c r="AM71" s="1000"/>
      <c r="AN71" s="1000"/>
      <c r="AO71" s="1000"/>
      <c r="AP71" s="1000" t="s">
        <v>555</v>
      </c>
      <c r="AQ71" s="1000"/>
      <c r="AR71" s="1000"/>
      <c r="AS71" s="1000"/>
      <c r="AT71" s="1000"/>
      <c r="AU71" s="1000" t="s">
        <v>555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545</v>
      </c>
      <c r="C72" s="1004"/>
      <c r="D72" s="1004"/>
      <c r="E72" s="1004"/>
      <c r="F72" s="1004"/>
      <c r="G72" s="1004"/>
      <c r="H72" s="1004"/>
      <c r="I72" s="1004"/>
      <c r="J72" s="1004"/>
      <c r="K72" s="1004"/>
      <c r="L72" s="1004"/>
      <c r="M72" s="1004"/>
      <c r="N72" s="1004"/>
      <c r="O72" s="1004"/>
      <c r="P72" s="1005"/>
      <c r="Q72" s="1006">
        <v>2087</v>
      </c>
      <c r="R72" s="1000"/>
      <c r="S72" s="1000"/>
      <c r="T72" s="1000"/>
      <c r="U72" s="1000"/>
      <c r="V72" s="1000">
        <v>1968</v>
      </c>
      <c r="W72" s="1000"/>
      <c r="X72" s="1000"/>
      <c r="Y72" s="1000"/>
      <c r="Z72" s="1000"/>
      <c r="AA72" s="1000">
        <v>119</v>
      </c>
      <c r="AB72" s="1000"/>
      <c r="AC72" s="1000"/>
      <c r="AD72" s="1000"/>
      <c r="AE72" s="1000"/>
      <c r="AF72" s="1000">
        <v>119</v>
      </c>
      <c r="AG72" s="1000"/>
      <c r="AH72" s="1000"/>
      <c r="AI72" s="1000"/>
      <c r="AJ72" s="1000"/>
      <c r="AK72" s="1000">
        <v>1</v>
      </c>
      <c r="AL72" s="1000"/>
      <c r="AM72" s="1000"/>
      <c r="AN72" s="1000"/>
      <c r="AO72" s="1000"/>
      <c r="AP72" s="1000" t="s">
        <v>555</v>
      </c>
      <c r="AQ72" s="1000"/>
      <c r="AR72" s="1000"/>
      <c r="AS72" s="1000"/>
      <c r="AT72" s="1000"/>
      <c r="AU72" s="1000" t="s">
        <v>555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571</v>
      </c>
      <c r="C73" s="1004"/>
      <c r="D73" s="1004"/>
      <c r="E73" s="1004"/>
      <c r="F73" s="1004"/>
      <c r="G73" s="1004"/>
      <c r="H73" s="1004"/>
      <c r="I73" s="1004"/>
      <c r="J73" s="1004"/>
      <c r="K73" s="1004"/>
      <c r="L73" s="1004"/>
      <c r="M73" s="1004"/>
      <c r="N73" s="1004"/>
      <c r="O73" s="1004"/>
      <c r="P73" s="1005"/>
      <c r="Q73" s="1006">
        <v>109</v>
      </c>
      <c r="R73" s="1000"/>
      <c r="S73" s="1000"/>
      <c r="T73" s="1000"/>
      <c r="U73" s="1000"/>
      <c r="V73" s="1000">
        <v>39</v>
      </c>
      <c r="W73" s="1000"/>
      <c r="X73" s="1000"/>
      <c r="Y73" s="1000"/>
      <c r="Z73" s="1000"/>
      <c r="AA73" s="1000">
        <v>70</v>
      </c>
      <c r="AB73" s="1000"/>
      <c r="AC73" s="1000"/>
      <c r="AD73" s="1000"/>
      <c r="AE73" s="1000"/>
      <c r="AF73" s="1000">
        <v>70</v>
      </c>
      <c r="AG73" s="1000"/>
      <c r="AH73" s="1000"/>
      <c r="AI73" s="1000"/>
      <c r="AJ73" s="1000"/>
      <c r="AK73" s="1000">
        <v>90</v>
      </c>
      <c r="AL73" s="1000"/>
      <c r="AM73" s="1000"/>
      <c r="AN73" s="1000"/>
      <c r="AO73" s="1000"/>
      <c r="AP73" s="1000" t="s">
        <v>558</v>
      </c>
      <c r="AQ73" s="1000"/>
      <c r="AR73" s="1000"/>
      <c r="AS73" s="1000"/>
      <c r="AT73" s="1000"/>
      <c r="AU73" s="1000" t="s">
        <v>555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546</v>
      </c>
      <c r="C74" s="1004"/>
      <c r="D74" s="1004"/>
      <c r="E74" s="1004"/>
      <c r="F74" s="1004"/>
      <c r="G74" s="1004"/>
      <c r="H74" s="1004"/>
      <c r="I74" s="1004"/>
      <c r="J74" s="1004"/>
      <c r="K74" s="1004"/>
      <c r="L74" s="1004"/>
      <c r="M74" s="1004"/>
      <c r="N74" s="1004"/>
      <c r="O74" s="1004"/>
      <c r="P74" s="1005"/>
      <c r="Q74" s="1007">
        <v>2125</v>
      </c>
      <c r="R74" s="1008"/>
      <c r="S74" s="1008"/>
      <c r="T74" s="1008"/>
      <c r="U74" s="1009"/>
      <c r="V74" s="1010">
        <v>2067</v>
      </c>
      <c r="W74" s="1008"/>
      <c r="X74" s="1008"/>
      <c r="Y74" s="1008"/>
      <c r="Z74" s="1009"/>
      <c r="AA74" s="1010">
        <v>58</v>
      </c>
      <c r="AB74" s="1008"/>
      <c r="AC74" s="1008"/>
      <c r="AD74" s="1008"/>
      <c r="AE74" s="1009"/>
      <c r="AF74" s="1010">
        <v>58</v>
      </c>
      <c r="AG74" s="1008"/>
      <c r="AH74" s="1008"/>
      <c r="AI74" s="1008"/>
      <c r="AJ74" s="1009"/>
      <c r="AK74" s="1010">
        <v>125</v>
      </c>
      <c r="AL74" s="1008"/>
      <c r="AM74" s="1008"/>
      <c r="AN74" s="1008"/>
      <c r="AO74" s="1009"/>
      <c r="AP74" s="1000" t="s">
        <v>563</v>
      </c>
      <c r="AQ74" s="1000"/>
      <c r="AR74" s="1000"/>
      <c r="AS74" s="1000"/>
      <c r="AT74" s="1000"/>
      <c r="AU74" s="1000" t="s">
        <v>563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572</v>
      </c>
      <c r="C75" s="1004"/>
      <c r="D75" s="1004"/>
      <c r="E75" s="1004"/>
      <c r="F75" s="1004"/>
      <c r="G75" s="1004"/>
      <c r="H75" s="1004"/>
      <c r="I75" s="1004"/>
      <c r="J75" s="1004"/>
      <c r="K75" s="1004"/>
      <c r="L75" s="1004"/>
      <c r="M75" s="1004"/>
      <c r="N75" s="1004"/>
      <c r="O75" s="1004"/>
      <c r="P75" s="1005"/>
      <c r="Q75" s="1007">
        <v>273707</v>
      </c>
      <c r="R75" s="1008"/>
      <c r="S75" s="1008"/>
      <c r="T75" s="1008"/>
      <c r="U75" s="1009"/>
      <c r="V75" s="1010">
        <v>260942</v>
      </c>
      <c r="W75" s="1008"/>
      <c r="X75" s="1008"/>
      <c r="Y75" s="1008"/>
      <c r="Z75" s="1009"/>
      <c r="AA75" s="1010">
        <v>12765</v>
      </c>
      <c r="AB75" s="1008"/>
      <c r="AC75" s="1008"/>
      <c r="AD75" s="1008"/>
      <c r="AE75" s="1009"/>
      <c r="AF75" s="1010">
        <v>12765</v>
      </c>
      <c r="AG75" s="1008"/>
      <c r="AH75" s="1008"/>
      <c r="AI75" s="1008"/>
      <c r="AJ75" s="1009"/>
      <c r="AK75" s="1010">
        <v>1788</v>
      </c>
      <c r="AL75" s="1008"/>
      <c r="AM75" s="1008"/>
      <c r="AN75" s="1008"/>
      <c r="AO75" s="1009"/>
      <c r="AP75" s="1000" t="s">
        <v>563</v>
      </c>
      <c r="AQ75" s="1000"/>
      <c r="AR75" s="1000"/>
      <c r="AS75" s="1000"/>
      <c r="AT75" s="1000"/>
      <c r="AU75" s="1000" t="s">
        <v>563</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547</v>
      </c>
      <c r="C76" s="1004"/>
      <c r="D76" s="1004"/>
      <c r="E76" s="1004"/>
      <c r="F76" s="1004"/>
      <c r="G76" s="1004"/>
      <c r="H76" s="1004"/>
      <c r="I76" s="1004"/>
      <c r="J76" s="1004"/>
      <c r="K76" s="1004"/>
      <c r="L76" s="1004"/>
      <c r="M76" s="1004"/>
      <c r="N76" s="1004"/>
      <c r="O76" s="1004"/>
      <c r="P76" s="1005"/>
      <c r="Q76" s="1006">
        <v>455</v>
      </c>
      <c r="R76" s="1000"/>
      <c r="S76" s="1000"/>
      <c r="T76" s="1000"/>
      <c r="U76" s="1000"/>
      <c r="V76" s="1000">
        <v>429</v>
      </c>
      <c r="W76" s="1000"/>
      <c r="X76" s="1000"/>
      <c r="Y76" s="1000"/>
      <c r="Z76" s="1000"/>
      <c r="AA76" s="1000">
        <v>26</v>
      </c>
      <c r="AB76" s="1000"/>
      <c r="AC76" s="1000"/>
      <c r="AD76" s="1000"/>
      <c r="AE76" s="1000"/>
      <c r="AF76" s="1000">
        <v>26</v>
      </c>
      <c r="AG76" s="1000"/>
      <c r="AH76" s="1000"/>
      <c r="AI76" s="1000"/>
      <c r="AJ76" s="1000"/>
      <c r="AK76" s="1000" t="s">
        <v>563</v>
      </c>
      <c r="AL76" s="1000"/>
      <c r="AM76" s="1000"/>
      <c r="AN76" s="1000"/>
      <c r="AO76" s="1000"/>
      <c r="AP76" s="1000" t="s">
        <v>563</v>
      </c>
      <c r="AQ76" s="1000"/>
      <c r="AR76" s="1000"/>
      <c r="AS76" s="1000"/>
      <c r="AT76" s="1000"/>
      <c r="AU76" s="1000" t="s">
        <v>563</v>
      </c>
      <c r="AV76" s="1000"/>
      <c r="AW76" s="1000"/>
      <c r="AX76" s="1000"/>
      <c r="AY76" s="100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548</v>
      </c>
      <c r="C77" s="1004"/>
      <c r="D77" s="1004"/>
      <c r="E77" s="1004"/>
      <c r="F77" s="1004"/>
      <c r="G77" s="1004"/>
      <c r="H77" s="1004"/>
      <c r="I77" s="1004"/>
      <c r="J77" s="1004"/>
      <c r="K77" s="1004"/>
      <c r="L77" s="1004"/>
      <c r="M77" s="1004"/>
      <c r="N77" s="1004"/>
      <c r="O77" s="1004"/>
      <c r="P77" s="1005"/>
      <c r="Q77" s="1007">
        <v>6977</v>
      </c>
      <c r="R77" s="1008"/>
      <c r="S77" s="1008"/>
      <c r="T77" s="1008"/>
      <c r="U77" s="1009"/>
      <c r="V77" s="1010">
        <v>6240</v>
      </c>
      <c r="W77" s="1008"/>
      <c r="X77" s="1008"/>
      <c r="Y77" s="1008"/>
      <c r="Z77" s="1009"/>
      <c r="AA77" s="1010">
        <v>737</v>
      </c>
      <c r="AB77" s="1008"/>
      <c r="AC77" s="1008"/>
      <c r="AD77" s="1008"/>
      <c r="AE77" s="1009"/>
      <c r="AF77" s="1010">
        <v>737</v>
      </c>
      <c r="AG77" s="1008"/>
      <c r="AH77" s="1008"/>
      <c r="AI77" s="1008"/>
      <c r="AJ77" s="1009"/>
      <c r="AK77" s="1010">
        <v>630</v>
      </c>
      <c r="AL77" s="1008"/>
      <c r="AM77" s="1008"/>
      <c r="AN77" s="1008"/>
      <c r="AO77" s="1009"/>
      <c r="AP77" s="1010" t="s">
        <v>555</v>
      </c>
      <c r="AQ77" s="1008"/>
      <c r="AR77" s="1008"/>
      <c r="AS77" s="1008"/>
      <c r="AT77" s="1009"/>
      <c r="AU77" s="1010" t="s">
        <v>555</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573</v>
      </c>
      <c r="C78" s="1004"/>
      <c r="D78" s="1004"/>
      <c r="E78" s="1004"/>
      <c r="F78" s="1004"/>
      <c r="G78" s="1004"/>
      <c r="H78" s="1004"/>
      <c r="I78" s="1004"/>
      <c r="J78" s="1004"/>
      <c r="K78" s="1004"/>
      <c r="L78" s="1004"/>
      <c r="M78" s="1004"/>
      <c r="N78" s="1004"/>
      <c r="O78" s="1004"/>
      <c r="P78" s="1005"/>
      <c r="Q78" s="1006">
        <v>15</v>
      </c>
      <c r="R78" s="1000"/>
      <c r="S78" s="1000"/>
      <c r="T78" s="1000"/>
      <c r="U78" s="1000"/>
      <c r="V78" s="1000">
        <v>13</v>
      </c>
      <c r="W78" s="1000"/>
      <c r="X78" s="1000"/>
      <c r="Y78" s="1000"/>
      <c r="Z78" s="1000"/>
      <c r="AA78" s="1000">
        <v>2</v>
      </c>
      <c r="AB78" s="1000"/>
      <c r="AC78" s="1000"/>
      <c r="AD78" s="1000"/>
      <c r="AE78" s="1000"/>
      <c r="AF78" s="1000">
        <v>2</v>
      </c>
      <c r="AG78" s="1000"/>
      <c r="AH78" s="1000"/>
      <c r="AI78" s="1000"/>
      <c r="AJ78" s="1000"/>
      <c r="AK78" s="1000">
        <v>9</v>
      </c>
      <c r="AL78" s="1000"/>
      <c r="AM78" s="1000"/>
      <c r="AN78" s="1000"/>
      <c r="AO78" s="1000"/>
      <c r="AP78" s="1000" t="s">
        <v>557</v>
      </c>
      <c r="AQ78" s="1000"/>
      <c r="AR78" s="1000"/>
      <c r="AS78" s="1000"/>
      <c r="AT78" s="1000"/>
      <c r="AU78" s="1000" t="s">
        <v>555</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549</v>
      </c>
      <c r="C79" s="1004"/>
      <c r="D79" s="1004"/>
      <c r="E79" s="1004"/>
      <c r="F79" s="1004"/>
      <c r="G79" s="1004"/>
      <c r="H79" s="1004"/>
      <c r="I79" s="1004"/>
      <c r="J79" s="1004"/>
      <c r="K79" s="1004"/>
      <c r="L79" s="1004"/>
      <c r="M79" s="1004"/>
      <c r="N79" s="1004"/>
      <c r="O79" s="1004"/>
      <c r="P79" s="1005"/>
      <c r="Q79" s="1006">
        <v>193</v>
      </c>
      <c r="R79" s="1000"/>
      <c r="S79" s="1000"/>
      <c r="T79" s="1000"/>
      <c r="U79" s="1000"/>
      <c r="V79" s="1000">
        <v>181</v>
      </c>
      <c r="W79" s="1000"/>
      <c r="X79" s="1000"/>
      <c r="Y79" s="1000"/>
      <c r="Z79" s="1000"/>
      <c r="AA79" s="1000">
        <v>12</v>
      </c>
      <c r="AB79" s="1000"/>
      <c r="AC79" s="1000"/>
      <c r="AD79" s="1000"/>
      <c r="AE79" s="1000"/>
      <c r="AF79" s="1000">
        <v>12</v>
      </c>
      <c r="AG79" s="1000"/>
      <c r="AH79" s="1000"/>
      <c r="AI79" s="1000"/>
      <c r="AJ79" s="1000"/>
      <c r="AK79" s="1000" t="s">
        <v>563</v>
      </c>
      <c r="AL79" s="1000"/>
      <c r="AM79" s="1000"/>
      <c r="AN79" s="1000"/>
      <c r="AO79" s="1000"/>
      <c r="AP79" s="1000" t="s">
        <v>563</v>
      </c>
      <c r="AQ79" s="1000"/>
      <c r="AR79" s="1000"/>
      <c r="AS79" s="1000"/>
      <c r="AT79" s="1000"/>
      <c r="AU79" s="1000" t="s">
        <v>563</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550</v>
      </c>
      <c r="C80" s="1004"/>
      <c r="D80" s="1004"/>
      <c r="E80" s="1004"/>
      <c r="F80" s="1004"/>
      <c r="G80" s="1004"/>
      <c r="H80" s="1004"/>
      <c r="I80" s="1004"/>
      <c r="J80" s="1004"/>
      <c r="K80" s="1004"/>
      <c r="L80" s="1004"/>
      <c r="M80" s="1004"/>
      <c r="N80" s="1004"/>
      <c r="O80" s="1004"/>
      <c r="P80" s="1005"/>
      <c r="Q80" s="1007">
        <v>1255</v>
      </c>
      <c r="R80" s="1008"/>
      <c r="S80" s="1008"/>
      <c r="T80" s="1008"/>
      <c r="U80" s="1009"/>
      <c r="V80" s="1010">
        <v>1204</v>
      </c>
      <c r="W80" s="1008"/>
      <c r="X80" s="1008"/>
      <c r="Y80" s="1008"/>
      <c r="Z80" s="1009"/>
      <c r="AA80" s="1010">
        <v>51</v>
      </c>
      <c r="AB80" s="1008"/>
      <c r="AC80" s="1008"/>
      <c r="AD80" s="1008"/>
      <c r="AE80" s="1009"/>
      <c r="AF80" s="1000">
        <v>51</v>
      </c>
      <c r="AG80" s="1000"/>
      <c r="AH80" s="1000"/>
      <c r="AI80" s="1000"/>
      <c r="AJ80" s="1000"/>
      <c r="AK80" s="1000">
        <v>37</v>
      </c>
      <c r="AL80" s="1000"/>
      <c r="AM80" s="1000"/>
      <c r="AN80" s="1000"/>
      <c r="AO80" s="1000"/>
      <c r="AP80" s="1000">
        <v>855</v>
      </c>
      <c r="AQ80" s="1000"/>
      <c r="AR80" s="1000"/>
      <c r="AS80" s="1000"/>
      <c r="AT80" s="1000"/>
      <c r="AU80" s="1000">
        <v>186</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551</v>
      </c>
      <c r="C81" s="1004"/>
      <c r="D81" s="1004"/>
      <c r="E81" s="1004"/>
      <c r="F81" s="1004"/>
      <c r="G81" s="1004"/>
      <c r="H81" s="1004"/>
      <c r="I81" s="1004"/>
      <c r="J81" s="1004"/>
      <c r="K81" s="1004"/>
      <c r="L81" s="1004"/>
      <c r="M81" s="1004"/>
      <c r="N81" s="1004"/>
      <c r="O81" s="1004"/>
      <c r="P81" s="1005"/>
      <c r="Q81" s="1006">
        <v>293</v>
      </c>
      <c r="R81" s="1000"/>
      <c r="S81" s="1000"/>
      <c r="T81" s="1000"/>
      <c r="U81" s="1000"/>
      <c r="V81" s="1000">
        <v>283</v>
      </c>
      <c r="W81" s="1000"/>
      <c r="X81" s="1000"/>
      <c r="Y81" s="1000"/>
      <c r="Z81" s="1000"/>
      <c r="AA81" s="1000">
        <v>15</v>
      </c>
      <c r="AB81" s="1000"/>
      <c r="AC81" s="1000"/>
      <c r="AD81" s="1000"/>
      <c r="AE81" s="1000"/>
      <c r="AF81" s="1000">
        <v>15</v>
      </c>
      <c r="AG81" s="1000"/>
      <c r="AH81" s="1000"/>
      <c r="AI81" s="1000"/>
      <c r="AJ81" s="1000"/>
      <c r="AK81" s="1000" t="s">
        <v>564</v>
      </c>
      <c r="AL81" s="1000"/>
      <c r="AM81" s="1000"/>
      <c r="AN81" s="1000"/>
      <c r="AO81" s="1000"/>
      <c r="AP81" s="1000">
        <v>250</v>
      </c>
      <c r="AQ81" s="1000"/>
      <c r="AR81" s="1000"/>
      <c r="AS81" s="1000"/>
      <c r="AT81" s="1000"/>
      <c r="AU81" s="1000">
        <v>33</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552</v>
      </c>
      <c r="C82" s="1004"/>
      <c r="D82" s="1004"/>
      <c r="E82" s="1004"/>
      <c r="F82" s="1004"/>
      <c r="G82" s="1004"/>
      <c r="H82" s="1004"/>
      <c r="I82" s="1004"/>
      <c r="J82" s="1004"/>
      <c r="K82" s="1004"/>
      <c r="L82" s="1004"/>
      <c r="M82" s="1004"/>
      <c r="N82" s="1004"/>
      <c r="O82" s="1004"/>
      <c r="P82" s="1005"/>
      <c r="Q82" s="1006">
        <v>21</v>
      </c>
      <c r="R82" s="1000"/>
      <c r="S82" s="1000"/>
      <c r="T82" s="1000"/>
      <c r="U82" s="1000"/>
      <c r="V82" s="1000">
        <v>18</v>
      </c>
      <c r="W82" s="1000"/>
      <c r="X82" s="1000"/>
      <c r="Y82" s="1000"/>
      <c r="Z82" s="1000"/>
      <c r="AA82" s="1000">
        <v>2</v>
      </c>
      <c r="AB82" s="1000"/>
      <c r="AC82" s="1000"/>
      <c r="AD82" s="1000"/>
      <c r="AE82" s="1000"/>
      <c r="AF82" s="1000">
        <v>2</v>
      </c>
      <c r="AG82" s="1000"/>
      <c r="AH82" s="1000"/>
      <c r="AI82" s="1000"/>
      <c r="AJ82" s="1000"/>
      <c r="AK82" s="1000" t="s">
        <v>564</v>
      </c>
      <c r="AL82" s="1000"/>
      <c r="AM82" s="1000"/>
      <c r="AN82" s="1000"/>
      <c r="AO82" s="1000"/>
      <c r="AP82" s="1000" t="s">
        <v>558</v>
      </c>
      <c r="AQ82" s="1000"/>
      <c r="AR82" s="1000"/>
      <c r="AS82" s="1000"/>
      <c r="AT82" s="1000"/>
      <c r="AU82" s="1000" t="s">
        <v>558</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t="s">
        <v>553</v>
      </c>
      <c r="C83" s="1004"/>
      <c r="D83" s="1004"/>
      <c r="E83" s="1004"/>
      <c r="F83" s="1004"/>
      <c r="G83" s="1004"/>
      <c r="H83" s="1004"/>
      <c r="I83" s="1004"/>
      <c r="J83" s="1004"/>
      <c r="K83" s="1004"/>
      <c r="L83" s="1004"/>
      <c r="M83" s="1004"/>
      <c r="N83" s="1004"/>
      <c r="O83" s="1004"/>
      <c r="P83" s="1005"/>
      <c r="Q83" s="1006">
        <v>656</v>
      </c>
      <c r="R83" s="1000"/>
      <c r="S83" s="1000"/>
      <c r="T83" s="1000"/>
      <c r="U83" s="1000"/>
      <c r="V83" s="1000">
        <v>605</v>
      </c>
      <c r="W83" s="1000"/>
      <c r="X83" s="1000"/>
      <c r="Y83" s="1000"/>
      <c r="Z83" s="1000"/>
      <c r="AA83" s="1000">
        <v>51</v>
      </c>
      <c r="AB83" s="1000"/>
      <c r="AC83" s="1000"/>
      <c r="AD83" s="1000"/>
      <c r="AE83" s="1000"/>
      <c r="AF83" s="1000">
        <v>51</v>
      </c>
      <c r="AG83" s="1000"/>
      <c r="AH83" s="1000"/>
      <c r="AI83" s="1000"/>
      <c r="AJ83" s="1000"/>
      <c r="AK83" s="1000">
        <v>4</v>
      </c>
      <c r="AL83" s="1000"/>
      <c r="AM83" s="1000"/>
      <c r="AN83" s="1000"/>
      <c r="AO83" s="1000"/>
      <c r="AP83" s="1000">
        <v>8</v>
      </c>
      <c r="AQ83" s="1000"/>
      <c r="AR83" s="1000"/>
      <c r="AS83" s="1000"/>
      <c r="AT83" s="1000"/>
      <c r="AU83" s="1000">
        <v>2</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t="s">
        <v>567</v>
      </c>
      <c r="C84" s="1004"/>
      <c r="D84" s="1004"/>
      <c r="E84" s="1004"/>
      <c r="F84" s="1004"/>
      <c r="G84" s="1004"/>
      <c r="H84" s="1004"/>
      <c r="I84" s="1004"/>
      <c r="J84" s="1004"/>
      <c r="K84" s="1004"/>
      <c r="L84" s="1004"/>
      <c r="M84" s="1004"/>
      <c r="N84" s="1004"/>
      <c r="O84" s="1004"/>
      <c r="P84" s="1005"/>
      <c r="Q84" s="1006">
        <v>19</v>
      </c>
      <c r="R84" s="1000"/>
      <c r="S84" s="1000"/>
      <c r="T84" s="1000"/>
      <c r="U84" s="1000"/>
      <c r="V84" s="1000">
        <v>15</v>
      </c>
      <c r="W84" s="1000"/>
      <c r="X84" s="1000"/>
      <c r="Y84" s="1000"/>
      <c r="Z84" s="1000"/>
      <c r="AA84" s="1000">
        <v>4</v>
      </c>
      <c r="AB84" s="1000"/>
      <c r="AC84" s="1000"/>
      <c r="AD84" s="1000"/>
      <c r="AE84" s="1000"/>
      <c r="AF84" s="1000">
        <v>4</v>
      </c>
      <c r="AG84" s="1000"/>
      <c r="AH84" s="1000"/>
      <c r="AI84" s="1000"/>
      <c r="AJ84" s="1000"/>
      <c r="AK84" s="1000" t="s">
        <v>565</v>
      </c>
      <c r="AL84" s="1000"/>
      <c r="AM84" s="1000"/>
      <c r="AN84" s="1000"/>
      <c r="AO84" s="1000"/>
      <c r="AP84" s="1000" t="s">
        <v>555</v>
      </c>
      <c r="AQ84" s="1000"/>
      <c r="AR84" s="1000"/>
      <c r="AS84" s="1000"/>
      <c r="AT84" s="1000"/>
      <c r="AU84" s="1000" t="s">
        <v>558</v>
      </c>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t="s">
        <v>554</v>
      </c>
      <c r="C85" s="1004"/>
      <c r="D85" s="1004"/>
      <c r="E85" s="1004"/>
      <c r="F85" s="1004"/>
      <c r="G85" s="1004"/>
      <c r="H85" s="1004"/>
      <c r="I85" s="1004"/>
      <c r="J85" s="1004"/>
      <c r="K85" s="1004"/>
      <c r="L85" s="1004"/>
      <c r="M85" s="1004"/>
      <c r="N85" s="1004"/>
      <c r="O85" s="1004"/>
      <c r="P85" s="1005"/>
      <c r="Q85" s="1006">
        <v>65</v>
      </c>
      <c r="R85" s="1000"/>
      <c r="S85" s="1000"/>
      <c r="T85" s="1000"/>
      <c r="U85" s="1000"/>
      <c r="V85" s="1000">
        <v>55</v>
      </c>
      <c r="W85" s="1000"/>
      <c r="X85" s="1000"/>
      <c r="Y85" s="1000"/>
      <c r="Z85" s="1000"/>
      <c r="AA85" s="1000">
        <v>9</v>
      </c>
      <c r="AB85" s="1000"/>
      <c r="AC85" s="1000"/>
      <c r="AD85" s="1000"/>
      <c r="AE85" s="1000"/>
      <c r="AF85" s="1000">
        <v>5</v>
      </c>
      <c r="AG85" s="1000"/>
      <c r="AH85" s="1000"/>
      <c r="AI85" s="1000"/>
      <c r="AJ85" s="1000"/>
      <c r="AK85" s="1000">
        <v>17</v>
      </c>
      <c r="AL85" s="1000"/>
      <c r="AM85" s="1000"/>
      <c r="AN85" s="1000"/>
      <c r="AO85" s="1000"/>
      <c r="AP85" s="1000" t="s">
        <v>566</v>
      </c>
      <c r="AQ85" s="1000"/>
      <c r="AR85" s="1000"/>
      <c r="AS85" s="1000"/>
      <c r="AT85" s="1000"/>
      <c r="AU85" s="1000" t="s">
        <v>566</v>
      </c>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372</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14434</v>
      </c>
      <c r="AG88" s="988"/>
      <c r="AH88" s="988"/>
      <c r="AI88" s="988"/>
      <c r="AJ88" s="988"/>
      <c r="AK88" s="992"/>
      <c r="AL88" s="992"/>
      <c r="AM88" s="992"/>
      <c r="AN88" s="992"/>
      <c r="AO88" s="992"/>
      <c r="AP88" s="988">
        <v>1113</v>
      </c>
      <c r="AQ88" s="988"/>
      <c r="AR88" s="988"/>
      <c r="AS88" s="988"/>
      <c r="AT88" s="988"/>
      <c r="AU88" s="988">
        <v>221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85</v>
      </c>
      <c r="CS102" s="980"/>
      <c r="CT102" s="980"/>
      <c r="CU102" s="980"/>
      <c r="CV102" s="981"/>
      <c r="CW102" s="979">
        <v>51</v>
      </c>
      <c r="CX102" s="980"/>
      <c r="CY102" s="980"/>
      <c r="CZ102" s="980"/>
      <c r="DA102" s="981"/>
      <c r="DB102" s="979" t="s">
        <v>561</v>
      </c>
      <c r="DC102" s="980"/>
      <c r="DD102" s="980"/>
      <c r="DE102" s="980"/>
      <c r="DF102" s="981"/>
      <c r="DG102" s="979">
        <v>853</v>
      </c>
      <c r="DH102" s="980"/>
      <c r="DI102" s="980"/>
      <c r="DJ102" s="980"/>
      <c r="DK102" s="981"/>
      <c r="DL102" s="979" t="s">
        <v>562</v>
      </c>
      <c r="DM102" s="980"/>
      <c r="DN102" s="980"/>
      <c r="DO102" s="980"/>
      <c r="DP102" s="981"/>
      <c r="DQ102" s="979">
        <v>583</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289</v>
      </c>
      <c r="AG109" s="923"/>
      <c r="AH109" s="923"/>
      <c r="AI109" s="923"/>
      <c r="AJ109" s="924"/>
      <c r="AK109" s="925" t="s">
        <v>288</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289</v>
      </c>
      <c r="BW109" s="923"/>
      <c r="BX109" s="923"/>
      <c r="BY109" s="923"/>
      <c r="BZ109" s="924"/>
      <c r="CA109" s="925" t="s">
        <v>288</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289</v>
      </c>
      <c r="DM109" s="923"/>
      <c r="DN109" s="923"/>
      <c r="DO109" s="923"/>
      <c r="DP109" s="924"/>
      <c r="DQ109" s="925" t="s">
        <v>288</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745807</v>
      </c>
      <c r="AB110" s="916"/>
      <c r="AC110" s="916"/>
      <c r="AD110" s="916"/>
      <c r="AE110" s="917"/>
      <c r="AF110" s="918">
        <v>734691</v>
      </c>
      <c r="AG110" s="916"/>
      <c r="AH110" s="916"/>
      <c r="AI110" s="916"/>
      <c r="AJ110" s="917"/>
      <c r="AK110" s="918">
        <v>695278</v>
      </c>
      <c r="AL110" s="916"/>
      <c r="AM110" s="916"/>
      <c r="AN110" s="916"/>
      <c r="AO110" s="917"/>
      <c r="AP110" s="919">
        <v>19.2</v>
      </c>
      <c r="AQ110" s="920"/>
      <c r="AR110" s="920"/>
      <c r="AS110" s="920"/>
      <c r="AT110" s="921"/>
      <c r="AU110" s="955" t="s">
        <v>62</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6745752</v>
      </c>
      <c r="BR110" s="863"/>
      <c r="BS110" s="863"/>
      <c r="BT110" s="863"/>
      <c r="BU110" s="863"/>
      <c r="BV110" s="863">
        <v>6748068</v>
      </c>
      <c r="BW110" s="863"/>
      <c r="BX110" s="863"/>
      <c r="BY110" s="863"/>
      <c r="BZ110" s="863"/>
      <c r="CA110" s="863">
        <v>6408712</v>
      </c>
      <c r="CB110" s="863"/>
      <c r="CC110" s="863"/>
      <c r="CD110" s="863"/>
      <c r="CE110" s="863"/>
      <c r="CF110" s="887">
        <v>177</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91533</v>
      </c>
      <c r="BR111" s="835"/>
      <c r="BS111" s="835"/>
      <c r="BT111" s="835"/>
      <c r="BU111" s="835"/>
      <c r="BV111" s="835">
        <v>82434</v>
      </c>
      <c r="BW111" s="835"/>
      <c r="BX111" s="835"/>
      <c r="BY111" s="835"/>
      <c r="BZ111" s="835"/>
      <c r="CA111" s="835">
        <v>72848</v>
      </c>
      <c r="CB111" s="835"/>
      <c r="CC111" s="835"/>
      <c r="CD111" s="835"/>
      <c r="CE111" s="835"/>
      <c r="CF111" s="896">
        <v>2</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4611258</v>
      </c>
      <c r="BR112" s="835"/>
      <c r="BS112" s="835"/>
      <c r="BT112" s="835"/>
      <c r="BU112" s="835"/>
      <c r="BV112" s="835">
        <v>4404816</v>
      </c>
      <c r="BW112" s="835"/>
      <c r="BX112" s="835"/>
      <c r="BY112" s="835"/>
      <c r="BZ112" s="835"/>
      <c r="CA112" s="835">
        <v>4426677</v>
      </c>
      <c r="CB112" s="835"/>
      <c r="CC112" s="835"/>
      <c r="CD112" s="835"/>
      <c r="CE112" s="835"/>
      <c r="CF112" s="896">
        <v>122.2</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260860</v>
      </c>
      <c r="AB113" s="944"/>
      <c r="AC113" s="944"/>
      <c r="AD113" s="944"/>
      <c r="AE113" s="945"/>
      <c r="AF113" s="946">
        <v>300000</v>
      </c>
      <c r="AG113" s="944"/>
      <c r="AH113" s="944"/>
      <c r="AI113" s="944"/>
      <c r="AJ113" s="945"/>
      <c r="AK113" s="946">
        <v>300000</v>
      </c>
      <c r="AL113" s="944"/>
      <c r="AM113" s="944"/>
      <c r="AN113" s="944"/>
      <c r="AO113" s="945"/>
      <c r="AP113" s="947">
        <v>8.3000000000000007</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97033</v>
      </c>
      <c r="BR113" s="835"/>
      <c r="BS113" s="835"/>
      <c r="BT113" s="835"/>
      <c r="BU113" s="835"/>
      <c r="BV113" s="835">
        <v>167515</v>
      </c>
      <c r="BW113" s="835"/>
      <c r="BX113" s="835"/>
      <c r="BY113" s="835"/>
      <c r="BZ113" s="835"/>
      <c r="CA113" s="835">
        <v>220228</v>
      </c>
      <c r="CB113" s="835"/>
      <c r="CC113" s="835"/>
      <c r="CD113" s="835"/>
      <c r="CE113" s="835"/>
      <c r="CF113" s="896">
        <v>6.1</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18368</v>
      </c>
      <c r="AB114" s="798"/>
      <c r="AC114" s="798"/>
      <c r="AD114" s="798"/>
      <c r="AE114" s="799"/>
      <c r="AF114" s="800">
        <v>20024</v>
      </c>
      <c r="AG114" s="798"/>
      <c r="AH114" s="798"/>
      <c r="AI114" s="798"/>
      <c r="AJ114" s="799"/>
      <c r="AK114" s="800">
        <v>23044</v>
      </c>
      <c r="AL114" s="798"/>
      <c r="AM114" s="798"/>
      <c r="AN114" s="798"/>
      <c r="AO114" s="799"/>
      <c r="AP114" s="845">
        <v>0.6</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1438604</v>
      </c>
      <c r="BR114" s="835"/>
      <c r="BS114" s="835"/>
      <c r="BT114" s="835"/>
      <c r="BU114" s="835"/>
      <c r="BV114" s="835">
        <v>1450142</v>
      </c>
      <c r="BW114" s="835"/>
      <c r="BX114" s="835"/>
      <c r="BY114" s="835"/>
      <c r="BZ114" s="835"/>
      <c r="CA114" s="835">
        <v>1448028</v>
      </c>
      <c r="CB114" s="835"/>
      <c r="CC114" s="835"/>
      <c r="CD114" s="835"/>
      <c r="CE114" s="835"/>
      <c r="CF114" s="896">
        <v>40</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15231</v>
      </c>
      <c r="AB115" s="944"/>
      <c r="AC115" s="944"/>
      <c r="AD115" s="944"/>
      <c r="AE115" s="945"/>
      <c r="AF115" s="946">
        <v>15380</v>
      </c>
      <c r="AG115" s="944"/>
      <c r="AH115" s="944"/>
      <c r="AI115" s="944"/>
      <c r="AJ115" s="945"/>
      <c r="AK115" s="946">
        <v>14268</v>
      </c>
      <c r="AL115" s="944"/>
      <c r="AM115" s="944"/>
      <c r="AN115" s="944"/>
      <c r="AO115" s="945"/>
      <c r="AP115" s="947">
        <v>0.4</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v>664689</v>
      </c>
      <c r="BR115" s="835"/>
      <c r="BS115" s="835"/>
      <c r="BT115" s="835"/>
      <c r="BU115" s="835"/>
      <c r="BV115" s="835">
        <v>907322</v>
      </c>
      <c r="BW115" s="835"/>
      <c r="BX115" s="835"/>
      <c r="BY115" s="835"/>
      <c r="BZ115" s="835"/>
      <c r="CA115" s="835">
        <v>582925</v>
      </c>
      <c r="CB115" s="835"/>
      <c r="CC115" s="835"/>
      <c r="CD115" s="835"/>
      <c r="CE115" s="835"/>
      <c r="CF115" s="896">
        <v>16.100000000000001</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1040266</v>
      </c>
      <c r="AB117" s="930"/>
      <c r="AC117" s="930"/>
      <c r="AD117" s="930"/>
      <c r="AE117" s="931"/>
      <c r="AF117" s="932">
        <v>1070095</v>
      </c>
      <c r="AG117" s="930"/>
      <c r="AH117" s="930"/>
      <c r="AI117" s="930"/>
      <c r="AJ117" s="931"/>
      <c r="AK117" s="932">
        <v>1032590</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289</v>
      </c>
      <c r="AG118" s="923"/>
      <c r="AH118" s="923"/>
      <c r="AI118" s="923"/>
      <c r="AJ118" s="924"/>
      <c r="AK118" s="925" t="s">
        <v>288</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434</v>
      </c>
      <c r="BP119" s="899"/>
      <c r="BQ119" s="903">
        <v>13648869</v>
      </c>
      <c r="BR119" s="866"/>
      <c r="BS119" s="866"/>
      <c r="BT119" s="866"/>
      <c r="BU119" s="866"/>
      <c r="BV119" s="866">
        <v>13760297</v>
      </c>
      <c r="BW119" s="866"/>
      <c r="BX119" s="866"/>
      <c r="BY119" s="866"/>
      <c r="BZ119" s="866"/>
      <c r="CA119" s="866">
        <v>13159418</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91533</v>
      </c>
      <c r="DH119" s="781"/>
      <c r="DI119" s="781"/>
      <c r="DJ119" s="781"/>
      <c r="DK119" s="782"/>
      <c r="DL119" s="783">
        <v>82434</v>
      </c>
      <c r="DM119" s="781"/>
      <c r="DN119" s="781"/>
      <c r="DO119" s="781"/>
      <c r="DP119" s="782"/>
      <c r="DQ119" s="783">
        <v>72848</v>
      </c>
      <c r="DR119" s="781"/>
      <c r="DS119" s="781"/>
      <c r="DT119" s="781"/>
      <c r="DU119" s="782"/>
      <c r="DV119" s="869">
        <v>2</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5379217</v>
      </c>
      <c r="BR120" s="863"/>
      <c r="BS120" s="863"/>
      <c r="BT120" s="863"/>
      <c r="BU120" s="863"/>
      <c r="BV120" s="863">
        <v>5176952</v>
      </c>
      <c r="BW120" s="863"/>
      <c r="BX120" s="863"/>
      <c r="BY120" s="863"/>
      <c r="BZ120" s="863"/>
      <c r="CA120" s="863">
        <v>5142749</v>
      </c>
      <c r="CB120" s="863"/>
      <c r="CC120" s="863"/>
      <c r="CD120" s="863"/>
      <c r="CE120" s="863"/>
      <c r="CF120" s="887">
        <v>142</v>
      </c>
      <c r="CG120" s="888"/>
      <c r="CH120" s="888"/>
      <c r="CI120" s="888"/>
      <c r="CJ120" s="888"/>
      <c r="CK120" s="889" t="s">
        <v>438</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4611258</v>
      </c>
      <c r="DH120" s="863"/>
      <c r="DI120" s="863"/>
      <c r="DJ120" s="863"/>
      <c r="DK120" s="863"/>
      <c r="DL120" s="863">
        <v>4404816</v>
      </c>
      <c r="DM120" s="863"/>
      <c r="DN120" s="863"/>
      <c r="DO120" s="863"/>
      <c r="DP120" s="863"/>
      <c r="DQ120" s="863">
        <v>4426677</v>
      </c>
      <c r="DR120" s="863"/>
      <c r="DS120" s="863"/>
      <c r="DT120" s="863"/>
      <c r="DU120" s="863"/>
      <c r="DV120" s="864">
        <v>122.2</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351845</v>
      </c>
      <c r="BR121" s="835"/>
      <c r="BS121" s="835"/>
      <c r="BT121" s="835"/>
      <c r="BU121" s="835"/>
      <c r="BV121" s="835">
        <v>326951</v>
      </c>
      <c r="BW121" s="835"/>
      <c r="BX121" s="835"/>
      <c r="BY121" s="835"/>
      <c r="BZ121" s="835"/>
      <c r="CA121" s="835">
        <v>301618</v>
      </c>
      <c r="CB121" s="835"/>
      <c r="CC121" s="835"/>
      <c r="CD121" s="835"/>
      <c r="CE121" s="835"/>
      <c r="CF121" s="896">
        <v>8.3000000000000007</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t="s">
        <v>113</v>
      </c>
      <c r="DH121" s="835"/>
      <c r="DI121" s="835"/>
      <c r="DJ121" s="835"/>
      <c r="DK121" s="835"/>
      <c r="DL121" s="835" t="s">
        <v>113</v>
      </c>
      <c r="DM121" s="835"/>
      <c r="DN121" s="835"/>
      <c r="DO121" s="835"/>
      <c r="DP121" s="835"/>
      <c r="DQ121" s="835" t="s">
        <v>113</v>
      </c>
      <c r="DR121" s="835"/>
      <c r="DS121" s="835"/>
      <c r="DT121" s="835"/>
      <c r="DU121" s="835"/>
      <c r="DV121" s="812" t="s">
        <v>113</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7862917</v>
      </c>
      <c r="BR122" s="866"/>
      <c r="BS122" s="866"/>
      <c r="BT122" s="866"/>
      <c r="BU122" s="866"/>
      <c r="BV122" s="866">
        <v>7922511</v>
      </c>
      <c r="BW122" s="866"/>
      <c r="BX122" s="866"/>
      <c r="BY122" s="866"/>
      <c r="BZ122" s="866"/>
      <c r="CA122" s="866">
        <v>7728947</v>
      </c>
      <c r="CB122" s="866"/>
      <c r="CC122" s="866"/>
      <c r="CD122" s="866"/>
      <c r="CE122" s="866"/>
      <c r="CF122" s="867">
        <v>213.4</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442</v>
      </c>
      <c r="BP123" s="899"/>
      <c r="BQ123" s="853">
        <v>13593979</v>
      </c>
      <c r="BR123" s="854"/>
      <c r="BS123" s="854"/>
      <c r="BT123" s="854"/>
      <c r="BU123" s="854"/>
      <c r="BV123" s="854">
        <v>13426414</v>
      </c>
      <c r="BW123" s="854"/>
      <c r="BX123" s="854"/>
      <c r="BY123" s="854"/>
      <c r="BZ123" s="854"/>
      <c r="CA123" s="854">
        <v>13173314</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1.6</v>
      </c>
      <c r="BR124" s="852"/>
      <c r="BS124" s="852"/>
      <c r="BT124" s="852"/>
      <c r="BU124" s="852"/>
      <c r="BV124" s="852">
        <v>9.1999999999999993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15231</v>
      </c>
      <c r="AB126" s="798"/>
      <c r="AC126" s="798"/>
      <c r="AD126" s="798"/>
      <c r="AE126" s="799"/>
      <c r="AF126" s="800">
        <v>15380</v>
      </c>
      <c r="AG126" s="798"/>
      <c r="AH126" s="798"/>
      <c r="AI126" s="798"/>
      <c r="AJ126" s="799"/>
      <c r="AK126" s="800">
        <v>14268</v>
      </c>
      <c r="AL126" s="798"/>
      <c r="AM126" s="798"/>
      <c r="AN126" s="798"/>
      <c r="AO126" s="799"/>
      <c r="AP126" s="845">
        <v>0.4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v>664689</v>
      </c>
      <c r="DH126" s="835"/>
      <c r="DI126" s="835"/>
      <c r="DJ126" s="835"/>
      <c r="DK126" s="835"/>
      <c r="DL126" s="835">
        <v>907322</v>
      </c>
      <c r="DM126" s="835"/>
      <c r="DN126" s="835"/>
      <c r="DO126" s="835"/>
      <c r="DP126" s="835"/>
      <c r="DQ126" s="835">
        <v>582925</v>
      </c>
      <c r="DR126" s="835"/>
      <c r="DS126" s="835"/>
      <c r="DT126" s="835"/>
      <c r="DU126" s="835"/>
      <c r="DV126" s="812">
        <v>16.100000000000001</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29414</v>
      </c>
      <c r="AB128" s="819"/>
      <c r="AC128" s="819"/>
      <c r="AD128" s="819"/>
      <c r="AE128" s="820"/>
      <c r="AF128" s="821">
        <v>29169</v>
      </c>
      <c r="AG128" s="819"/>
      <c r="AH128" s="819"/>
      <c r="AI128" s="819"/>
      <c r="AJ128" s="820"/>
      <c r="AK128" s="821">
        <v>21351</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457</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4130618</v>
      </c>
      <c r="AB129" s="798"/>
      <c r="AC129" s="798"/>
      <c r="AD129" s="798"/>
      <c r="AE129" s="799"/>
      <c r="AF129" s="800">
        <v>4332503</v>
      </c>
      <c r="AG129" s="798"/>
      <c r="AH129" s="798"/>
      <c r="AI129" s="798"/>
      <c r="AJ129" s="799"/>
      <c r="AK129" s="800">
        <v>4334206</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461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722372</v>
      </c>
      <c r="AB130" s="798"/>
      <c r="AC130" s="798"/>
      <c r="AD130" s="798"/>
      <c r="AE130" s="799"/>
      <c r="AF130" s="800">
        <v>708360</v>
      </c>
      <c r="AG130" s="798"/>
      <c r="AH130" s="798"/>
      <c r="AI130" s="798"/>
      <c r="AJ130" s="799"/>
      <c r="AK130" s="800">
        <v>712922</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8.6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3408246</v>
      </c>
      <c r="AB131" s="781"/>
      <c r="AC131" s="781"/>
      <c r="AD131" s="781"/>
      <c r="AE131" s="782"/>
      <c r="AF131" s="783">
        <v>3624143</v>
      </c>
      <c r="AG131" s="781"/>
      <c r="AH131" s="781"/>
      <c r="AI131" s="781"/>
      <c r="AJ131" s="782"/>
      <c r="AK131" s="783">
        <v>3621284</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8.4641777620000003</v>
      </c>
      <c r="AB132" s="761"/>
      <c r="AC132" s="761"/>
      <c r="AD132" s="761"/>
      <c r="AE132" s="762"/>
      <c r="AF132" s="763">
        <v>9.1764039109999995</v>
      </c>
      <c r="AG132" s="761"/>
      <c r="AH132" s="761"/>
      <c r="AI132" s="761"/>
      <c r="AJ132" s="762"/>
      <c r="AK132" s="763">
        <v>8.2378791610000004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11.3</v>
      </c>
      <c r="AB133" s="740"/>
      <c r="AC133" s="740"/>
      <c r="AD133" s="740"/>
      <c r="AE133" s="741"/>
      <c r="AF133" s="739">
        <v>9.6999999999999993</v>
      </c>
      <c r="AG133" s="740"/>
      <c r="AH133" s="740"/>
      <c r="AI133" s="740"/>
      <c r="AJ133" s="741"/>
      <c r="AK133" s="739">
        <v>8.6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1" t="s">
        <v>472</v>
      </c>
      <c r="L7" s="256"/>
      <c r="M7" s="257" t="s">
        <v>473</v>
      </c>
      <c r="N7" s="258"/>
    </row>
    <row r="8" spans="1:16" x14ac:dyDescent="0.15">
      <c r="A8" s="250"/>
      <c r="B8" s="246"/>
      <c r="C8" s="246"/>
      <c r="D8" s="246"/>
      <c r="E8" s="246"/>
      <c r="F8" s="246"/>
      <c r="G8" s="259"/>
      <c r="H8" s="260"/>
      <c r="I8" s="260"/>
      <c r="J8" s="261"/>
      <c r="K8" s="1152"/>
      <c r="L8" s="262" t="s">
        <v>474</v>
      </c>
      <c r="M8" s="263" t="s">
        <v>475</v>
      </c>
      <c r="N8" s="264" t="s">
        <v>476</v>
      </c>
    </row>
    <row r="9" spans="1:16" x14ac:dyDescent="0.15">
      <c r="A9" s="250"/>
      <c r="B9" s="246"/>
      <c r="C9" s="246"/>
      <c r="D9" s="246"/>
      <c r="E9" s="246"/>
      <c r="F9" s="246"/>
      <c r="G9" s="1165" t="s">
        <v>477</v>
      </c>
      <c r="H9" s="1166"/>
      <c r="I9" s="1166"/>
      <c r="J9" s="1167"/>
      <c r="K9" s="265">
        <v>1103432</v>
      </c>
      <c r="L9" s="266">
        <v>72399</v>
      </c>
      <c r="M9" s="267">
        <v>85150</v>
      </c>
      <c r="N9" s="268">
        <v>-15</v>
      </c>
    </row>
    <row r="10" spans="1:16" x14ac:dyDescent="0.15">
      <c r="A10" s="250"/>
      <c r="B10" s="246"/>
      <c r="C10" s="246"/>
      <c r="D10" s="246"/>
      <c r="E10" s="246"/>
      <c r="F10" s="246"/>
      <c r="G10" s="1165" t="s">
        <v>478</v>
      </c>
      <c r="H10" s="1166"/>
      <c r="I10" s="1166"/>
      <c r="J10" s="1167"/>
      <c r="K10" s="269">
        <v>141816</v>
      </c>
      <c r="L10" s="270">
        <v>9305</v>
      </c>
      <c r="M10" s="271">
        <v>9032</v>
      </c>
      <c r="N10" s="272">
        <v>3</v>
      </c>
    </row>
    <row r="11" spans="1:16" ht="13.5" customHeight="1" x14ac:dyDescent="0.15">
      <c r="A11" s="250"/>
      <c r="B11" s="246"/>
      <c r="C11" s="246"/>
      <c r="D11" s="246"/>
      <c r="E11" s="246"/>
      <c r="F11" s="246"/>
      <c r="G11" s="1165" t="s">
        <v>479</v>
      </c>
      <c r="H11" s="1166"/>
      <c r="I11" s="1166"/>
      <c r="J11" s="1167"/>
      <c r="K11" s="269">
        <v>206157</v>
      </c>
      <c r="L11" s="270">
        <v>13526</v>
      </c>
      <c r="M11" s="271">
        <v>13711</v>
      </c>
      <c r="N11" s="272">
        <v>-1.3</v>
      </c>
    </row>
    <row r="12" spans="1:16" ht="13.5" customHeight="1" x14ac:dyDescent="0.15">
      <c r="A12" s="250"/>
      <c r="B12" s="246"/>
      <c r="C12" s="246"/>
      <c r="D12" s="246"/>
      <c r="E12" s="246"/>
      <c r="F12" s="246"/>
      <c r="G12" s="1165" t="s">
        <v>480</v>
      </c>
      <c r="H12" s="1166"/>
      <c r="I12" s="1166"/>
      <c r="J12" s="1167"/>
      <c r="K12" s="269" t="s">
        <v>481</v>
      </c>
      <c r="L12" s="270" t="s">
        <v>481</v>
      </c>
      <c r="M12" s="271">
        <v>641</v>
      </c>
      <c r="N12" s="272" t="s">
        <v>481</v>
      </c>
    </row>
    <row r="13" spans="1:16" ht="13.5" customHeight="1" x14ac:dyDescent="0.15">
      <c r="A13" s="250"/>
      <c r="B13" s="246"/>
      <c r="C13" s="246"/>
      <c r="D13" s="246"/>
      <c r="E13" s="246"/>
      <c r="F13" s="246"/>
      <c r="G13" s="1165" t="s">
        <v>482</v>
      </c>
      <c r="H13" s="1166"/>
      <c r="I13" s="1166"/>
      <c r="J13" s="1167"/>
      <c r="K13" s="269" t="s">
        <v>481</v>
      </c>
      <c r="L13" s="270" t="s">
        <v>481</v>
      </c>
      <c r="M13" s="271" t="s">
        <v>481</v>
      </c>
      <c r="N13" s="272" t="s">
        <v>481</v>
      </c>
    </row>
    <row r="14" spans="1:16" ht="13.5" customHeight="1" x14ac:dyDescent="0.15">
      <c r="A14" s="250"/>
      <c r="B14" s="246"/>
      <c r="C14" s="246"/>
      <c r="D14" s="246"/>
      <c r="E14" s="246"/>
      <c r="F14" s="246"/>
      <c r="G14" s="1165" t="s">
        <v>483</v>
      </c>
      <c r="H14" s="1166"/>
      <c r="I14" s="1166"/>
      <c r="J14" s="1167"/>
      <c r="K14" s="269">
        <v>36642</v>
      </c>
      <c r="L14" s="270">
        <v>2404</v>
      </c>
      <c r="M14" s="271">
        <v>4184</v>
      </c>
      <c r="N14" s="272">
        <v>-42.5</v>
      </c>
    </row>
    <row r="15" spans="1:16" ht="13.5" customHeight="1" x14ac:dyDescent="0.15">
      <c r="A15" s="250"/>
      <c r="B15" s="246"/>
      <c r="C15" s="246"/>
      <c r="D15" s="246"/>
      <c r="E15" s="246"/>
      <c r="F15" s="246"/>
      <c r="G15" s="1165" t="s">
        <v>484</v>
      </c>
      <c r="H15" s="1166"/>
      <c r="I15" s="1166"/>
      <c r="J15" s="1167"/>
      <c r="K15" s="269">
        <v>15357</v>
      </c>
      <c r="L15" s="270">
        <v>1008</v>
      </c>
      <c r="M15" s="271">
        <v>2000</v>
      </c>
      <c r="N15" s="272">
        <v>-49.6</v>
      </c>
    </row>
    <row r="16" spans="1:16" x14ac:dyDescent="0.15">
      <c r="A16" s="250"/>
      <c r="B16" s="246"/>
      <c r="C16" s="246"/>
      <c r="D16" s="246"/>
      <c r="E16" s="246"/>
      <c r="F16" s="246"/>
      <c r="G16" s="1168" t="s">
        <v>485</v>
      </c>
      <c r="H16" s="1169"/>
      <c r="I16" s="1169"/>
      <c r="J16" s="1170"/>
      <c r="K16" s="270">
        <v>-86728</v>
      </c>
      <c r="L16" s="270">
        <v>-5690</v>
      </c>
      <c r="M16" s="271">
        <v>-8546</v>
      </c>
      <c r="N16" s="272">
        <v>-33.4</v>
      </c>
    </row>
    <row r="17" spans="1:16" x14ac:dyDescent="0.15">
      <c r="A17" s="250"/>
      <c r="B17" s="246"/>
      <c r="C17" s="246"/>
      <c r="D17" s="246"/>
      <c r="E17" s="246"/>
      <c r="F17" s="246"/>
      <c r="G17" s="1168" t="s">
        <v>172</v>
      </c>
      <c r="H17" s="1169"/>
      <c r="I17" s="1169"/>
      <c r="J17" s="1170"/>
      <c r="K17" s="270">
        <v>1416676</v>
      </c>
      <c r="L17" s="270">
        <v>92952</v>
      </c>
      <c r="M17" s="271">
        <v>106172</v>
      </c>
      <c r="N17" s="272">
        <v>-12.5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62" t="s">
        <v>490</v>
      </c>
      <c r="H21" s="1163"/>
      <c r="I21" s="1163"/>
      <c r="J21" s="1164"/>
      <c r="K21" s="282">
        <v>8.7899999999999991</v>
      </c>
      <c r="L21" s="283">
        <v>10.19</v>
      </c>
      <c r="M21" s="284">
        <v>-1.4</v>
      </c>
      <c r="N21" s="251"/>
      <c r="O21" s="285"/>
      <c r="P21" s="281"/>
    </row>
    <row r="22" spans="1:16" s="286" customFormat="1" x14ac:dyDescent="0.15">
      <c r="A22" s="281"/>
      <c r="B22" s="251"/>
      <c r="C22" s="251"/>
      <c r="D22" s="251"/>
      <c r="E22" s="251"/>
      <c r="F22" s="251"/>
      <c r="G22" s="1162" t="s">
        <v>491</v>
      </c>
      <c r="H22" s="1163"/>
      <c r="I22" s="1163"/>
      <c r="J22" s="1164"/>
      <c r="K22" s="287">
        <v>94.6</v>
      </c>
      <c r="L22" s="288">
        <v>96.4</v>
      </c>
      <c r="M22" s="289">
        <v>-1.8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1" t="s">
        <v>472</v>
      </c>
      <c r="L30" s="256"/>
      <c r="M30" s="257" t="s">
        <v>473</v>
      </c>
      <c r="N30" s="258"/>
    </row>
    <row r="31" spans="1:16" x14ac:dyDescent="0.15">
      <c r="A31" s="250"/>
      <c r="B31" s="246"/>
      <c r="C31" s="246"/>
      <c r="D31" s="246"/>
      <c r="E31" s="246"/>
      <c r="F31" s="246"/>
      <c r="G31" s="259"/>
      <c r="H31" s="260"/>
      <c r="I31" s="260"/>
      <c r="J31" s="261"/>
      <c r="K31" s="1152"/>
      <c r="L31" s="262" t="s">
        <v>474</v>
      </c>
      <c r="M31" s="263" t="s">
        <v>475</v>
      </c>
      <c r="N31" s="264" t="s">
        <v>476</v>
      </c>
    </row>
    <row r="32" spans="1:16" ht="27" customHeight="1" x14ac:dyDescent="0.15">
      <c r="A32" s="250"/>
      <c r="B32" s="246"/>
      <c r="C32" s="246"/>
      <c r="D32" s="246"/>
      <c r="E32" s="246"/>
      <c r="F32" s="246"/>
      <c r="G32" s="1153" t="s">
        <v>495</v>
      </c>
      <c r="H32" s="1154"/>
      <c r="I32" s="1154"/>
      <c r="J32" s="1155"/>
      <c r="K32" s="296">
        <v>695278</v>
      </c>
      <c r="L32" s="296">
        <v>45619</v>
      </c>
      <c r="M32" s="297">
        <v>58921</v>
      </c>
      <c r="N32" s="298">
        <v>-22.6</v>
      </c>
    </row>
    <row r="33" spans="1:16" ht="13.5" customHeight="1" x14ac:dyDescent="0.15">
      <c r="A33" s="250"/>
      <c r="B33" s="246"/>
      <c r="C33" s="246"/>
      <c r="D33" s="246"/>
      <c r="E33" s="246"/>
      <c r="F33" s="246"/>
      <c r="G33" s="1153" t="s">
        <v>496</v>
      </c>
      <c r="H33" s="1154"/>
      <c r="I33" s="1154"/>
      <c r="J33" s="1155"/>
      <c r="K33" s="296" t="s">
        <v>481</v>
      </c>
      <c r="L33" s="296" t="s">
        <v>481</v>
      </c>
      <c r="M33" s="297" t="s">
        <v>481</v>
      </c>
      <c r="N33" s="298" t="s">
        <v>481</v>
      </c>
    </row>
    <row r="34" spans="1:16" ht="27" customHeight="1" x14ac:dyDescent="0.15">
      <c r="A34" s="250"/>
      <c r="B34" s="246"/>
      <c r="C34" s="246"/>
      <c r="D34" s="246"/>
      <c r="E34" s="246"/>
      <c r="F34" s="246"/>
      <c r="G34" s="1153" t="s">
        <v>497</v>
      </c>
      <c r="H34" s="1154"/>
      <c r="I34" s="1154"/>
      <c r="J34" s="1155"/>
      <c r="K34" s="296" t="s">
        <v>481</v>
      </c>
      <c r="L34" s="296" t="s">
        <v>481</v>
      </c>
      <c r="M34" s="297">
        <v>1</v>
      </c>
      <c r="N34" s="298" t="s">
        <v>481</v>
      </c>
    </row>
    <row r="35" spans="1:16" ht="27" customHeight="1" x14ac:dyDescent="0.15">
      <c r="A35" s="250"/>
      <c r="B35" s="246"/>
      <c r="C35" s="246"/>
      <c r="D35" s="246"/>
      <c r="E35" s="246"/>
      <c r="F35" s="246"/>
      <c r="G35" s="1153" t="s">
        <v>498</v>
      </c>
      <c r="H35" s="1154"/>
      <c r="I35" s="1154"/>
      <c r="J35" s="1155"/>
      <c r="K35" s="296">
        <v>300000</v>
      </c>
      <c r="L35" s="296">
        <v>19684</v>
      </c>
      <c r="M35" s="297">
        <v>21946</v>
      </c>
      <c r="N35" s="298">
        <v>-10.3</v>
      </c>
    </row>
    <row r="36" spans="1:16" ht="27" customHeight="1" x14ac:dyDescent="0.15">
      <c r="A36" s="250"/>
      <c r="B36" s="246"/>
      <c r="C36" s="246"/>
      <c r="D36" s="246"/>
      <c r="E36" s="246"/>
      <c r="F36" s="246"/>
      <c r="G36" s="1153" t="s">
        <v>499</v>
      </c>
      <c r="H36" s="1154"/>
      <c r="I36" s="1154"/>
      <c r="J36" s="1155"/>
      <c r="K36" s="296">
        <v>23044</v>
      </c>
      <c r="L36" s="296">
        <v>1512</v>
      </c>
      <c r="M36" s="297">
        <v>3467</v>
      </c>
      <c r="N36" s="298">
        <v>-56.4</v>
      </c>
    </row>
    <row r="37" spans="1:16" ht="13.5" customHeight="1" x14ac:dyDescent="0.15">
      <c r="A37" s="250"/>
      <c r="B37" s="246"/>
      <c r="C37" s="246"/>
      <c r="D37" s="246"/>
      <c r="E37" s="246"/>
      <c r="F37" s="246"/>
      <c r="G37" s="1153" t="s">
        <v>500</v>
      </c>
      <c r="H37" s="1154"/>
      <c r="I37" s="1154"/>
      <c r="J37" s="1155"/>
      <c r="K37" s="296">
        <v>14268</v>
      </c>
      <c r="L37" s="296">
        <v>936</v>
      </c>
      <c r="M37" s="297">
        <v>1242</v>
      </c>
      <c r="N37" s="298">
        <v>-24.6</v>
      </c>
    </row>
    <row r="38" spans="1:16" ht="27" customHeight="1" x14ac:dyDescent="0.15">
      <c r="A38" s="250"/>
      <c r="B38" s="246"/>
      <c r="C38" s="246"/>
      <c r="D38" s="246"/>
      <c r="E38" s="246"/>
      <c r="F38" s="246"/>
      <c r="G38" s="1156" t="s">
        <v>501</v>
      </c>
      <c r="H38" s="1157"/>
      <c r="I38" s="1157"/>
      <c r="J38" s="1158"/>
      <c r="K38" s="299" t="s">
        <v>481</v>
      </c>
      <c r="L38" s="299" t="s">
        <v>481</v>
      </c>
      <c r="M38" s="300">
        <v>1</v>
      </c>
      <c r="N38" s="301" t="s">
        <v>481</v>
      </c>
      <c r="O38" s="295"/>
    </row>
    <row r="39" spans="1:16" x14ac:dyDescent="0.15">
      <c r="A39" s="250"/>
      <c r="B39" s="246"/>
      <c r="C39" s="246"/>
      <c r="D39" s="246"/>
      <c r="E39" s="246"/>
      <c r="F39" s="246"/>
      <c r="G39" s="1156" t="s">
        <v>502</v>
      </c>
      <c r="H39" s="1157"/>
      <c r="I39" s="1157"/>
      <c r="J39" s="1158"/>
      <c r="K39" s="302">
        <v>-21351</v>
      </c>
      <c r="L39" s="302">
        <v>-1401</v>
      </c>
      <c r="M39" s="303">
        <v>-1780</v>
      </c>
      <c r="N39" s="304">
        <v>-21.3</v>
      </c>
      <c r="O39" s="295"/>
    </row>
    <row r="40" spans="1:16" ht="27" customHeight="1" x14ac:dyDescent="0.15">
      <c r="A40" s="250"/>
      <c r="B40" s="246"/>
      <c r="C40" s="246"/>
      <c r="D40" s="246"/>
      <c r="E40" s="246"/>
      <c r="F40" s="246"/>
      <c r="G40" s="1153" t="s">
        <v>503</v>
      </c>
      <c r="H40" s="1154"/>
      <c r="I40" s="1154"/>
      <c r="J40" s="1155"/>
      <c r="K40" s="302">
        <v>-712922</v>
      </c>
      <c r="L40" s="302">
        <v>-46777</v>
      </c>
      <c r="M40" s="303">
        <v>-57269</v>
      </c>
      <c r="N40" s="304">
        <v>-18.3</v>
      </c>
      <c r="O40" s="295"/>
    </row>
    <row r="41" spans="1:16" x14ac:dyDescent="0.15">
      <c r="A41" s="250"/>
      <c r="B41" s="246"/>
      <c r="C41" s="246"/>
      <c r="D41" s="246"/>
      <c r="E41" s="246"/>
      <c r="F41" s="246"/>
      <c r="G41" s="1159" t="s">
        <v>283</v>
      </c>
      <c r="H41" s="1160"/>
      <c r="I41" s="1160"/>
      <c r="J41" s="1161"/>
      <c r="K41" s="296">
        <v>298317</v>
      </c>
      <c r="L41" s="302">
        <v>19573</v>
      </c>
      <c r="M41" s="303">
        <v>26530</v>
      </c>
      <c r="N41" s="304">
        <v>-26.2</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6" t="s">
        <v>472</v>
      </c>
      <c r="J49" s="1148" t="s">
        <v>507</v>
      </c>
      <c r="K49" s="1149"/>
      <c r="L49" s="1149"/>
      <c r="M49" s="1149"/>
      <c r="N49" s="1150"/>
    </row>
    <row r="50" spans="1:14" x14ac:dyDescent="0.15">
      <c r="A50" s="250"/>
      <c r="B50" s="246"/>
      <c r="C50" s="246"/>
      <c r="D50" s="246"/>
      <c r="E50" s="246"/>
      <c r="F50" s="246"/>
      <c r="G50" s="314"/>
      <c r="H50" s="315"/>
      <c r="I50" s="1147"/>
      <c r="J50" s="316" t="s">
        <v>508</v>
      </c>
      <c r="K50" s="317" t="s">
        <v>509</v>
      </c>
      <c r="L50" s="318" t="s">
        <v>510</v>
      </c>
      <c r="M50" s="319" t="s">
        <v>511</v>
      </c>
      <c r="N50" s="320" t="s">
        <v>512</v>
      </c>
    </row>
    <row r="51" spans="1:14" x14ac:dyDescent="0.15">
      <c r="A51" s="250"/>
      <c r="B51" s="246"/>
      <c r="C51" s="246"/>
      <c r="D51" s="246"/>
      <c r="E51" s="246"/>
      <c r="F51" s="246"/>
      <c r="G51" s="312" t="s">
        <v>513</v>
      </c>
      <c r="H51" s="313"/>
      <c r="I51" s="321">
        <v>663644</v>
      </c>
      <c r="J51" s="322">
        <v>41744</v>
      </c>
      <c r="K51" s="323">
        <v>74.400000000000006</v>
      </c>
      <c r="L51" s="324">
        <v>70582</v>
      </c>
      <c r="M51" s="325">
        <v>18</v>
      </c>
      <c r="N51" s="326">
        <v>56.4</v>
      </c>
    </row>
    <row r="52" spans="1:14" x14ac:dyDescent="0.15">
      <c r="A52" s="250"/>
      <c r="B52" s="246"/>
      <c r="C52" s="246"/>
      <c r="D52" s="246"/>
      <c r="E52" s="246"/>
      <c r="F52" s="246"/>
      <c r="G52" s="327"/>
      <c r="H52" s="328" t="s">
        <v>514</v>
      </c>
      <c r="I52" s="329">
        <v>448783</v>
      </c>
      <c r="J52" s="330">
        <v>28229</v>
      </c>
      <c r="K52" s="331">
        <v>86.6</v>
      </c>
      <c r="L52" s="332">
        <v>36117</v>
      </c>
      <c r="M52" s="333">
        <v>7.3</v>
      </c>
      <c r="N52" s="334">
        <v>79.3</v>
      </c>
    </row>
    <row r="53" spans="1:14" x14ac:dyDescent="0.15">
      <c r="A53" s="250"/>
      <c r="B53" s="246"/>
      <c r="C53" s="246"/>
      <c r="D53" s="246"/>
      <c r="E53" s="246"/>
      <c r="F53" s="246"/>
      <c r="G53" s="312" t="s">
        <v>515</v>
      </c>
      <c r="H53" s="313"/>
      <c r="I53" s="321">
        <v>345814</v>
      </c>
      <c r="J53" s="322">
        <v>21913</v>
      </c>
      <c r="K53" s="323">
        <v>-47.5</v>
      </c>
      <c r="L53" s="324">
        <v>81990</v>
      </c>
      <c r="M53" s="325">
        <v>16.2</v>
      </c>
      <c r="N53" s="326">
        <v>-63.7</v>
      </c>
    </row>
    <row r="54" spans="1:14" x14ac:dyDescent="0.15">
      <c r="A54" s="250"/>
      <c r="B54" s="246"/>
      <c r="C54" s="246"/>
      <c r="D54" s="246"/>
      <c r="E54" s="246"/>
      <c r="F54" s="246"/>
      <c r="G54" s="327"/>
      <c r="H54" s="328" t="s">
        <v>514</v>
      </c>
      <c r="I54" s="329">
        <v>219244</v>
      </c>
      <c r="J54" s="330">
        <v>13893</v>
      </c>
      <c r="K54" s="331">
        <v>-50.8</v>
      </c>
      <c r="L54" s="332">
        <v>34482</v>
      </c>
      <c r="M54" s="333">
        <v>-4.5</v>
      </c>
      <c r="N54" s="334">
        <v>-46.3</v>
      </c>
    </row>
    <row r="55" spans="1:14" x14ac:dyDescent="0.15">
      <c r="A55" s="250"/>
      <c r="B55" s="246"/>
      <c r="C55" s="246"/>
      <c r="D55" s="246"/>
      <c r="E55" s="246"/>
      <c r="F55" s="246"/>
      <c r="G55" s="312" t="s">
        <v>516</v>
      </c>
      <c r="H55" s="313"/>
      <c r="I55" s="321">
        <v>757359</v>
      </c>
      <c r="J55" s="322">
        <v>48316</v>
      </c>
      <c r="K55" s="323">
        <v>120.5</v>
      </c>
      <c r="L55" s="324">
        <v>87551</v>
      </c>
      <c r="M55" s="325">
        <v>6.8</v>
      </c>
      <c r="N55" s="326">
        <v>113.7</v>
      </c>
    </row>
    <row r="56" spans="1:14" x14ac:dyDescent="0.15">
      <c r="A56" s="250"/>
      <c r="B56" s="246"/>
      <c r="C56" s="246"/>
      <c r="D56" s="246"/>
      <c r="E56" s="246"/>
      <c r="F56" s="246"/>
      <c r="G56" s="327"/>
      <c r="H56" s="328" t="s">
        <v>514</v>
      </c>
      <c r="I56" s="329">
        <v>375376</v>
      </c>
      <c r="J56" s="330">
        <v>23947</v>
      </c>
      <c r="K56" s="331">
        <v>72.400000000000006</v>
      </c>
      <c r="L56" s="332">
        <v>43994</v>
      </c>
      <c r="M56" s="333">
        <v>27.6</v>
      </c>
      <c r="N56" s="334">
        <v>44.8</v>
      </c>
    </row>
    <row r="57" spans="1:14" x14ac:dyDescent="0.15">
      <c r="A57" s="250"/>
      <c r="B57" s="246"/>
      <c r="C57" s="246"/>
      <c r="D57" s="246"/>
      <c r="E57" s="246"/>
      <c r="F57" s="246"/>
      <c r="G57" s="312" t="s">
        <v>517</v>
      </c>
      <c r="H57" s="313"/>
      <c r="I57" s="321">
        <v>1741018</v>
      </c>
      <c r="J57" s="322">
        <v>112288</v>
      </c>
      <c r="K57" s="323">
        <v>132.4</v>
      </c>
      <c r="L57" s="324">
        <v>106092</v>
      </c>
      <c r="M57" s="325">
        <v>21.2</v>
      </c>
      <c r="N57" s="326">
        <v>111.2</v>
      </c>
    </row>
    <row r="58" spans="1:14" x14ac:dyDescent="0.15">
      <c r="A58" s="250"/>
      <c r="B58" s="246"/>
      <c r="C58" s="246"/>
      <c r="D58" s="246"/>
      <c r="E58" s="246"/>
      <c r="F58" s="246"/>
      <c r="G58" s="327"/>
      <c r="H58" s="328" t="s">
        <v>514</v>
      </c>
      <c r="I58" s="329">
        <v>178183</v>
      </c>
      <c r="J58" s="330">
        <v>11492</v>
      </c>
      <c r="K58" s="331">
        <v>-52</v>
      </c>
      <c r="L58" s="332">
        <v>44299</v>
      </c>
      <c r="M58" s="333">
        <v>0.7</v>
      </c>
      <c r="N58" s="334">
        <v>-52.7</v>
      </c>
    </row>
    <row r="59" spans="1:14" x14ac:dyDescent="0.15">
      <c r="A59" s="250"/>
      <c r="B59" s="246"/>
      <c r="C59" s="246"/>
      <c r="D59" s="246"/>
      <c r="E59" s="246"/>
      <c r="F59" s="246"/>
      <c r="G59" s="312" t="s">
        <v>518</v>
      </c>
      <c r="H59" s="313"/>
      <c r="I59" s="321">
        <v>628657</v>
      </c>
      <c r="J59" s="322">
        <v>41248</v>
      </c>
      <c r="K59" s="323">
        <v>-63.3</v>
      </c>
      <c r="L59" s="324">
        <v>78903</v>
      </c>
      <c r="M59" s="325">
        <v>-25.6</v>
      </c>
      <c r="N59" s="326">
        <v>-37.700000000000003</v>
      </c>
    </row>
    <row r="60" spans="1:14" x14ac:dyDescent="0.15">
      <c r="A60" s="250"/>
      <c r="B60" s="246"/>
      <c r="C60" s="246"/>
      <c r="D60" s="246"/>
      <c r="E60" s="246"/>
      <c r="F60" s="246"/>
      <c r="G60" s="327"/>
      <c r="H60" s="328" t="s">
        <v>514</v>
      </c>
      <c r="I60" s="335">
        <v>440910</v>
      </c>
      <c r="J60" s="330">
        <v>28929</v>
      </c>
      <c r="K60" s="331">
        <v>151.69999999999999</v>
      </c>
      <c r="L60" s="332">
        <v>49201</v>
      </c>
      <c r="M60" s="333">
        <v>11.1</v>
      </c>
      <c r="N60" s="334">
        <v>140.6</v>
      </c>
    </row>
    <row r="61" spans="1:14" x14ac:dyDescent="0.15">
      <c r="A61" s="250"/>
      <c r="B61" s="246"/>
      <c r="C61" s="246"/>
      <c r="D61" s="246"/>
      <c r="E61" s="246"/>
      <c r="F61" s="246"/>
      <c r="G61" s="312" t="s">
        <v>519</v>
      </c>
      <c r="H61" s="336"/>
      <c r="I61" s="337">
        <v>827298</v>
      </c>
      <c r="J61" s="338">
        <v>53102</v>
      </c>
      <c r="K61" s="339">
        <v>43.3</v>
      </c>
      <c r="L61" s="340">
        <v>85024</v>
      </c>
      <c r="M61" s="341">
        <v>7.3</v>
      </c>
      <c r="N61" s="326">
        <v>36</v>
      </c>
    </row>
    <row r="62" spans="1:14" x14ac:dyDescent="0.15">
      <c r="A62" s="250"/>
      <c r="B62" s="246"/>
      <c r="C62" s="246"/>
      <c r="D62" s="246"/>
      <c r="E62" s="246"/>
      <c r="F62" s="246"/>
      <c r="G62" s="327"/>
      <c r="H62" s="328" t="s">
        <v>514</v>
      </c>
      <c r="I62" s="329">
        <v>332499</v>
      </c>
      <c r="J62" s="330">
        <v>21298</v>
      </c>
      <c r="K62" s="331">
        <v>41.6</v>
      </c>
      <c r="L62" s="332">
        <v>41619</v>
      </c>
      <c r="M62" s="333">
        <v>8.4</v>
      </c>
      <c r="N62" s="334">
        <v>33.200000000000003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1" t="s">
        <v>3</v>
      </c>
      <c r="D47" s="1171"/>
      <c r="E47" s="1172"/>
      <c r="F47" s="11">
        <v>51.85</v>
      </c>
      <c r="G47" s="12">
        <v>52.49</v>
      </c>
      <c r="H47" s="12">
        <v>54.26</v>
      </c>
      <c r="I47" s="12">
        <v>57.64</v>
      </c>
      <c r="J47" s="13">
        <v>55</v>
      </c>
    </row>
    <row r="48" spans="2:10" ht="57.75" customHeight="1" x14ac:dyDescent="0.15">
      <c r="B48" s="14"/>
      <c r="C48" s="1173" t="s">
        <v>4</v>
      </c>
      <c r="D48" s="1173"/>
      <c r="E48" s="1174"/>
      <c r="F48" s="15">
        <v>1.82</v>
      </c>
      <c r="G48" s="16">
        <v>2.0499999999999998</v>
      </c>
      <c r="H48" s="16">
        <v>1.82</v>
      </c>
      <c r="I48" s="16">
        <v>1.67</v>
      </c>
      <c r="J48" s="17">
        <v>1.68</v>
      </c>
    </row>
    <row r="49" spans="2:10" ht="57.75" customHeight="1" thickBot="1" x14ac:dyDescent="0.2">
      <c r="B49" s="18"/>
      <c r="C49" s="1175" t="s">
        <v>5</v>
      </c>
      <c r="D49" s="1175"/>
      <c r="E49" s="1176"/>
      <c r="F49" s="19">
        <v>3.31</v>
      </c>
      <c r="G49" s="20">
        <v>0.56000000000000005</v>
      </c>
      <c r="H49" s="20" t="s">
        <v>526</v>
      </c>
      <c r="I49" s="20">
        <v>4.93</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2018-04-16T02:54:11Z</cp:lastPrinted>
  <dcterms:created xsi:type="dcterms:W3CDTF">2018-01-24T05:01:58Z</dcterms:created>
  <dcterms:modified xsi:type="dcterms:W3CDTF">2018-10-30T07:32:40Z</dcterms:modified>
</cp:coreProperties>
</file>