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<sst xmlns="http://schemas.openxmlformats.org/spreadsheetml/2006/main" count="217" uniqueCount="107">
  <si>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</si>
  <si>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</si>
  <si>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</si>
  <si>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</si>
  <si>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</si>
  <si>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</si>
  <si>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</si>
  <si>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</si>
  <si>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</si>
  <si>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</si>
  <si>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</si>
  <si>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</si>
  <si>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</si>
  <si>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</si>
  <si>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</si>
  <si>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</si>
  <si>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</si>
  <si>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</si>
  <si>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</si>
  <si>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</si>
  <si>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</si>
  <si>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</si>
  <si>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</si>
  <si>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</si>
  <si>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</si>
  <si>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</si>
  <si>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</si>
  <si>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</si>
  <si>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</si>
  <si>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</si>
  <si>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</si>
  <si>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</si>
  <si>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</si>
  <si>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</si>
  <si>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</si>
  <si>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</si>
  <si>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</si>
  <si>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</si>
  <si>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</si>
  <si>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</si>
  <si>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</si>
  <si>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</si>
  <si>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</si>
  <si>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</si>
  <si>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</si>
  <si>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</si>
  <si>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</si>
  <si>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</si>
  <si>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</si>
  <si>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</si>
  <si>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</si>
  <si>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</si>
  <si>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</si>
  <si>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</si>
  <si>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</si>
  <si>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</si>
  <si>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</si>
  <si>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</si>
  <si>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</si>
  <si>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</si>
  <si>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</si>
  <si>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</si>
  <si>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</si>
  <si>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</si>
  <si>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</si>
  <si>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</si>
  <si>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</si>
  <si>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</si>
  <si>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</si>
  <si>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</si>
  <si>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</si>
  <si>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</si>
  <si>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</si>
  <si>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</si>
  <si>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</si>
  <si>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</si>
  <si>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</si>
  <si>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</si>
  <si>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</si>
  <si>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</si>
  <si>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</si>
  <si>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</si>
  <si>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</si>
  <si>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</si>
  <si>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</si>
  <si>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</si>
  <si>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</si>
  <si>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</si>
  <si>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</si>
  <si>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</si>
  <si>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</si>
  <si>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</si>
  <si>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</si>
  <si>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富士見町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</si>
  <si>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</si>
  <si>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</si>
  <si>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</si>
  <si>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</si>
  <si>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</si>
  <si>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</si>
  <si>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</si>
  <si>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</si>
  <si>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</si>
  <si>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</si>
  <si>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高く平均値を上回っており、累積欠損金がなく料金回収率も１００％を超えていることから健全な経営水準にある。しかし有収率が年々低下しているため、給水される水量が収益に結びついていないため原因特定と対策が必要である。また更に今後の事業投資計画の見直し、施設の統廃合等、維持管理費等の削減をはかり経営の効率性を上げていく必要がある。</t>
    <rPh sb="0" eb="2">
      <t>ケイジョウ</t>
    </rPh>
    <rPh sb="2" eb="4">
      <t>シュウシ</t>
    </rPh>
    <rPh sb="4" eb="6">
      <t>ヒリツ</t>
    </rPh>
    <rPh sb="7" eb="8">
      <t>タカ</t>
    </rPh>
    <rPh sb="9" eb="12">
      <t>ヘイキンチ</t>
    </rPh>
    <rPh sb="13" eb="15">
      <t>ウワマワ</t>
    </rPh>
    <rPh sb="20" eb="22">
      <t>ルイセキ</t>
    </rPh>
    <rPh sb="22" eb="25">
      <t>ケッソンキン</t>
    </rPh>
    <rPh sb="28" eb="30">
      <t>リョウキン</t>
    </rPh>
    <rPh sb="30" eb="32">
      <t>カイシュウ</t>
    </rPh>
    <rPh sb="32" eb="33">
      <t>リツ</t>
    </rPh>
    <rPh sb="39" eb="40">
      <t>コ</t>
    </rPh>
    <rPh sb="48" eb="50">
      <t>ケンゼン</t>
    </rPh>
    <rPh sb="51" eb="53">
      <t>ケイエイ</t>
    </rPh>
    <rPh sb="53" eb="55">
      <t>スイジュン</t>
    </rPh>
    <rPh sb="62" eb="65">
      <t>ユウシュウリツ</t>
    </rPh>
    <rPh sb="66" eb="68">
      <t>ネンネン</t>
    </rPh>
    <rPh sb="68" eb="70">
      <t>テイカ</t>
    </rPh>
    <rPh sb="77" eb="79">
      <t>キュウスイ</t>
    </rPh>
    <rPh sb="82" eb="84">
      <t>スイリョウ</t>
    </rPh>
    <rPh sb="85" eb="87">
      <t>シュウエキ</t>
    </rPh>
    <rPh sb="88" eb="89">
      <t>ムス</t>
    </rPh>
    <rPh sb="98" eb="100">
      <t>ゲンイン</t>
    </rPh>
    <rPh sb="100" eb="102">
      <t>トクテイ</t>
    </rPh>
    <rPh sb="103" eb="105">
      <t>タイサク</t>
    </rPh>
    <rPh sb="106" eb="108">
      <t>ヒツヨウ</t>
    </rPh>
    <rPh sb="114" eb="115">
      <t>サラ</t>
    </rPh>
    <rPh sb="116" eb="118">
      <t>コンゴ</t>
    </rPh>
    <rPh sb="119" eb="121">
      <t>ジギョウ</t>
    </rPh>
    <rPh sb="121" eb="123">
      <t>トウシ</t>
    </rPh>
    <rPh sb="123" eb="125">
      <t>ケイカク</t>
    </rPh>
    <rPh sb="126" eb="128">
      <t>ミナオ</t>
    </rPh>
    <rPh sb="130" eb="132">
      <t>シセツ</t>
    </rPh>
    <rPh sb="133" eb="136">
      <t>トウハイゴウ</t>
    </rPh>
    <rPh sb="136" eb="137">
      <t>トウ</t>
    </rPh>
    <rPh sb="138" eb="140">
      <t>イジ</t>
    </rPh>
    <rPh sb="140" eb="143">
      <t>カンリヒ</t>
    </rPh>
    <rPh sb="143" eb="144">
      <t>トウ</t>
    </rPh>
    <rPh sb="145" eb="147">
      <t>サクゲン</t>
    </rPh>
    <rPh sb="151" eb="153">
      <t>ケイエイ</t>
    </rPh>
    <rPh sb="154" eb="157">
      <t>コウリツセイ</t>
    </rPh>
    <rPh sb="158" eb="159">
      <t>ア</t>
    </rPh>
    <rPh sb="163" eb="165">
      <t>ヒツヨウ</t>
    </rPh>
    <phoneticPr fontId="4"/>
  </si>
  <si>
    <t>法定耐用年数が経過した管路がないため、今後も計画的に管路の更新をおこなっていく。</t>
    <rPh sb="0" eb="2">
      <t>ホウテイ</t>
    </rPh>
    <rPh sb="2" eb="4">
      <t>タイヨウ</t>
    </rPh>
    <rPh sb="4" eb="6">
      <t>ネンスウ</t>
    </rPh>
    <rPh sb="7" eb="9">
      <t>ケイカ</t>
    </rPh>
    <rPh sb="11" eb="13">
      <t>カンロ</t>
    </rPh>
    <rPh sb="19" eb="21">
      <t>コンゴ</t>
    </rPh>
    <rPh sb="22" eb="25">
      <t>ケイカクテキ</t>
    </rPh>
    <rPh sb="26" eb="28">
      <t>カンロ</t>
    </rPh>
    <rPh sb="29" eb="31">
      <t>コウシン</t>
    </rPh>
    <phoneticPr fontId="4"/>
  </si>
  <si>
    <t>今後は給水人口が減少し、料金収入が減っていく中で健全な経営を維持していけるよう人口、水需要の動向を見ながら、管路・施設の更新計画の見直しを行う。老朽化施設、管路の更新計画の際に維持管理費等の削減、また施設の統廃合を検討してより効率の良い経営を行う必要がある。経営効率向上のため有収率を向上させるため、計画的に原因特定の調査を実施し修繕等を実施していく。</t>
    <rPh sb="0" eb="2">
      <t>コンゴ</t>
    </rPh>
    <rPh sb="3" eb="5">
      <t>キュウスイ</t>
    </rPh>
    <rPh sb="5" eb="7">
      <t>ジンコウ</t>
    </rPh>
    <rPh sb="8" eb="10">
      <t>ゲンショウ</t>
    </rPh>
    <rPh sb="12" eb="14">
      <t>リョウキン</t>
    </rPh>
    <rPh sb="14" eb="16">
      <t>シュウニュウ</t>
    </rPh>
    <rPh sb="17" eb="18">
      <t>ヘ</t>
    </rPh>
    <rPh sb="22" eb="23">
      <t>ナカ</t>
    </rPh>
    <rPh sb="24" eb="26">
      <t>ケンゼン</t>
    </rPh>
    <rPh sb="27" eb="29">
      <t>ケイエイ</t>
    </rPh>
    <rPh sb="30" eb="32">
      <t>イジ</t>
    </rPh>
    <rPh sb="39" eb="41">
      <t>ジンコウ</t>
    </rPh>
    <rPh sb="42" eb="43">
      <t>ミズ</t>
    </rPh>
    <rPh sb="43" eb="45">
      <t>ジュヨウ</t>
    </rPh>
    <rPh sb="46" eb="48">
      <t>ドウコウ</t>
    </rPh>
    <rPh sb="49" eb="50">
      <t>ミ</t>
    </rPh>
    <rPh sb="54" eb="56">
      <t>カンロ</t>
    </rPh>
    <rPh sb="57" eb="59">
      <t>シセツ</t>
    </rPh>
    <rPh sb="60" eb="62">
      <t>コウシン</t>
    </rPh>
    <rPh sb="62" eb="64">
      <t>ケイカク</t>
    </rPh>
    <rPh sb="65" eb="67">
      <t>ミナオ</t>
    </rPh>
    <rPh sb="69" eb="70">
      <t>オコナ</t>
    </rPh>
    <rPh sb="72" eb="75">
      <t>ロウキュウカ</t>
    </rPh>
    <rPh sb="75" eb="77">
      <t>シセツ</t>
    </rPh>
    <rPh sb="78" eb="80">
      <t>カンロ</t>
    </rPh>
    <rPh sb="81" eb="83">
      <t>コウシン</t>
    </rPh>
    <rPh sb="83" eb="85">
      <t>ケイカク</t>
    </rPh>
    <rPh sb="86" eb="87">
      <t>サイ</t>
    </rPh>
    <rPh sb="88" eb="90">
      <t>イジ</t>
    </rPh>
    <rPh sb="90" eb="93">
      <t>カンリヒ</t>
    </rPh>
    <rPh sb="93" eb="94">
      <t>トウ</t>
    </rPh>
    <rPh sb="95" eb="97">
      <t>サクゲン</t>
    </rPh>
    <rPh sb="100" eb="102">
      <t>シセツ</t>
    </rPh>
    <rPh sb="103" eb="106">
      <t>トウハイゴウ</t>
    </rPh>
    <rPh sb="107" eb="109">
      <t>ケントウ</t>
    </rPh>
    <rPh sb="113" eb="115">
      <t>コウリツ</t>
    </rPh>
    <rPh sb="116" eb="117">
      <t>ヨ</t>
    </rPh>
    <rPh sb="118" eb="120">
      <t>ケイエイ</t>
    </rPh>
    <rPh sb="121" eb="122">
      <t>オコナ</t>
    </rPh>
    <rPh sb="123" eb="125">
      <t>ヒツヨウ</t>
    </rPh>
    <rPh sb="129" eb="131">
      <t>ケイエイ</t>
    </rPh>
    <rPh sb="131" eb="133">
      <t>コウリツ</t>
    </rPh>
    <rPh sb="133" eb="135">
      <t>コウジョウ</t>
    </rPh>
    <rPh sb="138" eb="141">
      <t>ユウシュウリツ</t>
    </rPh>
    <rPh sb="142" eb="144">
      <t>コウジョウ</t>
    </rPh>
    <rPh sb="150" eb="153">
      <t>ケイカクテキ</t>
    </rPh>
    <rPh sb="154" eb="156">
      <t>ゲンイン</t>
    </rPh>
    <rPh sb="156" eb="158">
      <t>トクテイ</t>
    </rPh>
    <rPh sb="159" eb="161">
      <t>チョウサ</t>
    </rPh>
    <rPh sb="162" eb="164">
      <t>ジッシ</t>
    </rPh>
    <rPh sb="165" eb="167">
      <t>シュウゼン</t>
    </rPh>
    <rPh sb="167" eb="168">
      <t>トウ</t>
    </rPh>
    <rPh sb="169" eb="17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</si>
</sst>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0.28999999999999998</c:v>
                </c:pt>
                <c:pt idx="2">
                  <c:v>0.24</c:v>
                </c:pt>
                <c:pt idx="3">
                  <c:v>0.43</c:v>
                </c:pt>
                <c:pt idx="4" formatCode="#,##0.00;&quot;△&quot;#,##0.00">
                  <c:v>0.51</c:v>
                </c:pt>
              </c:numCache>
            </c:numRef>
          </c:val>
        </c:ser>
        <c:dLbls>
          <c:showLegendKey val="0"/>
          <c:showVal val="0"/>
          <c:showCatName val="0"/>
          <c:showSerName val="0"/>
          <c:showPercent val="0"/>
          <c:showBubbleSize val="0"/>
        </c:dLbls>
        <c:gapWidth val="150"/>
        <c:axId val="101594240"/>
        <c:axId val="1015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0.71</c:v>
                </c:pt>
                <c:pt idx="3">
                  <c:v>0.68</c:v>
                </c:pt>
                <c:pt idx="4">
                  <c:v>1.65</c:v>
                </c:pt>
              </c:numCache>
            </c:numRef>
          </c:val>
          <c:smooth val="0"/>
        </c:ser>
        <c:dLbls>
          <c:showLegendKey val="0"/>
          <c:showVal val="0"/>
          <c:showCatName val="0"/>
          <c:showSerName val="0"/>
          <c:showPercent val="0"/>
          <c:showBubbleSize val="0"/>
        </c:dLbls>
        <c:marker val="1"/>
        <c:smooth val="0"/>
        <c:axId val="101594240"/>
        <c:axId val="101597952"/>
      </c:lineChart>
      <c:dateAx>
        <c:axId val="101594240"/>
        <c:scaling>
          <c:orientation val="minMax"/>
        </c:scaling>
        <c:delete val="1"/>
        <c:axPos val="b"/>
        <c:numFmt formatCode="ge" sourceLinked="1"/>
        <c:majorTickMark val="none"/>
        <c:minorTickMark val="none"/>
        <c:tickLblPos val="none"/>
        <c:crossAx val="101597952"/>
        <c:crosses val="autoZero"/>
        <c:auto val="1"/>
        <c:lblOffset val="100"/>
        <c:baseTimeUnit val="years"/>
      </c:dateAx>
      <c:valAx>
        <c:axId val="1015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48.68</c:v>
                </c:pt>
                <c:pt idx="1">
                  <c:v>47.25</c:v>
                </c:pt>
                <c:pt idx="2">
                  <c:v>48.84</c:v>
                </c:pt>
                <c:pt idx="3">
                  <c:v>48.71</c:v>
                </c:pt>
                <c:pt idx="4">
                  <c:v>65.34</c:v>
                </c:pt>
              </c:numCache>
            </c:numRef>
          </c:val>
        </c:ser>
        <c:dLbls>
          <c:showLegendKey val="0"/>
          <c:showVal val="0"/>
          <c:showCatName val="0"/>
          <c:showSerName val="0"/>
          <c:showPercent val="0"/>
          <c:showBubbleSize val="0"/>
        </c:dLbls>
        <c:gapWidth val="150"/>
        <c:axId val="104945920"/>
        <c:axId val="104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54.47</c:v>
                </c:pt>
                <c:pt idx="3">
                  <c:v>53.61</c:v>
                </c:pt>
                <c:pt idx="4">
                  <c:v>53.52</c:v>
                </c:pt>
              </c:numCache>
            </c:numRef>
          </c:val>
          <c:smooth val="0"/>
        </c:ser>
        <c:dLbls>
          <c:showLegendKey val="0"/>
          <c:showVal val="0"/>
          <c:showCatName val="0"/>
          <c:showSerName val="0"/>
          <c:showPercent val="0"/>
          <c:showBubbleSize val="0"/>
        </c:dLbls>
        <c:marker val="1"/>
        <c:smooth val="0"/>
        <c:axId val="104945920"/>
        <c:axId val="104976768"/>
      </c:lineChart>
      <c:dateAx>
        <c:axId val="104945920"/>
        <c:scaling>
          <c:orientation val="minMax"/>
        </c:scaling>
        <c:delete val="1"/>
        <c:axPos val="b"/>
        <c:numFmt formatCode="ge" sourceLinked="1"/>
        <c:majorTickMark val="none"/>
        <c:minorTickMark val="none"/>
        <c:tickLblPos val="none"/>
        <c:crossAx val="104976768"/>
        <c:crosses val="autoZero"/>
        <c:auto val="1"/>
        <c:lblOffset val="100"/>
        <c:baseTimeUnit val="years"/>
      </c:dateAx>
      <c:valAx>
        <c:axId val="104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90.29</c:v>
                </c:pt>
                <c:pt idx="1">
                  <c:v>83.4</c:v>
                </c:pt>
                <c:pt idx="2">
                  <c:v>78.55</c:v>
                </c:pt>
                <c:pt idx="3">
                  <c:v>76.48</c:v>
                </c:pt>
                <c:pt idx="4">
                  <c:v>75.95</c:v>
                </c:pt>
              </c:numCache>
            </c:numRef>
          </c:val>
        </c:ser>
        <c:dLbls>
          <c:showLegendKey val="0"/>
          <c:showVal val="0"/>
          <c:showCatName val="0"/>
          <c:showSerName val="0"/>
          <c:showPercent val="0"/>
          <c:showBubbleSize val="0"/>
        </c:dLbls>
        <c:gapWidth val="150"/>
        <c:axId val="105006976"/>
        <c:axId val="105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05006976"/>
        <c:axId val="105017344"/>
      </c:lineChart>
      <c:dateAx>
        <c:axId val="105006976"/>
        <c:scaling>
          <c:orientation val="minMax"/>
        </c:scaling>
        <c:delete val="1"/>
        <c:axPos val="b"/>
        <c:numFmt formatCode="ge" sourceLinked="1"/>
        <c:majorTickMark val="none"/>
        <c:minorTickMark val="none"/>
        <c:tickLblPos val="none"/>
        <c:crossAx val="105017344"/>
        <c:crosses val="autoZero"/>
        <c:auto val="1"/>
        <c:lblOffset val="100"/>
        <c:baseTimeUnit val="years"/>
      </c:dateAx>
      <c:valAx>
        <c:axId val="105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119.26</c:v>
                </c:pt>
                <c:pt idx="1">
                  <c:v>108.68</c:v>
                </c:pt>
                <c:pt idx="2">
                  <c:v>123.17</c:v>
                </c:pt>
                <c:pt idx="3">
                  <c:v>113.75</c:v>
                </c:pt>
                <c:pt idx="4">
                  <c:v>119.72</c:v>
                </c:pt>
              </c:numCache>
            </c:numRef>
          </c:val>
        </c:ser>
        <c:dLbls>
          <c:showLegendKey val="0"/>
          <c:showVal val="0"/>
          <c:showCatName val="0"/>
          <c:showSerName val="0"/>
          <c:showPercent val="0"/>
          <c:showBubbleSize val="0"/>
        </c:dLbls>
        <c:gapWidth val="150"/>
        <c:axId val="101639680"/>
        <c:axId val="1016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107.95</c:v>
                </c:pt>
                <c:pt idx="3">
                  <c:v>109.49</c:v>
                </c:pt>
                <c:pt idx="4">
                  <c:v>111.06</c:v>
                </c:pt>
              </c:numCache>
            </c:numRef>
          </c:val>
          <c:smooth val="0"/>
        </c:ser>
        <c:dLbls>
          <c:showLegendKey val="0"/>
          <c:showVal val="0"/>
          <c:showCatName val="0"/>
          <c:showSerName val="0"/>
          <c:showPercent val="0"/>
          <c:showBubbleSize val="0"/>
        </c:dLbls>
        <c:marker val="1"/>
        <c:smooth val="0"/>
        <c:axId val="101639680"/>
        <c:axId val="101641600"/>
      </c:lineChart>
      <c:dateAx>
        <c:axId val="101639680"/>
        <c:scaling>
          <c:orientation val="minMax"/>
        </c:scaling>
        <c:delete val="1"/>
        <c:axPos val="b"/>
        <c:numFmt formatCode="ge" sourceLinked="1"/>
        <c:majorTickMark val="none"/>
        <c:minorTickMark val="none"/>
        <c:tickLblPos val="none"/>
        <c:crossAx val="101641600"/>
        <c:crosses val="autoZero"/>
        <c:auto val="1"/>
        <c:lblOffset val="100"/>
        <c:baseTimeUnit val="years"/>
      </c:dateAx>
      <c:valAx>
        <c:axId val="10164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29.12</c:v>
                </c:pt>
                <c:pt idx="1">
                  <c:v>30.76</c:v>
                </c:pt>
                <c:pt idx="2">
                  <c:v>49.91</c:v>
                </c:pt>
                <c:pt idx="3">
                  <c:v>51.63</c:v>
                </c:pt>
                <c:pt idx="4">
                  <c:v>53.44</c:v>
                </c:pt>
              </c:numCache>
            </c:numRef>
          </c:val>
        </c:ser>
        <c:dLbls>
          <c:showLegendKey val="0"/>
          <c:showVal val="0"/>
          <c:showCatName val="0"/>
          <c:showSerName val="0"/>
          <c:showPercent val="0"/>
          <c:showBubbleSize val="0"/>
        </c:dLbls>
        <c:gapWidth val="150"/>
        <c:axId val="102986880"/>
        <c:axId val="1029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02986880"/>
        <c:axId val="102988800"/>
      </c:lineChart>
      <c:dateAx>
        <c:axId val="102986880"/>
        <c:scaling>
          <c:orientation val="minMax"/>
        </c:scaling>
        <c:delete val="1"/>
        <c:axPos val="b"/>
        <c:numFmt formatCode="ge" sourceLinked="1"/>
        <c:majorTickMark val="none"/>
        <c:minorTickMark val="none"/>
        <c:tickLblPos val="none"/>
        <c:crossAx val="102988800"/>
        <c:crosses val="autoZero"/>
        <c:auto val="1"/>
        <c:lblOffset val="100"/>
        <c:baseTimeUnit val="years"/>
      </c:dateAx>
      <c:valAx>
        <c:axId val="102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04416"/>
        <c:axId val="1046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04604416"/>
        <c:axId val="104606336"/>
      </c:lineChart>
      <c:dateAx>
        <c:axId val="104604416"/>
        <c:scaling>
          <c:orientation val="minMax"/>
        </c:scaling>
        <c:delete val="1"/>
        <c:axPos val="b"/>
        <c:numFmt formatCode="ge" sourceLinked="1"/>
        <c:majorTickMark val="none"/>
        <c:minorTickMark val="none"/>
        <c:tickLblPos val="none"/>
        <c:crossAx val="104606336"/>
        <c:crosses val="autoZero"/>
        <c:auto val="1"/>
        <c:lblOffset val="100"/>
        <c:baseTimeUnit val="years"/>
      </c:dateAx>
      <c:valAx>
        <c:axId val="1046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645376"/>
        <c:axId val="1046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13.47</c:v>
                </c:pt>
                <c:pt idx="3">
                  <c:v>9.49</c:v>
                </c:pt>
                <c:pt idx="4">
                  <c:v>9.35</c:v>
                </c:pt>
              </c:numCache>
            </c:numRef>
          </c:val>
          <c:smooth val="0"/>
        </c:ser>
        <c:dLbls>
          <c:showLegendKey val="0"/>
          <c:showVal val="0"/>
          <c:showCatName val="0"/>
          <c:showSerName val="0"/>
          <c:showPercent val="0"/>
          <c:showBubbleSize val="0"/>
        </c:dLbls>
        <c:marker val="1"/>
        <c:smooth val="0"/>
        <c:axId val="104645376"/>
        <c:axId val="104647296"/>
      </c:lineChart>
      <c:dateAx>
        <c:axId val="104645376"/>
        <c:scaling>
          <c:orientation val="minMax"/>
        </c:scaling>
        <c:delete val="1"/>
        <c:axPos val="b"/>
        <c:numFmt formatCode="ge" sourceLinked="1"/>
        <c:majorTickMark val="none"/>
        <c:minorTickMark val="none"/>
        <c:tickLblPos val="none"/>
        <c:crossAx val="104647296"/>
        <c:crosses val="autoZero"/>
        <c:auto val="1"/>
        <c:lblOffset val="100"/>
        <c:baseTimeUnit val="years"/>
      </c:dateAx>
      <c:valAx>
        <c:axId val="10464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153.08000000000001</c:v>
                </c:pt>
                <c:pt idx="1">
                  <c:v>172.39</c:v>
                </c:pt>
                <c:pt idx="2">
                  <c:v>1386.96</c:v>
                </c:pt>
                <c:pt idx="3">
                  <c:v>1128.04</c:v>
                </c:pt>
                <c:pt idx="4">
                  <c:v>1024.6099999999999</c:v>
                </c:pt>
              </c:numCache>
            </c:numRef>
          </c:val>
        </c:ser>
        <c:dLbls>
          <c:showLegendKey val="0"/>
          <c:showVal val="0"/>
          <c:showCatName val="0"/>
          <c:showSerName val="0"/>
          <c:showPercent val="0"/>
          <c:showBubbleSize val="0"/>
        </c:dLbls>
        <c:gapWidth val="150"/>
        <c:axId val="104693120"/>
        <c:axId val="1046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1081.23</c:v>
                </c:pt>
                <c:pt idx="3">
                  <c:v>406.37</c:v>
                </c:pt>
                <c:pt idx="4">
                  <c:v>398.29</c:v>
                </c:pt>
              </c:numCache>
            </c:numRef>
          </c:val>
          <c:smooth val="0"/>
        </c:ser>
        <c:dLbls>
          <c:showLegendKey val="0"/>
          <c:showVal val="0"/>
          <c:showCatName val="0"/>
          <c:showSerName val="0"/>
          <c:showPercent val="0"/>
          <c:showBubbleSize val="0"/>
        </c:dLbls>
        <c:marker val="1"/>
        <c:smooth val="0"/>
        <c:axId val="104693120"/>
        <c:axId val="104695296"/>
      </c:lineChart>
      <c:dateAx>
        <c:axId val="104693120"/>
        <c:scaling>
          <c:orientation val="minMax"/>
        </c:scaling>
        <c:delete val="1"/>
        <c:axPos val="b"/>
        <c:numFmt formatCode="ge" sourceLinked="1"/>
        <c:majorTickMark val="none"/>
        <c:minorTickMark val="none"/>
        <c:tickLblPos val="none"/>
        <c:crossAx val="104695296"/>
        <c:crosses val="autoZero"/>
        <c:auto val="1"/>
        <c:lblOffset val="100"/>
        <c:baseTimeUnit val="years"/>
      </c:dateAx>
      <c:valAx>
        <c:axId val="10469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197.26</c:v>
                </c:pt>
                <c:pt idx="1">
                  <c:v>201.3</c:v>
                </c:pt>
                <c:pt idx="2">
                  <c:v>190.56</c:v>
                </c:pt>
                <c:pt idx="3">
                  <c:v>193.53</c:v>
                </c:pt>
                <c:pt idx="4">
                  <c:v>175.34</c:v>
                </c:pt>
              </c:numCache>
            </c:numRef>
          </c:val>
        </c:ser>
        <c:dLbls>
          <c:showLegendKey val="0"/>
          <c:showVal val="0"/>
          <c:showCatName val="0"/>
          <c:showSerName val="0"/>
          <c:showPercent val="0"/>
          <c:showBubbleSize val="0"/>
        </c:dLbls>
        <c:gapWidth val="150"/>
        <c:axId val="104726528"/>
        <c:axId val="10472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443.13</c:v>
                </c:pt>
                <c:pt idx="3">
                  <c:v>442.54</c:v>
                </c:pt>
                <c:pt idx="4">
                  <c:v>431</c:v>
                </c:pt>
              </c:numCache>
            </c:numRef>
          </c:val>
          <c:smooth val="0"/>
        </c:ser>
        <c:dLbls>
          <c:showLegendKey val="0"/>
          <c:showVal val="0"/>
          <c:showCatName val="0"/>
          <c:showSerName val="0"/>
          <c:showPercent val="0"/>
          <c:showBubbleSize val="0"/>
        </c:dLbls>
        <c:marker val="1"/>
        <c:smooth val="0"/>
        <c:axId val="104726528"/>
        <c:axId val="104728448"/>
      </c:lineChart>
      <c:dateAx>
        <c:axId val="104726528"/>
        <c:scaling>
          <c:orientation val="minMax"/>
        </c:scaling>
        <c:delete val="1"/>
        <c:axPos val="b"/>
        <c:numFmt formatCode="ge" sourceLinked="1"/>
        <c:majorTickMark val="none"/>
        <c:minorTickMark val="none"/>
        <c:tickLblPos val="none"/>
        <c:crossAx val="104728448"/>
        <c:crosses val="autoZero"/>
        <c:auto val="1"/>
        <c:lblOffset val="100"/>
        <c:baseTimeUnit val="years"/>
      </c:dateAx>
      <c:valAx>
        <c:axId val="10472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116.13</c:v>
                </c:pt>
                <c:pt idx="1">
                  <c:v>105.37</c:v>
                </c:pt>
                <c:pt idx="2">
                  <c:v>92.76</c:v>
                </c:pt>
                <c:pt idx="3">
                  <c:v>115.01</c:v>
                </c:pt>
                <c:pt idx="4">
                  <c:v>122.53</c:v>
                </c:pt>
              </c:numCache>
            </c:numRef>
          </c:val>
        </c:ser>
        <c:dLbls>
          <c:showLegendKey val="0"/>
          <c:showVal val="0"/>
          <c:showCatName val="0"/>
          <c:showSerName val="0"/>
          <c:showPercent val="0"/>
          <c:showBubbleSize val="0"/>
        </c:dLbls>
        <c:gapWidth val="150"/>
        <c:axId val="104758656"/>
        <c:axId val="1047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95.4</c:v>
                </c:pt>
                <c:pt idx="3">
                  <c:v>98.6</c:v>
                </c:pt>
                <c:pt idx="4">
                  <c:v>100.82</c:v>
                </c:pt>
              </c:numCache>
            </c:numRef>
          </c:val>
          <c:smooth val="0"/>
        </c:ser>
        <c:dLbls>
          <c:showLegendKey val="0"/>
          <c:showVal val="0"/>
          <c:showCatName val="0"/>
          <c:showSerName val="0"/>
          <c:showPercent val="0"/>
          <c:showBubbleSize val="0"/>
        </c:dLbls>
        <c:marker val="1"/>
        <c:smooth val="0"/>
        <c:axId val="104758656"/>
        <c:axId val="104764928"/>
      </c:lineChart>
      <c:dateAx>
        <c:axId val="104758656"/>
        <c:scaling>
          <c:orientation val="minMax"/>
        </c:scaling>
        <c:delete val="1"/>
        <c:axPos val="b"/>
        <c:numFmt formatCode="ge" sourceLinked="1"/>
        <c:majorTickMark val="none"/>
        <c:minorTickMark val="none"/>
        <c:tickLblPos val="none"/>
        <c:crossAx val="104764928"/>
        <c:crosses val="autoZero"/>
        <c:auto val="1"/>
        <c:lblOffset val="100"/>
        <c:baseTimeUnit val="years"/>
      </c:dateAx>
      <c:valAx>
        <c:axId val="1047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133.85</c:v>
                </c:pt>
                <c:pt idx="1">
                  <c:v>166.28</c:v>
                </c:pt>
                <c:pt idx="2">
                  <c:v>188.84</c:v>
                </c:pt>
                <c:pt idx="3">
                  <c:v>140.78</c:v>
                </c:pt>
                <c:pt idx="4">
                  <c:v>129.65</c:v>
                </c:pt>
              </c:numCache>
            </c:numRef>
          </c:val>
        </c:ser>
        <c:dLbls>
          <c:showLegendKey val="0"/>
          <c:showVal val="0"/>
          <c:showCatName val="0"/>
          <c:showSerName val="0"/>
          <c:showPercent val="0"/>
          <c:showBubbleSize val="0"/>
        </c:dLbls>
        <c:gapWidth val="150"/>
        <c:axId val="104929920"/>
        <c:axId val="104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186.15</c:v>
                </c:pt>
                <c:pt idx="3">
                  <c:v>181.67</c:v>
                </c:pt>
                <c:pt idx="4">
                  <c:v>179.55</c:v>
                </c:pt>
              </c:numCache>
            </c:numRef>
          </c:val>
          <c:smooth val="0"/>
        </c:ser>
        <c:dLbls>
          <c:showLegendKey val="0"/>
          <c:showVal val="0"/>
          <c:showCatName val="0"/>
          <c:showSerName val="0"/>
          <c:showPercent val="0"/>
          <c:showBubbleSize val="0"/>
        </c:dLbls>
        <c:marker val="1"/>
        <c:smooth val="0"/>
        <c:axId val="104929920"/>
        <c:axId val="104936192"/>
      </c:lineChart>
      <c:dateAx>
        <c:axId val="104929920"/>
        <c:scaling>
          <c:orientation val="minMax"/>
        </c:scaling>
        <c:delete val="1"/>
        <c:axPos val="b"/>
        <c:numFmt formatCode="ge" sourceLinked="1"/>
        <c:majorTickMark val="none"/>
        <c:minorTickMark val="none"/>
        <c:tickLblPos val="none"/>
        <c:crossAx val="104936192"/>
        <c:crosses val="autoZero"/>
        <c:auto val="1"/>
        <c:lblOffset val="100"/>
        <c:baseTimeUnit val="years"/>
      </c:dateAx>
      <c:valAx>
        <c:axId val="1049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長野県　富士見町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15012</v>
      </c>
      <c r="AJ8" s="56"/>
      <c r="AK8" s="56"/>
      <c r="AL8" s="56"/>
      <c r="AM8" s="56"/>
      <c r="AN8" s="56"/>
      <c r="AO8" s="56"/>
      <c r="AP8" s="57"/>
      <c r="AQ8" s="47">
        <f>データ!R6</f>
        <v>144.76</v>
      </c>
      <c r="AR8" s="47"/>
      <c r="AS8" s="47"/>
      <c r="AT8" s="47"/>
      <c r="AU8" s="47"/>
      <c r="AV8" s="47"/>
      <c r="AW8" s="47"/>
      <c r="AX8" s="47"/>
      <c r="AY8" s="47">
        <f>データ!S6</f>
        <v>103.7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83.88</v>
      </c>
      <c r="K10" s="47"/>
      <c r="L10" s="47"/>
      <c r="M10" s="47"/>
      <c r="N10" s="47"/>
      <c r="O10" s="47"/>
      <c r="P10" s="47"/>
      <c r="Q10" s="47"/>
      <c r="R10" s="47">
        <f>データ!O6</f>
        <v>99.51</v>
      </c>
      <c r="S10" s="47"/>
      <c r="T10" s="47"/>
      <c r="U10" s="47"/>
      <c r="V10" s="47"/>
      <c r="W10" s="47"/>
      <c r="X10" s="47"/>
      <c r="Y10" s="47"/>
      <c r="Z10" s="78">
        <f>データ!P6</f>
        <v>2808</v>
      </c>
      <c r="AA10" s="78"/>
      <c r="AB10" s="78"/>
      <c r="AC10" s="78"/>
      <c r="AD10" s="78"/>
      <c r="AE10" s="78"/>
      <c r="AF10" s="78"/>
      <c r="AG10" s="78"/>
      <c r="AH10" s="2"/>
      <c r="AI10" s="78">
        <f>データ!T6</f>
        <v>14914</v>
      </c>
      <c r="AJ10" s="78"/>
      <c r="AK10" s="78"/>
      <c r="AL10" s="78"/>
      <c r="AM10" s="78"/>
      <c r="AN10" s="78"/>
      <c r="AO10" s="78"/>
      <c r="AP10" s="78"/>
      <c r="AQ10" s="47">
        <f>データ!U6</f>
        <v>57.1</v>
      </c>
      <c r="AR10" s="47"/>
      <c r="AS10" s="47"/>
      <c r="AT10" s="47"/>
      <c r="AU10" s="47"/>
      <c r="AV10" s="47"/>
      <c r="AW10" s="47"/>
      <c r="AX10" s="47"/>
      <c r="AY10" s="47">
        <f>データ!V6</f>
        <v>261.19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election activeCell="EM8" sqref="EM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203629</v>
      </c>
      <c r="D6" s="31">
        <f t="shared" si="3"/>
        <v>46</v>
      </c>
      <c r="E6" s="31">
        <f t="shared" si="3"/>
        <v>1</v>
      </c>
      <c r="F6" s="31">
        <f t="shared" si="3"/>
        <v>0</v>
      </c>
      <c r="G6" s="31">
        <f t="shared" si="3"/>
        <v>1</v>
      </c>
      <c r="H6" s="31" t="str">
        <f t="shared" si="3"/>
        <v>長野県　富士見町</v>
      </c>
      <c r="I6" s="31" t="str">
        <f t="shared" si="3"/>
        <v>法適用</v>
      </c>
      <c r="J6" s="31" t="str">
        <f t="shared" si="3"/>
        <v>水道事業</v>
      </c>
      <c r="K6" s="31" t="str">
        <f t="shared" si="3"/>
        <v>末端給水事業</v>
      </c>
      <c r="L6" s="31" t="str">
        <f t="shared" si="3"/>
        <v>A7</v>
      </c>
      <c r="M6" s="32" t="str">
        <f t="shared" si="3"/>
        <v>-</v>
      </c>
      <c r="N6" s="32">
        <f t="shared" si="3"/>
        <v>83.88</v>
      </c>
      <c r="O6" s="32">
        <f t="shared" si="3"/>
        <v>99.51</v>
      </c>
      <c r="P6" s="32">
        <f t="shared" si="3"/>
        <v>2808</v>
      </c>
      <c r="Q6" s="32">
        <f t="shared" si="3"/>
        <v>15012</v>
      </c>
      <c r="R6" s="32">
        <f t="shared" si="3"/>
        <v>144.76</v>
      </c>
      <c r="S6" s="32">
        <f t="shared" si="3"/>
        <v>103.7</v>
      </c>
      <c r="T6" s="32">
        <f t="shared" si="3"/>
        <v>14914</v>
      </c>
      <c r="U6" s="32">
        <f t="shared" si="3"/>
        <v>57.1</v>
      </c>
      <c r="V6" s="32">
        <f t="shared" si="3"/>
        <v>261.19</v>
      </c>
      <c r="W6" s="33">
        <f>IF(W7="",NA(),W7)</f>
        <v>119.26</v>
      </c>
      <c r="X6" s="33">
        <f t="shared" ref="X6:AF6" si="4">IF(X7="",NA(),X7)</f>
        <v>108.68</v>
      </c>
      <c r="Y6" s="33">
        <f t="shared" si="4"/>
        <v>123.17</v>
      </c>
      <c r="Z6" s="33">
        <f t="shared" si="4"/>
        <v>113.75</v>
      </c>
      <c r="AA6" s="33">
        <f t="shared" si="4"/>
        <v>119.72</v>
      </c>
      <c r="AB6" s="33">
        <f t="shared" si="4"/>
        <v>107.37</v>
      </c>
      <c r="AC6" s="33">
        <f t="shared" si="4"/>
        <v>107.57</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13.47</v>
      </c>
      <c r="AP6" s="33">
        <f t="shared" si="5"/>
        <v>9.49</v>
      </c>
      <c r="AQ6" s="33">
        <f t="shared" si="5"/>
        <v>9.35</v>
      </c>
      <c r="AR6" s="32" t="str">
        <f>IF(AR7="","",IF(AR7="-","【-】","【"&amp;SUBSTITUTE(TEXT(AR7,"#,##0.00"),"-","△")&amp;"】"))</f>
        <v>【0.87】</v>
      </c>
      <c r="AS6" s="33">
        <f>IF(AS7="",NA(),AS7)</f>
        <v>153.08000000000001</v>
      </c>
      <c r="AT6" s="33">
        <f t="shared" ref="AT6:BB6" si="6">IF(AT7="",NA(),AT7)</f>
        <v>172.39</v>
      </c>
      <c r="AU6" s="33">
        <f t="shared" si="6"/>
        <v>1386.96</v>
      </c>
      <c r="AV6" s="33">
        <f t="shared" si="6"/>
        <v>1128.04</v>
      </c>
      <c r="AW6" s="33">
        <f t="shared" si="6"/>
        <v>1024.6099999999999</v>
      </c>
      <c r="AX6" s="33">
        <f t="shared" si="6"/>
        <v>995.5</v>
      </c>
      <c r="AY6" s="33">
        <f t="shared" si="6"/>
        <v>915.5</v>
      </c>
      <c r="AZ6" s="33">
        <f t="shared" si="6"/>
        <v>1081.23</v>
      </c>
      <c r="BA6" s="33">
        <f t="shared" si="6"/>
        <v>406.37</v>
      </c>
      <c r="BB6" s="33">
        <f t="shared" si="6"/>
        <v>398.29</v>
      </c>
      <c r="BC6" s="32" t="str">
        <f>IF(BC7="","",IF(BC7="-","【-】","【"&amp;SUBSTITUTE(TEXT(BC7,"#,##0.00"),"-","△")&amp;"】"))</f>
        <v>【262.74】</v>
      </c>
      <c r="BD6" s="33">
        <f>IF(BD7="",NA(),BD7)</f>
        <v>197.26</v>
      </c>
      <c r="BE6" s="33">
        <f t="shared" ref="BE6:BM6" si="7">IF(BE7="",NA(),BE7)</f>
        <v>201.3</v>
      </c>
      <c r="BF6" s="33">
        <f t="shared" si="7"/>
        <v>190.56</v>
      </c>
      <c r="BG6" s="33">
        <f t="shared" si="7"/>
        <v>193.53</v>
      </c>
      <c r="BH6" s="33">
        <f t="shared" si="7"/>
        <v>175.34</v>
      </c>
      <c r="BI6" s="33">
        <f t="shared" si="7"/>
        <v>414.59</v>
      </c>
      <c r="BJ6" s="33">
        <f t="shared" si="7"/>
        <v>404.78</v>
      </c>
      <c r="BK6" s="33">
        <f t="shared" si="7"/>
        <v>443.13</v>
      </c>
      <c r="BL6" s="33">
        <f t="shared" si="7"/>
        <v>442.54</v>
      </c>
      <c r="BM6" s="33">
        <f t="shared" si="7"/>
        <v>431</v>
      </c>
      <c r="BN6" s="32" t="str">
        <f>IF(BN7="","",IF(BN7="-","【-】","【"&amp;SUBSTITUTE(TEXT(BN7,"#,##0.00"),"-","△")&amp;"】"))</f>
        <v>【276.38】</v>
      </c>
      <c r="BO6" s="33">
        <f>IF(BO7="",NA(),BO7)</f>
        <v>116.13</v>
      </c>
      <c r="BP6" s="33">
        <f t="shared" ref="BP6:BX6" si="8">IF(BP7="",NA(),BP7)</f>
        <v>105.37</v>
      </c>
      <c r="BQ6" s="33">
        <f t="shared" si="8"/>
        <v>92.76</v>
      </c>
      <c r="BR6" s="33">
        <f t="shared" si="8"/>
        <v>115.01</v>
      </c>
      <c r="BS6" s="33">
        <f t="shared" si="8"/>
        <v>122.53</v>
      </c>
      <c r="BT6" s="33">
        <f t="shared" si="8"/>
        <v>97.71</v>
      </c>
      <c r="BU6" s="33">
        <f t="shared" si="8"/>
        <v>98.07</v>
      </c>
      <c r="BV6" s="33">
        <f t="shared" si="8"/>
        <v>95.4</v>
      </c>
      <c r="BW6" s="33">
        <f t="shared" si="8"/>
        <v>98.6</v>
      </c>
      <c r="BX6" s="33">
        <f t="shared" si="8"/>
        <v>100.82</v>
      </c>
      <c r="BY6" s="32" t="str">
        <f>IF(BY7="","",IF(BY7="-","【-】","【"&amp;SUBSTITUTE(TEXT(BY7,"#,##0.00"),"-","△")&amp;"】"))</f>
        <v>【104.99】</v>
      </c>
      <c r="BZ6" s="33">
        <f>IF(BZ7="",NA(),BZ7)</f>
        <v>133.85</v>
      </c>
      <c r="CA6" s="33">
        <f t="shared" ref="CA6:CI6" si="9">IF(CA7="",NA(),CA7)</f>
        <v>166.28</v>
      </c>
      <c r="CB6" s="33">
        <f t="shared" si="9"/>
        <v>188.84</v>
      </c>
      <c r="CC6" s="33">
        <f t="shared" si="9"/>
        <v>140.78</v>
      </c>
      <c r="CD6" s="33">
        <f t="shared" si="9"/>
        <v>129.65</v>
      </c>
      <c r="CE6" s="33">
        <f t="shared" si="9"/>
        <v>173.56</v>
      </c>
      <c r="CF6" s="33">
        <f t="shared" si="9"/>
        <v>172.26</v>
      </c>
      <c r="CG6" s="33">
        <f t="shared" si="9"/>
        <v>186.15</v>
      </c>
      <c r="CH6" s="33">
        <f t="shared" si="9"/>
        <v>181.67</v>
      </c>
      <c r="CI6" s="33">
        <f t="shared" si="9"/>
        <v>179.55</v>
      </c>
      <c r="CJ6" s="32" t="str">
        <f>IF(CJ7="","",IF(CJ7="-","【-】","【"&amp;SUBSTITUTE(TEXT(CJ7,"#,##0.00"),"-","△")&amp;"】"))</f>
        <v>【163.72】</v>
      </c>
      <c r="CK6" s="33">
        <f>IF(CK7="",NA(),CK7)</f>
        <v>48.68</v>
      </c>
      <c r="CL6" s="33">
        <f t="shared" ref="CL6:CT6" si="10">IF(CL7="",NA(),CL7)</f>
        <v>47.25</v>
      </c>
      <c r="CM6" s="33">
        <f t="shared" si="10"/>
        <v>48.84</v>
      </c>
      <c r="CN6" s="33">
        <f t="shared" si="10"/>
        <v>48.71</v>
      </c>
      <c r="CO6" s="33">
        <f t="shared" si="10"/>
        <v>65.34</v>
      </c>
      <c r="CP6" s="33">
        <f t="shared" si="10"/>
        <v>55.84</v>
      </c>
      <c r="CQ6" s="33">
        <f t="shared" si="10"/>
        <v>55.68</v>
      </c>
      <c r="CR6" s="33">
        <f t="shared" si="10"/>
        <v>54.47</v>
      </c>
      <c r="CS6" s="33">
        <f t="shared" si="10"/>
        <v>53.61</v>
      </c>
      <c r="CT6" s="33">
        <f t="shared" si="10"/>
        <v>53.52</v>
      </c>
      <c r="CU6" s="32" t="str">
        <f>IF(CU7="","",IF(CU7="-","【-】","【"&amp;SUBSTITUTE(TEXT(CU7,"#,##0.00"),"-","△")&amp;"】"))</f>
        <v>【59.76】</v>
      </c>
      <c r="CV6" s="33">
        <f>IF(CV7="",NA(),CV7)</f>
        <v>90.29</v>
      </c>
      <c r="CW6" s="33">
        <f t="shared" ref="CW6:DE6" si="11">IF(CW7="",NA(),CW7)</f>
        <v>83.4</v>
      </c>
      <c r="CX6" s="33">
        <f t="shared" si="11"/>
        <v>78.55</v>
      </c>
      <c r="CY6" s="33">
        <f t="shared" si="11"/>
        <v>76.48</v>
      </c>
      <c r="CZ6" s="33">
        <f t="shared" si="11"/>
        <v>75.95</v>
      </c>
      <c r="DA6" s="33">
        <f t="shared" si="11"/>
        <v>83.11</v>
      </c>
      <c r="DB6" s="33">
        <f t="shared" si="11"/>
        <v>83.18</v>
      </c>
      <c r="DC6" s="33">
        <f t="shared" si="11"/>
        <v>81.459999999999994</v>
      </c>
      <c r="DD6" s="33">
        <f t="shared" si="11"/>
        <v>81.31</v>
      </c>
      <c r="DE6" s="33">
        <f t="shared" si="11"/>
        <v>81.459999999999994</v>
      </c>
      <c r="DF6" s="32" t="str">
        <f>IF(DF7="","",IF(DF7="-","【-】","【"&amp;SUBSTITUTE(TEXT(DF7,"#,##0.00"),"-","△")&amp;"】"))</f>
        <v>【89.95】</v>
      </c>
      <c r="DG6" s="33">
        <f>IF(DG7="",NA(),DG7)</f>
        <v>29.12</v>
      </c>
      <c r="DH6" s="33">
        <f t="shared" ref="DH6:DP6" si="12">IF(DH7="",NA(),DH7)</f>
        <v>30.76</v>
      </c>
      <c r="DI6" s="33">
        <f t="shared" si="12"/>
        <v>49.91</v>
      </c>
      <c r="DJ6" s="33">
        <f t="shared" si="12"/>
        <v>51.63</v>
      </c>
      <c r="DK6" s="33">
        <f t="shared" si="12"/>
        <v>53.44</v>
      </c>
      <c r="DL6" s="33">
        <f t="shared" si="12"/>
        <v>37.090000000000003</v>
      </c>
      <c r="DM6" s="33">
        <f t="shared" si="12"/>
        <v>38.07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9.43</v>
      </c>
      <c r="DZ6" s="33">
        <f t="shared" si="13"/>
        <v>10.029999999999999</v>
      </c>
      <c r="EA6" s="33">
        <f t="shared" si="13"/>
        <v>7.26</v>
      </c>
      <c r="EB6" s="32" t="str">
        <f>IF(EB7="","",IF(EB7="-","【-】","【"&amp;SUBSTITUTE(TEXT(EB7,"#,##0.00"),"-","△")&amp;"】"))</f>
        <v>【13.18】</v>
      </c>
      <c r="EC6" s="33">
        <f>IF(EC7="",NA(),EC7)</f>
        <v>0.37</v>
      </c>
      <c r="ED6" s="33">
        <f t="shared" ref="ED6:EL6" si="14">IF(ED7="",NA(),ED7)</f>
        <v>0.28999999999999998</v>
      </c>
      <c r="EE6" s="33">
        <f t="shared" si="14"/>
        <v>0.24</v>
      </c>
      <c r="EF6" s="33">
        <f t="shared" si="14"/>
        <v>0.43</v>
      </c>
      <c r="EG6" s="32">
        <f t="shared" si="14"/>
        <v>0.51</v>
      </c>
      <c r="EH6" s="33">
        <f t="shared" si="14"/>
        <v>0.78</v>
      </c>
      <c r="EI6" s="33">
        <f t="shared" si="14"/>
        <v>0.67</v>
      </c>
      <c r="EJ6" s="33">
        <f t="shared" si="14"/>
        <v>0.71</v>
      </c>
      <c r="EK6" s="33">
        <f t="shared" si="14"/>
        <v>0.68</v>
      </c>
      <c r="EL6" s="33">
        <f t="shared" si="14"/>
        <v>1.65</v>
      </c>
      <c r="EM6" s="32" t="str">
        <f>IF(EM7="","",IF(EM7="-","【-】","【"&amp;SUBSTITUTE(TEXT(EM7,"#,##0.00"),"-","△")&amp;"】"))</f>
        <v>【0.85】</v>
      </c>
    </row>
    <row r="7" spans="1:143" s="34" customFormat="1">
      <c r="A7" s="26"/>
      <c r="B7" s="35">
        <v>2015</v>
      </c>
      <c r="C7" s="35">
        <v>203629</v>
      </c>
      <c r="D7" s="35">
        <v>46</v>
      </c>
      <c r="E7" s="35">
        <v>1</v>
      </c>
      <c r="F7" s="35">
        <v>0</v>
      </c>
      <c r="G7" s="35">
        <v>1</v>
      </c>
      <c r="H7" s="35" t="s">
        <v>93</v>
      </c>
      <c r="I7" s="35" t="s">
        <v>94</v>
      </c>
      <c r="J7" s="35" t="s">
        <v>95</v>
      </c>
      <c r="K7" s="35" t="s">
        <v>96</v>
      </c>
      <c r="L7" s="35" t="s">
        <v>97</v>
      </c>
      <c r="M7" s="36" t="s">
        <v>98</v>
      </c>
      <c r="N7" s="36">
        <v>83.88</v>
      </c>
      <c r="O7" s="36">
        <v>99.51</v>
      </c>
      <c r="P7" s="36">
        <v>2808</v>
      </c>
      <c r="Q7" s="36">
        <v>15012</v>
      </c>
      <c r="R7" s="36">
        <v>144.76</v>
      </c>
      <c r="S7" s="36">
        <v>103.7</v>
      </c>
      <c r="T7" s="36">
        <v>14914</v>
      </c>
      <c r="U7" s="36">
        <v>57.1</v>
      </c>
      <c r="V7" s="36">
        <v>261.19</v>
      </c>
      <c r="W7" s="36">
        <v>119.26</v>
      </c>
      <c r="X7" s="36">
        <v>108.68</v>
      </c>
      <c r="Y7" s="36">
        <v>123.17</v>
      </c>
      <c r="Z7" s="36">
        <v>113.75</v>
      </c>
      <c r="AA7" s="36">
        <v>119.72</v>
      </c>
      <c r="AB7" s="36">
        <v>107.37</v>
      </c>
      <c r="AC7" s="36">
        <v>107.57</v>
      </c>
      <c r="AD7" s="36">
        <v>107.95</v>
      </c>
      <c r="AE7" s="36">
        <v>109.49</v>
      </c>
      <c r="AF7" s="36">
        <v>111.06</v>
      </c>
      <c r="AG7" s="36">
        <v>113.56</v>
      </c>
      <c r="AH7" s="36">
        <v>0</v>
      </c>
      <c r="AI7" s="36">
        <v>0</v>
      </c>
      <c r="AJ7" s="36">
        <v>0</v>
      </c>
      <c r="AK7" s="36">
        <v>0</v>
      </c>
      <c r="AL7" s="36">
        <v>0</v>
      </c>
      <c r="AM7" s="36">
        <v>8.5</v>
      </c>
      <c r="AN7" s="36">
        <v>9.34</v>
      </c>
      <c r="AO7" s="36">
        <v>13.47</v>
      </c>
      <c r="AP7" s="36">
        <v>9.49</v>
      </c>
      <c r="AQ7" s="36">
        <v>9.35</v>
      </c>
      <c r="AR7" s="36">
        <v>0.87</v>
      </c>
      <c r="AS7" s="36">
        <v>153.08000000000001</v>
      </c>
      <c r="AT7" s="36">
        <v>172.39</v>
      </c>
      <c r="AU7" s="36">
        <v>1386.96</v>
      </c>
      <c r="AV7" s="36">
        <v>1128.04</v>
      </c>
      <c r="AW7" s="36">
        <v>1024.6099999999999</v>
      </c>
      <c r="AX7" s="36">
        <v>995.5</v>
      </c>
      <c r="AY7" s="36">
        <v>915.5</v>
      </c>
      <c r="AZ7" s="36">
        <v>1081.23</v>
      </c>
      <c r="BA7" s="36">
        <v>406.37</v>
      </c>
      <c r="BB7" s="36">
        <v>398.29</v>
      </c>
      <c r="BC7" s="36">
        <v>262.74</v>
      </c>
      <c r="BD7" s="36">
        <v>197.26</v>
      </c>
      <c r="BE7" s="36">
        <v>201.3</v>
      </c>
      <c r="BF7" s="36">
        <v>190.56</v>
      </c>
      <c r="BG7" s="36">
        <v>193.53</v>
      </c>
      <c r="BH7" s="36">
        <v>175.34</v>
      </c>
      <c r="BI7" s="36">
        <v>414.59</v>
      </c>
      <c r="BJ7" s="36">
        <v>404.78</v>
      </c>
      <c r="BK7" s="36">
        <v>443.13</v>
      </c>
      <c r="BL7" s="36">
        <v>442.54</v>
      </c>
      <c r="BM7" s="36">
        <v>431</v>
      </c>
      <c r="BN7" s="36">
        <v>276.38</v>
      </c>
      <c r="BO7" s="36">
        <v>116.13</v>
      </c>
      <c r="BP7" s="36">
        <v>105.37</v>
      </c>
      <c r="BQ7" s="36">
        <v>92.76</v>
      </c>
      <c r="BR7" s="36">
        <v>115.01</v>
      </c>
      <c r="BS7" s="36">
        <v>122.53</v>
      </c>
      <c r="BT7" s="36">
        <v>97.71</v>
      </c>
      <c r="BU7" s="36">
        <v>98.07</v>
      </c>
      <c r="BV7" s="36">
        <v>95.4</v>
      </c>
      <c r="BW7" s="36">
        <v>98.6</v>
      </c>
      <c r="BX7" s="36">
        <v>100.82</v>
      </c>
      <c r="BY7" s="36">
        <v>104.99</v>
      </c>
      <c r="BZ7" s="36">
        <v>133.85</v>
      </c>
      <c r="CA7" s="36">
        <v>166.28</v>
      </c>
      <c r="CB7" s="36">
        <v>188.84</v>
      </c>
      <c r="CC7" s="36">
        <v>140.78</v>
      </c>
      <c r="CD7" s="36">
        <v>129.65</v>
      </c>
      <c r="CE7" s="36">
        <v>173.56</v>
      </c>
      <c r="CF7" s="36">
        <v>172.26</v>
      </c>
      <c r="CG7" s="36">
        <v>186.15</v>
      </c>
      <c r="CH7" s="36">
        <v>181.67</v>
      </c>
      <c r="CI7" s="36">
        <v>179.55</v>
      </c>
      <c r="CJ7" s="36">
        <v>163.72</v>
      </c>
      <c r="CK7" s="36">
        <v>48.68</v>
      </c>
      <c r="CL7" s="36">
        <v>47.25</v>
      </c>
      <c r="CM7" s="36">
        <v>48.84</v>
      </c>
      <c r="CN7" s="36">
        <v>48.71</v>
      </c>
      <c r="CO7" s="36">
        <v>65.34</v>
      </c>
      <c r="CP7" s="36">
        <v>55.84</v>
      </c>
      <c r="CQ7" s="36">
        <v>55.68</v>
      </c>
      <c r="CR7" s="36">
        <v>54.47</v>
      </c>
      <c r="CS7" s="36">
        <v>53.61</v>
      </c>
      <c r="CT7" s="36">
        <v>53.52</v>
      </c>
      <c r="CU7" s="36">
        <v>59.76</v>
      </c>
      <c r="CV7" s="36">
        <v>90.29</v>
      </c>
      <c r="CW7" s="36">
        <v>83.4</v>
      </c>
      <c r="CX7" s="36">
        <v>78.55</v>
      </c>
      <c r="CY7" s="36">
        <v>76.48</v>
      </c>
      <c r="CZ7" s="36">
        <v>75.95</v>
      </c>
      <c r="DA7" s="36">
        <v>83.11</v>
      </c>
      <c r="DB7" s="36">
        <v>83.18</v>
      </c>
      <c r="DC7" s="36">
        <v>81.459999999999994</v>
      </c>
      <c r="DD7" s="36">
        <v>81.31</v>
      </c>
      <c r="DE7" s="36">
        <v>81.459999999999994</v>
      </c>
      <c r="DF7" s="36">
        <v>89.95</v>
      </c>
      <c r="DG7" s="36">
        <v>29.12</v>
      </c>
      <c r="DH7" s="36">
        <v>30.76</v>
      </c>
      <c r="DI7" s="36">
        <v>49.91</v>
      </c>
      <c r="DJ7" s="36">
        <v>51.63</v>
      </c>
      <c r="DK7" s="36">
        <v>53.44</v>
      </c>
      <c r="DL7" s="36">
        <v>37.090000000000003</v>
      </c>
      <c r="DM7" s="36">
        <v>38.07</v>
      </c>
      <c r="DN7" s="36">
        <v>38.520000000000003</v>
      </c>
      <c r="DO7" s="36">
        <v>46.67</v>
      </c>
      <c r="DP7" s="36">
        <v>47.7</v>
      </c>
      <c r="DQ7" s="36">
        <v>47.18</v>
      </c>
      <c r="DR7" s="36">
        <v>0</v>
      </c>
      <c r="DS7" s="36">
        <v>0</v>
      </c>
      <c r="DT7" s="36">
        <v>0</v>
      </c>
      <c r="DU7" s="36">
        <v>0</v>
      </c>
      <c r="DV7" s="36">
        <v>0</v>
      </c>
      <c r="DW7" s="36">
        <v>6.63</v>
      </c>
      <c r="DX7" s="36">
        <v>7.73</v>
      </c>
      <c r="DY7" s="36">
        <v>9.43</v>
      </c>
      <c r="DZ7" s="36">
        <v>10.029999999999999</v>
      </c>
      <c r="EA7" s="36">
        <v>7.26</v>
      </c>
      <c r="EB7" s="36">
        <v>13.18</v>
      </c>
      <c r="EC7" s="36">
        <v>0.37</v>
      </c>
      <c r="ED7" s="36">
        <v>0.28999999999999998</v>
      </c>
      <c r="EE7" s="36">
        <v>0.24</v>
      </c>
      <c r="EF7" s="36">
        <v>0.43</v>
      </c>
      <c r="EG7" s="36">
        <v>0.51</v>
      </c>
      <c r="EH7" s="36">
        <v>0.78</v>
      </c>
      <c r="EI7" s="36">
        <v>0.67</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2017-02-03T04:09:55Z</cp:lastPrinted>
  <dcterms:created xsi:type="dcterms:W3CDTF">2016-12-02T02:03:07Z</dcterms:created>
  <dcterms:modified xsi:type="dcterms:W3CDTF">2017-02-10T04:06:04Z</dcterms:modified>
  <cp:category/>
</cp:coreProperties>
</file>