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GSVM02\redirects$\03001314\デスクトップ\202142茅野市\"/>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<sst xmlns="http://schemas.openxmlformats.org/spreadsheetml/2006/main" count="225" uniqueCount="110">
  <si>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</si>
  <si>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</si>
  <si>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</si>
  <si>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</si>
  <si>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</si>
  <si>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</si>
  <si>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</si>
  <si>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</si>
  <si>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</si>
  <si>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</si>
  <si>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</si>
  <si>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</si>
  <si>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</si>
  <si>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</si>
  <si>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</si>
  <si>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</si>
  <si>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</si>
  <si>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</si>
  <si>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</si>
  <si>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</si>
  <si>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</si>
  <si>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</si>
  <si>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</si>
  <si>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</si>
  <si>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</si>
  <si>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</si>
  <si>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</si>
  <si>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</si>
  <si>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</si>
  <si>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</si>
  <si>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</si>
  <si>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</si>
  <si>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</si>
  <si>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</si>
  <si>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</si>
  <si>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</si>
  <si>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</si>
  <si>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</si>
  <si>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</si>
  <si>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</si>
  <si>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</si>
  <si>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</si>
  <si>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</si>
  <si>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</si>
  <si>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</si>
  <si>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</si>
  <si>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</si>
  <si>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</si>
  <si>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</si>
  <si>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</si>
  <si>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</si>
  <si>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</si>
  <si>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</si>
  <si>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</si>
  <si>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</si>
  <si>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</si>
  <si>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</si>
  <si>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</si>
  <si>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</si>
  <si>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</si>
  <si>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</si>
  <si>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</si>
  <si>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</si>
  <si>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</si>
  <si>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</si>
  <si>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</si>
  <si>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</si>
  <si>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</si>
  <si>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</si>
  <si>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</si>
  <si>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</si>
  <si>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</si>
  <si>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</si>
  <si>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</si>
  <si>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</si>
  <si>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</si>
  <si>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</si>
  <si>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</si>
  <si>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</si>
  <si>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</si>
  <si>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</si>
  <si>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</si>
  <si>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</si>
  <si>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</si>
  <si>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</si>
  <si>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</si>
  <si>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</si>
  <si>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</si>
  <si>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</si>
  <si>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</si>
  <si>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</si>
  <si>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</si>
  <si>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</si>
  <si>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</si>
  <si>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</si>
  <si>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</si>
  <si>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茅野市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</si>
  <si>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</si>
  <si>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</si>
  <si>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</si>
  <si>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</si>
  <si>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</si>
  <si>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</si>
  <si>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</si>
  <si>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</si>
  <si>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</si>
  <si>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</si>
  <si>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経常収支比率・経費回収率が100％以上と類似団体と比べて高い数値であり収入に見合った経営をおこなっていること、累積欠損金が発生していないことから、経営の健全性はあるといえます。
　また、企業債残高対事業規模比率についても、類似団体と比べて低い値となっており、現状においては投資規模や料金水準は比較的適正であると考えられます。
 </t>
    <rPh sb="18" eb="20">
      <t>イジョウ</t>
    </rPh>
    <rPh sb="21" eb="23">
      <t>ルイジ</t>
    </rPh>
    <rPh sb="23" eb="25">
      <t>ダンタイ</t>
    </rPh>
    <rPh sb="36" eb="38">
      <t>シュウニュウ</t>
    </rPh>
    <rPh sb="39" eb="41">
      <t>ミア</t>
    </rPh>
    <rPh sb="43" eb="45">
      <t>ケイエイ</t>
    </rPh>
    <rPh sb="94" eb="96">
      <t>キギョウ</t>
    </rPh>
    <rPh sb="96" eb="97">
      <t>サイ</t>
    </rPh>
    <rPh sb="97" eb="99">
      <t>ザンダカ</t>
    </rPh>
    <rPh sb="99" eb="100">
      <t>タイ</t>
    </rPh>
    <rPh sb="100" eb="102">
      <t>ジギョウ</t>
    </rPh>
    <rPh sb="102" eb="104">
      <t>キボ</t>
    </rPh>
    <rPh sb="104" eb="106">
      <t>ヒリツ</t>
    </rPh>
    <rPh sb="112" eb="114">
      <t>ルイジ</t>
    </rPh>
    <rPh sb="114" eb="116">
      <t>ダンタイ</t>
    </rPh>
    <rPh sb="117" eb="118">
      <t>クラ</t>
    </rPh>
    <rPh sb="120" eb="121">
      <t>ヒク</t>
    </rPh>
    <rPh sb="122" eb="123">
      <t>アタイ</t>
    </rPh>
    <rPh sb="130" eb="132">
      <t>ゲンジョウ</t>
    </rPh>
    <rPh sb="137" eb="139">
      <t>トウシ</t>
    </rPh>
    <rPh sb="139" eb="141">
      <t>キボ</t>
    </rPh>
    <rPh sb="142" eb="144">
      <t>リョウキン</t>
    </rPh>
    <rPh sb="144" eb="146">
      <t>スイジュン</t>
    </rPh>
    <rPh sb="147" eb="150">
      <t>ヒカクテキ</t>
    </rPh>
    <rPh sb="150" eb="152">
      <t>テキセイ</t>
    </rPh>
    <rPh sb="156" eb="157">
      <t>カンガ</t>
    </rPh>
    <phoneticPr fontId="4"/>
  </si>
  <si>
    <t>　当市の公共下水道管渠は昭和49年度に整備を始めていることから、有形固定資産減価償却率、管渠改善率は低い状況です。
　今後は経年による管渠の改築更新の時期をむかえ、経費の増加が見込まれるため、中長期的な視点で経費の軽減・平準化を踏まえた長寿命化計画等の取り組みをすすめる必要があります。</t>
    <rPh sb="1" eb="3">
      <t>トウシ</t>
    </rPh>
    <rPh sb="4" eb="6">
      <t>コウキョウ</t>
    </rPh>
    <rPh sb="6" eb="9">
      <t>ゲスイドウ</t>
    </rPh>
    <rPh sb="9" eb="11">
      <t>カンキョ</t>
    </rPh>
    <rPh sb="12" eb="14">
      <t>ショウワ</t>
    </rPh>
    <rPh sb="16" eb="18">
      <t>ネンド</t>
    </rPh>
    <rPh sb="19" eb="21">
      <t>セイビ</t>
    </rPh>
    <rPh sb="22" eb="23">
      <t>ハジ</t>
    </rPh>
    <rPh sb="46" eb="48">
      <t>カイゼン</t>
    </rPh>
    <rPh sb="50" eb="51">
      <t>ヒク</t>
    </rPh>
    <rPh sb="52" eb="54">
      <t>ジョウキョウ</t>
    </rPh>
    <rPh sb="62" eb="64">
      <t>ケイネン</t>
    </rPh>
    <rPh sb="67" eb="69">
      <t>カンキョ</t>
    </rPh>
    <rPh sb="70" eb="72">
      <t>カイチク</t>
    </rPh>
    <rPh sb="72" eb="74">
      <t>コウシン</t>
    </rPh>
    <rPh sb="75" eb="77">
      <t>ジキ</t>
    </rPh>
    <rPh sb="82" eb="84">
      <t>ケイヒ</t>
    </rPh>
    <rPh sb="85" eb="87">
      <t>ゾウカ</t>
    </rPh>
    <rPh sb="88" eb="90">
      <t>ミコ</t>
    </rPh>
    <rPh sb="96" eb="97">
      <t>チュウ</t>
    </rPh>
    <rPh sb="97" eb="100">
      <t>チョウキテキ</t>
    </rPh>
    <rPh sb="101" eb="103">
      <t>シテン</t>
    </rPh>
    <rPh sb="104" eb="106">
      <t>ケイヒ</t>
    </rPh>
    <rPh sb="107" eb="109">
      <t>ケイゲン</t>
    </rPh>
    <rPh sb="110" eb="113">
      <t>ヘイジュンカ</t>
    </rPh>
    <rPh sb="114" eb="115">
      <t>フ</t>
    </rPh>
    <rPh sb="118" eb="119">
      <t>チョウ</t>
    </rPh>
    <rPh sb="119" eb="122">
      <t>ジュミョウカ</t>
    </rPh>
    <rPh sb="122" eb="124">
      <t>ケイカク</t>
    </rPh>
    <rPh sb="124" eb="125">
      <t>トウ</t>
    </rPh>
    <rPh sb="126" eb="127">
      <t>ト</t>
    </rPh>
    <rPh sb="128" eb="129">
      <t>ク</t>
    </rPh>
    <rPh sb="135" eb="137">
      <t>ヒツヨウ</t>
    </rPh>
    <phoneticPr fontId="4"/>
  </si>
  <si>
    <t>　現状では健全経営ではありますが、今後は人口減少により収入確保が課題となり、また、管渠の老朽化が進み改築更新の時期になるで、人口減少社会を踏まえた施設規模の適正化等を視野に入れた改築更新をすすめていく必要があります。
 経営の安定化に向け、状況を見極めながら随時事業の見直しを図っていき、使用料体系等の検討、維持管理費の軽減及び長寿命化計画等による適切な管渠の更新等に努めていく必要があります。
　</t>
    <rPh sb="100" eb="102">
      <t>ヒツヨウ</t>
    </rPh>
    <rPh sb="120" eb="122">
      <t>ジョウキョウ</t>
    </rPh>
    <rPh sb="123" eb="125">
      <t>ミキワ</t>
    </rPh>
    <rPh sb="160" eb="162">
      <t>ケイゲン</t>
    </rPh>
    <rPh sb="162" eb="163">
      <t>オヨ</t>
    </rPh>
    <rPh sb="164" eb="165">
      <t>チョウ</t>
    </rPh>
    <rPh sb="165" eb="168">
      <t>ジュミョウカ</t>
    </rPh>
    <rPh sb="168" eb="170">
      <t>ケイカク</t>
    </rPh>
    <rPh sb="170" eb="171">
      <t>トウ</t>
    </rPh>
    <rPh sb="174" eb="176">
      <t>テキセツ</t>
    </rPh>
    <rPh sb="177" eb="179">
      <t>カンキョ</t>
    </rPh>
    <rPh sb="180" eb="182">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</si>
</sst>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7.0000000000000007E-2</c:v>
                </c:pt>
                <c:pt idx="1">
                  <c:v>0.04</c:v>
                </c:pt>
                <c:pt idx="2">
                  <c:v>0.2</c:v>
                </c:pt>
                <c:pt idx="3">
                  <c:v>0.25</c:v>
                </c:pt>
                <c:pt idx="4">
                  <c:v>0.08</c:v>
                </c:pt>
              </c:numCache>
            </c:numRef>
          </c:val>
        </c:ser>
        <c:dLbls>
          <c:showLegendKey val="0"/>
          <c:showVal val="0"/>
          <c:showCatName val="0"/>
          <c:showSerName val="0"/>
          <c:showPercent val="0"/>
          <c:showBubbleSize val="0"/>
        </c:dLbls>
        <c:gapWidth val="150"/>
        <c:axId val="337271816"/>
        <c:axId val="33747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337271816"/>
        <c:axId val="337473720"/>
      </c:lineChart>
      <c:dateAx>
        <c:axId val="337271816"/>
        <c:scaling>
          <c:orientation val="minMax"/>
        </c:scaling>
        <c:delete val="1"/>
        <c:axPos val="b"/>
        <c:numFmt formatCode="ge" sourceLinked="1"/>
        <c:majorTickMark val="none"/>
        <c:minorTickMark val="none"/>
        <c:tickLblPos val="none"/>
        <c:crossAx val="337473720"/>
        <c:crosses val="autoZero"/>
        <c:auto val="1"/>
        <c:lblOffset val="100"/>
        <c:baseTimeUnit val="years"/>
      </c:dateAx>
      <c:valAx>
        <c:axId val="33747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7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8653840"/>
        <c:axId val="3386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338653840"/>
        <c:axId val="338656192"/>
      </c:lineChart>
      <c:dateAx>
        <c:axId val="338653840"/>
        <c:scaling>
          <c:orientation val="minMax"/>
        </c:scaling>
        <c:delete val="1"/>
        <c:axPos val="b"/>
        <c:numFmt formatCode="ge" sourceLinked="1"/>
        <c:majorTickMark val="none"/>
        <c:minorTickMark val="none"/>
        <c:tickLblPos val="none"/>
        <c:crossAx val="338656192"/>
        <c:crosses val="autoZero"/>
        <c:auto val="1"/>
        <c:lblOffset val="100"/>
        <c:baseTimeUnit val="years"/>
      </c:dateAx>
      <c:valAx>
        <c:axId val="3386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65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98.69</c:v>
                </c:pt>
                <c:pt idx="1">
                  <c:v>97.65</c:v>
                </c:pt>
                <c:pt idx="2">
                  <c:v>98.71</c:v>
                </c:pt>
                <c:pt idx="3">
                  <c:v>98.89</c:v>
                </c:pt>
                <c:pt idx="4">
                  <c:v>99.05</c:v>
                </c:pt>
              </c:numCache>
            </c:numRef>
          </c:val>
        </c:ser>
        <c:dLbls>
          <c:showLegendKey val="0"/>
          <c:showVal val="0"/>
          <c:showCatName val="0"/>
          <c:showSerName val="0"/>
          <c:showPercent val="0"/>
          <c:showBubbleSize val="0"/>
        </c:dLbls>
        <c:gapWidth val="150"/>
        <c:axId val="338656976"/>
        <c:axId val="33865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338656976"/>
        <c:axId val="338656584"/>
      </c:lineChart>
      <c:dateAx>
        <c:axId val="338656976"/>
        <c:scaling>
          <c:orientation val="minMax"/>
        </c:scaling>
        <c:delete val="1"/>
        <c:axPos val="b"/>
        <c:numFmt formatCode="ge" sourceLinked="1"/>
        <c:majorTickMark val="none"/>
        <c:minorTickMark val="none"/>
        <c:tickLblPos val="none"/>
        <c:crossAx val="338656584"/>
        <c:crosses val="autoZero"/>
        <c:auto val="1"/>
        <c:lblOffset val="100"/>
        <c:baseTimeUnit val="years"/>
      </c:dateAx>
      <c:valAx>
        <c:axId val="33865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65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106.12</c:v>
                </c:pt>
                <c:pt idx="1">
                  <c:v>110.7</c:v>
                </c:pt>
                <c:pt idx="2">
                  <c:v>112.8</c:v>
                </c:pt>
                <c:pt idx="3">
                  <c:v>127.26</c:v>
                </c:pt>
                <c:pt idx="4">
                  <c:v>126.02</c:v>
                </c:pt>
              </c:numCache>
            </c:numRef>
          </c:val>
        </c:ser>
        <c:dLbls>
          <c:showLegendKey val="0"/>
          <c:showVal val="0"/>
          <c:showCatName val="0"/>
          <c:showSerName val="0"/>
          <c:showPercent val="0"/>
          <c:showBubbleSize val="0"/>
        </c:dLbls>
        <c:gapWidth val="150"/>
        <c:axId val="338039480"/>
        <c:axId val="33664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103.89</c:v>
                </c:pt>
                <c:pt idx="1">
                  <c:v>105.76</c:v>
                </c:pt>
                <c:pt idx="2">
                  <c:v>105.34</c:v>
                </c:pt>
                <c:pt idx="3">
                  <c:v>108.77</c:v>
                </c:pt>
                <c:pt idx="4">
                  <c:v>109.48</c:v>
                </c:pt>
              </c:numCache>
            </c:numRef>
          </c:val>
          <c:smooth val="0"/>
        </c:ser>
        <c:dLbls>
          <c:showLegendKey val="0"/>
          <c:showVal val="0"/>
          <c:showCatName val="0"/>
          <c:showSerName val="0"/>
          <c:showPercent val="0"/>
          <c:showBubbleSize val="0"/>
        </c:dLbls>
        <c:marker val="1"/>
        <c:smooth val="0"/>
        <c:axId val="338039480"/>
        <c:axId val="336644616"/>
      </c:lineChart>
      <c:dateAx>
        <c:axId val="338039480"/>
        <c:scaling>
          <c:orientation val="minMax"/>
        </c:scaling>
        <c:delete val="1"/>
        <c:axPos val="b"/>
        <c:numFmt formatCode="ge" sourceLinked="1"/>
        <c:majorTickMark val="none"/>
        <c:minorTickMark val="none"/>
        <c:tickLblPos val="none"/>
        <c:crossAx val="336644616"/>
        <c:crosses val="autoZero"/>
        <c:auto val="1"/>
        <c:lblOffset val="100"/>
        <c:baseTimeUnit val="years"/>
      </c:dateAx>
      <c:valAx>
        <c:axId val="33664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03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12.63</c:v>
                </c:pt>
                <c:pt idx="1">
                  <c:v>15.08</c:v>
                </c:pt>
                <c:pt idx="2">
                  <c:v>17.36</c:v>
                </c:pt>
                <c:pt idx="3">
                  <c:v>19.66</c:v>
                </c:pt>
                <c:pt idx="4">
                  <c:v>21.67</c:v>
                </c:pt>
              </c:numCache>
            </c:numRef>
          </c:val>
        </c:ser>
        <c:dLbls>
          <c:showLegendKey val="0"/>
          <c:showVal val="0"/>
          <c:showCatName val="0"/>
          <c:showSerName val="0"/>
          <c:showPercent val="0"/>
          <c:showBubbleSize val="0"/>
        </c:dLbls>
        <c:gapWidth val="150"/>
        <c:axId val="338186640"/>
        <c:axId val="3357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11.26</c:v>
                </c:pt>
                <c:pt idx="1">
                  <c:v>12.02</c:v>
                </c:pt>
                <c:pt idx="2">
                  <c:v>12.9</c:v>
                </c:pt>
                <c:pt idx="3">
                  <c:v>25.52</c:v>
                </c:pt>
                <c:pt idx="4">
                  <c:v>25.89</c:v>
                </c:pt>
              </c:numCache>
            </c:numRef>
          </c:val>
          <c:smooth val="0"/>
        </c:ser>
        <c:dLbls>
          <c:showLegendKey val="0"/>
          <c:showVal val="0"/>
          <c:showCatName val="0"/>
          <c:showSerName val="0"/>
          <c:showPercent val="0"/>
          <c:showBubbleSize val="0"/>
        </c:dLbls>
        <c:marker val="1"/>
        <c:smooth val="0"/>
        <c:axId val="338186640"/>
        <c:axId val="335768800"/>
      </c:lineChart>
      <c:dateAx>
        <c:axId val="338186640"/>
        <c:scaling>
          <c:orientation val="minMax"/>
        </c:scaling>
        <c:delete val="1"/>
        <c:axPos val="b"/>
        <c:numFmt formatCode="ge" sourceLinked="1"/>
        <c:majorTickMark val="none"/>
        <c:minorTickMark val="none"/>
        <c:tickLblPos val="none"/>
        <c:crossAx val="335768800"/>
        <c:crosses val="autoZero"/>
        <c:auto val="1"/>
        <c:lblOffset val="100"/>
        <c:baseTimeUnit val="years"/>
      </c:dateAx>
      <c:valAx>
        <c:axId val="3357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18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8322016"/>
        <c:axId val="33832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0.5</c:v>
                </c:pt>
                <c:pt idx="1">
                  <c:v>0.48</c:v>
                </c:pt>
                <c:pt idx="2">
                  <c:v>0.71</c:v>
                </c:pt>
                <c:pt idx="3">
                  <c:v>0.76</c:v>
                </c:pt>
                <c:pt idx="4">
                  <c:v>0.71</c:v>
                </c:pt>
              </c:numCache>
            </c:numRef>
          </c:val>
          <c:smooth val="0"/>
        </c:ser>
        <c:dLbls>
          <c:showLegendKey val="0"/>
          <c:showVal val="0"/>
          <c:showCatName val="0"/>
          <c:showSerName val="0"/>
          <c:showPercent val="0"/>
          <c:showBubbleSize val="0"/>
        </c:dLbls>
        <c:marker val="1"/>
        <c:smooth val="0"/>
        <c:axId val="338322016"/>
        <c:axId val="338320840"/>
      </c:lineChart>
      <c:dateAx>
        <c:axId val="338322016"/>
        <c:scaling>
          <c:orientation val="minMax"/>
        </c:scaling>
        <c:delete val="1"/>
        <c:axPos val="b"/>
        <c:numFmt formatCode="ge" sourceLinked="1"/>
        <c:majorTickMark val="none"/>
        <c:minorTickMark val="none"/>
        <c:tickLblPos val="none"/>
        <c:crossAx val="338320840"/>
        <c:crosses val="autoZero"/>
        <c:auto val="1"/>
        <c:lblOffset val="100"/>
        <c:baseTimeUnit val="years"/>
      </c:dateAx>
      <c:valAx>
        <c:axId val="33832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3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8318096"/>
        <c:axId val="3383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30.39</c:v>
                </c:pt>
                <c:pt idx="1">
                  <c:v>25.99</c:v>
                </c:pt>
                <c:pt idx="2">
                  <c:v>24.99</c:v>
                </c:pt>
                <c:pt idx="3">
                  <c:v>21.47</c:v>
                </c:pt>
                <c:pt idx="4">
                  <c:v>16.34</c:v>
                </c:pt>
              </c:numCache>
            </c:numRef>
          </c:val>
          <c:smooth val="0"/>
        </c:ser>
        <c:dLbls>
          <c:showLegendKey val="0"/>
          <c:showVal val="0"/>
          <c:showCatName val="0"/>
          <c:showSerName val="0"/>
          <c:showPercent val="0"/>
          <c:showBubbleSize val="0"/>
        </c:dLbls>
        <c:marker val="1"/>
        <c:smooth val="0"/>
        <c:axId val="338318096"/>
        <c:axId val="338320448"/>
      </c:lineChart>
      <c:dateAx>
        <c:axId val="338318096"/>
        <c:scaling>
          <c:orientation val="minMax"/>
        </c:scaling>
        <c:delete val="1"/>
        <c:axPos val="b"/>
        <c:numFmt formatCode="ge" sourceLinked="1"/>
        <c:majorTickMark val="none"/>
        <c:minorTickMark val="none"/>
        <c:tickLblPos val="none"/>
        <c:crossAx val="338320448"/>
        <c:crosses val="autoZero"/>
        <c:auto val="1"/>
        <c:lblOffset val="100"/>
        <c:baseTimeUnit val="years"/>
      </c:dateAx>
      <c:valAx>
        <c:axId val="3383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31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258.56</c:v>
                </c:pt>
                <c:pt idx="1">
                  <c:v>241.11</c:v>
                </c:pt>
                <c:pt idx="2">
                  <c:v>2602.2800000000002</c:v>
                </c:pt>
                <c:pt idx="3">
                  <c:v>49.52</c:v>
                </c:pt>
                <c:pt idx="4">
                  <c:v>63.74</c:v>
                </c:pt>
              </c:numCache>
            </c:numRef>
          </c:val>
        </c:ser>
        <c:dLbls>
          <c:showLegendKey val="0"/>
          <c:showVal val="0"/>
          <c:showCatName val="0"/>
          <c:showSerName val="0"/>
          <c:showPercent val="0"/>
          <c:showBubbleSize val="0"/>
        </c:dLbls>
        <c:gapWidth val="150"/>
        <c:axId val="338319664"/>
        <c:axId val="33832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230.06</c:v>
                </c:pt>
                <c:pt idx="1">
                  <c:v>275.56</c:v>
                </c:pt>
                <c:pt idx="2">
                  <c:v>316.92</c:v>
                </c:pt>
                <c:pt idx="3">
                  <c:v>79.239999999999995</c:v>
                </c:pt>
                <c:pt idx="4">
                  <c:v>78.930000000000007</c:v>
                </c:pt>
              </c:numCache>
            </c:numRef>
          </c:val>
          <c:smooth val="0"/>
        </c:ser>
        <c:dLbls>
          <c:showLegendKey val="0"/>
          <c:showVal val="0"/>
          <c:showCatName val="0"/>
          <c:showSerName val="0"/>
          <c:showPercent val="0"/>
          <c:showBubbleSize val="0"/>
        </c:dLbls>
        <c:marker val="1"/>
        <c:smooth val="0"/>
        <c:axId val="338319664"/>
        <c:axId val="338320056"/>
      </c:lineChart>
      <c:dateAx>
        <c:axId val="338319664"/>
        <c:scaling>
          <c:orientation val="minMax"/>
        </c:scaling>
        <c:delete val="1"/>
        <c:axPos val="b"/>
        <c:numFmt formatCode="ge" sourceLinked="1"/>
        <c:majorTickMark val="none"/>
        <c:minorTickMark val="none"/>
        <c:tickLblPos val="none"/>
        <c:crossAx val="338320056"/>
        <c:crosses val="autoZero"/>
        <c:auto val="1"/>
        <c:lblOffset val="100"/>
        <c:baseTimeUnit val="years"/>
      </c:dateAx>
      <c:valAx>
        <c:axId val="33832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31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646.38</c:v>
                </c:pt>
                <c:pt idx="1">
                  <c:v>595.04999999999995</c:v>
                </c:pt>
                <c:pt idx="2">
                  <c:v>549.78</c:v>
                </c:pt>
                <c:pt idx="3">
                  <c:v>545.88</c:v>
                </c:pt>
                <c:pt idx="4">
                  <c:v>453.36</c:v>
                </c:pt>
              </c:numCache>
            </c:numRef>
          </c:val>
        </c:ser>
        <c:dLbls>
          <c:showLegendKey val="0"/>
          <c:showVal val="0"/>
          <c:showCatName val="0"/>
          <c:showSerName val="0"/>
          <c:showPercent val="0"/>
          <c:showBubbleSize val="0"/>
        </c:dLbls>
        <c:gapWidth val="150"/>
        <c:axId val="338322800"/>
        <c:axId val="3383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338322800"/>
        <c:axId val="338325152"/>
      </c:lineChart>
      <c:dateAx>
        <c:axId val="338322800"/>
        <c:scaling>
          <c:orientation val="minMax"/>
        </c:scaling>
        <c:delete val="1"/>
        <c:axPos val="b"/>
        <c:numFmt formatCode="ge" sourceLinked="1"/>
        <c:majorTickMark val="none"/>
        <c:minorTickMark val="none"/>
        <c:tickLblPos val="none"/>
        <c:crossAx val="338325152"/>
        <c:crosses val="autoZero"/>
        <c:auto val="1"/>
        <c:lblOffset val="100"/>
        <c:baseTimeUnit val="years"/>
      </c:dateAx>
      <c:valAx>
        <c:axId val="3383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32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121.89</c:v>
                </c:pt>
                <c:pt idx="1">
                  <c:v>133.9</c:v>
                </c:pt>
                <c:pt idx="2">
                  <c:v>134.02000000000001</c:v>
                </c:pt>
                <c:pt idx="3">
                  <c:v>165.86</c:v>
                </c:pt>
                <c:pt idx="4">
                  <c:v>155.32</c:v>
                </c:pt>
              </c:numCache>
            </c:numRef>
          </c:val>
        </c:ser>
        <c:dLbls>
          <c:showLegendKey val="0"/>
          <c:showVal val="0"/>
          <c:showCatName val="0"/>
          <c:showSerName val="0"/>
          <c:showPercent val="0"/>
          <c:showBubbleSize val="0"/>
        </c:dLbls>
        <c:gapWidth val="150"/>
        <c:axId val="338318488"/>
        <c:axId val="33832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338318488"/>
        <c:axId val="338323976"/>
      </c:lineChart>
      <c:dateAx>
        <c:axId val="338318488"/>
        <c:scaling>
          <c:orientation val="minMax"/>
        </c:scaling>
        <c:delete val="1"/>
        <c:axPos val="b"/>
        <c:numFmt formatCode="ge" sourceLinked="1"/>
        <c:majorTickMark val="none"/>
        <c:minorTickMark val="none"/>
        <c:tickLblPos val="none"/>
        <c:crossAx val="338323976"/>
        <c:crosses val="autoZero"/>
        <c:auto val="1"/>
        <c:lblOffset val="100"/>
        <c:baseTimeUnit val="years"/>
      </c:dateAx>
      <c:valAx>
        <c:axId val="33832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31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143.25</c:v>
                </c:pt>
                <c:pt idx="1">
                  <c:v>130.52000000000001</c:v>
                </c:pt>
                <c:pt idx="2">
                  <c:v>131.34</c:v>
                </c:pt>
                <c:pt idx="3">
                  <c:v>106.93</c:v>
                </c:pt>
                <c:pt idx="4">
                  <c:v>113.67</c:v>
                </c:pt>
              </c:numCache>
            </c:numRef>
          </c:val>
        </c:ser>
        <c:dLbls>
          <c:showLegendKey val="0"/>
          <c:showVal val="0"/>
          <c:showCatName val="0"/>
          <c:showSerName val="0"/>
          <c:showPercent val="0"/>
          <c:showBubbleSize val="0"/>
        </c:dLbls>
        <c:gapWidth val="150"/>
        <c:axId val="338654624"/>
        <c:axId val="33865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338654624"/>
        <c:axId val="338655016"/>
      </c:lineChart>
      <c:dateAx>
        <c:axId val="338654624"/>
        <c:scaling>
          <c:orientation val="minMax"/>
        </c:scaling>
        <c:delete val="1"/>
        <c:axPos val="b"/>
        <c:numFmt formatCode="ge" sourceLinked="1"/>
        <c:majorTickMark val="none"/>
        <c:minorTickMark val="none"/>
        <c:tickLblPos val="none"/>
        <c:crossAx val="338655016"/>
        <c:crosses val="autoZero"/>
        <c:auto val="1"/>
        <c:lblOffset val="100"/>
        <c:baseTimeUnit val="years"/>
      </c:dateAx>
      <c:valAx>
        <c:axId val="33865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6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長野県　茅野市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56174</v>
      </c>
      <c r="AM8" s="64"/>
      <c r="AN8" s="64"/>
      <c r="AO8" s="64"/>
      <c r="AP8" s="64"/>
      <c r="AQ8" s="64"/>
      <c r="AR8" s="64"/>
      <c r="AS8" s="64"/>
      <c r="AT8" s="63">
        <f>データ!S6</f>
        <v>266.58999999999997</v>
      </c>
      <c r="AU8" s="63"/>
      <c r="AV8" s="63"/>
      <c r="AW8" s="63"/>
      <c r="AX8" s="63"/>
      <c r="AY8" s="63"/>
      <c r="AZ8" s="63"/>
      <c r="BA8" s="63"/>
      <c r="BB8" s="63">
        <f>データ!T6</f>
        <v>210.71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44.05</v>
      </c>
      <c r="J10" s="63"/>
      <c r="K10" s="63"/>
      <c r="L10" s="63"/>
      <c r="M10" s="63"/>
      <c r="N10" s="63"/>
      <c r="O10" s="63"/>
      <c r="P10" s="63">
        <f>データ!O6</f>
        <v>88.22</v>
      </c>
      <c r="Q10" s="63"/>
      <c r="R10" s="63"/>
      <c r="S10" s="63"/>
      <c r="T10" s="63"/>
      <c r="U10" s="63"/>
      <c r="V10" s="63"/>
      <c r="W10" s="63">
        <f>データ!P6</f>
        <v>75.66</v>
      </c>
      <c r="X10" s="63"/>
      <c r="Y10" s="63"/>
      <c r="Z10" s="63"/>
      <c r="AA10" s="63"/>
      <c r="AB10" s="63"/>
      <c r="AC10" s="63"/>
      <c r="AD10" s="64">
        <f>データ!Q6</f>
        <v>3061</v>
      </c>
      <c r="AE10" s="64"/>
      <c r="AF10" s="64"/>
      <c r="AG10" s="64"/>
      <c r="AH10" s="64"/>
      <c r="AI10" s="64"/>
      <c r="AJ10" s="64"/>
      <c r="AK10" s="2"/>
      <c r="AL10" s="64">
        <f>データ!U6</f>
        <v>49322</v>
      </c>
      <c r="AM10" s="64"/>
      <c r="AN10" s="64"/>
      <c r="AO10" s="64"/>
      <c r="AP10" s="64"/>
      <c r="AQ10" s="64"/>
      <c r="AR10" s="64"/>
      <c r="AS10" s="64"/>
      <c r="AT10" s="63">
        <f>データ!V6</f>
        <v>17.97</v>
      </c>
      <c r="AU10" s="63"/>
      <c r="AV10" s="63"/>
      <c r="AW10" s="63"/>
      <c r="AX10" s="63"/>
      <c r="AY10" s="63"/>
      <c r="AZ10" s="63"/>
      <c r="BA10" s="63"/>
      <c r="BB10" s="63">
        <f>データ!W6</f>
        <v>2744.69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202142</v>
      </c>
      <c r="D6" s="31">
        <f t="shared" si="3"/>
        <v>46</v>
      </c>
      <c r="E6" s="31">
        <f t="shared" si="3"/>
        <v>17</v>
      </c>
      <c r="F6" s="31">
        <f t="shared" si="3"/>
        <v>1</v>
      </c>
      <c r="G6" s="31">
        <f t="shared" si="3"/>
        <v>0</v>
      </c>
      <c r="H6" s="31" t="str">
        <f t="shared" si="3"/>
        <v>長野県　茅野市</v>
      </c>
      <c r="I6" s="31" t="str">
        <f t="shared" si="3"/>
        <v>法適用</v>
      </c>
      <c r="J6" s="31" t="str">
        <f t="shared" si="3"/>
        <v>下水道事業</v>
      </c>
      <c r="K6" s="31" t="str">
        <f t="shared" si="3"/>
        <v>公共下水道</v>
      </c>
      <c r="L6" s="31" t="str">
        <f t="shared" si="3"/>
        <v>Bd1</v>
      </c>
      <c r="M6" s="32" t="str">
        <f t="shared" si="3"/>
        <v>-</v>
      </c>
      <c r="N6" s="32">
        <f t="shared" si="3"/>
        <v>44.05</v>
      </c>
      <c r="O6" s="32">
        <f t="shared" si="3"/>
        <v>88.22</v>
      </c>
      <c r="P6" s="32">
        <f t="shared" si="3"/>
        <v>75.66</v>
      </c>
      <c r="Q6" s="32">
        <f t="shared" si="3"/>
        <v>3061</v>
      </c>
      <c r="R6" s="32">
        <f t="shared" si="3"/>
        <v>56174</v>
      </c>
      <c r="S6" s="32">
        <f t="shared" si="3"/>
        <v>266.58999999999997</v>
      </c>
      <c r="T6" s="32">
        <f t="shared" si="3"/>
        <v>210.71</v>
      </c>
      <c r="U6" s="32">
        <f t="shared" si="3"/>
        <v>49322</v>
      </c>
      <c r="V6" s="32">
        <f t="shared" si="3"/>
        <v>17.97</v>
      </c>
      <c r="W6" s="32">
        <f t="shared" si="3"/>
        <v>2744.69</v>
      </c>
      <c r="X6" s="33">
        <f>IF(X7="",NA(),X7)</f>
        <v>106.12</v>
      </c>
      <c r="Y6" s="33">
        <f t="shared" ref="Y6:AG6" si="4">IF(Y7="",NA(),Y7)</f>
        <v>110.7</v>
      </c>
      <c r="Z6" s="33">
        <f t="shared" si="4"/>
        <v>112.8</v>
      </c>
      <c r="AA6" s="33">
        <f t="shared" si="4"/>
        <v>127.26</v>
      </c>
      <c r="AB6" s="33">
        <f t="shared" si="4"/>
        <v>126.02</v>
      </c>
      <c r="AC6" s="33">
        <f t="shared" si="4"/>
        <v>103.89</v>
      </c>
      <c r="AD6" s="33">
        <f t="shared" si="4"/>
        <v>105.76</v>
      </c>
      <c r="AE6" s="33">
        <f t="shared" si="4"/>
        <v>105.34</v>
      </c>
      <c r="AF6" s="33">
        <f t="shared" si="4"/>
        <v>108.77</v>
      </c>
      <c r="AG6" s="33">
        <f t="shared" si="4"/>
        <v>109.48</v>
      </c>
      <c r="AH6" s="32" t="str">
        <f>IF(AH7="","",IF(AH7="-","【-】","【"&amp;SUBSTITUTE(TEXT(AH7,"#,##0.00"),"-","△")&amp;"】"))</f>
        <v>【108.23】</v>
      </c>
      <c r="AI6" s="32">
        <f>IF(AI7="",NA(),AI7)</f>
        <v>0</v>
      </c>
      <c r="AJ6" s="32">
        <f t="shared" ref="AJ6:AR6" si="5">IF(AJ7="",NA(),AJ7)</f>
        <v>0</v>
      </c>
      <c r="AK6" s="32">
        <f t="shared" si="5"/>
        <v>0</v>
      </c>
      <c r="AL6" s="32">
        <f t="shared" si="5"/>
        <v>0</v>
      </c>
      <c r="AM6" s="32">
        <f t="shared" si="5"/>
        <v>0</v>
      </c>
      <c r="AN6" s="33">
        <f t="shared" si="5"/>
        <v>30.39</v>
      </c>
      <c r="AO6" s="33">
        <f t="shared" si="5"/>
        <v>25.99</v>
      </c>
      <c r="AP6" s="33">
        <f t="shared" si="5"/>
        <v>24.99</v>
      </c>
      <c r="AQ6" s="33">
        <f t="shared" si="5"/>
        <v>21.47</v>
      </c>
      <c r="AR6" s="33">
        <f t="shared" si="5"/>
        <v>16.34</v>
      </c>
      <c r="AS6" s="32" t="str">
        <f>IF(AS7="","",IF(AS7="-","【-】","【"&amp;SUBSTITUTE(TEXT(AS7,"#,##0.00"),"-","△")&amp;"】"))</f>
        <v>【4.45】</v>
      </c>
      <c r="AT6" s="33">
        <f>IF(AT7="",NA(),AT7)</f>
        <v>258.56</v>
      </c>
      <c r="AU6" s="33">
        <f t="shared" ref="AU6:BC6" si="6">IF(AU7="",NA(),AU7)</f>
        <v>241.11</v>
      </c>
      <c r="AV6" s="33">
        <f t="shared" si="6"/>
        <v>2602.2800000000002</v>
      </c>
      <c r="AW6" s="33">
        <f t="shared" si="6"/>
        <v>49.52</v>
      </c>
      <c r="AX6" s="33">
        <f t="shared" si="6"/>
        <v>63.74</v>
      </c>
      <c r="AY6" s="33">
        <f t="shared" si="6"/>
        <v>230.06</v>
      </c>
      <c r="AZ6" s="33">
        <f t="shared" si="6"/>
        <v>275.56</v>
      </c>
      <c r="BA6" s="33">
        <f t="shared" si="6"/>
        <v>316.92</v>
      </c>
      <c r="BB6" s="33">
        <f t="shared" si="6"/>
        <v>79.239999999999995</v>
      </c>
      <c r="BC6" s="33">
        <f t="shared" si="6"/>
        <v>78.930000000000007</v>
      </c>
      <c r="BD6" s="32" t="str">
        <f>IF(BD7="","",IF(BD7="-","【-】","【"&amp;SUBSTITUTE(TEXT(BD7,"#,##0.00"),"-","△")&amp;"】"))</f>
        <v>【57.41】</v>
      </c>
      <c r="BE6" s="33">
        <f>IF(BE7="",NA(),BE7)</f>
        <v>646.38</v>
      </c>
      <c r="BF6" s="33">
        <f t="shared" ref="BF6:BN6" si="7">IF(BF7="",NA(),BF7)</f>
        <v>595.04999999999995</v>
      </c>
      <c r="BG6" s="33">
        <f t="shared" si="7"/>
        <v>549.78</v>
      </c>
      <c r="BH6" s="33">
        <f t="shared" si="7"/>
        <v>545.88</v>
      </c>
      <c r="BI6" s="33">
        <f t="shared" si="7"/>
        <v>453.36</v>
      </c>
      <c r="BJ6" s="33">
        <f t="shared" si="7"/>
        <v>936.66</v>
      </c>
      <c r="BK6" s="33">
        <f t="shared" si="7"/>
        <v>918.88</v>
      </c>
      <c r="BL6" s="33">
        <f t="shared" si="7"/>
        <v>885.97</v>
      </c>
      <c r="BM6" s="33">
        <f t="shared" si="7"/>
        <v>854.16</v>
      </c>
      <c r="BN6" s="33">
        <f t="shared" si="7"/>
        <v>848.31</v>
      </c>
      <c r="BO6" s="32" t="str">
        <f>IF(BO7="","",IF(BO7="-","【-】","【"&amp;SUBSTITUTE(TEXT(BO7,"#,##0.00"),"-","△")&amp;"】"))</f>
        <v>【763.62】</v>
      </c>
      <c r="BP6" s="33">
        <f>IF(BP7="",NA(),BP7)</f>
        <v>121.89</v>
      </c>
      <c r="BQ6" s="33">
        <f t="shared" ref="BQ6:BY6" si="8">IF(BQ7="",NA(),BQ7)</f>
        <v>133.9</v>
      </c>
      <c r="BR6" s="33">
        <f t="shared" si="8"/>
        <v>134.02000000000001</v>
      </c>
      <c r="BS6" s="33">
        <f t="shared" si="8"/>
        <v>165.86</v>
      </c>
      <c r="BT6" s="33">
        <f t="shared" si="8"/>
        <v>155.32</v>
      </c>
      <c r="BU6" s="33">
        <f t="shared" si="8"/>
        <v>88.44</v>
      </c>
      <c r="BV6" s="33">
        <f t="shared" si="8"/>
        <v>88.2</v>
      </c>
      <c r="BW6" s="33">
        <f t="shared" si="8"/>
        <v>89.94</v>
      </c>
      <c r="BX6" s="33">
        <f t="shared" si="8"/>
        <v>93.13</v>
      </c>
      <c r="BY6" s="33">
        <f t="shared" si="8"/>
        <v>94.38</v>
      </c>
      <c r="BZ6" s="32" t="str">
        <f>IF(BZ7="","",IF(BZ7="-","【-】","【"&amp;SUBSTITUTE(TEXT(BZ7,"#,##0.00"),"-","△")&amp;"】"))</f>
        <v>【98.53】</v>
      </c>
      <c r="CA6" s="33">
        <f>IF(CA7="",NA(),CA7)</f>
        <v>143.25</v>
      </c>
      <c r="CB6" s="33">
        <f t="shared" ref="CB6:CJ6" si="9">IF(CB7="",NA(),CB7)</f>
        <v>130.52000000000001</v>
      </c>
      <c r="CC6" s="33">
        <f t="shared" si="9"/>
        <v>131.34</v>
      </c>
      <c r="CD6" s="33">
        <f t="shared" si="9"/>
        <v>106.93</v>
      </c>
      <c r="CE6" s="33">
        <f t="shared" si="9"/>
        <v>113.67</v>
      </c>
      <c r="CF6" s="33">
        <f t="shared" si="9"/>
        <v>169.89</v>
      </c>
      <c r="CG6" s="33">
        <f t="shared" si="9"/>
        <v>171.78</v>
      </c>
      <c r="CH6" s="33">
        <f t="shared" si="9"/>
        <v>168.57</v>
      </c>
      <c r="CI6" s="33">
        <f t="shared" si="9"/>
        <v>167.97</v>
      </c>
      <c r="CJ6" s="33">
        <f t="shared" si="9"/>
        <v>165.45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62.55</v>
      </c>
      <c r="CR6" s="33">
        <f t="shared" si="10"/>
        <v>62.27</v>
      </c>
      <c r="CS6" s="33">
        <f t="shared" si="10"/>
        <v>64.12</v>
      </c>
      <c r="CT6" s="33">
        <f t="shared" si="10"/>
        <v>64.87</v>
      </c>
      <c r="CU6" s="33">
        <f t="shared" si="10"/>
        <v>65.62</v>
      </c>
      <c r="CV6" s="32" t="str">
        <f>IF(CV7="","",IF(CV7="-","【-】","【"&amp;SUBSTITUTE(TEXT(CV7,"#,##0.00"),"-","△")&amp;"】"))</f>
        <v>【60.01】</v>
      </c>
      <c r="CW6" s="33">
        <f>IF(CW7="",NA(),CW7)</f>
        <v>98.69</v>
      </c>
      <c r="CX6" s="33">
        <f t="shared" ref="CX6:DF6" si="11">IF(CX7="",NA(),CX7)</f>
        <v>97.65</v>
      </c>
      <c r="CY6" s="33">
        <f t="shared" si="11"/>
        <v>98.71</v>
      </c>
      <c r="CZ6" s="33">
        <f t="shared" si="11"/>
        <v>98.89</v>
      </c>
      <c r="DA6" s="33">
        <f t="shared" si="11"/>
        <v>99.05</v>
      </c>
      <c r="DB6" s="33">
        <f t="shared" si="11"/>
        <v>90.26</v>
      </c>
      <c r="DC6" s="33">
        <f t="shared" si="11"/>
        <v>90.69</v>
      </c>
      <c r="DD6" s="33">
        <f t="shared" si="11"/>
        <v>90.91</v>
      </c>
      <c r="DE6" s="33">
        <f t="shared" si="11"/>
        <v>91.11</v>
      </c>
      <c r="DF6" s="33">
        <f t="shared" si="11"/>
        <v>91.44</v>
      </c>
      <c r="DG6" s="32" t="str">
        <f>IF(DG7="","",IF(DG7="-","【-】","【"&amp;SUBSTITUTE(TEXT(DG7,"#,##0.00"),"-","△")&amp;"】"))</f>
        <v>【94.73】</v>
      </c>
      <c r="DH6" s="33">
        <f>IF(DH7="",NA(),DH7)</f>
        <v>12.63</v>
      </c>
      <c r="DI6" s="33">
        <f t="shared" ref="DI6:DQ6" si="12">IF(DI7="",NA(),DI7)</f>
        <v>15.08</v>
      </c>
      <c r="DJ6" s="33">
        <f t="shared" si="12"/>
        <v>17.36</v>
      </c>
      <c r="DK6" s="33">
        <f t="shared" si="12"/>
        <v>19.66</v>
      </c>
      <c r="DL6" s="33">
        <f t="shared" si="12"/>
        <v>21.67</v>
      </c>
      <c r="DM6" s="33">
        <f t="shared" si="12"/>
        <v>11.26</v>
      </c>
      <c r="DN6" s="33">
        <f t="shared" si="12"/>
        <v>12.02</v>
      </c>
      <c r="DO6" s="33">
        <f t="shared" si="12"/>
        <v>12.9</v>
      </c>
      <c r="DP6" s="33">
        <f t="shared" si="12"/>
        <v>25.52</v>
      </c>
      <c r="DQ6" s="33">
        <f t="shared" si="12"/>
        <v>25.89</v>
      </c>
      <c r="DR6" s="32" t="str">
        <f>IF(DR7="","",IF(DR7="-","【-】","【"&amp;SUBSTITUTE(TEXT(DR7,"#,##0.00"),"-","△")&amp;"】"))</f>
        <v>【36.85】</v>
      </c>
      <c r="DS6" s="32">
        <f>IF(DS7="",NA(),DS7)</f>
        <v>0</v>
      </c>
      <c r="DT6" s="32">
        <f t="shared" ref="DT6:EB6" si="13">IF(DT7="",NA(),DT7)</f>
        <v>0</v>
      </c>
      <c r="DU6" s="32">
        <f t="shared" si="13"/>
        <v>0</v>
      </c>
      <c r="DV6" s="32">
        <f t="shared" si="13"/>
        <v>0</v>
      </c>
      <c r="DW6" s="32">
        <f t="shared" si="13"/>
        <v>0</v>
      </c>
      <c r="DX6" s="33">
        <f t="shared" si="13"/>
        <v>0.5</v>
      </c>
      <c r="DY6" s="33">
        <f t="shared" si="13"/>
        <v>0.48</v>
      </c>
      <c r="DZ6" s="33">
        <f t="shared" si="13"/>
        <v>0.71</v>
      </c>
      <c r="EA6" s="33">
        <f t="shared" si="13"/>
        <v>0.76</v>
      </c>
      <c r="EB6" s="33">
        <f t="shared" si="13"/>
        <v>0.71</v>
      </c>
      <c r="EC6" s="32" t="str">
        <f>IF(EC7="","",IF(EC7="-","【-】","【"&amp;SUBSTITUTE(TEXT(EC7,"#,##0.00"),"-","△")&amp;"】"))</f>
        <v>【4.56】</v>
      </c>
      <c r="ED6" s="33">
        <f>IF(ED7="",NA(),ED7)</f>
        <v>7.0000000000000007E-2</v>
      </c>
      <c r="EE6" s="33">
        <f t="shared" ref="EE6:EM6" si="14">IF(EE7="",NA(),EE7)</f>
        <v>0.04</v>
      </c>
      <c r="EF6" s="33">
        <f t="shared" si="14"/>
        <v>0.2</v>
      </c>
      <c r="EG6" s="33">
        <f t="shared" si="14"/>
        <v>0.25</v>
      </c>
      <c r="EH6" s="33">
        <f t="shared" si="14"/>
        <v>0.08</v>
      </c>
      <c r="EI6" s="33">
        <f t="shared" si="14"/>
        <v>0.04</v>
      </c>
      <c r="EJ6" s="33">
        <f t="shared" si="14"/>
        <v>0.08</v>
      </c>
      <c r="EK6" s="33">
        <f t="shared" si="14"/>
        <v>7.0000000000000007E-2</v>
      </c>
      <c r="EL6" s="33">
        <f t="shared" si="14"/>
        <v>0.1</v>
      </c>
      <c r="EM6" s="33">
        <f t="shared" si="14"/>
        <v>0.27</v>
      </c>
      <c r="EN6" s="32" t="str">
        <f>IF(EN7="","",IF(EN7="-","【-】","【"&amp;SUBSTITUTE(TEXT(EN7,"#,##0.00"),"-","△")&amp;"】"))</f>
        <v>【0.23】</v>
      </c>
    </row>
    <row r="7" spans="1:147" s="34" customFormat="1">
      <c r="A7" s="26"/>
      <c r="B7" s="35">
        <v>2015</v>
      </c>
      <c r="C7" s="35">
        <v>202142</v>
      </c>
      <c r="D7" s="35">
        <v>46</v>
      </c>
      <c r="E7" s="35">
        <v>17</v>
      </c>
      <c r="F7" s="35">
        <v>1</v>
      </c>
      <c r="G7" s="35">
        <v>0</v>
      </c>
      <c r="H7" s="35" t="s">
        <v>96</v>
      </c>
      <c r="I7" s="35" t="s">
        <v>97</v>
      </c>
      <c r="J7" s="35" t="s">
        <v>98</v>
      </c>
      <c r="K7" s="35" t="s">
        <v>99</v>
      </c>
      <c r="L7" s="35" t="s">
        <v>100</v>
      </c>
      <c r="M7" s="36" t="s">
        <v>101</v>
      </c>
      <c r="N7" s="36">
        <v>44.05</v>
      </c>
      <c r="O7" s="36">
        <v>88.22</v>
      </c>
      <c r="P7" s="36">
        <v>75.66</v>
      </c>
      <c r="Q7" s="36">
        <v>3061</v>
      </c>
      <c r="R7" s="36">
        <v>56174</v>
      </c>
      <c r="S7" s="36">
        <v>266.58999999999997</v>
      </c>
      <c r="T7" s="36">
        <v>210.71</v>
      </c>
      <c r="U7" s="36">
        <v>49322</v>
      </c>
      <c r="V7" s="36">
        <v>17.97</v>
      </c>
      <c r="W7" s="36">
        <v>2744.69</v>
      </c>
      <c r="X7" s="36">
        <v>106.12</v>
      </c>
      <c r="Y7" s="36">
        <v>110.7</v>
      </c>
      <c r="Z7" s="36">
        <v>112.8</v>
      </c>
      <c r="AA7" s="36">
        <v>127.26</v>
      </c>
      <c r="AB7" s="36">
        <v>126.02</v>
      </c>
      <c r="AC7" s="36">
        <v>103.89</v>
      </c>
      <c r="AD7" s="36">
        <v>105.76</v>
      </c>
      <c r="AE7" s="36">
        <v>105.34</v>
      </c>
      <c r="AF7" s="36">
        <v>108.77</v>
      </c>
      <c r="AG7" s="36">
        <v>109.48</v>
      </c>
      <c r="AH7" s="36">
        <v>108.23</v>
      </c>
      <c r="AI7" s="36">
        <v>0</v>
      </c>
      <c r="AJ7" s="36">
        <v>0</v>
      </c>
      <c r="AK7" s="36">
        <v>0</v>
      </c>
      <c r="AL7" s="36">
        <v>0</v>
      </c>
      <c r="AM7" s="36">
        <v>0</v>
      </c>
      <c r="AN7" s="36">
        <v>30.39</v>
      </c>
      <c r="AO7" s="36">
        <v>25.99</v>
      </c>
      <c r="AP7" s="36">
        <v>24.99</v>
      </c>
      <c r="AQ7" s="36">
        <v>21.47</v>
      </c>
      <c r="AR7" s="36">
        <v>16.34</v>
      </c>
      <c r="AS7" s="36">
        <v>4.45</v>
      </c>
      <c r="AT7" s="36">
        <v>258.56</v>
      </c>
      <c r="AU7" s="36">
        <v>241.11</v>
      </c>
      <c r="AV7" s="36">
        <v>2602.2800000000002</v>
      </c>
      <c r="AW7" s="36">
        <v>49.52</v>
      </c>
      <c r="AX7" s="36">
        <v>63.74</v>
      </c>
      <c r="AY7" s="36">
        <v>230.06</v>
      </c>
      <c r="AZ7" s="36">
        <v>275.56</v>
      </c>
      <c r="BA7" s="36">
        <v>316.92</v>
      </c>
      <c r="BB7" s="36">
        <v>79.239999999999995</v>
      </c>
      <c r="BC7" s="36">
        <v>78.930000000000007</v>
      </c>
      <c r="BD7" s="36">
        <v>57.41</v>
      </c>
      <c r="BE7" s="36">
        <v>646.38</v>
      </c>
      <c r="BF7" s="36">
        <v>595.04999999999995</v>
      </c>
      <c r="BG7" s="36">
        <v>549.78</v>
      </c>
      <c r="BH7" s="36">
        <v>545.88</v>
      </c>
      <c r="BI7" s="36">
        <v>453.36</v>
      </c>
      <c r="BJ7" s="36">
        <v>936.66</v>
      </c>
      <c r="BK7" s="36">
        <v>918.88</v>
      </c>
      <c r="BL7" s="36">
        <v>885.97</v>
      </c>
      <c r="BM7" s="36">
        <v>854.16</v>
      </c>
      <c r="BN7" s="36">
        <v>848.31</v>
      </c>
      <c r="BO7" s="36">
        <v>763.62</v>
      </c>
      <c r="BP7" s="36">
        <v>121.89</v>
      </c>
      <c r="BQ7" s="36">
        <v>133.9</v>
      </c>
      <c r="BR7" s="36">
        <v>134.02000000000001</v>
      </c>
      <c r="BS7" s="36">
        <v>165.86</v>
      </c>
      <c r="BT7" s="36">
        <v>155.32</v>
      </c>
      <c r="BU7" s="36">
        <v>88.44</v>
      </c>
      <c r="BV7" s="36">
        <v>88.2</v>
      </c>
      <c r="BW7" s="36">
        <v>89.94</v>
      </c>
      <c r="BX7" s="36">
        <v>93.13</v>
      </c>
      <c r="BY7" s="36">
        <v>94.38</v>
      </c>
      <c r="BZ7" s="36">
        <v>98.53</v>
      </c>
      <c r="CA7" s="36">
        <v>143.25</v>
      </c>
      <c r="CB7" s="36">
        <v>130.52000000000001</v>
      </c>
      <c r="CC7" s="36">
        <v>131.34</v>
      </c>
      <c r="CD7" s="36">
        <v>106.93</v>
      </c>
      <c r="CE7" s="36">
        <v>113.67</v>
      </c>
      <c r="CF7" s="36">
        <v>169.89</v>
      </c>
      <c r="CG7" s="36">
        <v>171.78</v>
      </c>
      <c r="CH7" s="36">
        <v>168.57</v>
      </c>
      <c r="CI7" s="36">
        <v>167.97</v>
      </c>
      <c r="CJ7" s="36">
        <v>165.45</v>
      </c>
      <c r="CK7" s="36">
        <v>139.69999999999999</v>
      </c>
      <c r="CL7" s="36" t="s">
        <v>101</v>
      </c>
      <c r="CM7" s="36" t="s">
        <v>101</v>
      </c>
      <c r="CN7" s="36" t="s">
        <v>101</v>
      </c>
      <c r="CO7" s="36" t="s">
        <v>101</v>
      </c>
      <c r="CP7" s="36" t="s">
        <v>101</v>
      </c>
      <c r="CQ7" s="36">
        <v>62.55</v>
      </c>
      <c r="CR7" s="36">
        <v>62.27</v>
      </c>
      <c r="CS7" s="36">
        <v>64.12</v>
      </c>
      <c r="CT7" s="36">
        <v>64.87</v>
      </c>
      <c r="CU7" s="36">
        <v>65.62</v>
      </c>
      <c r="CV7" s="36">
        <v>60.01</v>
      </c>
      <c r="CW7" s="36">
        <v>98.69</v>
      </c>
      <c r="CX7" s="36">
        <v>97.65</v>
      </c>
      <c r="CY7" s="36">
        <v>98.71</v>
      </c>
      <c r="CZ7" s="36">
        <v>98.89</v>
      </c>
      <c r="DA7" s="36">
        <v>99.05</v>
      </c>
      <c r="DB7" s="36">
        <v>90.26</v>
      </c>
      <c r="DC7" s="36">
        <v>90.69</v>
      </c>
      <c r="DD7" s="36">
        <v>90.91</v>
      </c>
      <c r="DE7" s="36">
        <v>91.11</v>
      </c>
      <c r="DF7" s="36">
        <v>91.44</v>
      </c>
      <c r="DG7" s="36">
        <v>94.73</v>
      </c>
      <c r="DH7" s="36">
        <v>12.63</v>
      </c>
      <c r="DI7" s="36">
        <v>15.08</v>
      </c>
      <c r="DJ7" s="36">
        <v>17.36</v>
      </c>
      <c r="DK7" s="36">
        <v>19.66</v>
      </c>
      <c r="DL7" s="36">
        <v>21.67</v>
      </c>
      <c r="DM7" s="36">
        <v>11.26</v>
      </c>
      <c r="DN7" s="36">
        <v>12.02</v>
      </c>
      <c r="DO7" s="36">
        <v>12.9</v>
      </c>
      <c r="DP7" s="36">
        <v>25.52</v>
      </c>
      <c r="DQ7" s="36">
        <v>25.89</v>
      </c>
      <c r="DR7" s="36">
        <v>36.85</v>
      </c>
      <c r="DS7" s="36">
        <v>0</v>
      </c>
      <c r="DT7" s="36">
        <v>0</v>
      </c>
      <c r="DU7" s="36">
        <v>0</v>
      </c>
      <c r="DV7" s="36">
        <v>0</v>
      </c>
      <c r="DW7" s="36">
        <v>0</v>
      </c>
      <c r="DX7" s="36">
        <v>0.5</v>
      </c>
      <c r="DY7" s="36">
        <v>0.48</v>
      </c>
      <c r="DZ7" s="36">
        <v>0.71</v>
      </c>
      <c r="EA7" s="36">
        <v>0.76</v>
      </c>
      <c r="EB7" s="36">
        <v>0.71</v>
      </c>
      <c r="EC7" s="36">
        <v>4.5599999999999996</v>
      </c>
      <c r="ED7" s="36">
        <v>7.0000000000000007E-2</v>
      </c>
      <c r="EE7" s="36">
        <v>0.04</v>
      </c>
      <c r="EF7" s="36">
        <v>0.2</v>
      </c>
      <c r="EG7" s="36">
        <v>0.25</v>
      </c>
      <c r="EH7" s="36">
        <v>0.08</v>
      </c>
      <c r="EI7" s="36">
        <v>0.04</v>
      </c>
      <c r="EJ7" s="36">
        <v>0.08</v>
      </c>
      <c r="EK7" s="36">
        <v>7.0000000000000007E-2</v>
      </c>
      <c r="EL7" s="36">
        <v>0.1</v>
      </c>
      <c r="EM7" s="36">
        <v>0.27</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LocalAdmin</cp:lastModifiedBy>
  <dcterms:created xsi:type="dcterms:W3CDTF">2017-02-08T02:35:38Z</dcterms:created>
  <dcterms:modified xsi:type="dcterms:W3CDTF">2017-02-13T02:23:18Z</dcterms:modified>
  <cp:category/>
</cp:coreProperties>
</file>