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5445" windowWidth="19230" windowHeight="550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AD10" i="4" s="1"/>
  <c r="P6" i="5"/>
  <c r="W10" i="4" s="1"/>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I10"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<sst xmlns="http://schemas.openxmlformats.org/spreadsheetml/2006/main" count="220" uniqueCount="110">
  <si>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</si>
  <si>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</si>
  <si>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</si>
  <si>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</si>
  <si>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</si>
  <si>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</si>
  <si>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</si>
  <si>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</si>
  <si>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</si>
  <si>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</si>
  <si>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</si>
  <si>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</si>
  <si>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</si>
  <si>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</si>
  <si>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</si>
  <si>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</si>
  <si>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</si>
  <si>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</si>
  <si>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</si>
  <si>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</si>
  <si>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</si>
  <si>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</si>
  <si>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</si>
  <si>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</si>
  <si>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</si>
  <si>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</si>
  <si>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</si>
  <si>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</si>
  <si>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</si>
  <si>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</si>
  <si>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</si>
  <si>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</si>
  <si>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</si>
  <si>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</si>
  <si>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</si>
  <si>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</si>
  <si>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</si>
  <si>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</si>
  <si>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</si>
  <si>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</si>
  <si>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</si>
  <si>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</si>
  <si>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</si>
  <si>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</si>
  <si>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</si>
  <si>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</si>
  <si>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</si>
  <si>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</si>
  <si>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</si>
  <si>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</si>
  <si>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</si>
  <si>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</si>
  <si>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</si>
  <si>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</si>
  <si>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</si>
  <si>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</si>
  <si>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</si>
  <si>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</si>
  <si>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</si>
  <si>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</si>
  <si>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</si>
  <si>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</si>
  <si>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</si>
  <si>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</si>
  <si>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</si>
  <si>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</si>
  <si>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</si>
  <si>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</si>
  <si>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</si>
  <si>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</si>
  <si>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</si>
  <si>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</si>
  <si>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</si>
  <si>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</si>
  <si>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</si>
  <si>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</si>
  <si>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</si>
  <si>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</si>
  <si>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</si>
  <si>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</si>
  <si>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</si>
  <si>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</si>
  <si>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</si>
  <si>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</si>
  <si>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</si>
  <si>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</si>
  <si>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</si>
  <si>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</si>
  <si>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</si>
  <si>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</si>
  <si>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</si>
  <si>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</si>
  <si>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</si>
  <si>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</si>
  <si>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</si>
  <si>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</si>
  <si>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千曲市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</si>
  <si>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</si>
  <si>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</si>
  <si>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</si>
  <si>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</si>
  <si>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</si>
  <si>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</si>
  <si>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</si>
  <si>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</si>
  <si>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</si>
  <si>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</si>
  <si>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①経常収支比率は、企業債支払利息の減少などにより100％を上回り経営の安定化が図られています。
②累積欠損金比率は、H26年度以降、当年度純利益が生じ若干数値が改善されているものの、多額の累積欠損金を抱え全国平均及び類似団体平均を大きく上回るなど厳しい状況が続いています。
③流動比率は、H24年度以降、多額の現預金不足の影響で大きくマイナスとなっており、債務に対する支払能力がなく厳しい状況が続いています。
④企業債残高対事業規模比率は、企業債現在高の減少などにより改善が図られ、全国平均及び類似団体平均を大きく下回り適切な水準となっています。
⑤経費回収率は、全国平均及び類似団体平均を大きく上回っていますが、100％を下回っていることから、今後も使用料収入の確保や汚水処理費の削減に努めていきます。
⑥汚水処理原価は、H24年度処理施設の大規模修繕実施により数値が悪化しましたが、通常年では全国平均及び類似団体平均を大きく下回り適切な水準となっています。
⑦施設利用率は、全国平均及び類似団体平均を上回っており適切な施設規模を維持しています。
⑧水洗化率は90％台と全国平均及び類似団体平均を上回っていますが、さらなる接続率の向上に努めていきます。</t>
    <rPh sb="1" eb="3">
      <t>ケイジョウ</t>
    </rPh>
    <rPh sb="3" eb="5">
      <t>シュウシ</t>
    </rPh>
    <rPh sb="5" eb="7">
      <t>ヒリツ</t>
    </rPh>
    <rPh sb="9" eb="11">
      <t>キギョウ</t>
    </rPh>
    <rPh sb="11" eb="12">
      <t>サイ</t>
    </rPh>
    <rPh sb="12" eb="14">
      <t>シハライ</t>
    </rPh>
    <rPh sb="14" eb="16">
      <t>リソク</t>
    </rPh>
    <rPh sb="17" eb="19">
      <t>ゲンショウ</t>
    </rPh>
    <rPh sb="29" eb="31">
      <t>ウワマワ</t>
    </rPh>
    <rPh sb="32" eb="34">
      <t>ケイエイ</t>
    </rPh>
    <rPh sb="35" eb="38">
      <t>アンテイカ</t>
    </rPh>
    <rPh sb="39" eb="40">
      <t>ハカ</t>
    </rPh>
    <rPh sb="49" eb="51">
      <t>ルイセキ</t>
    </rPh>
    <rPh sb="51" eb="54">
      <t>ケッソンキン</t>
    </rPh>
    <rPh sb="54" eb="56">
      <t>ヒリツ</t>
    </rPh>
    <rPh sb="61" eb="63">
      <t>ネンド</t>
    </rPh>
    <rPh sb="63" eb="65">
      <t>イコウ</t>
    </rPh>
    <rPh sb="66" eb="67">
      <t>トウ</t>
    </rPh>
    <rPh sb="67" eb="69">
      <t>ネンド</t>
    </rPh>
    <rPh sb="69" eb="72">
      <t>ジュンリエキ</t>
    </rPh>
    <rPh sb="73" eb="74">
      <t>ショウ</t>
    </rPh>
    <rPh sb="75" eb="77">
      <t>ジャッカン</t>
    </rPh>
    <rPh sb="77" eb="79">
      <t>スウチ</t>
    </rPh>
    <rPh sb="80" eb="82">
      <t>カイゼン</t>
    </rPh>
    <rPh sb="91" eb="93">
      <t>タガク</t>
    </rPh>
    <rPh sb="94" eb="96">
      <t>ルイセキ</t>
    </rPh>
    <rPh sb="96" eb="99">
      <t>ケッソンキン</t>
    </rPh>
    <rPh sb="100" eb="101">
      <t>カカ</t>
    </rPh>
    <rPh sb="102" eb="104">
      <t>ゼンコク</t>
    </rPh>
    <rPh sb="104" eb="106">
      <t>ヘイキン</t>
    </rPh>
    <rPh sb="106" eb="107">
      <t>オヨ</t>
    </rPh>
    <rPh sb="108" eb="110">
      <t>ルイジ</t>
    </rPh>
    <rPh sb="110" eb="112">
      <t>ダンタイ</t>
    </rPh>
    <rPh sb="112" eb="114">
      <t>ヘイキン</t>
    </rPh>
    <rPh sb="115" eb="116">
      <t>オオ</t>
    </rPh>
    <rPh sb="118" eb="120">
      <t>ウワマワ</t>
    </rPh>
    <rPh sb="123" eb="124">
      <t>キビ</t>
    </rPh>
    <rPh sb="126" eb="128">
      <t>ジョウキョウ</t>
    </rPh>
    <rPh sb="129" eb="130">
      <t>ツヅ</t>
    </rPh>
    <rPh sb="138" eb="140">
      <t>リュウドウ</t>
    </rPh>
    <rPh sb="140" eb="142">
      <t>ヒリツ</t>
    </rPh>
    <rPh sb="147" eb="149">
      <t>ネンド</t>
    </rPh>
    <rPh sb="149" eb="151">
      <t>イコウ</t>
    </rPh>
    <rPh sb="152" eb="154">
      <t>タガク</t>
    </rPh>
    <rPh sb="155" eb="156">
      <t>ゲン</t>
    </rPh>
    <rPh sb="156" eb="158">
      <t>ヨキン</t>
    </rPh>
    <rPh sb="158" eb="160">
      <t>フソク</t>
    </rPh>
    <rPh sb="161" eb="163">
      <t>エイキョウ</t>
    </rPh>
    <rPh sb="164" eb="165">
      <t>オオ</t>
    </rPh>
    <rPh sb="178" eb="180">
      <t>サイム</t>
    </rPh>
    <rPh sb="181" eb="182">
      <t>タイ</t>
    </rPh>
    <rPh sb="184" eb="186">
      <t>シハライ</t>
    </rPh>
    <rPh sb="186" eb="188">
      <t>ノウリョク</t>
    </rPh>
    <rPh sb="191" eb="192">
      <t>キビ</t>
    </rPh>
    <rPh sb="194" eb="196">
      <t>ジョウキョウ</t>
    </rPh>
    <rPh sb="197" eb="198">
      <t>ツヅ</t>
    </rPh>
    <rPh sb="206" eb="208">
      <t>キギョウ</t>
    </rPh>
    <rPh sb="208" eb="209">
      <t>サイ</t>
    </rPh>
    <rPh sb="209" eb="211">
      <t>ザンダカ</t>
    </rPh>
    <rPh sb="211" eb="212">
      <t>タイ</t>
    </rPh>
    <rPh sb="212" eb="214">
      <t>ジギョウ</t>
    </rPh>
    <rPh sb="214" eb="216">
      <t>キボ</t>
    </rPh>
    <rPh sb="216" eb="218">
      <t>ヒリツ</t>
    </rPh>
    <rPh sb="220" eb="222">
      <t>キギョウ</t>
    </rPh>
    <rPh sb="222" eb="223">
      <t>サイ</t>
    </rPh>
    <rPh sb="223" eb="225">
      <t>ゲンザイ</t>
    </rPh>
    <rPh sb="225" eb="226">
      <t>ダカ</t>
    </rPh>
    <rPh sb="227" eb="229">
      <t>ゲンショウ</t>
    </rPh>
    <rPh sb="234" eb="236">
      <t>カイゼン</t>
    </rPh>
    <rPh sb="237" eb="238">
      <t>ハカ</t>
    </rPh>
    <rPh sb="241" eb="243">
      <t>ゼンコク</t>
    </rPh>
    <rPh sb="243" eb="245">
      <t>ヘイキン</t>
    </rPh>
    <rPh sb="245" eb="246">
      <t>オヨ</t>
    </rPh>
    <rPh sb="247" eb="249">
      <t>ルイジ</t>
    </rPh>
    <rPh sb="249" eb="251">
      <t>ダンタイ</t>
    </rPh>
    <rPh sb="251" eb="253">
      <t>ヘイキン</t>
    </rPh>
    <rPh sb="254" eb="255">
      <t>オオ</t>
    </rPh>
    <rPh sb="257" eb="259">
      <t>シタマワ</t>
    </rPh>
    <rPh sb="260" eb="262">
      <t>テキセツ</t>
    </rPh>
    <rPh sb="263" eb="265">
      <t>スイジュン</t>
    </rPh>
    <rPh sb="275" eb="277">
      <t>ケイヒ</t>
    </rPh>
    <rPh sb="277" eb="279">
      <t>カイシュウ</t>
    </rPh>
    <rPh sb="279" eb="280">
      <t>リツ</t>
    </rPh>
    <rPh sb="282" eb="284">
      <t>ゼンコク</t>
    </rPh>
    <rPh sb="284" eb="286">
      <t>ヘイキン</t>
    </rPh>
    <rPh sb="286" eb="287">
      <t>オヨ</t>
    </rPh>
    <rPh sb="288" eb="290">
      <t>ルイジ</t>
    </rPh>
    <rPh sb="290" eb="292">
      <t>ダンタイ</t>
    </rPh>
    <rPh sb="292" eb="294">
      <t>ヘイキン</t>
    </rPh>
    <rPh sb="295" eb="296">
      <t>オオ</t>
    </rPh>
    <rPh sb="298" eb="300">
      <t>ウワマワ</t>
    </rPh>
    <rPh sb="312" eb="314">
      <t>シタマワ</t>
    </rPh>
    <rPh sb="323" eb="325">
      <t>コンゴ</t>
    </rPh>
    <rPh sb="326" eb="328">
      <t>シヨウ</t>
    </rPh>
    <rPh sb="328" eb="329">
      <t>リョウ</t>
    </rPh>
    <rPh sb="329" eb="331">
      <t>シュウニュウ</t>
    </rPh>
    <rPh sb="332" eb="334">
      <t>カクホ</t>
    </rPh>
    <rPh sb="335" eb="337">
      <t>オスイ</t>
    </rPh>
    <rPh sb="337" eb="339">
      <t>ショリ</t>
    </rPh>
    <rPh sb="339" eb="340">
      <t>ヒ</t>
    </rPh>
    <rPh sb="341" eb="343">
      <t>サクゲン</t>
    </rPh>
    <rPh sb="344" eb="345">
      <t>ツト</t>
    </rPh>
    <rPh sb="354" eb="356">
      <t>オスイ</t>
    </rPh>
    <rPh sb="356" eb="358">
      <t>ショリ</t>
    </rPh>
    <rPh sb="358" eb="360">
      <t>ゲンカ</t>
    </rPh>
    <rPh sb="365" eb="367">
      <t>ネンド</t>
    </rPh>
    <rPh sb="367" eb="369">
      <t>ショリ</t>
    </rPh>
    <rPh sb="369" eb="371">
      <t>シセツ</t>
    </rPh>
    <rPh sb="372" eb="375">
      <t>ダイキボ</t>
    </rPh>
    <rPh sb="375" eb="377">
      <t>シュウゼン</t>
    </rPh>
    <rPh sb="377" eb="379">
      <t>ジッシ</t>
    </rPh>
    <rPh sb="382" eb="384">
      <t>スウチ</t>
    </rPh>
    <rPh sb="385" eb="387">
      <t>アッカ</t>
    </rPh>
    <rPh sb="393" eb="395">
      <t>ツウジョウ</t>
    </rPh>
    <rPh sb="395" eb="396">
      <t>ネン</t>
    </rPh>
    <rPh sb="398" eb="400">
      <t>ゼンコク</t>
    </rPh>
    <rPh sb="400" eb="402">
      <t>ヘイキン</t>
    </rPh>
    <rPh sb="402" eb="403">
      <t>オヨ</t>
    </rPh>
    <rPh sb="404" eb="406">
      <t>ルイジ</t>
    </rPh>
    <rPh sb="406" eb="408">
      <t>ダンタイ</t>
    </rPh>
    <rPh sb="408" eb="410">
      <t>ヘイキン</t>
    </rPh>
    <rPh sb="411" eb="412">
      <t>オオ</t>
    </rPh>
    <rPh sb="414" eb="416">
      <t>シタマワ</t>
    </rPh>
    <rPh sb="417" eb="419">
      <t>テキセツ</t>
    </rPh>
    <rPh sb="420" eb="422">
      <t>スイジュン</t>
    </rPh>
    <rPh sb="432" eb="434">
      <t>シセツ</t>
    </rPh>
    <rPh sb="434" eb="437">
      <t>リヨウリツ</t>
    </rPh>
    <rPh sb="439" eb="441">
      <t>ゼンコク</t>
    </rPh>
    <rPh sb="441" eb="443">
      <t>ヘイキン</t>
    </rPh>
    <rPh sb="443" eb="444">
      <t>オヨ</t>
    </rPh>
    <rPh sb="445" eb="447">
      <t>ルイジ</t>
    </rPh>
    <rPh sb="447" eb="449">
      <t>ダンタイ</t>
    </rPh>
    <rPh sb="449" eb="451">
      <t>ヘイキン</t>
    </rPh>
    <rPh sb="452" eb="454">
      <t>ウワマワ</t>
    </rPh>
    <rPh sb="458" eb="460">
      <t>テキセツ</t>
    </rPh>
    <rPh sb="461" eb="463">
      <t>シセツ</t>
    </rPh>
    <rPh sb="463" eb="465">
      <t>キボ</t>
    </rPh>
    <rPh sb="466" eb="468">
      <t>イジ</t>
    </rPh>
    <rPh sb="476" eb="479">
      <t>スイセンカ</t>
    </rPh>
    <rPh sb="479" eb="480">
      <t>リツ</t>
    </rPh>
    <rPh sb="484" eb="485">
      <t>ダイ</t>
    </rPh>
    <rPh sb="486" eb="488">
      <t>ゼンコク</t>
    </rPh>
    <rPh sb="488" eb="490">
      <t>ヘイキン</t>
    </rPh>
    <rPh sb="490" eb="491">
      <t>オヨ</t>
    </rPh>
    <rPh sb="492" eb="494">
      <t>ルイジ</t>
    </rPh>
    <rPh sb="494" eb="496">
      <t>ダンタイ</t>
    </rPh>
    <rPh sb="496" eb="498">
      <t>ヘイキン</t>
    </rPh>
    <rPh sb="499" eb="501">
      <t>ウワマワ</t>
    </rPh>
    <rPh sb="512" eb="514">
      <t>セツゾク</t>
    </rPh>
    <rPh sb="514" eb="515">
      <t>リツ</t>
    </rPh>
    <rPh sb="516" eb="518">
      <t>コウジョウ</t>
    </rPh>
    <rPh sb="519" eb="520">
      <t>ツト</t>
    </rPh>
    <phoneticPr fontId="4"/>
  </si>
  <si>
    <t>①有形固定資産減価償却率は、全国平均及び類似団体平均より若干高い数値となっていますが、ほぼ同程度の老朽化度となっています。
②管渠老朽化率は、比較的施設が新しく法定耐用年数を経過した管路延長がないため、該当ありません。
③管渠改善率は、比較的施設が新しく改善管渠延長がないため、該当ありません。</t>
    <rPh sb="1" eb="2">
      <t>ユウ</t>
    </rPh>
    <rPh sb="2" eb="3">
      <t>ケイ</t>
    </rPh>
    <rPh sb="3" eb="5">
      <t>コテイ</t>
    </rPh>
    <rPh sb="5" eb="7">
      <t>シサン</t>
    </rPh>
    <rPh sb="7" eb="9">
      <t>ゲンカ</t>
    </rPh>
    <rPh sb="9" eb="12">
      <t>ショウキャクリツ</t>
    </rPh>
    <rPh sb="14" eb="16">
      <t>ゼンコク</t>
    </rPh>
    <rPh sb="16" eb="18">
      <t>ヘイキン</t>
    </rPh>
    <rPh sb="18" eb="19">
      <t>オヨ</t>
    </rPh>
    <rPh sb="20" eb="22">
      <t>ルイジ</t>
    </rPh>
    <rPh sb="22" eb="24">
      <t>ダンタイ</t>
    </rPh>
    <rPh sb="24" eb="26">
      <t>ヘイキン</t>
    </rPh>
    <rPh sb="28" eb="30">
      <t>ジャッカン</t>
    </rPh>
    <rPh sb="30" eb="31">
      <t>タカ</t>
    </rPh>
    <rPh sb="32" eb="34">
      <t>スウチ</t>
    </rPh>
    <rPh sb="45" eb="46">
      <t>ドウ</t>
    </rPh>
    <rPh sb="46" eb="48">
      <t>テイド</t>
    </rPh>
    <rPh sb="49" eb="52">
      <t>ロウキュウカ</t>
    </rPh>
    <rPh sb="52" eb="53">
      <t>ド</t>
    </rPh>
    <rPh sb="63" eb="64">
      <t>カン</t>
    </rPh>
    <rPh sb="64" eb="65">
      <t>キョ</t>
    </rPh>
    <rPh sb="65" eb="68">
      <t>ロウキュウカ</t>
    </rPh>
    <rPh sb="68" eb="69">
      <t>リツ</t>
    </rPh>
    <rPh sb="71" eb="74">
      <t>ヒカクテキ</t>
    </rPh>
    <rPh sb="74" eb="76">
      <t>シセツ</t>
    </rPh>
    <rPh sb="77" eb="78">
      <t>アタラ</t>
    </rPh>
    <rPh sb="80" eb="82">
      <t>ホウテイ</t>
    </rPh>
    <rPh sb="82" eb="84">
      <t>タイヨウ</t>
    </rPh>
    <rPh sb="84" eb="86">
      <t>ネンスウ</t>
    </rPh>
    <rPh sb="87" eb="89">
      <t>ケイカ</t>
    </rPh>
    <rPh sb="91" eb="93">
      <t>カンロ</t>
    </rPh>
    <rPh sb="93" eb="95">
      <t>エンチョウ</t>
    </rPh>
    <rPh sb="101" eb="103">
      <t>ガイトウ</t>
    </rPh>
    <rPh sb="111" eb="112">
      <t>カン</t>
    </rPh>
    <rPh sb="112" eb="113">
      <t>キョ</t>
    </rPh>
    <rPh sb="113" eb="115">
      <t>カイゼン</t>
    </rPh>
    <rPh sb="115" eb="116">
      <t>リツ</t>
    </rPh>
    <rPh sb="118" eb="121">
      <t>ヒカクテキ</t>
    </rPh>
    <rPh sb="121" eb="123">
      <t>シセツ</t>
    </rPh>
    <rPh sb="124" eb="125">
      <t>アタラ</t>
    </rPh>
    <rPh sb="127" eb="129">
      <t>カイゼン</t>
    </rPh>
    <rPh sb="129" eb="130">
      <t>カン</t>
    </rPh>
    <rPh sb="130" eb="131">
      <t>キョ</t>
    </rPh>
    <rPh sb="131" eb="133">
      <t>エンチョウ</t>
    </rPh>
    <rPh sb="139" eb="141">
      <t>ガイトウ</t>
    </rPh>
    <phoneticPr fontId="4"/>
  </si>
  <si>
    <t>　会計は公共下水道事業と農業集落排水事業を一本化しており、下水道事業会計としてはH27年度過去最高の当年度純利益が発生するなど経営状況は安定しています。
　しかし農業集落排水事業単独では、現預金不足や多額の累積欠損金を抱えており、経営状況は極めて厳しい状況となっています。水洗化率は約95％と有収水量のさらなる増加が見込めず、施設の維持管理費削減も困難で、使用料の改定も公平性の観点から同事業のみ値上げできないなど、同事業のみでは打開策のない状況となっています。そのため、公共下水道施設へ農業集落排水施設を接続し事業の統合を検討しています。H25年度には、処理場の維持管理費用や公共下水道施設への接続費用調査を、平成26年度には、接続方法の検討や問題点などを民間委託し具体的な検討を実施しています。今後も早期の統合に向けて準備を進めていきます。</t>
    <rPh sb="1" eb="3">
      <t>カイケイ</t>
    </rPh>
    <rPh sb="4" eb="6">
      <t>コウキョウ</t>
    </rPh>
    <rPh sb="6" eb="9">
      <t>ゲスイドウ</t>
    </rPh>
    <rPh sb="9" eb="11">
      <t>ジギョウ</t>
    </rPh>
    <rPh sb="12" eb="14">
      <t>ノウギョウ</t>
    </rPh>
    <rPh sb="14" eb="16">
      <t>シュウラク</t>
    </rPh>
    <rPh sb="16" eb="18">
      <t>ハイスイ</t>
    </rPh>
    <rPh sb="18" eb="20">
      <t>ジギョウ</t>
    </rPh>
    <rPh sb="21" eb="24">
      <t>イッポンカ</t>
    </rPh>
    <rPh sb="29" eb="32">
      <t>ゲスイドウ</t>
    </rPh>
    <rPh sb="32" eb="34">
      <t>ジギョウ</t>
    </rPh>
    <rPh sb="34" eb="36">
      <t>カイケイ</t>
    </rPh>
    <rPh sb="43" eb="45">
      <t>ネンド</t>
    </rPh>
    <rPh sb="45" eb="47">
      <t>カコ</t>
    </rPh>
    <rPh sb="47" eb="49">
      <t>サイコウ</t>
    </rPh>
    <rPh sb="50" eb="51">
      <t>トウ</t>
    </rPh>
    <rPh sb="51" eb="53">
      <t>ネンド</t>
    </rPh>
    <rPh sb="53" eb="56">
      <t>ジュンリエキ</t>
    </rPh>
    <rPh sb="57" eb="59">
      <t>ハッセイ</t>
    </rPh>
    <rPh sb="63" eb="65">
      <t>ケイエイ</t>
    </rPh>
    <rPh sb="65" eb="67">
      <t>ジョウキョウ</t>
    </rPh>
    <rPh sb="68" eb="70">
      <t>アンテイ</t>
    </rPh>
    <rPh sb="81" eb="83">
      <t>ノウギョウ</t>
    </rPh>
    <rPh sb="83" eb="85">
      <t>シュウラク</t>
    </rPh>
    <rPh sb="85" eb="87">
      <t>ハイスイ</t>
    </rPh>
    <rPh sb="87" eb="89">
      <t>ジギョウ</t>
    </rPh>
    <rPh sb="89" eb="91">
      <t>タンドク</t>
    </rPh>
    <rPh sb="94" eb="95">
      <t>ゲン</t>
    </rPh>
    <rPh sb="95" eb="97">
      <t>ヨキン</t>
    </rPh>
    <rPh sb="97" eb="99">
      <t>フソク</t>
    </rPh>
    <rPh sb="100" eb="102">
      <t>タガク</t>
    </rPh>
    <rPh sb="103" eb="105">
      <t>ルイセキ</t>
    </rPh>
    <rPh sb="105" eb="108">
      <t>ケッソンキン</t>
    </rPh>
    <rPh sb="109" eb="110">
      <t>カカ</t>
    </rPh>
    <rPh sb="115" eb="117">
      <t>ケイエイ</t>
    </rPh>
    <rPh sb="117" eb="119">
      <t>ジョウキョウ</t>
    </rPh>
    <rPh sb="120" eb="121">
      <t>キワ</t>
    </rPh>
    <rPh sb="123" eb="124">
      <t>キビ</t>
    </rPh>
    <rPh sb="126" eb="128">
      <t>ジョウキョウ</t>
    </rPh>
    <rPh sb="136" eb="139">
      <t>スイセンカ</t>
    </rPh>
    <rPh sb="139" eb="140">
      <t>リツ</t>
    </rPh>
    <rPh sb="141" eb="142">
      <t>ヤク</t>
    </rPh>
    <rPh sb="146" eb="147">
      <t>ユウ</t>
    </rPh>
    <rPh sb="208" eb="209">
      <t>ドウ</t>
    </rPh>
    <rPh sb="209" eb="211">
      <t>ジギョウ</t>
    </rPh>
    <rPh sb="215" eb="217">
      <t>ダカイ</t>
    </rPh>
    <rPh sb="217" eb="218">
      <t>サク</t>
    </rPh>
    <rPh sb="221" eb="223">
      <t>ジョウキョウ</t>
    </rPh>
    <rPh sb="236" eb="238">
      <t>コウキョウ</t>
    </rPh>
    <rPh sb="238" eb="241">
      <t>ゲスイドウ</t>
    </rPh>
    <rPh sb="241" eb="243">
      <t>シセツ</t>
    </rPh>
    <rPh sb="244" eb="246">
      <t>ノウギョウ</t>
    </rPh>
    <rPh sb="246" eb="248">
      <t>シュウラク</t>
    </rPh>
    <rPh sb="248" eb="250">
      <t>ハイスイ</t>
    </rPh>
    <rPh sb="250" eb="252">
      <t>シセツ</t>
    </rPh>
    <rPh sb="253" eb="255">
      <t>セツゾク</t>
    </rPh>
    <rPh sb="256" eb="258">
      <t>ジギョウ</t>
    </rPh>
    <rPh sb="259" eb="261">
      <t>トウゴウ</t>
    </rPh>
    <rPh sb="262" eb="264">
      <t>ケントウ</t>
    </rPh>
    <rPh sb="273" eb="275">
      <t>ネンド</t>
    </rPh>
    <rPh sb="278" eb="280">
      <t>ショリ</t>
    </rPh>
    <rPh sb="280" eb="281">
      <t>ジョウ</t>
    </rPh>
    <rPh sb="282" eb="284">
      <t>イジ</t>
    </rPh>
    <rPh sb="284" eb="286">
      <t>カンリ</t>
    </rPh>
    <rPh sb="286" eb="288">
      <t>ヒヨウ</t>
    </rPh>
    <rPh sb="289" eb="291">
      <t>コウキョウ</t>
    </rPh>
    <rPh sb="291" eb="294">
      <t>ゲスイドウ</t>
    </rPh>
    <rPh sb="294" eb="296">
      <t>シセツ</t>
    </rPh>
    <rPh sb="298" eb="300">
      <t>セツゾク</t>
    </rPh>
    <rPh sb="300" eb="302">
      <t>ヒヨウ</t>
    </rPh>
    <rPh sb="302" eb="304">
      <t>チョウサ</t>
    </rPh>
    <rPh sb="306" eb="308">
      <t>ヘイセイ</t>
    </rPh>
    <rPh sb="310" eb="312">
      <t>ネンド</t>
    </rPh>
    <rPh sb="315" eb="317">
      <t>セツゾク</t>
    </rPh>
    <rPh sb="317" eb="319">
      <t>ホウホウ</t>
    </rPh>
    <rPh sb="320" eb="322">
      <t>ケントウ</t>
    </rPh>
    <rPh sb="323" eb="325">
      <t>モンダイ</t>
    </rPh>
    <rPh sb="325" eb="326">
      <t>テン</t>
    </rPh>
    <rPh sb="329" eb="331">
      <t>ミンカン</t>
    </rPh>
    <rPh sb="331" eb="333">
      <t>イタク</t>
    </rPh>
    <rPh sb="334" eb="336">
      <t>グタイ</t>
    </rPh>
    <rPh sb="336" eb="337">
      <t>テキ</t>
    </rPh>
    <rPh sb="338" eb="340">
      <t>ケントウ</t>
    </rPh>
    <rPh sb="341" eb="343">
      <t>ジッシ</t>
    </rPh>
    <rPh sb="349" eb="351">
      <t>コンゴ</t>
    </rPh>
    <rPh sb="352" eb="354">
      <t>ソウキ</t>
    </rPh>
    <rPh sb="355" eb="357">
      <t>トウゴウ</t>
    </rPh>
    <rPh sb="358" eb="359">
      <t>ム</t>
    </rPh>
    <rPh sb="361" eb="363">
      <t>ジュンビ</t>
    </rPh>
    <rPh sb="364" eb="36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</si>
</sst>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034240"/>
        <c:axId val="370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7034240"/>
        <c:axId val="37052800"/>
      </c:lineChart>
      <c:dateAx>
        <c:axId val="37034240"/>
        <c:scaling>
          <c:orientation val="minMax"/>
        </c:scaling>
        <c:delete val="1"/>
        <c:axPos val="b"/>
        <c:numFmt formatCode="ge" sourceLinked="1"/>
        <c:majorTickMark val="none"/>
        <c:minorTickMark val="none"/>
        <c:tickLblPos val="none"/>
        <c:crossAx val="37052800"/>
        <c:crosses val="autoZero"/>
        <c:auto val="1"/>
        <c:lblOffset val="100"/>
        <c:baseTimeUnit val="years"/>
      </c:dateAx>
      <c:valAx>
        <c:axId val="370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42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71.260000000000005</c:v>
                </c:pt>
                <c:pt idx="1">
                  <c:v>65.349999999999994</c:v>
                </c:pt>
                <c:pt idx="2">
                  <c:v>66.48</c:v>
                </c:pt>
                <c:pt idx="3">
                  <c:v>65.92</c:v>
                </c:pt>
                <c:pt idx="4">
                  <c:v>65.47</c:v>
                </c:pt>
              </c:numCache>
            </c:numRef>
          </c:val>
        </c:ser>
        <c:dLbls>
          <c:showLegendKey val="0"/>
          <c:showVal val="0"/>
          <c:showCatName val="0"/>
          <c:showSerName val="0"/>
          <c:showPercent val="0"/>
          <c:showBubbleSize val="0"/>
        </c:dLbls>
        <c:gapWidth val="150"/>
        <c:axId val="89922176"/>
        <c:axId val="899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9922176"/>
        <c:axId val="89957120"/>
      </c:lineChart>
      <c:dateAx>
        <c:axId val="89922176"/>
        <c:scaling>
          <c:orientation val="minMax"/>
        </c:scaling>
        <c:delete val="1"/>
        <c:axPos val="b"/>
        <c:numFmt formatCode="ge" sourceLinked="1"/>
        <c:majorTickMark val="none"/>
        <c:minorTickMark val="none"/>
        <c:tickLblPos val="none"/>
        <c:crossAx val="89957120"/>
        <c:crosses val="autoZero"/>
        <c:auto val="1"/>
        <c:lblOffset val="100"/>
        <c:baseTimeUnit val="years"/>
      </c:dateAx>
      <c:valAx>
        <c:axId val="899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87.14</c:v>
                </c:pt>
                <c:pt idx="1">
                  <c:v>92.1</c:v>
                </c:pt>
                <c:pt idx="2">
                  <c:v>94.34</c:v>
                </c:pt>
                <c:pt idx="3">
                  <c:v>94.9</c:v>
                </c:pt>
                <c:pt idx="4">
                  <c:v>94.84</c:v>
                </c:pt>
              </c:numCache>
            </c:numRef>
          </c:val>
        </c:ser>
        <c:dLbls>
          <c:showLegendKey val="0"/>
          <c:showVal val="0"/>
          <c:showCatName val="0"/>
          <c:showSerName val="0"/>
          <c:showPercent val="0"/>
          <c:showBubbleSize val="0"/>
        </c:dLbls>
        <c:gapWidth val="150"/>
        <c:axId val="93800704"/>
        <c:axId val="938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3800704"/>
        <c:axId val="93806976"/>
      </c:lineChart>
      <c:dateAx>
        <c:axId val="93800704"/>
        <c:scaling>
          <c:orientation val="minMax"/>
        </c:scaling>
        <c:delete val="1"/>
        <c:axPos val="b"/>
        <c:numFmt formatCode="ge" sourceLinked="1"/>
        <c:majorTickMark val="none"/>
        <c:minorTickMark val="none"/>
        <c:tickLblPos val="none"/>
        <c:crossAx val="93806976"/>
        <c:crosses val="autoZero"/>
        <c:auto val="1"/>
        <c:lblOffset val="100"/>
        <c:baseTimeUnit val="years"/>
      </c:dateAx>
      <c:valAx>
        <c:axId val="938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85.12</c:v>
                </c:pt>
                <c:pt idx="1">
                  <c:v>72.61</c:v>
                </c:pt>
                <c:pt idx="2">
                  <c:v>86.82</c:v>
                </c:pt>
                <c:pt idx="3">
                  <c:v>108.91</c:v>
                </c:pt>
                <c:pt idx="4">
                  <c:v>109.7</c:v>
                </c:pt>
              </c:numCache>
            </c:numRef>
          </c:val>
        </c:ser>
        <c:dLbls>
          <c:showLegendKey val="0"/>
          <c:showVal val="0"/>
          <c:showCatName val="0"/>
          <c:showSerName val="0"/>
          <c:showPercent val="0"/>
          <c:showBubbleSize val="0"/>
        </c:dLbls>
        <c:gapWidth val="150"/>
        <c:axId val="37074816"/>
        <c:axId val="895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37074816"/>
        <c:axId val="89522176"/>
      </c:lineChart>
      <c:dateAx>
        <c:axId val="37074816"/>
        <c:scaling>
          <c:orientation val="minMax"/>
        </c:scaling>
        <c:delete val="1"/>
        <c:axPos val="b"/>
        <c:numFmt formatCode="ge" sourceLinked="1"/>
        <c:majorTickMark val="none"/>
        <c:minorTickMark val="none"/>
        <c:tickLblPos val="none"/>
        <c:crossAx val="89522176"/>
        <c:crosses val="autoZero"/>
        <c:auto val="1"/>
        <c:lblOffset val="100"/>
        <c:baseTimeUnit val="years"/>
      </c:dateAx>
      <c:valAx>
        <c:axId val="895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6.37</c:v>
                </c:pt>
                <c:pt idx="1">
                  <c:v>7.9</c:v>
                </c:pt>
                <c:pt idx="2">
                  <c:v>9.3800000000000008</c:v>
                </c:pt>
                <c:pt idx="3">
                  <c:v>22.93</c:v>
                </c:pt>
                <c:pt idx="4">
                  <c:v>25.83</c:v>
                </c:pt>
              </c:numCache>
            </c:numRef>
          </c:val>
        </c:ser>
        <c:dLbls>
          <c:showLegendKey val="0"/>
          <c:showVal val="0"/>
          <c:showCatName val="0"/>
          <c:showSerName val="0"/>
          <c:showPercent val="0"/>
          <c:showBubbleSize val="0"/>
        </c:dLbls>
        <c:gapWidth val="150"/>
        <c:axId val="89544192"/>
        <c:axId val="895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89544192"/>
        <c:axId val="89546112"/>
      </c:lineChart>
      <c:dateAx>
        <c:axId val="89544192"/>
        <c:scaling>
          <c:orientation val="minMax"/>
        </c:scaling>
        <c:delete val="1"/>
        <c:axPos val="b"/>
        <c:numFmt formatCode="ge" sourceLinked="1"/>
        <c:majorTickMark val="none"/>
        <c:minorTickMark val="none"/>
        <c:tickLblPos val="none"/>
        <c:crossAx val="89546112"/>
        <c:crosses val="autoZero"/>
        <c:auto val="1"/>
        <c:lblOffset val="100"/>
        <c:baseTimeUnit val="years"/>
      </c:dateAx>
      <c:valAx>
        <c:axId val="895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97056"/>
        <c:axId val="895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89597056"/>
        <c:axId val="89598976"/>
      </c:lineChart>
      <c:dateAx>
        <c:axId val="89597056"/>
        <c:scaling>
          <c:orientation val="minMax"/>
        </c:scaling>
        <c:delete val="1"/>
        <c:axPos val="b"/>
        <c:numFmt formatCode="ge" sourceLinked="1"/>
        <c:majorTickMark val="none"/>
        <c:minorTickMark val="none"/>
        <c:tickLblPos val="none"/>
        <c:crossAx val="89598976"/>
        <c:crosses val="autoZero"/>
        <c:auto val="1"/>
        <c:lblOffset val="100"/>
        <c:baseTimeUnit val="years"/>
      </c:dateAx>
      <c:valAx>
        <c:axId val="895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236.18</c:v>
                </c:pt>
                <c:pt idx="1">
                  <c:v>317.12</c:v>
                </c:pt>
                <c:pt idx="2">
                  <c:v>354.79</c:v>
                </c:pt>
                <c:pt idx="3">
                  <c:v>341.3</c:v>
                </c:pt>
                <c:pt idx="4">
                  <c:v>305.14999999999998</c:v>
                </c:pt>
              </c:numCache>
            </c:numRef>
          </c:val>
        </c:ser>
        <c:dLbls>
          <c:showLegendKey val="0"/>
          <c:showVal val="0"/>
          <c:showCatName val="0"/>
          <c:showSerName val="0"/>
          <c:showPercent val="0"/>
          <c:showBubbleSize val="0"/>
        </c:dLbls>
        <c:gapWidth val="150"/>
        <c:axId val="89633920"/>
        <c:axId val="896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89633920"/>
        <c:axId val="89635840"/>
      </c:lineChart>
      <c:dateAx>
        <c:axId val="89633920"/>
        <c:scaling>
          <c:orientation val="minMax"/>
        </c:scaling>
        <c:delete val="1"/>
        <c:axPos val="b"/>
        <c:numFmt formatCode="ge" sourceLinked="1"/>
        <c:majorTickMark val="none"/>
        <c:minorTickMark val="none"/>
        <c:tickLblPos val="none"/>
        <c:crossAx val="89635840"/>
        <c:crosses val="autoZero"/>
        <c:auto val="1"/>
        <c:lblOffset val="100"/>
        <c:baseTimeUnit val="years"/>
      </c:dateAx>
      <c:valAx>
        <c:axId val="896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160.57</c:v>
                </c:pt>
                <c:pt idx="1">
                  <c:v>-94.77</c:v>
                </c:pt>
                <c:pt idx="2">
                  <c:v>-1599.59</c:v>
                </c:pt>
                <c:pt idx="3">
                  <c:v>-104.01</c:v>
                </c:pt>
                <c:pt idx="4">
                  <c:v>-118.79</c:v>
                </c:pt>
              </c:numCache>
            </c:numRef>
          </c:val>
        </c:ser>
        <c:dLbls>
          <c:showLegendKey val="0"/>
          <c:showVal val="0"/>
          <c:showCatName val="0"/>
          <c:showSerName val="0"/>
          <c:showPercent val="0"/>
          <c:showBubbleSize val="0"/>
        </c:dLbls>
        <c:gapWidth val="150"/>
        <c:axId val="89672320"/>
        <c:axId val="896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89672320"/>
        <c:axId val="89678592"/>
      </c:lineChart>
      <c:dateAx>
        <c:axId val="89672320"/>
        <c:scaling>
          <c:orientation val="minMax"/>
        </c:scaling>
        <c:delete val="1"/>
        <c:axPos val="b"/>
        <c:numFmt formatCode="ge" sourceLinked="1"/>
        <c:majorTickMark val="none"/>
        <c:minorTickMark val="none"/>
        <c:tickLblPos val="none"/>
        <c:crossAx val="89678592"/>
        <c:crosses val="autoZero"/>
        <c:auto val="1"/>
        <c:lblOffset val="100"/>
        <c:baseTimeUnit val="years"/>
      </c:dateAx>
      <c:valAx>
        <c:axId val="896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433.97</c:v>
                </c:pt>
                <c:pt idx="1">
                  <c:v>365.59</c:v>
                </c:pt>
                <c:pt idx="2">
                  <c:v>259.99</c:v>
                </c:pt>
                <c:pt idx="3">
                  <c:v>349.82</c:v>
                </c:pt>
                <c:pt idx="4">
                  <c:v>318.08999999999997</c:v>
                </c:pt>
              </c:numCache>
            </c:numRef>
          </c:val>
        </c:ser>
        <c:dLbls>
          <c:showLegendKey val="0"/>
          <c:showVal val="0"/>
          <c:showCatName val="0"/>
          <c:showSerName val="0"/>
          <c:showPercent val="0"/>
          <c:showBubbleSize val="0"/>
        </c:dLbls>
        <c:gapWidth val="150"/>
        <c:axId val="89700608"/>
        <c:axId val="897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9700608"/>
        <c:axId val="89715072"/>
      </c:lineChart>
      <c:dateAx>
        <c:axId val="89700608"/>
        <c:scaling>
          <c:orientation val="minMax"/>
        </c:scaling>
        <c:delete val="1"/>
        <c:axPos val="b"/>
        <c:numFmt formatCode="ge" sourceLinked="1"/>
        <c:majorTickMark val="none"/>
        <c:minorTickMark val="none"/>
        <c:tickLblPos val="none"/>
        <c:crossAx val="89715072"/>
        <c:crosses val="autoZero"/>
        <c:auto val="1"/>
        <c:lblOffset val="100"/>
        <c:baseTimeUnit val="years"/>
      </c:dateAx>
      <c:valAx>
        <c:axId val="897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81.47</c:v>
                </c:pt>
                <c:pt idx="1">
                  <c:v>61.84</c:v>
                </c:pt>
                <c:pt idx="2">
                  <c:v>83.29</c:v>
                </c:pt>
                <c:pt idx="3">
                  <c:v>97.87</c:v>
                </c:pt>
                <c:pt idx="4">
                  <c:v>98.42</c:v>
                </c:pt>
              </c:numCache>
            </c:numRef>
          </c:val>
        </c:ser>
        <c:dLbls>
          <c:showLegendKey val="0"/>
          <c:showVal val="0"/>
          <c:showCatName val="0"/>
          <c:showSerName val="0"/>
          <c:showPercent val="0"/>
          <c:showBubbleSize val="0"/>
        </c:dLbls>
        <c:gapWidth val="150"/>
        <c:axId val="89814912"/>
        <c:axId val="898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9814912"/>
        <c:axId val="89825280"/>
      </c:lineChart>
      <c:dateAx>
        <c:axId val="89814912"/>
        <c:scaling>
          <c:orientation val="minMax"/>
        </c:scaling>
        <c:delete val="1"/>
        <c:axPos val="b"/>
        <c:numFmt formatCode="ge" sourceLinked="1"/>
        <c:majorTickMark val="none"/>
        <c:minorTickMark val="none"/>
        <c:tickLblPos val="none"/>
        <c:crossAx val="89825280"/>
        <c:crosses val="autoZero"/>
        <c:auto val="1"/>
        <c:lblOffset val="100"/>
        <c:baseTimeUnit val="years"/>
      </c:dateAx>
      <c:valAx>
        <c:axId val="898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194.31</c:v>
                </c:pt>
                <c:pt idx="1">
                  <c:v>256.02999999999997</c:v>
                </c:pt>
                <c:pt idx="2">
                  <c:v>189.99</c:v>
                </c:pt>
                <c:pt idx="3">
                  <c:v>161.85</c:v>
                </c:pt>
                <c:pt idx="4">
                  <c:v>161.54</c:v>
                </c:pt>
              </c:numCache>
            </c:numRef>
          </c:val>
        </c:ser>
        <c:dLbls>
          <c:showLegendKey val="0"/>
          <c:showVal val="0"/>
          <c:showCatName val="0"/>
          <c:showSerName val="0"/>
          <c:showPercent val="0"/>
          <c:showBubbleSize val="0"/>
        </c:dLbls>
        <c:gapWidth val="150"/>
        <c:axId val="89842816"/>
        <c:axId val="898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9842816"/>
        <c:axId val="89844736"/>
      </c:lineChart>
      <c:dateAx>
        <c:axId val="89842816"/>
        <c:scaling>
          <c:orientation val="minMax"/>
        </c:scaling>
        <c:delete val="1"/>
        <c:axPos val="b"/>
        <c:numFmt formatCode="ge" sourceLinked="1"/>
        <c:majorTickMark val="none"/>
        <c:minorTickMark val="none"/>
        <c:tickLblPos val="none"/>
        <c:crossAx val="89844736"/>
        <c:crosses val="autoZero"/>
        <c:auto val="1"/>
        <c:lblOffset val="100"/>
        <c:baseTimeUnit val="years"/>
      </c:dateAx>
      <c:valAx>
        <c:axId val="898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千曲市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61552</v>
      </c>
      <c r="AM8" s="47"/>
      <c r="AN8" s="47"/>
      <c r="AO8" s="47"/>
      <c r="AP8" s="47"/>
      <c r="AQ8" s="47"/>
      <c r="AR8" s="47"/>
      <c r="AS8" s="47"/>
      <c r="AT8" s="43">
        <f>データ!S6</f>
        <v>119.79</v>
      </c>
      <c r="AU8" s="43"/>
      <c r="AV8" s="43"/>
      <c r="AW8" s="43"/>
      <c r="AX8" s="43"/>
      <c r="AY8" s="43"/>
      <c r="AZ8" s="43"/>
      <c r="BA8" s="43"/>
      <c r="BB8" s="43">
        <f>データ!T6</f>
        <v>513.83000000000004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77.06</v>
      </c>
      <c r="J10" s="43"/>
      <c r="K10" s="43"/>
      <c r="L10" s="43"/>
      <c r="M10" s="43"/>
      <c r="N10" s="43"/>
      <c r="O10" s="43"/>
      <c r="P10" s="43">
        <f>データ!O6</f>
        <v>7.81</v>
      </c>
      <c r="Q10" s="43"/>
      <c r="R10" s="43"/>
      <c r="S10" s="43"/>
      <c r="T10" s="43"/>
      <c r="U10" s="43"/>
      <c r="V10" s="43"/>
      <c r="W10" s="43">
        <f>データ!P6</f>
        <v>88.28</v>
      </c>
      <c r="X10" s="43"/>
      <c r="Y10" s="43"/>
      <c r="Z10" s="43"/>
      <c r="AA10" s="43"/>
      <c r="AB10" s="43"/>
      <c r="AC10" s="43"/>
      <c r="AD10" s="47">
        <f>データ!Q6</f>
        <v>3186</v>
      </c>
      <c r="AE10" s="47"/>
      <c r="AF10" s="47"/>
      <c r="AG10" s="47"/>
      <c r="AH10" s="47"/>
      <c r="AI10" s="47"/>
      <c r="AJ10" s="47"/>
      <c r="AK10" s="2"/>
      <c r="AL10" s="47">
        <f>データ!U6</f>
        <v>4791</v>
      </c>
      <c r="AM10" s="47"/>
      <c r="AN10" s="47"/>
      <c r="AO10" s="47"/>
      <c r="AP10" s="47"/>
      <c r="AQ10" s="47"/>
      <c r="AR10" s="47"/>
      <c r="AS10" s="47"/>
      <c r="AT10" s="43">
        <f>データ!V6</f>
        <v>3.48</v>
      </c>
      <c r="AU10" s="43"/>
      <c r="AV10" s="43"/>
      <c r="AW10" s="43"/>
      <c r="AX10" s="43"/>
      <c r="AY10" s="43"/>
      <c r="AZ10" s="43"/>
      <c r="BA10" s="43"/>
      <c r="BB10" s="43">
        <f>データ!W6</f>
        <v>1376.72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202185</v>
      </c>
      <c r="D6" s="31">
        <f t="shared" si="3"/>
        <v>46</v>
      </c>
      <c r="E6" s="31">
        <f t="shared" si="3"/>
        <v>17</v>
      </c>
      <c r="F6" s="31">
        <f t="shared" si="3"/>
        <v>5</v>
      </c>
      <c r="G6" s="31">
        <f t="shared" si="3"/>
        <v>0</v>
      </c>
      <c r="H6" s="31" t="str">
        <f t="shared" si="3"/>
        <v>長野県　千曲市</v>
      </c>
      <c r="I6" s="31" t="str">
        <f t="shared" si="3"/>
        <v>法適用</v>
      </c>
      <c r="J6" s="31" t="str">
        <f t="shared" si="3"/>
        <v>下水道事業</v>
      </c>
      <c r="K6" s="31" t="str">
        <f t="shared" si="3"/>
        <v>農業集落排水</v>
      </c>
      <c r="L6" s="31" t="str">
        <f t="shared" si="3"/>
        <v>F2</v>
      </c>
      <c r="M6" s="32" t="str">
        <f t="shared" si="3"/>
        <v>-</v>
      </c>
      <c r="N6" s="32">
        <f t="shared" si="3"/>
        <v>77.06</v>
      </c>
      <c r="O6" s="32">
        <f t="shared" si="3"/>
        <v>7.81</v>
      </c>
      <c r="P6" s="32">
        <f t="shared" si="3"/>
        <v>88.28</v>
      </c>
      <c r="Q6" s="32">
        <f t="shared" si="3"/>
        <v>3186</v>
      </c>
      <c r="R6" s="32">
        <f t="shared" si="3"/>
        <v>61552</v>
      </c>
      <c r="S6" s="32">
        <f t="shared" si="3"/>
        <v>119.79</v>
      </c>
      <c r="T6" s="32">
        <f t="shared" si="3"/>
        <v>513.83000000000004</v>
      </c>
      <c r="U6" s="32">
        <f t="shared" si="3"/>
        <v>4791</v>
      </c>
      <c r="V6" s="32">
        <f t="shared" si="3"/>
        <v>3.48</v>
      </c>
      <c r="W6" s="32">
        <f t="shared" si="3"/>
        <v>1376.72</v>
      </c>
      <c r="X6" s="33">
        <f>IF(X7="",NA(),X7)</f>
        <v>85.12</v>
      </c>
      <c r="Y6" s="33">
        <f t="shared" ref="Y6:AG6" si="4">IF(Y7="",NA(),Y7)</f>
        <v>72.61</v>
      </c>
      <c r="Z6" s="33">
        <f t="shared" si="4"/>
        <v>86.82</v>
      </c>
      <c r="AA6" s="33">
        <f t="shared" si="4"/>
        <v>108.91</v>
      </c>
      <c r="AB6" s="33">
        <f t="shared" si="4"/>
        <v>109.7</v>
      </c>
      <c r="AC6" s="33">
        <f t="shared" si="4"/>
        <v>94.12</v>
      </c>
      <c r="AD6" s="33">
        <f t="shared" si="4"/>
        <v>92.74</v>
      </c>
      <c r="AE6" s="33">
        <f t="shared" si="4"/>
        <v>93.62</v>
      </c>
      <c r="AF6" s="33">
        <f t="shared" si="4"/>
        <v>97.53</v>
      </c>
      <c r="AG6" s="33">
        <f t="shared" si="4"/>
        <v>99.64</v>
      </c>
      <c r="AH6" s="32" t="str">
        <f>IF(AH7="","",IF(AH7="-","【-】","【"&amp;SUBSTITUTE(TEXT(AH7,"#,##0.00"),"-","△")&amp;"】"))</f>
        <v>【99.88】</v>
      </c>
      <c r="AI6" s="33">
        <f>IF(AI7="",NA(),AI7)</f>
        <v>236.18</v>
      </c>
      <c r="AJ6" s="33">
        <f t="shared" ref="AJ6:AR6" si="5">IF(AJ7="",NA(),AJ7)</f>
        <v>317.12</v>
      </c>
      <c r="AK6" s="33">
        <f t="shared" si="5"/>
        <v>354.79</v>
      </c>
      <c r="AL6" s="33">
        <f t="shared" si="5"/>
        <v>341.3</v>
      </c>
      <c r="AM6" s="33">
        <f t="shared" si="5"/>
        <v>305.14999999999998</v>
      </c>
      <c r="AN6" s="33">
        <f t="shared" si="5"/>
        <v>262.73</v>
      </c>
      <c r="AO6" s="33">
        <f t="shared" si="5"/>
        <v>243.13</v>
      </c>
      <c r="AP6" s="33">
        <f t="shared" si="5"/>
        <v>280.08</v>
      </c>
      <c r="AQ6" s="33">
        <f t="shared" si="5"/>
        <v>223.09</v>
      </c>
      <c r="AR6" s="33">
        <f t="shared" si="5"/>
        <v>214.61</v>
      </c>
      <c r="AS6" s="32" t="str">
        <f>IF(AS7="","",IF(AS7="-","【-】","【"&amp;SUBSTITUTE(TEXT(AS7,"#,##0.00"),"-","△")&amp;"】"))</f>
        <v>【203.67】</v>
      </c>
      <c r="AT6" s="33">
        <f>IF(AT7="",NA(),AT7)</f>
        <v>160.57</v>
      </c>
      <c r="AU6" s="33">
        <f t="shared" ref="AU6:BC6" si="6">IF(AU7="",NA(),AU7)</f>
        <v>-94.77</v>
      </c>
      <c r="AV6" s="33">
        <f t="shared" si="6"/>
        <v>-1599.59</v>
      </c>
      <c r="AW6" s="33">
        <f t="shared" si="6"/>
        <v>-104.01</v>
      </c>
      <c r="AX6" s="33">
        <f t="shared" si="6"/>
        <v>-118.79</v>
      </c>
      <c r="AY6" s="33">
        <f t="shared" si="6"/>
        <v>194.53</v>
      </c>
      <c r="AZ6" s="33">
        <f t="shared" si="6"/>
        <v>162.52000000000001</v>
      </c>
      <c r="BA6" s="33">
        <f t="shared" si="6"/>
        <v>124.2</v>
      </c>
      <c r="BB6" s="33">
        <f t="shared" si="6"/>
        <v>33.03</v>
      </c>
      <c r="BC6" s="33">
        <f t="shared" si="6"/>
        <v>29.45</v>
      </c>
      <c r="BD6" s="32" t="str">
        <f>IF(BD7="","",IF(BD7="-","【-】","【"&amp;SUBSTITUTE(TEXT(BD7,"#,##0.00"),"-","△")&amp;"】"))</f>
        <v>【34.01】</v>
      </c>
      <c r="BE6" s="33">
        <f>IF(BE7="",NA(),BE7)</f>
        <v>433.97</v>
      </c>
      <c r="BF6" s="33">
        <f t="shared" ref="BF6:BN6" si="7">IF(BF7="",NA(),BF7)</f>
        <v>365.59</v>
      </c>
      <c r="BG6" s="33">
        <f t="shared" si="7"/>
        <v>259.99</v>
      </c>
      <c r="BH6" s="33">
        <f t="shared" si="7"/>
        <v>349.82</v>
      </c>
      <c r="BI6" s="33">
        <f t="shared" si="7"/>
        <v>318.08999999999997</v>
      </c>
      <c r="BJ6" s="33">
        <f t="shared" si="7"/>
        <v>1239.2</v>
      </c>
      <c r="BK6" s="33">
        <f t="shared" si="7"/>
        <v>1197.82</v>
      </c>
      <c r="BL6" s="33">
        <f t="shared" si="7"/>
        <v>1126.77</v>
      </c>
      <c r="BM6" s="33">
        <f t="shared" si="7"/>
        <v>1044.8</v>
      </c>
      <c r="BN6" s="33">
        <f t="shared" si="7"/>
        <v>1081.8</v>
      </c>
      <c r="BO6" s="32" t="str">
        <f>IF(BO7="","",IF(BO7="-","【-】","【"&amp;SUBSTITUTE(TEXT(BO7,"#,##0.00"),"-","△")&amp;"】"))</f>
        <v>【1,015.77】</v>
      </c>
      <c r="BP6" s="33">
        <f>IF(BP7="",NA(),BP7)</f>
        <v>81.47</v>
      </c>
      <c r="BQ6" s="33">
        <f t="shared" ref="BQ6:BY6" si="8">IF(BQ7="",NA(),BQ7)</f>
        <v>61.84</v>
      </c>
      <c r="BR6" s="33">
        <f t="shared" si="8"/>
        <v>83.29</v>
      </c>
      <c r="BS6" s="33">
        <f t="shared" si="8"/>
        <v>97.87</v>
      </c>
      <c r="BT6" s="33">
        <f t="shared" si="8"/>
        <v>98.42</v>
      </c>
      <c r="BU6" s="33">
        <f t="shared" si="8"/>
        <v>51.56</v>
      </c>
      <c r="BV6" s="33">
        <f t="shared" si="8"/>
        <v>51.03</v>
      </c>
      <c r="BW6" s="33">
        <f t="shared" si="8"/>
        <v>50.9</v>
      </c>
      <c r="BX6" s="33">
        <f t="shared" si="8"/>
        <v>50.82</v>
      </c>
      <c r="BY6" s="33">
        <f t="shared" si="8"/>
        <v>52.19</v>
      </c>
      <c r="BZ6" s="32" t="str">
        <f>IF(BZ7="","",IF(BZ7="-","【-】","【"&amp;SUBSTITUTE(TEXT(BZ7,"#,##0.00"),"-","△")&amp;"】"))</f>
        <v>【52.78】</v>
      </c>
      <c r="CA6" s="33">
        <f>IF(CA7="",NA(),CA7)</f>
        <v>194.31</v>
      </c>
      <c r="CB6" s="33">
        <f t="shared" ref="CB6:CJ6" si="9">IF(CB7="",NA(),CB7)</f>
        <v>256.02999999999997</v>
      </c>
      <c r="CC6" s="33">
        <f t="shared" si="9"/>
        <v>189.99</v>
      </c>
      <c r="CD6" s="33">
        <f t="shared" si="9"/>
        <v>161.85</v>
      </c>
      <c r="CE6" s="33">
        <f t="shared" si="9"/>
        <v>161.54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71.260000000000005</v>
      </c>
      <c r="CM6" s="33">
        <f t="shared" ref="CM6:CU6" si="10">IF(CM7="",NA(),CM7)</f>
        <v>65.349999999999994</v>
      </c>
      <c r="CN6" s="33">
        <f t="shared" si="10"/>
        <v>66.48</v>
      </c>
      <c r="CO6" s="33">
        <f t="shared" si="10"/>
        <v>65.92</v>
      </c>
      <c r="CP6" s="33">
        <f t="shared" si="10"/>
        <v>65.47</v>
      </c>
      <c r="CQ6" s="33">
        <f t="shared" si="10"/>
        <v>55.2</v>
      </c>
      <c r="CR6" s="33">
        <f t="shared" si="10"/>
        <v>54.74</v>
      </c>
      <c r="CS6" s="33">
        <f t="shared" si="10"/>
        <v>53.78</v>
      </c>
      <c r="CT6" s="33">
        <f t="shared" si="10"/>
        <v>53.24</v>
      </c>
      <c r="CU6" s="33">
        <f t="shared" si="10"/>
        <v>52.31</v>
      </c>
      <c r="CV6" s="32" t="str">
        <f>IF(CV7="","",IF(CV7="-","【-】","【"&amp;SUBSTITUTE(TEXT(CV7,"#,##0.00"),"-","△")&amp;"】"))</f>
        <v>【52.74】</v>
      </c>
      <c r="CW6" s="33">
        <f>IF(CW7="",NA(),CW7)</f>
        <v>87.14</v>
      </c>
      <c r="CX6" s="33">
        <f t="shared" ref="CX6:DF6" si="11">IF(CX7="",NA(),CX7)</f>
        <v>92.1</v>
      </c>
      <c r="CY6" s="33">
        <f t="shared" si="11"/>
        <v>94.34</v>
      </c>
      <c r="CZ6" s="33">
        <f t="shared" si="11"/>
        <v>94.9</v>
      </c>
      <c r="DA6" s="33">
        <f t="shared" si="11"/>
        <v>94.84</v>
      </c>
      <c r="DB6" s="33">
        <f t="shared" si="11"/>
        <v>83.73</v>
      </c>
      <c r="DC6" s="33">
        <f t="shared" si="11"/>
        <v>83.88</v>
      </c>
      <c r="DD6" s="33">
        <f t="shared" si="11"/>
        <v>84.06</v>
      </c>
      <c r="DE6" s="33">
        <f t="shared" si="11"/>
        <v>84.07</v>
      </c>
      <c r="DF6" s="33">
        <f t="shared" si="11"/>
        <v>84.32</v>
      </c>
      <c r="DG6" s="32" t="str">
        <f>IF(DG7="","",IF(DG7="-","【-】","【"&amp;SUBSTITUTE(TEXT(DG7,"#,##0.00"),"-","△")&amp;"】"))</f>
        <v>【84.50】</v>
      </c>
      <c r="DH6" s="33">
        <f>IF(DH7="",NA(),DH7)</f>
        <v>6.37</v>
      </c>
      <c r="DI6" s="33">
        <f t="shared" ref="DI6:DQ6" si="12">IF(DI7="",NA(),DI7)</f>
        <v>7.9</v>
      </c>
      <c r="DJ6" s="33">
        <f t="shared" si="12"/>
        <v>9.3800000000000008</v>
      </c>
      <c r="DK6" s="33">
        <f t="shared" si="12"/>
        <v>22.93</v>
      </c>
      <c r="DL6" s="33">
        <f t="shared" si="12"/>
        <v>25.83</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202185</v>
      </c>
      <c r="D7" s="35">
        <v>46</v>
      </c>
      <c r="E7" s="35">
        <v>17</v>
      </c>
      <c r="F7" s="35">
        <v>5</v>
      </c>
      <c r="G7" s="35">
        <v>0</v>
      </c>
      <c r="H7" s="35" t="s">
        <v>96</v>
      </c>
      <c r="I7" s="35" t="s">
        <v>97</v>
      </c>
      <c r="J7" s="35" t="s">
        <v>98</v>
      </c>
      <c r="K7" s="35" t="s">
        <v>99</v>
      </c>
      <c r="L7" s="35" t="s">
        <v>100</v>
      </c>
      <c r="M7" s="36" t="s">
        <v>101</v>
      </c>
      <c r="N7" s="36">
        <v>77.06</v>
      </c>
      <c r="O7" s="36">
        <v>7.81</v>
      </c>
      <c r="P7" s="36">
        <v>88.28</v>
      </c>
      <c r="Q7" s="36">
        <v>3186</v>
      </c>
      <c r="R7" s="36">
        <v>61552</v>
      </c>
      <c r="S7" s="36">
        <v>119.79</v>
      </c>
      <c r="T7" s="36">
        <v>513.83000000000004</v>
      </c>
      <c r="U7" s="36">
        <v>4791</v>
      </c>
      <c r="V7" s="36">
        <v>3.48</v>
      </c>
      <c r="W7" s="36">
        <v>1376.72</v>
      </c>
      <c r="X7" s="36">
        <v>85.12</v>
      </c>
      <c r="Y7" s="36">
        <v>72.61</v>
      </c>
      <c r="Z7" s="36">
        <v>86.82</v>
      </c>
      <c r="AA7" s="36">
        <v>108.91</v>
      </c>
      <c r="AB7" s="36">
        <v>109.7</v>
      </c>
      <c r="AC7" s="36">
        <v>94.12</v>
      </c>
      <c r="AD7" s="36">
        <v>92.74</v>
      </c>
      <c r="AE7" s="36">
        <v>93.62</v>
      </c>
      <c r="AF7" s="36">
        <v>97.53</v>
      </c>
      <c r="AG7" s="36">
        <v>99.64</v>
      </c>
      <c r="AH7" s="36">
        <v>99.88</v>
      </c>
      <c r="AI7" s="36">
        <v>236.18</v>
      </c>
      <c r="AJ7" s="36">
        <v>317.12</v>
      </c>
      <c r="AK7" s="36">
        <v>354.79</v>
      </c>
      <c r="AL7" s="36">
        <v>341.3</v>
      </c>
      <c r="AM7" s="36">
        <v>305.14999999999998</v>
      </c>
      <c r="AN7" s="36">
        <v>262.73</v>
      </c>
      <c r="AO7" s="36">
        <v>243.13</v>
      </c>
      <c r="AP7" s="36">
        <v>280.08</v>
      </c>
      <c r="AQ7" s="36">
        <v>223.09</v>
      </c>
      <c r="AR7" s="36">
        <v>214.61</v>
      </c>
      <c r="AS7" s="36">
        <v>203.67</v>
      </c>
      <c r="AT7" s="36">
        <v>160.57</v>
      </c>
      <c r="AU7" s="36">
        <v>-94.77</v>
      </c>
      <c r="AV7" s="36">
        <v>-1599.59</v>
      </c>
      <c r="AW7" s="36">
        <v>-104.01</v>
      </c>
      <c r="AX7" s="36">
        <v>-118.79</v>
      </c>
      <c r="AY7" s="36">
        <v>194.53</v>
      </c>
      <c r="AZ7" s="36">
        <v>162.52000000000001</v>
      </c>
      <c r="BA7" s="36">
        <v>124.2</v>
      </c>
      <c r="BB7" s="36">
        <v>33.03</v>
      </c>
      <c r="BC7" s="36">
        <v>29.45</v>
      </c>
      <c r="BD7" s="36">
        <v>34.01</v>
      </c>
      <c r="BE7" s="36">
        <v>433.97</v>
      </c>
      <c r="BF7" s="36">
        <v>365.59</v>
      </c>
      <c r="BG7" s="36">
        <v>259.99</v>
      </c>
      <c r="BH7" s="36">
        <v>349.82</v>
      </c>
      <c r="BI7" s="36">
        <v>318.08999999999997</v>
      </c>
      <c r="BJ7" s="36">
        <v>1239.2</v>
      </c>
      <c r="BK7" s="36">
        <v>1197.82</v>
      </c>
      <c r="BL7" s="36">
        <v>1126.77</v>
      </c>
      <c r="BM7" s="36">
        <v>1044.8</v>
      </c>
      <c r="BN7" s="36">
        <v>1081.8</v>
      </c>
      <c r="BO7" s="36">
        <v>1015.77</v>
      </c>
      <c r="BP7" s="36">
        <v>81.47</v>
      </c>
      <c r="BQ7" s="36">
        <v>61.84</v>
      </c>
      <c r="BR7" s="36">
        <v>83.29</v>
      </c>
      <c r="BS7" s="36">
        <v>97.87</v>
      </c>
      <c r="BT7" s="36">
        <v>98.42</v>
      </c>
      <c r="BU7" s="36">
        <v>51.56</v>
      </c>
      <c r="BV7" s="36">
        <v>51.03</v>
      </c>
      <c r="BW7" s="36">
        <v>50.9</v>
      </c>
      <c r="BX7" s="36">
        <v>50.82</v>
      </c>
      <c r="BY7" s="36">
        <v>52.19</v>
      </c>
      <c r="BZ7" s="36">
        <v>52.78</v>
      </c>
      <c r="CA7" s="36">
        <v>194.31</v>
      </c>
      <c r="CB7" s="36">
        <v>256.02999999999997</v>
      </c>
      <c r="CC7" s="36">
        <v>189.99</v>
      </c>
      <c r="CD7" s="36">
        <v>161.85</v>
      </c>
      <c r="CE7" s="36">
        <v>161.54</v>
      </c>
      <c r="CF7" s="36">
        <v>283.26</v>
      </c>
      <c r="CG7" s="36">
        <v>289.60000000000002</v>
      </c>
      <c r="CH7" s="36">
        <v>293.27</v>
      </c>
      <c r="CI7" s="36">
        <v>300.52</v>
      </c>
      <c r="CJ7" s="36">
        <v>296.14</v>
      </c>
      <c r="CK7" s="36">
        <v>289.81</v>
      </c>
      <c r="CL7" s="36">
        <v>71.260000000000005</v>
      </c>
      <c r="CM7" s="36">
        <v>65.349999999999994</v>
      </c>
      <c r="CN7" s="36">
        <v>66.48</v>
      </c>
      <c r="CO7" s="36">
        <v>65.92</v>
      </c>
      <c r="CP7" s="36">
        <v>65.47</v>
      </c>
      <c r="CQ7" s="36">
        <v>55.2</v>
      </c>
      <c r="CR7" s="36">
        <v>54.74</v>
      </c>
      <c r="CS7" s="36">
        <v>53.78</v>
      </c>
      <c r="CT7" s="36">
        <v>53.24</v>
      </c>
      <c r="CU7" s="36">
        <v>52.31</v>
      </c>
      <c r="CV7" s="36">
        <v>52.74</v>
      </c>
      <c r="CW7" s="36">
        <v>87.14</v>
      </c>
      <c r="CX7" s="36">
        <v>92.1</v>
      </c>
      <c r="CY7" s="36">
        <v>94.34</v>
      </c>
      <c r="CZ7" s="36">
        <v>94.9</v>
      </c>
      <c r="DA7" s="36">
        <v>94.84</v>
      </c>
      <c r="DB7" s="36">
        <v>83.73</v>
      </c>
      <c r="DC7" s="36">
        <v>83.88</v>
      </c>
      <c r="DD7" s="36">
        <v>84.06</v>
      </c>
      <c r="DE7" s="36">
        <v>84.07</v>
      </c>
      <c r="DF7" s="36">
        <v>84.32</v>
      </c>
      <c r="DG7" s="36">
        <v>84.5</v>
      </c>
      <c r="DH7" s="36">
        <v>6.37</v>
      </c>
      <c r="DI7" s="36">
        <v>7.9</v>
      </c>
      <c r="DJ7" s="36">
        <v>9.3800000000000008</v>
      </c>
      <c r="DK7" s="36">
        <v>22.93</v>
      </c>
      <c r="DL7" s="36">
        <v>25.83</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2017-02-12T23:21:47Z</cp:lastPrinted>
  <dcterms:created xsi:type="dcterms:W3CDTF">2017-02-08T02:41:08Z</dcterms:created>
  <dcterms:modified xsi:type="dcterms:W3CDTF">2017-02-12T23:22:54Z</dcterms:modified>
  <cp:category/>
</cp:coreProperties>
</file>