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30" windowHeight="54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<sst xmlns="http://schemas.openxmlformats.org/spreadsheetml/2006/main" count="225" uniqueCount="110">
  <si>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</si>
  <si>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</si>
  <si>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</si>
  <si>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</si>
  <si>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</si>
  <si>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</si>
  <si>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</si>
  <si>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</si>
  <si>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</si>
  <si>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</si>
  <si>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</si>
  <si>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</si>
  <si>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</si>
  <si>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</si>
  <si>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</si>
  <si>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</si>
  <si>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</si>
  <si>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</si>
  <si>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</si>
  <si>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</si>
  <si>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</si>
  <si>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</si>
  <si>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</si>
  <si>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</si>
  <si>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</si>
  <si>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</si>
  <si>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</si>
  <si>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</si>
  <si>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</si>
  <si>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</si>
  <si>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</si>
  <si>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</si>
  <si>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</si>
  <si>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</si>
  <si>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</si>
  <si>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</si>
  <si>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</si>
  <si>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</si>
  <si>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</si>
  <si>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</si>
  <si>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</si>
  <si>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</si>
  <si>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</si>
  <si>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</si>
  <si>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</si>
  <si>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</si>
  <si>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</si>
  <si>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</si>
  <si>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</si>
  <si>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</si>
  <si>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</si>
  <si>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</si>
  <si>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</si>
  <si>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</si>
  <si>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</si>
  <si>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</si>
  <si>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</si>
  <si>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</si>
  <si>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</si>
  <si>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</si>
  <si>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</si>
  <si>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</si>
  <si>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</si>
  <si>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</si>
  <si>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</si>
  <si>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</si>
  <si>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</si>
  <si>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</si>
  <si>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</si>
  <si>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</si>
  <si>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</si>
  <si>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</si>
  <si>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</si>
  <si>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</si>
  <si>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</si>
  <si>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</si>
  <si>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</si>
  <si>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</si>
  <si>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</si>
  <si>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</si>
  <si>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</si>
  <si>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</si>
  <si>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</si>
  <si>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</si>
  <si>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</si>
  <si>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</si>
  <si>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</si>
  <si>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</si>
  <si>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</si>
  <si>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</si>
  <si>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</si>
  <si>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</si>
  <si>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</si>
  <si>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</si>
  <si>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</si>
  <si>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</si>
  <si>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千曲市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</si>
  <si>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</si>
  <si>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</si>
  <si>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</si>
  <si>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</si>
  <si>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</si>
  <si>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</si>
  <si>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</si>
  <si>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</si>
  <si>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</si>
  <si>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</si>
  <si>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①経常収支比率は、使用料収入・一般会計繰入金（基準内繰入）の増加や損益勘定職員の減員など経費の削減により100％を上回り経営の安定化が図られています。
②累積欠損金比率は、H27年度過去最高の純利益が生じ、初めて累積欠損金が解消され同指標も0％となりました。
③流動比率は、H26年度より地方公営企業法の一部改正に伴い企業債の一部が流動負債に計上されたことにより数値が大きく変動しましたが、多額の現預金を保有していることにより、流動資産が流動負債を上回り100％以上となっています。
④企業債残高対事業規模比率は、使用料収入の増加及び企業債現在高の減少により数値の改善が図られ、全国平均及び類似団体平均より低い状況となっています。
⑤経費回収率は、使用料収入の増加や汚水処理費の削減により100％以上となり、全国平均及び類似団体平均を上回っています。
⑥汚水処理原価は、年間有収水量の増加や汚水処理費の削減により改善が図られ、全国平均及び類似団体平均より低い状況となっています。
⑦施設利用率は、処理施設がなく該当ありません。
⑧水洗化率は、年々改善されH27年度初めて類似団体平均を上回ったものの全国平均を下回っているため、さらなる接続率の向上に努めていきます。</t>
    <rPh sb="1" eb="3">
      <t>ケイジョウ</t>
    </rPh>
    <rPh sb="3" eb="5">
      <t>シュウシ</t>
    </rPh>
    <rPh sb="5" eb="7">
      <t>ヒリツ</t>
    </rPh>
    <rPh sb="9" eb="11">
      <t>シヨウ</t>
    </rPh>
    <rPh sb="11" eb="12">
      <t>リョウ</t>
    </rPh>
    <rPh sb="12" eb="14">
      <t>シュウニュウ</t>
    </rPh>
    <rPh sb="15" eb="17">
      <t>イッパン</t>
    </rPh>
    <rPh sb="17" eb="18">
      <t>カイ</t>
    </rPh>
    <rPh sb="18" eb="19">
      <t>ケイ</t>
    </rPh>
    <rPh sb="19" eb="21">
      <t>クリイレ</t>
    </rPh>
    <rPh sb="21" eb="22">
      <t>キン</t>
    </rPh>
    <rPh sb="23" eb="26">
      <t>キジュンナイ</t>
    </rPh>
    <rPh sb="26" eb="28">
      <t>クリイレ</t>
    </rPh>
    <rPh sb="30" eb="31">
      <t>ゾウ</t>
    </rPh>
    <rPh sb="31" eb="32">
      <t>カ</t>
    </rPh>
    <rPh sb="33" eb="35">
      <t>ソンエキ</t>
    </rPh>
    <rPh sb="35" eb="37">
      <t>カンジョウ</t>
    </rPh>
    <rPh sb="37" eb="39">
      <t>ショクイン</t>
    </rPh>
    <rPh sb="40" eb="42">
      <t>ゲンイン</t>
    </rPh>
    <rPh sb="44" eb="46">
      <t>ケイヒ</t>
    </rPh>
    <rPh sb="47" eb="49">
      <t>サクゲン</t>
    </rPh>
    <rPh sb="57" eb="59">
      <t>ウワマワ</t>
    </rPh>
    <rPh sb="60" eb="62">
      <t>ケイエイ</t>
    </rPh>
    <rPh sb="63" eb="66">
      <t>アンテイカ</t>
    </rPh>
    <rPh sb="67" eb="68">
      <t>ハカ</t>
    </rPh>
    <rPh sb="77" eb="79">
      <t>ルイセキ</t>
    </rPh>
    <rPh sb="79" eb="82">
      <t>ケッソンキン</t>
    </rPh>
    <rPh sb="82" eb="84">
      <t>ヒリツ</t>
    </rPh>
    <rPh sb="91" eb="93">
      <t>カコ</t>
    </rPh>
    <rPh sb="93" eb="95">
      <t>サイコウ</t>
    </rPh>
    <rPh sb="96" eb="99">
      <t>ジュンリエキ</t>
    </rPh>
    <rPh sb="100" eb="101">
      <t>ショウ</t>
    </rPh>
    <rPh sb="103" eb="104">
      <t>ハジ</t>
    </rPh>
    <rPh sb="106" eb="108">
      <t>ルイセキ</t>
    </rPh>
    <rPh sb="108" eb="111">
      <t>ケッソンキン</t>
    </rPh>
    <rPh sb="112" eb="114">
      <t>カイショウ</t>
    </rPh>
    <rPh sb="116" eb="117">
      <t>ドウ</t>
    </rPh>
    <rPh sb="117" eb="119">
      <t>シヒョウ</t>
    </rPh>
    <rPh sb="131" eb="133">
      <t>リュウドウ</t>
    </rPh>
    <rPh sb="133" eb="135">
      <t>ヒリツ</t>
    </rPh>
    <rPh sb="140" eb="142">
      <t>ネンド</t>
    </rPh>
    <rPh sb="144" eb="146">
      <t>チホウ</t>
    </rPh>
    <rPh sb="146" eb="148">
      <t>コウエイ</t>
    </rPh>
    <rPh sb="148" eb="150">
      <t>キギョウ</t>
    </rPh>
    <rPh sb="150" eb="151">
      <t>ホウ</t>
    </rPh>
    <rPh sb="152" eb="154">
      <t>イチブ</t>
    </rPh>
    <rPh sb="154" eb="156">
      <t>カイセイ</t>
    </rPh>
    <rPh sb="157" eb="158">
      <t>トモナ</t>
    </rPh>
    <rPh sb="159" eb="161">
      <t>キギョウ</t>
    </rPh>
    <rPh sb="161" eb="162">
      <t>サイ</t>
    </rPh>
    <rPh sb="163" eb="165">
      <t>イチブ</t>
    </rPh>
    <rPh sb="166" eb="168">
      <t>リュウドウ</t>
    </rPh>
    <rPh sb="168" eb="170">
      <t>フサイ</t>
    </rPh>
    <rPh sb="171" eb="173">
      <t>ケイジョウ</t>
    </rPh>
    <rPh sb="181" eb="183">
      <t>スウチ</t>
    </rPh>
    <rPh sb="184" eb="185">
      <t>オオ</t>
    </rPh>
    <rPh sb="187" eb="189">
      <t>ヘンドウ</t>
    </rPh>
    <rPh sb="195" eb="197">
      <t>タガク</t>
    </rPh>
    <rPh sb="199" eb="201">
      <t>ヨキン</t>
    </rPh>
    <rPh sb="202" eb="204">
      <t>ホユウ</t>
    </rPh>
    <rPh sb="214" eb="216">
      <t>リュウドウ</t>
    </rPh>
    <rPh sb="216" eb="218">
      <t>シサン</t>
    </rPh>
    <rPh sb="219" eb="221">
      <t>リュウドウ</t>
    </rPh>
    <rPh sb="221" eb="223">
      <t>フサイ</t>
    </rPh>
    <rPh sb="224" eb="226">
      <t>ウワマワ</t>
    </rPh>
    <rPh sb="231" eb="233">
      <t>イジョウ</t>
    </rPh>
    <rPh sb="243" eb="245">
      <t>キギョウ</t>
    </rPh>
    <rPh sb="245" eb="246">
      <t>サイ</t>
    </rPh>
    <rPh sb="246" eb="248">
      <t>ザンダカ</t>
    </rPh>
    <rPh sb="248" eb="249">
      <t>タイ</t>
    </rPh>
    <rPh sb="249" eb="251">
      <t>ジギョウ</t>
    </rPh>
    <rPh sb="251" eb="253">
      <t>キボ</t>
    </rPh>
    <rPh sb="253" eb="255">
      <t>ヒリツ</t>
    </rPh>
    <rPh sb="257" eb="259">
      <t>シヨウ</t>
    </rPh>
    <rPh sb="259" eb="260">
      <t>リョウ</t>
    </rPh>
    <rPh sb="260" eb="262">
      <t>シュウニュウ</t>
    </rPh>
    <rPh sb="264" eb="265">
      <t>カ</t>
    </rPh>
    <rPh sb="265" eb="266">
      <t>オヨ</t>
    </rPh>
    <rPh sb="267" eb="269">
      <t>キギョウ</t>
    </rPh>
    <rPh sb="269" eb="270">
      <t>サイ</t>
    </rPh>
    <rPh sb="270" eb="272">
      <t>ゲンザイ</t>
    </rPh>
    <rPh sb="272" eb="273">
      <t>ダカ</t>
    </rPh>
    <rPh sb="274" eb="276">
      <t>ゲンショウ</t>
    </rPh>
    <rPh sb="279" eb="281">
      <t>スウチ</t>
    </rPh>
    <rPh sb="282" eb="284">
      <t>カイゼン</t>
    </rPh>
    <rPh sb="285" eb="286">
      <t>ハカ</t>
    </rPh>
    <rPh sb="289" eb="291">
      <t>ゼンコク</t>
    </rPh>
    <rPh sb="291" eb="293">
      <t>ヘイキン</t>
    </rPh>
    <rPh sb="293" eb="294">
      <t>オヨ</t>
    </rPh>
    <rPh sb="295" eb="297">
      <t>ルイジ</t>
    </rPh>
    <rPh sb="297" eb="299">
      <t>ダンタイ</t>
    </rPh>
    <rPh sb="299" eb="301">
      <t>ヘイキン</t>
    </rPh>
    <rPh sb="303" eb="304">
      <t>ヒク</t>
    </rPh>
    <rPh sb="305" eb="307">
      <t>ジョウキョウ</t>
    </rPh>
    <rPh sb="317" eb="319">
      <t>ケイヒ</t>
    </rPh>
    <rPh sb="319" eb="321">
      <t>カイシュウ</t>
    </rPh>
    <rPh sb="321" eb="322">
      <t>リツ</t>
    </rPh>
    <rPh sb="324" eb="326">
      <t>シヨウ</t>
    </rPh>
    <rPh sb="326" eb="327">
      <t>リョウ</t>
    </rPh>
    <rPh sb="327" eb="329">
      <t>シュウニュウ</t>
    </rPh>
    <rPh sb="330" eb="331">
      <t>ゾウ</t>
    </rPh>
    <rPh sb="331" eb="332">
      <t>カ</t>
    </rPh>
    <rPh sb="333" eb="335">
      <t>オスイ</t>
    </rPh>
    <rPh sb="335" eb="337">
      <t>ショリ</t>
    </rPh>
    <rPh sb="337" eb="338">
      <t>ヒ</t>
    </rPh>
    <rPh sb="339" eb="341">
      <t>サクゲン</t>
    </rPh>
    <rPh sb="348" eb="350">
      <t>イジョウ</t>
    </rPh>
    <rPh sb="354" eb="356">
      <t>ゼンコク</t>
    </rPh>
    <rPh sb="356" eb="358">
      <t>ヘイキン</t>
    </rPh>
    <rPh sb="358" eb="359">
      <t>オヨ</t>
    </rPh>
    <rPh sb="360" eb="362">
      <t>ルイジ</t>
    </rPh>
    <rPh sb="362" eb="364">
      <t>ダンタイ</t>
    </rPh>
    <rPh sb="364" eb="366">
      <t>ヘイキン</t>
    </rPh>
    <rPh sb="367" eb="369">
      <t>ウワマワ</t>
    </rPh>
    <rPh sb="377" eb="379">
      <t>オスイ</t>
    </rPh>
    <rPh sb="379" eb="381">
      <t>ショリ</t>
    </rPh>
    <rPh sb="381" eb="383">
      <t>ゲンカ</t>
    </rPh>
    <rPh sb="385" eb="387">
      <t>ネンカン</t>
    </rPh>
    <rPh sb="387" eb="388">
      <t>ユウ</t>
    </rPh>
    <rPh sb="395" eb="397">
      <t>オスイ</t>
    </rPh>
    <rPh sb="397" eb="399">
      <t>ショリ</t>
    </rPh>
    <rPh sb="399" eb="400">
      <t>ヒ</t>
    </rPh>
    <rPh sb="401" eb="403">
      <t>サクゲン</t>
    </rPh>
    <rPh sb="406" eb="408">
      <t>カイゼン</t>
    </rPh>
    <rPh sb="409" eb="410">
      <t>ハカ</t>
    </rPh>
    <rPh sb="413" eb="415">
      <t>ゼンコク</t>
    </rPh>
    <rPh sb="415" eb="417">
      <t>ヘイキン</t>
    </rPh>
    <rPh sb="417" eb="418">
      <t>オヨ</t>
    </rPh>
    <rPh sb="419" eb="421">
      <t>ルイジ</t>
    </rPh>
    <rPh sb="421" eb="423">
      <t>ダンタイ</t>
    </rPh>
    <rPh sb="423" eb="425">
      <t>ヘイキン</t>
    </rPh>
    <rPh sb="427" eb="428">
      <t>ヒク</t>
    </rPh>
    <rPh sb="429" eb="431">
      <t>ジョウキョウ</t>
    </rPh>
    <rPh sb="441" eb="443">
      <t>シセツ</t>
    </rPh>
    <rPh sb="443" eb="446">
      <t>リヨウリツ</t>
    </rPh>
    <rPh sb="448" eb="450">
      <t>ショリ</t>
    </rPh>
    <rPh sb="450" eb="452">
      <t>シセツ</t>
    </rPh>
    <rPh sb="455" eb="457">
      <t>ガイトウ</t>
    </rPh>
    <rPh sb="465" eb="468">
      <t>スイセンカ</t>
    </rPh>
    <rPh sb="468" eb="469">
      <t>リツ</t>
    </rPh>
    <rPh sb="471" eb="473">
      <t>ネンネン</t>
    </rPh>
    <rPh sb="473" eb="475">
      <t>カイゼン</t>
    </rPh>
    <rPh sb="480" eb="482">
      <t>ネンド</t>
    </rPh>
    <rPh sb="482" eb="483">
      <t>ハジ</t>
    </rPh>
    <rPh sb="485" eb="487">
      <t>ルイジ</t>
    </rPh>
    <rPh sb="487" eb="489">
      <t>ダンタイ</t>
    </rPh>
    <rPh sb="489" eb="491">
      <t>ヘイキン</t>
    </rPh>
    <rPh sb="492" eb="494">
      <t>ウワマワ</t>
    </rPh>
    <rPh sb="499" eb="501">
      <t>ゼンコク</t>
    </rPh>
    <rPh sb="501" eb="503">
      <t>ヘイキン</t>
    </rPh>
    <rPh sb="504" eb="506">
      <t>シタマワ</t>
    </rPh>
    <rPh sb="517" eb="519">
      <t>セツゾク</t>
    </rPh>
    <rPh sb="519" eb="520">
      <t>リツ</t>
    </rPh>
    <rPh sb="521" eb="523">
      <t>コウジョウ</t>
    </rPh>
    <rPh sb="524" eb="525">
      <t>ツト</t>
    </rPh>
    <phoneticPr fontId="4"/>
  </si>
  <si>
    <t>①有形固定資産減価償却率は、比較的施設が新しく全国平均及び類似団体平均より低くなっています。
②管渠老朽化率は、比較的施設が新しく法定耐用年数を経過した管路延長がないため、該当ありません。
③管渠改善率は、比較的施設が新しく改善管渠延長がないため、該当ありません。</t>
    <rPh sb="1" eb="2">
      <t>ユウ</t>
    </rPh>
    <rPh sb="2" eb="3">
      <t>ケイ</t>
    </rPh>
    <rPh sb="3" eb="5">
      <t>コテイ</t>
    </rPh>
    <rPh sb="5" eb="7">
      <t>シサン</t>
    </rPh>
    <rPh sb="7" eb="9">
      <t>ゲンカ</t>
    </rPh>
    <rPh sb="9" eb="11">
      <t>ショウキャク</t>
    </rPh>
    <rPh sb="11" eb="12">
      <t>リツ</t>
    </rPh>
    <rPh sb="14" eb="17">
      <t>ヒカクテキ</t>
    </rPh>
    <rPh sb="17" eb="19">
      <t>シセツ</t>
    </rPh>
    <rPh sb="20" eb="21">
      <t>アタラ</t>
    </rPh>
    <rPh sb="23" eb="25">
      <t>ゼンコク</t>
    </rPh>
    <rPh sb="25" eb="27">
      <t>ヘイキン</t>
    </rPh>
    <rPh sb="27" eb="28">
      <t>オヨ</t>
    </rPh>
    <rPh sb="29" eb="31">
      <t>ルイジ</t>
    </rPh>
    <rPh sb="31" eb="33">
      <t>ダンタイ</t>
    </rPh>
    <rPh sb="33" eb="35">
      <t>ヘイキン</t>
    </rPh>
    <rPh sb="37" eb="38">
      <t>ヒク</t>
    </rPh>
    <rPh sb="48" eb="49">
      <t>カン</t>
    </rPh>
    <rPh sb="49" eb="50">
      <t>キョ</t>
    </rPh>
    <rPh sb="50" eb="53">
      <t>ロウキュウカ</t>
    </rPh>
    <rPh sb="53" eb="54">
      <t>リツ</t>
    </rPh>
    <rPh sb="56" eb="59">
      <t>ヒカクテキ</t>
    </rPh>
    <rPh sb="59" eb="61">
      <t>シセツ</t>
    </rPh>
    <rPh sb="62" eb="63">
      <t>アタラ</t>
    </rPh>
    <rPh sb="65" eb="67">
      <t>ホウテイ</t>
    </rPh>
    <rPh sb="67" eb="69">
      <t>タイヨウ</t>
    </rPh>
    <rPh sb="69" eb="71">
      <t>ネンスウ</t>
    </rPh>
    <rPh sb="72" eb="74">
      <t>ケイカ</t>
    </rPh>
    <rPh sb="76" eb="78">
      <t>カンロ</t>
    </rPh>
    <rPh sb="78" eb="80">
      <t>エンチョウ</t>
    </rPh>
    <rPh sb="86" eb="88">
      <t>ガイトウ</t>
    </rPh>
    <rPh sb="96" eb="97">
      <t>カン</t>
    </rPh>
    <rPh sb="97" eb="98">
      <t>キョ</t>
    </rPh>
    <rPh sb="98" eb="100">
      <t>カイゼン</t>
    </rPh>
    <rPh sb="100" eb="101">
      <t>リツ</t>
    </rPh>
    <rPh sb="103" eb="106">
      <t>ヒカクテキ</t>
    </rPh>
    <rPh sb="106" eb="108">
      <t>シセツ</t>
    </rPh>
    <rPh sb="109" eb="110">
      <t>アタラ</t>
    </rPh>
    <rPh sb="112" eb="114">
      <t>カイゼン</t>
    </rPh>
    <rPh sb="114" eb="115">
      <t>カン</t>
    </rPh>
    <rPh sb="115" eb="116">
      <t>キョ</t>
    </rPh>
    <rPh sb="116" eb="118">
      <t>エンチョウ</t>
    </rPh>
    <rPh sb="124" eb="126">
      <t>ガイトウ</t>
    </rPh>
    <phoneticPr fontId="4"/>
  </si>
  <si>
    <t>　公共下水道事業としては、経常収支比率の向上や累積欠損金比率が解消されるなど、経営の健全化が図られていますが、下水道事業会計（公共下水道事業と農業集落排水事業の2事業で構成）としては、農業集落排水事業で多額の累積欠損金を抱え同指標が6.71％となり、下水道事業会計全体としての累積欠損金比率の解消が課題となっています。
　また、水洗化率は年々上昇しているものの、いまだ80％台と全国平均より低い状況となっています。管路整備がほぼ終了し、人口減少が懸念される中、水洗化率の向上が使用料収入の確保には必要不可欠であることから、大口使用者の接続促進を強化するなど有収水量の増加に取り組むとともに、徴収業務の民間委託など経費削減の可能性を検証し経営の安定化を図っていきます。</t>
    <rPh sb="1" eb="3">
      <t>コウキョウ</t>
    </rPh>
    <rPh sb="3" eb="6">
      <t>ゲスイドウ</t>
    </rPh>
    <rPh sb="6" eb="8">
      <t>ジギョウ</t>
    </rPh>
    <rPh sb="13" eb="15">
      <t>ケイジョウ</t>
    </rPh>
    <rPh sb="15" eb="17">
      <t>シュウシ</t>
    </rPh>
    <rPh sb="17" eb="19">
      <t>ヒリツ</t>
    </rPh>
    <rPh sb="20" eb="22">
      <t>コウジョウ</t>
    </rPh>
    <rPh sb="23" eb="25">
      <t>ルイセキ</t>
    </rPh>
    <rPh sb="25" eb="28">
      <t>ケッソンキン</t>
    </rPh>
    <rPh sb="28" eb="30">
      <t>ヒリツ</t>
    </rPh>
    <rPh sb="31" eb="33">
      <t>カイショウ</t>
    </rPh>
    <rPh sb="39" eb="41">
      <t>ケイエイ</t>
    </rPh>
    <rPh sb="42" eb="44">
      <t>ケンゼン</t>
    </rPh>
    <rPh sb="44" eb="45">
      <t>カ</t>
    </rPh>
    <rPh sb="46" eb="47">
      <t>ハカ</t>
    </rPh>
    <rPh sb="55" eb="58">
      <t>ゲスイドウ</t>
    </rPh>
    <rPh sb="58" eb="60">
      <t>ジギョウ</t>
    </rPh>
    <rPh sb="60" eb="62">
      <t>カイケイ</t>
    </rPh>
    <rPh sb="92" eb="94">
      <t>ノウギョウ</t>
    </rPh>
    <rPh sb="94" eb="96">
      <t>シュウラク</t>
    </rPh>
    <rPh sb="96" eb="98">
      <t>ハイスイ</t>
    </rPh>
    <rPh sb="98" eb="100">
      <t>ジギョウ</t>
    </rPh>
    <rPh sb="101" eb="103">
      <t>タガク</t>
    </rPh>
    <rPh sb="104" eb="106">
      <t>ルイセキ</t>
    </rPh>
    <rPh sb="106" eb="109">
      <t>ケッソンキン</t>
    </rPh>
    <rPh sb="110" eb="111">
      <t>カカ</t>
    </rPh>
    <rPh sb="112" eb="113">
      <t>ドウ</t>
    </rPh>
    <rPh sb="113" eb="115">
      <t>シヒョウ</t>
    </rPh>
    <rPh sb="125" eb="128">
      <t>ゲスイドウ</t>
    </rPh>
    <rPh sb="128" eb="130">
      <t>ジギョウ</t>
    </rPh>
    <rPh sb="130" eb="132">
      <t>カイケイ</t>
    </rPh>
    <rPh sb="132" eb="134">
      <t>ゼンタイ</t>
    </rPh>
    <rPh sb="138" eb="140">
      <t>ルイセキ</t>
    </rPh>
    <rPh sb="140" eb="143">
      <t>ケッソンキン</t>
    </rPh>
    <rPh sb="143" eb="145">
      <t>ヒリツ</t>
    </rPh>
    <rPh sb="146" eb="148">
      <t>カイショウ</t>
    </rPh>
    <rPh sb="149" eb="151">
      <t>カダイ</t>
    </rPh>
    <rPh sb="164" eb="167">
      <t>スイセンカ</t>
    </rPh>
    <rPh sb="167" eb="168">
      <t>リツ</t>
    </rPh>
    <rPh sb="169" eb="171">
      <t>ネンネン</t>
    </rPh>
    <rPh sb="171" eb="173">
      <t>ジョウショウ</t>
    </rPh>
    <rPh sb="187" eb="188">
      <t>ダイ</t>
    </rPh>
    <rPh sb="189" eb="191">
      <t>ゼンコク</t>
    </rPh>
    <rPh sb="191" eb="193">
      <t>ヘイキン</t>
    </rPh>
    <rPh sb="195" eb="196">
      <t>ヒク</t>
    </rPh>
    <rPh sb="197" eb="199">
      <t>ジョウキョウ</t>
    </rPh>
    <rPh sb="207" eb="209">
      <t>カンロ</t>
    </rPh>
    <rPh sb="209" eb="211">
      <t>セイビ</t>
    </rPh>
    <rPh sb="214" eb="216">
      <t>シュウリョウ</t>
    </rPh>
    <rPh sb="218" eb="220">
      <t>ジンコウ</t>
    </rPh>
    <rPh sb="220" eb="222">
      <t>ゲンショウ</t>
    </rPh>
    <rPh sb="223" eb="225">
      <t>ケネン</t>
    </rPh>
    <rPh sb="228" eb="229">
      <t>ナカ</t>
    </rPh>
    <rPh sb="233" eb="234">
      <t>リツ</t>
    </rPh>
    <rPh sb="235" eb="237">
      <t>コウジョウ</t>
    </rPh>
    <rPh sb="238" eb="240">
      <t>シヨウ</t>
    </rPh>
    <rPh sb="240" eb="241">
      <t>リョウ</t>
    </rPh>
    <rPh sb="241" eb="243">
      <t>シュウニュウ</t>
    </rPh>
    <rPh sb="244" eb="246">
      <t>カクホ</t>
    </rPh>
    <rPh sb="248" eb="250">
      <t>ヒツヨウ</t>
    </rPh>
    <rPh sb="250" eb="253">
      <t>フカケツ</t>
    </rPh>
    <rPh sb="263" eb="266">
      <t>シヨウシャ</t>
    </rPh>
    <rPh sb="267" eb="269">
      <t>セツゾク</t>
    </rPh>
    <rPh sb="269" eb="271">
      <t>ソクシン</t>
    </rPh>
    <rPh sb="272" eb="274">
      <t>キョウカ</t>
    </rPh>
    <rPh sb="278" eb="279">
      <t>ユウ</t>
    </rPh>
    <rPh sb="295" eb="297">
      <t>チョウシュウ</t>
    </rPh>
    <rPh sb="297" eb="299">
      <t>ギョウム</t>
    </rPh>
    <rPh sb="300" eb="302">
      <t>ミンカン</t>
    </rPh>
    <rPh sb="302" eb="304">
      <t>イタク</t>
    </rPh>
    <rPh sb="306" eb="308">
      <t>ケイヒ</t>
    </rPh>
    <rPh sb="308" eb="310">
      <t>サクゲン</t>
    </rPh>
    <rPh sb="311" eb="314">
      <t>カノウセイ</t>
    </rPh>
    <rPh sb="315" eb="317">
      <t>ケンショウ</t>
    </rPh>
    <rPh sb="318" eb="320">
      <t>ケイエイ</t>
    </rPh>
    <rPh sb="321" eb="324">
      <t>アンテイカ</t>
    </rPh>
    <rPh sb="325" eb="32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</si>
</sst>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12352"/>
        <c:axId val="1078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07812352"/>
        <c:axId val="107820160"/>
      </c:lineChart>
      <c:dateAx>
        <c:axId val="107812352"/>
        <c:scaling>
          <c:orientation val="minMax"/>
        </c:scaling>
        <c:delete val="1"/>
        <c:axPos val="b"/>
        <c:numFmt formatCode="ge" sourceLinked="1"/>
        <c:majorTickMark val="none"/>
        <c:minorTickMark val="none"/>
        <c:tickLblPos val="none"/>
        <c:crossAx val="107820160"/>
        <c:crosses val="autoZero"/>
        <c:auto val="1"/>
        <c:lblOffset val="100"/>
        <c:baseTimeUnit val="years"/>
      </c:dateAx>
      <c:valAx>
        <c:axId val="1078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079744"/>
        <c:axId val="1081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08079744"/>
        <c:axId val="108110592"/>
      </c:lineChart>
      <c:dateAx>
        <c:axId val="108079744"/>
        <c:scaling>
          <c:orientation val="minMax"/>
        </c:scaling>
        <c:delete val="1"/>
        <c:axPos val="b"/>
        <c:numFmt formatCode="ge" sourceLinked="1"/>
        <c:majorTickMark val="none"/>
        <c:minorTickMark val="none"/>
        <c:tickLblPos val="none"/>
        <c:crossAx val="108110592"/>
        <c:crosses val="autoZero"/>
        <c:auto val="1"/>
        <c:lblOffset val="100"/>
        <c:baseTimeUnit val="years"/>
      </c:dateAx>
      <c:valAx>
        <c:axId val="1081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76.510000000000005</c:v>
                </c:pt>
                <c:pt idx="1">
                  <c:v>79.7</c:v>
                </c:pt>
                <c:pt idx="2">
                  <c:v>84.18</c:v>
                </c:pt>
                <c:pt idx="3">
                  <c:v>85.49</c:v>
                </c:pt>
                <c:pt idx="4">
                  <c:v>87.79</c:v>
                </c:pt>
              </c:numCache>
            </c:numRef>
          </c:val>
        </c:ser>
        <c:dLbls>
          <c:showLegendKey val="0"/>
          <c:showVal val="0"/>
          <c:showCatName val="0"/>
          <c:showSerName val="0"/>
          <c:showPercent val="0"/>
          <c:showBubbleSize val="0"/>
        </c:dLbls>
        <c:gapWidth val="150"/>
        <c:axId val="108153088"/>
        <c:axId val="1081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08153088"/>
        <c:axId val="108159360"/>
      </c:lineChart>
      <c:dateAx>
        <c:axId val="108153088"/>
        <c:scaling>
          <c:orientation val="minMax"/>
        </c:scaling>
        <c:delete val="1"/>
        <c:axPos val="b"/>
        <c:numFmt formatCode="ge" sourceLinked="1"/>
        <c:majorTickMark val="none"/>
        <c:minorTickMark val="none"/>
        <c:tickLblPos val="none"/>
        <c:crossAx val="108159360"/>
        <c:crosses val="autoZero"/>
        <c:auto val="1"/>
        <c:lblOffset val="100"/>
        <c:baseTimeUnit val="years"/>
      </c:dateAx>
      <c:valAx>
        <c:axId val="1081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97.16</c:v>
                </c:pt>
                <c:pt idx="1">
                  <c:v>100.28</c:v>
                </c:pt>
                <c:pt idx="2">
                  <c:v>102.8</c:v>
                </c:pt>
                <c:pt idx="3">
                  <c:v>112.22</c:v>
                </c:pt>
                <c:pt idx="4">
                  <c:v>117.52</c:v>
                </c:pt>
              </c:numCache>
            </c:numRef>
          </c:val>
        </c:ser>
        <c:dLbls>
          <c:showLegendKey val="0"/>
          <c:showVal val="0"/>
          <c:showCatName val="0"/>
          <c:showSerName val="0"/>
          <c:showPercent val="0"/>
          <c:showBubbleSize val="0"/>
        </c:dLbls>
        <c:gapWidth val="150"/>
        <c:axId val="107854464"/>
        <c:axId val="1078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ser>
        <c:dLbls>
          <c:showLegendKey val="0"/>
          <c:showVal val="0"/>
          <c:showCatName val="0"/>
          <c:showSerName val="0"/>
          <c:showPercent val="0"/>
          <c:showBubbleSize val="0"/>
        </c:dLbls>
        <c:marker val="1"/>
        <c:smooth val="0"/>
        <c:axId val="107854464"/>
        <c:axId val="107868928"/>
      </c:lineChart>
      <c:dateAx>
        <c:axId val="107854464"/>
        <c:scaling>
          <c:orientation val="minMax"/>
        </c:scaling>
        <c:delete val="1"/>
        <c:axPos val="b"/>
        <c:numFmt formatCode="ge" sourceLinked="1"/>
        <c:majorTickMark val="none"/>
        <c:minorTickMark val="none"/>
        <c:tickLblPos val="none"/>
        <c:crossAx val="107868928"/>
        <c:crosses val="autoZero"/>
        <c:auto val="1"/>
        <c:lblOffset val="100"/>
        <c:baseTimeUnit val="years"/>
      </c:dateAx>
      <c:valAx>
        <c:axId val="107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5.29</c:v>
                </c:pt>
                <c:pt idx="1">
                  <c:v>6.59</c:v>
                </c:pt>
                <c:pt idx="2">
                  <c:v>7.87</c:v>
                </c:pt>
                <c:pt idx="3">
                  <c:v>13.22</c:v>
                </c:pt>
                <c:pt idx="4">
                  <c:v>15.12</c:v>
                </c:pt>
              </c:numCache>
            </c:numRef>
          </c:val>
        </c:ser>
        <c:dLbls>
          <c:showLegendKey val="0"/>
          <c:showVal val="0"/>
          <c:showCatName val="0"/>
          <c:showSerName val="0"/>
          <c:showPercent val="0"/>
          <c:showBubbleSize val="0"/>
        </c:dLbls>
        <c:gapWidth val="150"/>
        <c:axId val="107694336"/>
        <c:axId val="1077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ser>
        <c:dLbls>
          <c:showLegendKey val="0"/>
          <c:showVal val="0"/>
          <c:showCatName val="0"/>
          <c:showSerName val="0"/>
          <c:showPercent val="0"/>
          <c:showBubbleSize val="0"/>
        </c:dLbls>
        <c:marker val="1"/>
        <c:smooth val="0"/>
        <c:axId val="107694336"/>
        <c:axId val="107704704"/>
      </c:lineChart>
      <c:dateAx>
        <c:axId val="107694336"/>
        <c:scaling>
          <c:orientation val="minMax"/>
        </c:scaling>
        <c:delete val="1"/>
        <c:axPos val="b"/>
        <c:numFmt formatCode="ge" sourceLinked="1"/>
        <c:majorTickMark val="none"/>
        <c:minorTickMark val="none"/>
        <c:tickLblPos val="none"/>
        <c:crossAx val="107704704"/>
        <c:crosses val="autoZero"/>
        <c:auto val="1"/>
        <c:lblOffset val="100"/>
        <c:baseTimeUnit val="years"/>
      </c:dateAx>
      <c:valAx>
        <c:axId val="1077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81600"/>
        <c:axId val="1078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107881600"/>
        <c:axId val="107883520"/>
      </c:lineChart>
      <c:dateAx>
        <c:axId val="107881600"/>
        <c:scaling>
          <c:orientation val="minMax"/>
        </c:scaling>
        <c:delete val="1"/>
        <c:axPos val="b"/>
        <c:numFmt formatCode="ge" sourceLinked="1"/>
        <c:majorTickMark val="none"/>
        <c:minorTickMark val="none"/>
        <c:tickLblPos val="none"/>
        <c:crossAx val="107883520"/>
        <c:crosses val="autoZero"/>
        <c:auto val="1"/>
        <c:lblOffset val="100"/>
        <c:baseTimeUnit val="years"/>
      </c:dateAx>
      <c:valAx>
        <c:axId val="1078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16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70.87</c:v>
                </c:pt>
                <c:pt idx="1">
                  <c:v>71.48</c:v>
                </c:pt>
                <c:pt idx="2">
                  <c:v>65</c:v>
                </c:pt>
                <c:pt idx="3">
                  <c:v>30.65</c:v>
                </c:pt>
                <c:pt idx="4" formatCode="#,##0.00;&quot;△&quot;#,##0.00">
                  <c:v>0</c:v>
                </c:pt>
              </c:numCache>
            </c:numRef>
          </c:val>
        </c:ser>
        <c:dLbls>
          <c:showLegendKey val="0"/>
          <c:showVal val="0"/>
          <c:showCatName val="0"/>
          <c:showSerName val="0"/>
          <c:showPercent val="0"/>
          <c:showBubbleSize val="0"/>
        </c:dLbls>
        <c:gapWidth val="150"/>
        <c:axId val="107918464"/>
        <c:axId val="107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ser>
        <c:dLbls>
          <c:showLegendKey val="0"/>
          <c:showVal val="0"/>
          <c:showCatName val="0"/>
          <c:showSerName val="0"/>
          <c:showPercent val="0"/>
          <c:showBubbleSize val="0"/>
        </c:dLbls>
        <c:marker val="1"/>
        <c:smooth val="0"/>
        <c:axId val="107918464"/>
        <c:axId val="107920384"/>
      </c:lineChart>
      <c:dateAx>
        <c:axId val="107918464"/>
        <c:scaling>
          <c:orientation val="minMax"/>
        </c:scaling>
        <c:delete val="1"/>
        <c:axPos val="b"/>
        <c:numFmt formatCode="ge" sourceLinked="1"/>
        <c:majorTickMark val="none"/>
        <c:minorTickMark val="none"/>
        <c:tickLblPos val="none"/>
        <c:crossAx val="107920384"/>
        <c:crosses val="autoZero"/>
        <c:auto val="1"/>
        <c:lblOffset val="100"/>
        <c:baseTimeUnit val="years"/>
      </c:dateAx>
      <c:valAx>
        <c:axId val="107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475.4</c:v>
                </c:pt>
                <c:pt idx="1">
                  <c:v>567.17999999999995</c:v>
                </c:pt>
                <c:pt idx="2">
                  <c:v>1267.83</c:v>
                </c:pt>
                <c:pt idx="3">
                  <c:v>127.68</c:v>
                </c:pt>
                <c:pt idx="4">
                  <c:v>132.38</c:v>
                </c:pt>
              </c:numCache>
            </c:numRef>
          </c:val>
        </c:ser>
        <c:dLbls>
          <c:showLegendKey val="0"/>
          <c:showVal val="0"/>
          <c:showCatName val="0"/>
          <c:showSerName val="0"/>
          <c:showPercent val="0"/>
          <c:showBubbleSize val="0"/>
        </c:dLbls>
        <c:gapWidth val="150"/>
        <c:axId val="109269760"/>
        <c:axId val="1092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ser>
        <c:dLbls>
          <c:showLegendKey val="0"/>
          <c:showVal val="0"/>
          <c:showCatName val="0"/>
          <c:showSerName val="0"/>
          <c:showPercent val="0"/>
          <c:showBubbleSize val="0"/>
        </c:dLbls>
        <c:marker val="1"/>
        <c:smooth val="0"/>
        <c:axId val="109269760"/>
        <c:axId val="109271680"/>
      </c:lineChart>
      <c:dateAx>
        <c:axId val="109269760"/>
        <c:scaling>
          <c:orientation val="minMax"/>
        </c:scaling>
        <c:delete val="1"/>
        <c:axPos val="b"/>
        <c:numFmt formatCode="ge" sourceLinked="1"/>
        <c:majorTickMark val="none"/>
        <c:minorTickMark val="none"/>
        <c:tickLblPos val="none"/>
        <c:crossAx val="109271680"/>
        <c:crosses val="autoZero"/>
        <c:auto val="1"/>
        <c:lblOffset val="100"/>
        <c:baseTimeUnit val="years"/>
      </c:dateAx>
      <c:valAx>
        <c:axId val="1092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1020.09</c:v>
                </c:pt>
                <c:pt idx="1">
                  <c:v>936.42</c:v>
                </c:pt>
                <c:pt idx="2">
                  <c:v>686.36</c:v>
                </c:pt>
                <c:pt idx="3">
                  <c:v>863.43</c:v>
                </c:pt>
                <c:pt idx="4">
                  <c:v>799.5</c:v>
                </c:pt>
              </c:numCache>
            </c:numRef>
          </c:val>
        </c:ser>
        <c:dLbls>
          <c:showLegendKey val="0"/>
          <c:showVal val="0"/>
          <c:showCatName val="0"/>
          <c:showSerName val="0"/>
          <c:showPercent val="0"/>
          <c:showBubbleSize val="0"/>
        </c:dLbls>
        <c:gapWidth val="150"/>
        <c:axId val="109302144"/>
        <c:axId val="109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09302144"/>
        <c:axId val="109304064"/>
      </c:lineChart>
      <c:dateAx>
        <c:axId val="109302144"/>
        <c:scaling>
          <c:orientation val="minMax"/>
        </c:scaling>
        <c:delete val="1"/>
        <c:axPos val="b"/>
        <c:numFmt formatCode="ge" sourceLinked="1"/>
        <c:majorTickMark val="none"/>
        <c:minorTickMark val="none"/>
        <c:tickLblPos val="none"/>
        <c:crossAx val="109304064"/>
        <c:crosses val="autoZero"/>
        <c:auto val="1"/>
        <c:lblOffset val="100"/>
        <c:baseTimeUnit val="years"/>
      </c:dateAx>
      <c:valAx>
        <c:axId val="1093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93.74</c:v>
                </c:pt>
                <c:pt idx="1">
                  <c:v>103.11</c:v>
                </c:pt>
                <c:pt idx="2">
                  <c:v>116.26</c:v>
                </c:pt>
                <c:pt idx="3">
                  <c:v>128.15</c:v>
                </c:pt>
                <c:pt idx="4">
                  <c:v>143.58000000000001</c:v>
                </c:pt>
              </c:numCache>
            </c:numRef>
          </c:val>
        </c:ser>
        <c:dLbls>
          <c:showLegendKey val="0"/>
          <c:showVal val="0"/>
          <c:showCatName val="0"/>
          <c:showSerName val="0"/>
          <c:showPercent val="0"/>
          <c:showBubbleSize val="0"/>
        </c:dLbls>
        <c:gapWidth val="150"/>
        <c:axId val="108032000"/>
        <c:axId val="108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08032000"/>
        <c:axId val="108033920"/>
      </c:lineChart>
      <c:dateAx>
        <c:axId val="108032000"/>
        <c:scaling>
          <c:orientation val="minMax"/>
        </c:scaling>
        <c:delete val="1"/>
        <c:axPos val="b"/>
        <c:numFmt formatCode="ge" sourceLinked="1"/>
        <c:majorTickMark val="none"/>
        <c:minorTickMark val="none"/>
        <c:tickLblPos val="none"/>
        <c:crossAx val="108033920"/>
        <c:crosses val="autoZero"/>
        <c:auto val="1"/>
        <c:lblOffset val="100"/>
        <c:baseTimeUnit val="years"/>
      </c:dateAx>
      <c:valAx>
        <c:axId val="108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172.55</c:v>
                </c:pt>
                <c:pt idx="1">
                  <c:v>156.69999999999999</c:v>
                </c:pt>
                <c:pt idx="2">
                  <c:v>139.25</c:v>
                </c:pt>
                <c:pt idx="3">
                  <c:v>126.92</c:v>
                </c:pt>
                <c:pt idx="4">
                  <c:v>113.6</c:v>
                </c:pt>
              </c:numCache>
            </c:numRef>
          </c:val>
        </c:ser>
        <c:dLbls>
          <c:showLegendKey val="0"/>
          <c:showVal val="0"/>
          <c:showCatName val="0"/>
          <c:showSerName val="0"/>
          <c:showPercent val="0"/>
          <c:showBubbleSize val="0"/>
        </c:dLbls>
        <c:gapWidth val="150"/>
        <c:axId val="108059648"/>
        <c:axId val="1080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08059648"/>
        <c:axId val="108065920"/>
      </c:lineChart>
      <c:dateAx>
        <c:axId val="108059648"/>
        <c:scaling>
          <c:orientation val="minMax"/>
        </c:scaling>
        <c:delete val="1"/>
        <c:axPos val="b"/>
        <c:numFmt formatCode="ge" sourceLinked="1"/>
        <c:majorTickMark val="none"/>
        <c:minorTickMark val="none"/>
        <c:tickLblPos val="none"/>
        <c:crossAx val="108065920"/>
        <c:crosses val="autoZero"/>
        <c:auto val="1"/>
        <c:lblOffset val="100"/>
        <c:baseTimeUnit val="years"/>
      </c:dateAx>
      <c:valAx>
        <c:axId val="1080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千曲市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61552</v>
      </c>
      <c r="AM8" s="47"/>
      <c r="AN8" s="47"/>
      <c r="AO8" s="47"/>
      <c r="AP8" s="47"/>
      <c r="AQ8" s="47"/>
      <c r="AR8" s="47"/>
      <c r="AS8" s="47"/>
      <c r="AT8" s="43">
        <f>データ!S6</f>
        <v>119.79</v>
      </c>
      <c r="AU8" s="43"/>
      <c r="AV8" s="43"/>
      <c r="AW8" s="43"/>
      <c r="AX8" s="43"/>
      <c r="AY8" s="43"/>
      <c r="AZ8" s="43"/>
      <c r="BA8" s="43"/>
      <c r="BB8" s="43">
        <f>データ!T6</f>
        <v>513.83000000000004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41.57</v>
      </c>
      <c r="J10" s="43"/>
      <c r="K10" s="43"/>
      <c r="L10" s="43"/>
      <c r="M10" s="43"/>
      <c r="N10" s="43"/>
      <c r="O10" s="43"/>
      <c r="P10" s="43">
        <f>データ!O6</f>
        <v>91.79</v>
      </c>
      <c r="Q10" s="43"/>
      <c r="R10" s="43"/>
      <c r="S10" s="43"/>
      <c r="T10" s="43"/>
      <c r="U10" s="43"/>
      <c r="V10" s="43"/>
      <c r="W10" s="43">
        <f>データ!P6</f>
        <v>100</v>
      </c>
      <c r="X10" s="43"/>
      <c r="Y10" s="43"/>
      <c r="Z10" s="43"/>
      <c r="AA10" s="43"/>
      <c r="AB10" s="43"/>
      <c r="AC10" s="43"/>
      <c r="AD10" s="47">
        <f>データ!Q6</f>
        <v>3186</v>
      </c>
      <c r="AE10" s="47"/>
      <c r="AF10" s="47"/>
      <c r="AG10" s="47"/>
      <c r="AH10" s="47"/>
      <c r="AI10" s="47"/>
      <c r="AJ10" s="47"/>
      <c r="AK10" s="2"/>
      <c r="AL10" s="47">
        <f>データ!U6</f>
        <v>56321</v>
      </c>
      <c r="AM10" s="47"/>
      <c r="AN10" s="47"/>
      <c r="AO10" s="47"/>
      <c r="AP10" s="47"/>
      <c r="AQ10" s="47"/>
      <c r="AR10" s="47"/>
      <c r="AS10" s="47"/>
      <c r="AT10" s="43">
        <f>データ!V6</f>
        <v>20.34</v>
      </c>
      <c r="AU10" s="43"/>
      <c r="AV10" s="43"/>
      <c r="AW10" s="43"/>
      <c r="AX10" s="43"/>
      <c r="AY10" s="43"/>
      <c r="AZ10" s="43"/>
      <c r="BA10" s="43"/>
      <c r="BB10" s="43">
        <f>データ!W6</f>
        <v>2768.98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202185</v>
      </c>
      <c r="D6" s="31">
        <f t="shared" si="3"/>
        <v>46</v>
      </c>
      <c r="E6" s="31">
        <f t="shared" si="3"/>
        <v>17</v>
      </c>
      <c r="F6" s="31">
        <f t="shared" si="3"/>
        <v>1</v>
      </c>
      <c r="G6" s="31">
        <f t="shared" si="3"/>
        <v>0</v>
      </c>
      <c r="H6" s="31" t="str">
        <f t="shared" si="3"/>
        <v>長野県　千曲市</v>
      </c>
      <c r="I6" s="31" t="str">
        <f t="shared" si="3"/>
        <v>法適用</v>
      </c>
      <c r="J6" s="31" t="str">
        <f t="shared" si="3"/>
        <v>下水道事業</v>
      </c>
      <c r="K6" s="31" t="str">
        <f t="shared" si="3"/>
        <v>公共下水道</v>
      </c>
      <c r="L6" s="31" t="str">
        <f t="shared" si="3"/>
        <v>Bd2</v>
      </c>
      <c r="M6" s="32" t="str">
        <f t="shared" si="3"/>
        <v>-</v>
      </c>
      <c r="N6" s="32">
        <f t="shared" si="3"/>
        <v>41.57</v>
      </c>
      <c r="O6" s="32">
        <f t="shared" si="3"/>
        <v>91.79</v>
      </c>
      <c r="P6" s="32">
        <f t="shared" si="3"/>
        <v>100</v>
      </c>
      <c r="Q6" s="32">
        <f t="shared" si="3"/>
        <v>3186</v>
      </c>
      <c r="R6" s="32">
        <f t="shared" si="3"/>
        <v>61552</v>
      </c>
      <c r="S6" s="32">
        <f t="shared" si="3"/>
        <v>119.79</v>
      </c>
      <c r="T6" s="32">
        <f t="shared" si="3"/>
        <v>513.83000000000004</v>
      </c>
      <c r="U6" s="32">
        <f t="shared" si="3"/>
        <v>56321</v>
      </c>
      <c r="V6" s="32">
        <f t="shared" si="3"/>
        <v>20.34</v>
      </c>
      <c r="W6" s="32">
        <f t="shared" si="3"/>
        <v>2768.98</v>
      </c>
      <c r="X6" s="33">
        <f>IF(X7="",NA(),X7)</f>
        <v>97.16</v>
      </c>
      <c r="Y6" s="33">
        <f t="shared" ref="Y6:AG6" si="4">IF(Y7="",NA(),Y7)</f>
        <v>100.28</v>
      </c>
      <c r="Z6" s="33">
        <f t="shared" si="4"/>
        <v>102.8</v>
      </c>
      <c r="AA6" s="33">
        <f t="shared" si="4"/>
        <v>112.22</v>
      </c>
      <c r="AB6" s="33">
        <f t="shared" si="4"/>
        <v>117.52</v>
      </c>
      <c r="AC6" s="33">
        <f t="shared" si="4"/>
        <v>100.66</v>
      </c>
      <c r="AD6" s="33">
        <f t="shared" si="4"/>
        <v>101.61</v>
      </c>
      <c r="AE6" s="33">
        <f t="shared" si="4"/>
        <v>104.97</v>
      </c>
      <c r="AF6" s="33">
        <f t="shared" si="4"/>
        <v>106.59</v>
      </c>
      <c r="AG6" s="33">
        <f t="shared" si="4"/>
        <v>107.4</v>
      </c>
      <c r="AH6" s="32" t="str">
        <f>IF(AH7="","",IF(AH7="-","【-】","【"&amp;SUBSTITUTE(TEXT(AH7,"#,##0.00"),"-","△")&amp;"】"))</f>
        <v>【108.23】</v>
      </c>
      <c r="AI6" s="33">
        <f>IF(AI7="",NA(),AI7)</f>
        <v>70.87</v>
      </c>
      <c r="AJ6" s="33">
        <f t="shared" ref="AJ6:AR6" si="5">IF(AJ7="",NA(),AJ7)</f>
        <v>71.48</v>
      </c>
      <c r="AK6" s="33">
        <f t="shared" si="5"/>
        <v>65</v>
      </c>
      <c r="AL6" s="33">
        <f t="shared" si="5"/>
        <v>30.65</v>
      </c>
      <c r="AM6" s="32">
        <f t="shared" si="5"/>
        <v>0</v>
      </c>
      <c r="AN6" s="33">
        <f t="shared" si="5"/>
        <v>51.04</v>
      </c>
      <c r="AO6" s="33">
        <f t="shared" si="5"/>
        <v>51.83</v>
      </c>
      <c r="AP6" s="33">
        <f t="shared" si="5"/>
        <v>52.88</v>
      </c>
      <c r="AQ6" s="33">
        <f t="shared" si="5"/>
        <v>23.51</v>
      </c>
      <c r="AR6" s="33">
        <f t="shared" si="5"/>
        <v>18.920000000000002</v>
      </c>
      <c r="AS6" s="32" t="str">
        <f>IF(AS7="","",IF(AS7="-","【-】","【"&amp;SUBSTITUTE(TEXT(AS7,"#,##0.00"),"-","△")&amp;"】"))</f>
        <v>【4.45】</v>
      </c>
      <c r="AT6" s="33">
        <f>IF(AT7="",NA(),AT7)</f>
        <v>475.4</v>
      </c>
      <c r="AU6" s="33">
        <f t="shared" ref="AU6:BC6" si="6">IF(AU7="",NA(),AU7)</f>
        <v>567.17999999999995</v>
      </c>
      <c r="AV6" s="33">
        <f t="shared" si="6"/>
        <v>1267.83</v>
      </c>
      <c r="AW6" s="33">
        <f t="shared" si="6"/>
        <v>127.68</v>
      </c>
      <c r="AX6" s="33">
        <f t="shared" si="6"/>
        <v>132.38</v>
      </c>
      <c r="AY6" s="33">
        <f t="shared" si="6"/>
        <v>287.3</v>
      </c>
      <c r="AZ6" s="33">
        <f t="shared" si="6"/>
        <v>231.37</v>
      </c>
      <c r="BA6" s="33">
        <f t="shared" si="6"/>
        <v>539.27</v>
      </c>
      <c r="BB6" s="33">
        <f t="shared" si="6"/>
        <v>57.3</v>
      </c>
      <c r="BC6" s="33">
        <f t="shared" si="6"/>
        <v>57.35</v>
      </c>
      <c r="BD6" s="32" t="str">
        <f>IF(BD7="","",IF(BD7="-","【-】","【"&amp;SUBSTITUTE(TEXT(BD7,"#,##0.00"),"-","△")&amp;"】"))</f>
        <v>【57.41】</v>
      </c>
      <c r="BE6" s="33">
        <f>IF(BE7="",NA(),BE7)</f>
        <v>1020.09</v>
      </c>
      <c r="BF6" s="33">
        <f t="shared" ref="BF6:BN6" si="7">IF(BF7="",NA(),BF7)</f>
        <v>936.42</v>
      </c>
      <c r="BG6" s="33">
        <f t="shared" si="7"/>
        <v>686.36</v>
      </c>
      <c r="BH6" s="33">
        <f t="shared" si="7"/>
        <v>863.43</v>
      </c>
      <c r="BI6" s="33">
        <f t="shared" si="7"/>
        <v>799.5</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93.74</v>
      </c>
      <c r="BQ6" s="33">
        <f t="shared" ref="BQ6:BY6" si="8">IF(BQ7="",NA(),BQ7)</f>
        <v>103.11</v>
      </c>
      <c r="BR6" s="33">
        <f t="shared" si="8"/>
        <v>116.26</v>
      </c>
      <c r="BS6" s="33">
        <f t="shared" si="8"/>
        <v>128.15</v>
      </c>
      <c r="BT6" s="33">
        <f t="shared" si="8"/>
        <v>143.58000000000001</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172.55</v>
      </c>
      <c r="CB6" s="33">
        <f t="shared" ref="CB6:CJ6" si="9">IF(CB7="",NA(),CB7)</f>
        <v>156.69999999999999</v>
      </c>
      <c r="CC6" s="33">
        <f t="shared" si="9"/>
        <v>139.25</v>
      </c>
      <c r="CD6" s="33">
        <f t="shared" si="9"/>
        <v>126.92</v>
      </c>
      <c r="CE6" s="33">
        <f t="shared" si="9"/>
        <v>113.6</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76.510000000000005</v>
      </c>
      <c r="CX6" s="33">
        <f t="shared" ref="CX6:DF6" si="11">IF(CX7="",NA(),CX7)</f>
        <v>79.7</v>
      </c>
      <c r="CY6" s="33">
        <f t="shared" si="11"/>
        <v>84.18</v>
      </c>
      <c r="CZ6" s="33">
        <f t="shared" si="11"/>
        <v>85.49</v>
      </c>
      <c r="DA6" s="33">
        <f t="shared" si="11"/>
        <v>87.79</v>
      </c>
      <c r="DB6" s="33">
        <f t="shared" si="11"/>
        <v>86.62</v>
      </c>
      <c r="DC6" s="33">
        <f t="shared" si="11"/>
        <v>87.07</v>
      </c>
      <c r="DD6" s="33">
        <f t="shared" si="11"/>
        <v>86.88</v>
      </c>
      <c r="DE6" s="33">
        <f t="shared" si="11"/>
        <v>86.56</v>
      </c>
      <c r="DF6" s="33">
        <f t="shared" si="11"/>
        <v>86.78</v>
      </c>
      <c r="DG6" s="32" t="str">
        <f>IF(DG7="","",IF(DG7="-","【-】","【"&amp;SUBSTITUTE(TEXT(DG7,"#,##0.00"),"-","△")&amp;"】"))</f>
        <v>【94.73】</v>
      </c>
      <c r="DH6" s="33">
        <f>IF(DH7="",NA(),DH7)</f>
        <v>5.29</v>
      </c>
      <c r="DI6" s="33">
        <f t="shared" ref="DI6:DQ6" si="12">IF(DI7="",NA(),DI7)</f>
        <v>6.59</v>
      </c>
      <c r="DJ6" s="33">
        <f t="shared" si="12"/>
        <v>7.87</v>
      </c>
      <c r="DK6" s="33">
        <f t="shared" si="12"/>
        <v>13.22</v>
      </c>
      <c r="DL6" s="33">
        <f t="shared" si="12"/>
        <v>15.12</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202185</v>
      </c>
      <c r="D7" s="35">
        <v>46</v>
      </c>
      <c r="E7" s="35">
        <v>17</v>
      </c>
      <c r="F7" s="35">
        <v>1</v>
      </c>
      <c r="G7" s="35">
        <v>0</v>
      </c>
      <c r="H7" s="35" t="s">
        <v>96</v>
      </c>
      <c r="I7" s="35" t="s">
        <v>97</v>
      </c>
      <c r="J7" s="35" t="s">
        <v>98</v>
      </c>
      <c r="K7" s="35" t="s">
        <v>99</v>
      </c>
      <c r="L7" s="35" t="s">
        <v>100</v>
      </c>
      <c r="M7" s="36" t="s">
        <v>101</v>
      </c>
      <c r="N7" s="36">
        <v>41.57</v>
      </c>
      <c r="O7" s="36">
        <v>91.79</v>
      </c>
      <c r="P7" s="36">
        <v>100</v>
      </c>
      <c r="Q7" s="36">
        <v>3186</v>
      </c>
      <c r="R7" s="36">
        <v>61552</v>
      </c>
      <c r="S7" s="36">
        <v>119.79</v>
      </c>
      <c r="T7" s="36">
        <v>513.83000000000004</v>
      </c>
      <c r="U7" s="36">
        <v>56321</v>
      </c>
      <c r="V7" s="36">
        <v>20.34</v>
      </c>
      <c r="W7" s="36">
        <v>2768.98</v>
      </c>
      <c r="X7" s="36">
        <v>97.16</v>
      </c>
      <c r="Y7" s="36">
        <v>100.28</v>
      </c>
      <c r="Z7" s="36">
        <v>102.8</v>
      </c>
      <c r="AA7" s="36">
        <v>112.22</v>
      </c>
      <c r="AB7" s="36">
        <v>117.52</v>
      </c>
      <c r="AC7" s="36">
        <v>100.66</v>
      </c>
      <c r="AD7" s="36">
        <v>101.61</v>
      </c>
      <c r="AE7" s="36">
        <v>104.97</v>
      </c>
      <c r="AF7" s="36">
        <v>106.59</v>
      </c>
      <c r="AG7" s="36">
        <v>107.4</v>
      </c>
      <c r="AH7" s="36">
        <v>108.23</v>
      </c>
      <c r="AI7" s="36">
        <v>70.87</v>
      </c>
      <c r="AJ7" s="36">
        <v>71.48</v>
      </c>
      <c r="AK7" s="36">
        <v>65</v>
      </c>
      <c r="AL7" s="36">
        <v>30.65</v>
      </c>
      <c r="AM7" s="36">
        <v>0</v>
      </c>
      <c r="AN7" s="36">
        <v>51.04</v>
      </c>
      <c r="AO7" s="36">
        <v>51.83</v>
      </c>
      <c r="AP7" s="36">
        <v>52.88</v>
      </c>
      <c r="AQ7" s="36">
        <v>23.51</v>
      </c>
      <c r="AR7" s="36">
        <v>18.920000000000002</v>
      </c>
      <c r="AS7" s="36">
        <v>4.45</v>
      </c>
      <c r="AT7" s="36">
        <v>475.4</v>
      </c>
      <c r="AU7" s="36">
        <v>567.17999999999995</v>
      </c>
      <c r="AV7" s="36">
        <v>1267.83</v>
      </c>
      <c r="AW7" s="36">
        <v>127.68</v>
      </c>
      <c r="AX7" s="36">
        <v>132.38</v>
      </c>
      <c r="AY7" s="36">
        <v>287.3</v>
      </c>
      <c r="AZ7" s="36">
        <v>231.37</v>
      </c>
      <c r="BA7" s="36">
        <v>539.27</v>
      </c>
      <c r="BB7" s="36">
        <v>57.3</v>
      </c>
      <c r="BC7" s="36">
        <v>57.35</v>
      </c>
      <c r="BD7" s="36">
        <v>57.41</v>
      </c>
      <c r="BE7" s="36">
        <v>1020.09</v>
      </c>
      <c r="BF7" s="36">
        <v>936.42</v>
      </c>
      <c r="BG7" s="36">
        <v>686.36</v>
      </c>
      <c r="BH7" s="36">
        <v>863.43</v>
      </c>
      <c r="BI7" s="36">
        <v>799.5</v>
      </c>
      <c r="BJ7" s="36">
        <v>1247.2</v>
      </c>
      <c r="BK7" s="36">
        <v>1189.0999999999999</v>
      </c>
      <c r="BL7" s="36">
        <v>1115.1099999999999</v>
      </c>
      <c r="BM7" s="36">
        <v>1010.51</v>
      </c>
      <c r="BN7" s="36">
        <v>1031.56</v>
      </c>
      <c r="BO7" s="36">
        <v>763.62</v>
      </c>
      <c r="BP7" s="36">
        <v>93.74</v>
      </c>
      <c r="BQ7" s="36">
        <v>103.11</v>
      </c>
      <c r="BR7" s="36">
        <v>116.26</v>
      </c>
      <c r="BS7" s="36">
        <v>128.15</v>
      </c>
      <c r="BT7" s="36">
        <v>143.58000000000001</v>
      </c>
      <c r="BU7" s="36">
        <v>77.489999999999995</v>
      </c>
      <c r="BV7" s="36">
        <v>78.78</v>
      </c>
      <c r="BW7" s="36">
        <v>79.540000000000006</v>
      </c>
      <c r="BX7" s="36">
        <v>83</v>
      </c>
      <c r="BY7" s="36">
        <v>84.32</v>
      </c>
      <c r="BZ7" s="36">
        <v>98.53</v>
      </c>
      <c r="CA7" s="36">
        <v>172.55</v>
      </c>
      <c r="CB7" s="36">
        <v>156.69999999999999</v>
      </c>
      <c r="CC7" s="36">
        <v>139.25</v>
      </c>
      <c r="CD7" s="36">
        <v>126.92</v>
      </c>
      <c r="CE7" s="36">
        <v>113.6</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76.510000000000005</v>
      </c>
      <c r="CX7" s="36">
        <v>79.7</v>
      </c>
      <c r="CY7" s="36">
        <v>84.18</v>
      </c>
      <c r="CZ7" s="36">
        <v>85.49</v>
      </c>
      <c r="DA7" s="36">
        <v>87.79</v>
      </c>
      <c r="DB7" s="36">
        <v>86.62</v>
      </c>
      <c r="DC7" s="36">
        <v>87.07</v>
      </c>
      <c r="DD7" s="36">
        <v>86.88</v>
      </c>
      <c r="DE7" s="36">
        <v>86.56</v>
      </c>
      <c r="DF7" s="36">
        <v>86.78</v>
      </c>
      <c r="DG7" s="36">
        <v>94.73</v>
      </c>
      <c r="DH7" s="36">
        <v>5.29</v>
      </c>
      <c r="DI7" s="36">
        <v>6.59</v>
      </c>
      <c r="DJ7" s="36">
        <v>7.87</v>
      </c>
      <c r="DK7" s="36">
        <v>13.22</v>
      </c>
      <c r="DL7" s="36">
        <v>15.12</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v>
      </c>
      <c r="EE7" s="36">
        <v>0</v>
      </c>
      <c r="EF7" s="36">
        <v>0</v>
      </c>
      <c r="EG7" s="36">
        <v>0</v>
      </c>
      <c r="EH7" s="36">
        <v>0</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2017-02-12T23:21:34Z</cp:lastPrinted>
  <dcterms:created xsi:type="dcterms:W3CDTF">2017-02-08T02:35:41Z</dcterms:created>
  <dcterms:modified xsi:type="dcterms:W3CDTF">2017-02-12T23:21:37Z</dcterms:modified>
  <cp:category/>
</cp:coreProperties>
</file>