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<sst xmlns="http://schemas.openxmlformats.org/spreadsheetml/2006/main" count="218" uniqueCount="108">
  <si>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</si>
  <si>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</si>
  <si>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</si>
  <si>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</si>
  <si>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</si>
  <si>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</si>
  <si>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</si>
  <si>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</si>
  <si>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</si>
  <si>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</si>
  <si>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</si>
  <si>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</si>
  <si>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</si>
  <si>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</si>
  <si>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</si>
  <si>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</si>
  <si>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</si>
  <si>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</si>
  <si>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</si>
  <si>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</si>
  <si>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</si>
  <si>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</si>
  <si>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</si>
  <si>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</si>
  <si>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</si>
  <si>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</si>
  <si>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</si>
  <si>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</si>
  <si>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</si>
  <si>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</si>
  <si>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</si>
  <si>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</si>
  <si>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</si>
  <si>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</si>
  <si>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</si>
  <si>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</si>
  <si>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</si>
  <si>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</si>
  <si>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</si>
  <si>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</si>
  <si>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</si>
  <si>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</si>
  <si>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</si>
  <si>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</si>
  <si>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</si>
  <si>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</si>
  <si>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</si>
  <si>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</si>
  <si>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</si>
  <si>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</si>
  <si>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</si>
  <si>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</si>
  <si>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</si>
  <si>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</si>
  <si>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</si>
  <si>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</si>
  <si>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</si>
  <si>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</si>
  <si>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</si>
  <si>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</si>
  <si>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</si>
  <si>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</si>
  <si>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</si>
  <si>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</si>
  <si>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</si>
  <si>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</si>
  <si>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</si>
  <si>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</si>
  <si>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</si>
  <si>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</si>
  <si>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</si>
  <si>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</si>
  <si>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</si>
  <si>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</si>
  <si>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</si>
  <si>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</si>
  <si>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</si>
  <si>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</si>
  <si>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</si>
  <si>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</si>
  <si>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</si>
  <si>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</si>
  <si>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</si>
  <si>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</si>
  <si>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</si>
  <si>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</si>
  <si>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</si>
  <si>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</si>
  <si>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</si>
  <si>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</si>
  <si>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</si>
  <si>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</si>
  <si>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</si>
  <si>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青木村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</si>
  <si>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</si>
  <si>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</si>
  <si>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</si>
  <si>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</si>
  <si>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</si>
  <si>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</si>
  <si>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</si>
  <si>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</si>
  <si>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</si>
  <si>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</si>
  <si>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</si>
  <si>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将来的に住民の方に安全で安心な水の供給ができるように施設、管路等の計画を策定し現状の状態を把握する必要がある。固定資産台帳や公営企業会計に移行することでより現状を把握しやすくしていく。</t>
    <rPh sb="0" eb="2">
      <t>ショウライ</t>
    </rPh>
    <rPh sb="2" eb="3">
      <t>テキ</t>
    </rPh>
    <rPh sb="4" eb="6">
      <t>ジュウミン</t>
    </rPh>
    <rPh sb="7" eb="8">
      <t>カタ</t>
    </rPh>
    <rPh sb="9" eb="11">
      <t>アンゼン</t>
    </rPh>
    <rPh sb="12" eb="14">
      <t>アンシン</t>
    </rPh>
    <rPh sb="15" eb="16">
      <t>ミズ</t>
    </rPh>
    <rPh sb="17" eb="19">
      <t>キョウキュウ</t>
    </rPh>
    <rPh sb="26" eb="28">
      <t>シセツ</t>
    </rPh>
    <rPh sb="29" eb="31">
      <t>カンロ</t>
    </rPh>
    <rPh sb="31" eb="32">
      <t>トウ</t>
    </rPh>
    <rPh sb="33" eb="35">
      <t>ケイカク</t>
    </rPh>
    <rPh sb="36" eb="38">
      <t>サクテイ</t>
    </rPh>
    <rPh sb="39" eb="41">
      <t>ゲンジョウ</t>
    </rPh>
    <rPh sb="42" eb="44">
      <t>ジョウタイ</t>
    </rPh>
    <rPh sb="45" eb="47">
      <t>ハアク</t>
    </rPh>
    <rPh sb="49" eb="51">
      <t>ヒツヨウ</t>
    </rPh>
    <rPh sb="55" eb="57">
      <t>コテイ</t>
    </rPh>
    <rPh sb="57" eb="59">
      <t>シサン</t>
    </rPh>
    <rPh sb="59" eb="61">
      <t>ダイチョウ</t>
    </rPh>
    <rPh sb="62" eb="64">
      <t>コウエイ</t>
    </rPh>
    <rPh sb="64" eb="66">
      <t>キギョウ</t>
    </rPh>
    <rPh sb="66" eb="68">
      <t>カイケイ</t>
    </rPh>
    <rPh sb="69" eb="71">
      <t>イコウ</t>
    </rPh>
    <rPh sb="78" eb="80">
      <t>ゲンジョウ</t>
    </rPh>
    <rPh sb="81" eb="83">
      <t>ハアク</t>
    </rPh>
    <phoneticPr fontId="4"/>
  </si>
  <si>
    <t>　施設、水道管については計画的な更新をしていかなければいけない状況であり今現在は固定資産台帳等の整備をする予定である、水道管や水道施設の計画的な更新をする必要性があるが国庫補助金等の財源が不可欠である。
　平成26年度では平成25年度から平成29年度で行われている建設事業より安全で安心の水道を供給できるように水道管を布設しているため管路更新率は上がっている状況であるが、耐用年数を超える管についても定期的に更新する必要がある。</t>
    <rPh sb="1" eb="3">
      <t>シセツ</t>
    </rPh>
    <rPh sb="4" eb="6">
      <t>スイドウ</t>
    </rPh>
    <rPh sb="6" eb="7">
      <t>カン</t>
    </rPh>
    <rPh sb="12" eb="15">
      <t>ケイカクテキ</t>
    </rPh>
    <rPh sb="16" eb="18">
      <t>コウシン</t>
    </rPh>
    <rPh sb="31" eb="33">
      <t>ジョウキョウ</t>
    </rPh>
    <rPh sb="36" eb="39">
      <t>イマゲンザイ</t>
    </rPh>
    <rPh sb="40" eb="42">
      <t>コテイ</t>
    </rPh>
    <rPh sb="42" eb="44">
      <t>シサン</t>
    </rPh>
    <rPh sb="44" eb="46">
      <t>ダイチョウ</t>
    </rPh>
    <rPh sb="46" eb="47">
      <t>トウ</t>
    </rPh>
    <rPh sb="48" eb="50">
      <t>セイビ</t>
    </rPh>
    <rPh sb="53" eb="55">
      <t>ヨテイ</t>
    </rPh>
    <rPh sb="59" eb="61">
      <t>スイドウ</t>
    </rPh>
    <rPh sb="61" eb="62">
      <t>カン</t>
    </rPh>
    <rPh sb="63" eb="65">
      <t>スイドウ</t>
    </rPh>
    <rPh sb="65" eb="67">
      <t>シセツ</t>
    </rPh>
    <rPh sb="68" eb="70">
      <t>ケイカク</t>
    </rPh>
    <rPh sb="70" eb="71">
      <t>テキ</t>
    </rPh>
    <rPh sb="72" eb="74">
      <t>コウシン</t>
    </rPh>
    <rPh sb="77" eb="79">
      <t>ヒツヨウ</t>
    </rPh>
    <rPh sb="79" eb="80">
      <t>セイ</t>
    </rPh>
    <rPh sb="84" eb="86">
      <t>コッコ</t>
    </rPh>
    <rPh sb="86" eb="89">
      <t>ホジョキン</t>
    </rPh>
    <rPh sb="89" eb="90">
      <t>トウ</t>
    </rPh>
    <rPh sb="91" eb="93">
      <t>ザイゲン</t>
    </rPh>
    <rPh sb="94" eb="97">
      <t>フカケツ</t>
    </rPh>
    <rPh sb="103" eb="105">
      <t>ヘイセイ</t>
    </rPh>
    <rPh sb="107" eb="109">
      <t>ネンド</t>
    </rPh>
    <rPh sb="111" eb="113">
      <t>ヘイセイ</t>
    </rPh>
    <rPh sb="115" eb="117">
      <t>ネンド</t>
    </rPh>
    <rPh sb="119" eb="121">
      <t>ヘイセイ</t>
    </rPh>
    <rPh sb="123" eb="125">
      <t>ネンド</t>
    </rPh>
    <rPh sb="126" eb="127">
      <t>オコナ</t>
    </rPh>
    <rPh sb="132" eb="134">
      <t>ケンセツ</t>
    </rPh>
    <rPh sb="134" eb="136">
      <t>ジギョウ</t>
    </rPh>
    <rPh sb="138" eb="140">
      <t>アンゼン</t>
    </rPh>
    <rPh sb="141" eb="143">
      <t>アンシン</t>
    </rPh>
    <rPh sb="144" eb="146">
      <t>スイドウ</t>
    </rPh>
    <rPh sb="147" eb="149">
      <t>キョウキュウ</t>
    </rPh>
    <rPh sb="155" eb="157">
      <t>スイドウ</t>
    </rPh>
    <rPh sb="157" eb="158">
      <t>カン</t>
    </rPh>
    <rPh sb="159" eb="161">
      <t>フセツ</t>
    </rPh>
    <rPh sb="167" eb="169">
      <t>カンロ</t>
    </rPh>
    <rPh sb="169" eb="171">
      <t>コウシン</t>
    </rPh>
    <rPh sb="171" eb="172">
      <t>リツ</t>
    </rPh>
    <rPh sb="173" eb="174">
      <t>ア</t>
    </rPh>
    <rPh sb="179" eb="181">
      <t>ジョウキョウ</t>
    </rPh>
    <rPh sb="186" eb="188">
      <t>タイヨウ</t>
    </rPh>
    <rPh sb="188" eb="190">
      <t>ネンスウ</t>
    </rPh>
    <rPh sb="191" eb="192">
      <t>コ</t>
    </rPh>
    <rPh sb="194" eb="195">
      <t>カン</t>
    </rPh>
    <rPh sb="200" eb="202">
      <t>テイキ</t>
    </rPh>
    <rPh sb="202" eb="203">
      <t>テキ</t>
    </rPh>
    <rPh sb="204" eb="206">
      <t>コウシン</t>
    </rPh>
    <rPh sb="208" eb="210">
      <t>ヒツヨウ</t>
    </rPh>
    <phoneticPr fontId="4"/>
  </si>
  <si>
    <t>①収益的収支比率については、今のところは横ばい状況であるが、人口減少に伴い減少してくると考えられる。
④企業債残高対給水収益比率については平成２５年度から平成２９年度にかけて建設事業費を施工しており１０年後をピークに増え続ける。
⑤料金回収率ついては、効率のよい施設や水道管を長く活用できるようにすることにより給水原価を下げ料金回収率を将来的に良くしていきたい。
⑦施設利用率については、消火栓の活用や有収水量等を研究しダウンサイジングを視野に入れ運営できるようにする。
⑧有収率については人口減少により有収水量が減っていくため無駄のない給水をできるように水量調整できる施設を整備していく。</t>
    <rPh sb="1" eb="3">
      <t>シュウエキ</t>
    </rPh>
    <rPh sb="3" eb="4">
      <t>テキ</t>
    </rPh>
    <rPh sb="4" eb="6">
      <t>シュウシ</t>
    </rPh>
    <rPh sb="6" eb="8">
      <t>ヒリツ</t>
    </rPh>
    <rPh sb="14" eb="15">
      <t>イマ</t>
    </rPh>
    <rPh sb="20" eb="21">
      <t>ヨコ</t>
    </rPh>
    <rPh sb="23" eb="25">
      <t>ジョウキョウ</t>
    </rPh>
    <rPh sb="30" eb="32">
      <t>ジンコウ</t>
    </rPh>
    <rPh sb="32" eb="34">
      <t>ゲンショウ</t>
    </rPh>
    <rPh sb="35" eb="36">
      <t>トモナ</t>
    </rPh>
    <rPh sb="37" eb="39">
      <t>ゲンショウ</t>
    </rPh>
    <rPh sb="44" eb="45">
      <t>カンガ</t>
    </rPh>
    <rPh sb="52" eb="54">
      <t>キギョウ</t>
    </rPh>
    <rPh sb="54" eb="55">
      <t>サイ</t>
    </rPh>
    <rPh sb="55" eb="57">
      <t>ザンダカ</t>
    </rPh>
    <rPh sb="57" eb="58">
      <t>タイ</t>
    </rPh>
    <rPh sb="58" eb="60">
      <t>キュウスイ</t>
    </rPh>
    <rPh sb="60" eb="62">
      <t>シュウエキ</t>
    </rPh>
    <rPh sb="62" eb="64">
      <t>ヒリツ</t>
    </rPh>
    <rPh sb="69" eb="71">
      <t>ヘイセイ</t>
    </rPh>
    <rPh sb="73" eb="75">
      <t>ネンド</t>
    </rPh>
    <rPh sb="77" eb="79">
      <t>ヘイセイ</t>
    </rPh>
    <rPh sb="81" eb="83">
      <t>ネンド</t>
    </rPh>
    <rPh sb="87" eb="89">
      <t>ケンセツ</t>
    </rPh>
    <rPh sb="89" eb="91">
      <t>ジギョウ</t>
    </rPh>
    <rPh sb="91" eb="92">
      <t>ヒ</t>
    </rPh>
    <rPh sb="93" eb="95">
      <t>セコウ</t>
    </rPh>
    <rPh sb="101" eb="103">
      <t>ネンゴ</t>
    </rPh>
    <rPh sb="108" eb="109">
      <t>フ</t>
    </rPh>
    <rPh sb="110" eb="111">
      <t>ツヅ</t>
    </rPh>
    <rPh sb="116" eb="118">
      <t>リョウキン</t>
    </rPh>
    <rPh sb="118" eb="120">
      <t>カイシュウ</t>
    </rPh>
    <rPh sb="120" eb="121">
      <t>リツ</t>
    </rPh>
    <rPh sb="126" eb="128">
      <t>コウリツ</t>
    </rPh>
    <rPh sb="131" eb="133">
      <t>シセツ</t>
    </rPh>
    <rPh sb="134" eb="135">
      <t>スイ</t>
    </rPh>
    <rPh sb="135" eb="136">
      <t>ドウ</t>
    </rPh>
    <rPh sb="136" eb="137">
      <t>カン</t>
    </rPh>
    <rPh sb="138" eb="139">
      <t>ナガ</t>
    </rPh>
    <rPh sb="140" eb="142">
      <t>カツヨウ</t>
    </rPh>
    <rPh sb="155" eb="157">
      <t>キュウスイ</t>
    </rPh>
    <rPh sb="157" eb="159">
      <t>ゲンカ</t>
    </rPh>
    <rPh sb="160" eb="161">
      <t>サ</t>
    </rPh>
    <rPh sb="162" eb="164">
      <t>リョウキン</t>
    </rPh>
    <rPh sb="164" eb="166">
      <t>カイシュウ</t>
    </rPh>
    <rPh sb="166" eb="167">
      <t>リツ</t>
    </rPh>
    <rPh sb="168" eb="170">
      <t>ショウライ</t>
    </rPh>
    <rPh sb="170" eb="171">
      <t>テキ</t>
    </rPh>
    <rPh sb="172" eb="173">
      <t>ヨ</t>
    </rPh>
    <rPh sb="183" eb="185">
      <t>シセツ</t>
    </rPh>
    <rPh sb="185" eb="187">
      <t>リヨウ</t>
    </rPh>
    <rPh sb="187" eb="188">
      <t>リツ</t>
    </rPh>
    <rPh sb="194" eb="197">
      <t>ショウカセン</t>
    </rPh>
    <rPh sb="198" eb="200">
      <t>カツヨウ</t>
    </rPh>
    <rPh sb="201" eb="203">
      <t>ユウシュウ</t>
    </rPh>
    <rPh sb="203" eb="205">
      <t>スイリョウ</t>
    </rPh>
    <rPh sb="205" eb="206">
      <t>トウ</t>
    </rPh>
    <rPh sb="207" eb="209">
      <t>ケンキュウ</t>
    </rPh>
    <rPh sb="219" eb="221">
      <t>シヤ</t>
    </rPh>
    <rPh sb="222" eb="223">
      <t>イ</t>
    </rPh>
    <rPh sb="224" eb="226">
      <t>ウンエイ</t>
    </rPh>
    <rPh sb="237" eb="239">
      <t>ユウシュウ</t>
    </rPh>
    <rPh sb="239" eb="240">
      <t>リツ</t>
    </rPh>
    <rPh sb="245" eb="247">
      <t>ジンコウ</t>
    </rPh>
    <rPh sb="247" eb="249">
      <t>ゲンショウ</t>
    </rPh>
    <rPh sb="252" eb="254">
      <t>ユウシュウ</t>
    </rPh>
    <rPh sb="254" eb="256">
      <t>スイリョウ</t>
    </rPh>
    <rPh sb="257" eb="258">
      <t>ヘ</t>
    </rPh>
    <rPh sb="264" eb="266">
      <t>ムダ</t>
    </rPh>
    <rPh sb="269" eb="271">
      <t>キュウスイ</t>
    </rPh>
    <rPh sb="278" eb="280">
      <t>スイリョウ</t>
    </rPh>
    <rPh sb="280" eb="282">
      <t>チョウセイ</t>
    </rPh>
    <rPh sb="285" eb="287">
      <t>シセツ</t>
    </rPh>
    <rPh sb="288" eb="290">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</si>
</sst>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0.28000000000000003</c:v>
                </c:pt>
                <c:pt idx="3" formatCode="#,##0.00;&quot;△&quot;#,##0.00;&quot;-&quot;">
                  <c:v>3.71</c:v>
                </c:pt>
                <c:pt idx="4" formatCode="#,##0.00;&quot;△&quot;#,##0.00;&quot;-&quot;">
                  <c:v>0.38</c:v>
                </c:pt>
              </c:numCache>
            </c:numRef>
          </c:val>
        </c:ser>
        <c:dLbls>
          <c:showLegendKey val="0"/>
          <c:showVal val="0"/>
          <c:showCatName val="0"/>
          <c:showSerName val="0"/>
          <c:showPercent val="0"/>
          <c:showBubbleSize val="0"/>
        </c:dLbls>
        <c:gapWidth val="150"/>
        <c:axId val="91817472"/>
        <c:axId val="918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1817472"/>
        <c:axId val="91819392"/>
      </c:lineChart>
      <c:dateAx>
        <c:axId val="91817472"/>
        <c:scaling>
          <c:orientation val="minMax"/>
        </c:scaling>
        <c:delete val="1"/>
        <c:axPos val="b"/>
        <c:numFmt formatCode="ge" sourceLinked="1"/>
        <c:majorTickMark val="none"/>
        <c:minorTickMark val="none"/>
        <c:tickLblPos val="none"/>
        <c:crossAx val="91819392"/>
        <c:crosses val="autoZero"/>
        <c:auto val="1"/>
        <c:lblOffset val="100"/>
        <c:baseTimeUnit val="years"/>
      </c:dateAx>
      <c:valAx>
        <c:axId val="918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56.63</c:v>
                </c:pt>
                <c:pt idx="1">
                  <c:v>55.6</c:v>
                </c:pt>
                <c:pt idx="2">
                  <c:v>54.34</c:v>
                </c:pt>
                <c:pt idx="3">
                  <c:v>54.35</c:v>
                </c:pt>
                <c:pt idx="4">
                  <c:v>53.78</c:v>
                </c:pt>
              </c:numCache>
            </c:numRef>
          </c:val>
        </c:ser>
        <c:dLbls>
          <c:showLegendKey val="0"/>
          <c:showVal val="0"/>
          <c:showCatName val="0"/>
          <c:showSerName val="0"/>
          <c:showPercent val="0"/>
          <c:showBubbleSize val="0"/>
        </c:dLbls>
        <c:gapWidth val="150"/>
        <c:axId val="99166080"/>
        <c:axId val="99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9166080"/>
        <c:axId val="99184640"/>
      </c:lineChart>
      <c:dateAx>
        <c:axId val="99166080"/>
        <c:scaling>
          <c:orientation val="minMax"/>
        </c:scaling>
        <c:delete val="1"/>
        <c:axPos val="b"/>
        <c:numFmt formatCode="ge" sourceLinked="1"/>
        <c:majorTickMark val="none"/>
        <c:minorTickMark val="none"/>
        <c:tickLblPos val="none"/>
        <c:crossAx val="99184640"/>
        <c:crosses val="autoZero"/>
        <c:auto val="1"/>
        <c:lblOffset val="100"/>
        <c:baseTimeUnit val="years"/>
      </c:dateAx>
      <c:valAx>
        <c:axId val="99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80.81</c:v>
                </c:pt>
                <c:pt idx="1">
                  <c:v>80.94</c:v>
                </c:pt>
                <c:pt idx="2">
                  <c:v>79.709999999999994</c:v>
                </c:pt>
                <c:pt idx="3">
                  <c:v>78.400000000000006</c:v>
                </c:pt>
                <c:pt idx="4">
                  <c:v>78.37</c:v>
                </c:pt>
              </c:numCache>
            </c:numRef>
          </c:val>
        </c:ser>
        <c:dLbls>
          <c:showLegendKey val="0"/>
          <c:showVal val="0"/>
          <c:showCatName val="0"/>
          <c:showSerName val="0"/>
          <c:showPercent val="0"/>
          <c:showBubbleSize val="0"/>
        </c:dLbls>
        <c:gapWidth val="150"/>
        <c:axId val="99218944"/>
        <c:axId val="99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9218944"/>
        <c:axId val="99220864"/>
      </c:lineChart>
      <c:dateAx>
        <c:axId val="99218944"/>
        <c:scaling>
          <c:orientation val="minMax"/>
        </c:scaling>
        <c:delete val="1"/>
        <c:axPos val="b"/>
        <c:numFmt formatCode="ge" sourceLinked="1"/>
        <c:majorTickMark val="none"/>
        <c:minorTickMark val="none"/>
        <c:tickLblPos val="none"/>
        <c:crossAx val="99220864"/>
        <c:crosses val="autoZero"/>
        <c:auto val="1"/>
        <c:lblOffset val="100"/>
        <c:baseTimeUnit val="years"/>
      </c:dateAx>
      <c:valAx>
        <c:axId val="99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95.25</c:v>
                </c:pt>
                <c:pt idx="1">
                  <c:v>93.61</c:v>
                </c:pt>
                <c:pt idx="2">
                  <c:v>84.66</c:v>
                </c:pt>
                <c:pt idx="3">
                  <c:v>86.96</c:v>
                </c:pt>
                <c:pt idx="4">
                  <c:v>85.45</c:v>
                </c:pt>
              </c:numCache>
            </c:numRef>
          </c:val>
        </c:ser>
        <c:dLbls>
          <c:showLegendKey val="0"/>
          <c:showVal val="0"/>
          <c:showCatName val="0"/>
          <c:showSerName val="0"/>
          <c:showPercent val="0"/>
          <c:showBubbleSize val="0"/>
        </c:dLbls>
        <c:gapWidth val="150"/>
        <c:axId val="91862144"/>
        <c:axId val="91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1862144"/>
        <c:axId val="91864064"/>
      </c:lineChart>
      <c:dateAx>
        <c:axId val="91862144"/>
        <c:scaling>
          <c:orientation val="minMax"/>
        </c:scaling>
        <c:delete val="1"/>
        <c:axPos val="b"/>
        <c:numFmt formatCode="ge" sourceLinked="1"/>
        <c:majorTickMark val="none"/>
        <c:minorTickMark val="none"/>
        <c:tickLblPos val="none"/>
        <c:crossAx val="91864064"/>
        <c:crosses val="autoZero"/>
        <c:auto val="1"/>
        <c:lblOffset val="100"/>
        <c:baseTimeUnit val="years"/>
      </c:dateAx>
      <c:valAx>
        <c:axId val="91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10048"/>
        <c:axId val="934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10048"/>
        <c:axId val="93411968"/>
      </c:lineChart>
      <c:dateAx>
        <c:axId val="93410048"/>
        <c:scaling>
          <c:orientation val="minMax"/>
        </c:scaling>
        <c:delete val="1"/>
        <c:axPos val="b"/>
        <c:numFmt formatCode="ge" sourceLinked="1"/>
        <c:majorTickMark val="none"/>
        <c:minorTickMark val="none"/>
        <c:tickLblPos val="none"/>
        <c:crossAx val="93411968"/>
        <c:crosses val="autoZero"/>
        <c:auto val="1"/>
        <c:lblOffset val="100"/>
        <c:baseTimeUnit val="years"/>
      </c:dateAx>
      <c:valAx>
        <c:axId val="93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54720"/>
        <c:axId val="934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54720"/>
        <c:axId val="93456640"/>
      </c:lineChart>
      <c:dateAx>
        <c:axId val="93454720"/>
        <c:scaling>
          <c:orientation val="minMax"/>
        </c:scaling>
        <c:delete val="1"/>
        <c:axPos val="b"/>
        <c:numFmt formatCode="ge" sourceLinked="1"/>
        <c:majorTickMark val="none"/>
        <c:minorTickMark val="none"/>
        <c:tickLblPos val="none"/>
        <c:crossAx val="93456640"/>
        <c:crosses val="autoZero"/>
        <c:auto val="1"/>
        <c:lblOffset val="100"/>
        <c:baseTimeUnit val="years"/>
      </c:dateAx>
      <c:valAx>
        <c:axId val="934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01696"/>
        <c:axId val="935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01696"/>
        <c:axId val="93512064"/>
      </c:lineChart>
      <c:dateAx>
        <c:axId val="93501696"/>
        <c:scaling>
          <c:orientation val="minMax"/>
        </c:scaling>
        <c:delete val="1"/>
        <c:axPos val="b"/>
        <c:numFmt formatCode="ge" sourceLinked="1"/>
        <c:majorTickMark val="none"/>
        <c:minorTickMark val="none"/>
        <c:tickLblPos val="none"/>
        <c:crossAx val="93512064"/>
        <c:crosses val="autoZero"/>
        <c:auto val="1"/>
        <c:lblOffset val="100"/>
        <c:baseTimeUnit val="years"/>
      </c:dateAx>
      <c:valAx>
        <c:axId val="935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42272"/>
        <c:axId val="935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42272"/>
        <c:axId val="93544448"/>
      </c:lineChart>
      <c:dateAx>
        <c:axId val="93542272"/>
        <c:scaling>
          <c:orientation val="minMax"/>
        </c:scaling>
        <c:delete val="1"/>
        <c:axPos val="b"/>
        <c:numFmt formatCode="ge" sourceLinked="1"/>
        <c:majorTickMark val="none"/>
        <c:minorTickMark val="none"/>
        <c:tickLblPos val="none"/>
        <c:crossAx val="93544448"/>
        <c:crosses val="autoZero"/>
        <c:auto val="1"/>
        <c:lblOffset val="100"/>
        <c:baseTimeUnit val="years"/>
      </c:dateAx>
      <c:valAx>
        <c:axId val="935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983.68</c:v>
                </c:pt>
                <c:pt idx="1">
                  <c:v>936.72</c:v>
                </c:pt>
                <c:pt idx="2">
                  <c:v>913.04</c:v>
                </c:pt>
                <c:pt idx="3">
                  <c:v>1082.6199999999999</c:v>
                </c:pt>
                <c:pt idx="4">
                  <c:v>1168.96</c:v>
                </c:pt>
              </c:numCache>
            </c:numRef>
          </c:val>
        </c:ser>
        <c:dLbls>
          <c:showLegendKey val="0"/>
          <c:showVal val="0"/>
          <c:showCatName val="0"/>
          <c:showSerName val="0"/>
          <c:showPercent val="0"/>
          <c:showBubbleSize val="0"/>
        </c:dLbls>
        <c:gapWidth val="150"/>
        <c:axId val="93570560"/>
        <c:axId val="935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3570560"/>
        <c:axId val="93572480"/>
      </c:lineChart>
      <c:dateAx>
        <c:axId val="93570560"/>
        <c:scaling>
          <c:orientation val="minMax"/>
        </c:scaling>
        <c:delete val="1"/>
        <c:axPos val="b"/>
        <c:numFmt formatCode="ge" sourceLinked="1"/>
        <c:majorTickMark val="none"/>
        <c:minorTickMark val="none"/>
        <c:tickLblPos val="none"/>
        <c:crossAx val="93572480"/>
        <c:crosses val="autoZero"/>
        <c:auto val="1"/>
        <c:lblOffset val="100"/>
        <c:baseTimeUnit val="years"/>
      </c:dateAx>
      <c:valAx>
        <c:axId val="935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79.08</c:v>
                </c:pt>
                <c:pt idx="1">
                  <c:v>81.92</c:v>
                </c:pt>
                <c:pt idx="2">
                  <c:v>75.33</c:v>
                </c:pt>
                <c:pt idx="3">
                  <c:v>77.91</c:v>
                </c:pt>
                <c:pt idx="4">
                  <c:v>75.62</c:v>
                </c:pt>
              </c:numCache>
            </c:numRef>
          </c:val>
        </c:ser>
        <c:dLbls>
          <c:showLegendKey val="0"/>
          <c:showVal val="0"/>
          <c:showCatName val="0"/>
          <c:showSerName val="0"/>
          <c:showPercent val="0"/>
          <c:showBubbleSize val="0"/>
        </c:dLbls>
        <c:gapWidth val="150"/>
        <c:axId val="93676672"/>
        <c:axId val="93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3676672"/>
        <c:axId val="93678592"/>
      </c:lineChart>
      <c:dateAx>
        <c:axId val="93676672"/>
        <c:scaling>
          <c:orientation val="minMax"/>
        </c:scaling>
        <c:delete val="1"/>
        <c:axPos val="b"/>
        <c:numFmt formatCode="ge" sourceLinked="1"/>
        <c:majorTickMark val="none"/>
        <c:minorTickMark val="none"/>
        <c:tickLblPos val="none"/>
        <c:crossAx val="93678592"/>
        <c:crosses val="autoZero"/>
        <c:auto val="1"/>
        <c:lblOffset val="100"/>
        <c:baseTimeUnit val="years"/>
      </c:dateAx>
      <c:valAx>
        <c:axId val="936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275.94</c:v>
                </c:pt>
                <c:pt idx="1">
                  <c:v>269.81</c:v>
                </c:pt>
                <c:pt idx="2">
                  <c:v>288.93</c:v>
                </c:pt>
                <c:pt idx="3">
                  <c:v>289.13</c:v>
                </c:pt>
                <c:pt idx="4">
                  <c:v>297.89</c:v>
                </c:pt>
              </c:numCache>
            </c:numRef>
          </c:val>
        </c:ser>
        <c:dLbls>
          <c:showLegendKey val="0"/>
          <c:showVal val="0"/>
          <c:showCatName val="0"/>
          <c:showSerName val="0"/>
          <c:showPercent val="0"/>
          <c:showBubbleSize val="0"/>
        </c:dLbls>
        <c:gapWidth val="150"/>
        <c:axId val="93694592"/>
        <c:axId val="937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3694592"/>
        <c:axId val="93713152"/>
      </c:lineChart>
      <c:dateAx>
        <c:axId val="93694592"/>
        <c:scaling>
          <c:orientation val="minMax"/>
        </c:scaling>
        <c:delete val="1"/>
        <c:axPos val="b"/>
        <c:numFmt formatCode="ge" sourceLinked="1"/>
        <c:majorTickMark val="none"/>
        <c:minorTickMark val="none"/>
        <c:tickLblPos val="none"/>
        <c:crossAx val="93713152"/>
        <c:crosses val="autoZero"/>
        <c:auto val="1"/>
        <c:lblOffset val="100"/>
        <c:baseTimeUnit val="years"/>
      </c:dateAx>
      <c:valAx>
        <c:axId val="937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9" zoomScale="70" zoomScaleNormal="70" workbookViewId="0">
      <selection activeCell="BG11" sqref="BG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青木村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4574</v>
      </c>
      <c r="AJ8" s="55"/>
      <c r="AK8" s="55"/>
      <c r="AL8" s="55"/>
      <c r="AM8" s="55"/>
      <c r="AN8" s="55"/>
      <c r="AO8" s="55"/>
      <c r="AP8" s="56"/>
      <c r="AQ8" s="46">
        <f>データ!R6</f>
        <v>57.1</v>
      </c>
      <c r="AR8" s="46"/>
      <c r="AS8" s="46"/>
      <c r="AT8" s="46"/>
      <c r="AU8" s="46"/>
      <c r="AV8" s="46"/>
      <c r="AW8" s="46"/>
      <c r="AX8" s="46"/>
      <c r="AY8" s="46">
        <f>データ!S6</f>
        <v>80.11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3933</v>
      </c>
      <c r="AA10" s="80"/>
      <c r="AB10" s="80"/>
      <c r="AC10" s="80"/>
      <c r="AD10" s="80"/>
      <c r="AE10" s="80"/>
      <c r="AF10" s="80"/>
      <c r="AG10" s="80"/>
      <c r="AH10" s="2"/>
      <c r="AI10" s="80">
        <f>データ!T6</f>
        <v>4553</v>
      </c>
      <c r="AJ10" s="80"/>
      <c r="AK10" s="80"/>
      <c r="AL10" s="80"/>
      <c r="AM10" s="80"/>
      <c r="AN10" s="80"/>
      <c r="AO10" s="80"/>
      <c r="AP10" s="80"/>
      <c r="AQ10" s="46">
        <f>データ!U6</f>
        <v>19.3</v>
      </c>
      <c r="AR10" s="46"/>
      <c r="AS10" s="46"/>
      <c r="AT10" s="46"/>
      <c r="AU10" s="46"/>
      <c r="AV10" s="46"/>
      <c r="AW10" s="46"/>
      <c r="AX10" s="46"/>
      <c r="AY10" s="46">
        <f>データ!V6</f>
        <v>235.91</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203491</v>
      </c>
      <c r="D6" s="31">
        <f t="shared" si="3"/>
        <v>47</v>
      </c>
      <c r="E6" s="31">
        <f t="shared" si="3"/>
        <v>1</v>
      </c>
      <c r="F6" s="31">
        <f t="shared" si="3"/>
        <v>0</v>
      </c>
      <c r="G6" s="31">
        <f t="shared" si="3"/>
        <v>0</v>
      </c>
      <c r="H6" s="31" t="str">
        <f t="shared" si="3"/>
        <v>長野県　青木村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3933</v>
      </c>
      <c r="Q6" s="32">
        <f t="shared" si="3"/>
        <v>4574</v>
      </c>
      <c r="R6" s="32">
        <f t="shared" si="3"/>
        <v>57.1</v>
      </c>
      <c r="S6" s="32">
        <f t="shared" si="3"/>
        <v>80.11</v>
      </c>
      <c r="T6" s="32">
        <f t="shared" si="3"/>
        <v>4553</v>
      </c>
      <c r="U6" s="32">
        <f t="shared" si="3"/>
        <v>19.3</v>
      </c>
      <c r="V6" s="32">
        <f t="shared" si="3"/>
        <v>235.91</v>
      </c>
      <c r="W6" s="33">
        <f>IF(W7="",NA(),W7)</f>
        <v>95.25</v>
      </c>
      <c r="X6" s="33">
        <f t="shared" ref="X6:AF6" si="4">IF(X7="",NA(),X7)</f>
        <v>93.61</v>
      </c>
      <c r="Y6" s="33">
        <f t="shared" si="4"/>
        <v>84.66</v>
      </c>
      <c r="Z6" s="33">
        <f t="shared" si="4"/>
        <v>86.96</v>
      </c>
      <c r="AA6" s="33">
        <f t="shared" si="4"/>
        <v>85.45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983.68</v>
      </c>
      <c r="BE6" s="33">
        <f t="shared" ref="BE6:BM6" si="7">IF(BE7="",NA(),BE7)</f>
        <v>936.72</v>
      </c>
      <c r="BF6" s="33">
        <f t="shared" si="7"/>
        <v>913.04</v>
      </c>
      <c r="BG6" s="33">
        <f t="shared" si="7"/>
        <v>1082.6199999999999</v>
      </c>
      <c r="BH6" s="33">
        <f t="shared" si="7"/>
        <v>1168.96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79.08</v>
      </c>
      <c r="BP6" s="33">
        <f t="shared" ref="BP6:BX6" si="8">IF(BP7="",NA(),BP7)</f>
        <v>81.92</v>
      </c>
      <c r="BQ6" s="33">
        <f t="shared" si="8"/>
        <v>75.33</v>
      </c>
      <c r="BR6" s="33">
        <f t="shared" si="8"/>
        <v>77.91</v>
      </c>
      <c r="BS6" s="33">
        <f t="shared" si="8"/>
        <v>75.62</v>
      </c>
      <c r="BT6" s="33">
        <f t="shared" si="8"/>
        <v>56.46</v>
      </c>
      <c r="BU6" s="33">
        <f t="shared" si="8"/>
        <v>19.77</v>
      </c>
      <c r="BV6" s="33">
        <f t="shared" si="8"/>
        <v>34.25</v>
      </c>
      <c r="BW6" s="33">
        <f t="shared" si="8"/>
        <v>46.48</v>
      </c>
      <c r="BX6" s="33">
        <f t="shared" si="8"/>
        <v>40.6</v>
      </c>
      <c r="BY6" s="32" t="str">
        <f>IF(BY7="","",IF(BY7="-","【-】","【"&amp;SUBSTITUTE(TEXT(BY7,"#,##0.00"),"-","△")&amp;"】"))</f>
        <v>【33.35】</v>
      </c>
      <c r="BZ6" s="33">
        <f>IF(BZ7="",NA(),BZ7)</f>
        <v>275.94</v>
      </c>
      <c r="CA6" s="33">
        <f t="shared" ref="CA6:CI6" si="9">IF(CA7="",NA(),CA7)</f>
        <v>269.81</v>
      </c>
      <c r="CB6" s="33">
        <f t="shared" si="9"/>
        <v>288.93</v>
      </c>
      <c r="CC6" s="33">
        <f t="shared" si="9"/>
        <v>289.13</v>
      </c>
      <c r="CD6" s="33">
        <f t="shared" si="9"/>
        <v>297.89</v>
      </c>
      <c r="CE6" s="33">
        <f t="shared" si="9"/>
        <v>306.49</v>
      </c>
      <c r="CF6" s="33">
        <f t="shared" si="9"/>
        <v>878.73</v>
      </c>
      <c r="CG6" s="33">
        <f t="shared" si="9"/>
        <v>501.18</v>
      </c>
      <c r="CH6" s="33">
        <f t="shared" si="9"/>
        <v>376.61</v>
      </c>
      <c r="CI6" s="33">
        <f t="shared" si="9"/>
        <v>440.03</v>
      </c>
      <c r="CJ6" s="32" t="str">
        <f>IF(CJ7="","",IF(CJ7="-","【-】","【"&amp;SUBSTITUTE(TEXT(CJ7,"#,##0.00"),"-","△")&amp;"】"))</f>
        <v>【524.69】</v>
      </c>
      <c r="CK6" s="33">
        <f>IF(CK7="",NA(),CK7)</f>
        <v>56.63</v>
      </c>
      <c r="CL6" s="33">
        <f t="shared" ref="CL6:CT6" si="10">IF(CL7="",NA(),CL7)</f>
        <v>55.6</v>
      </c>
      <c r="CM6" s="33">
        <f t="shared" si="10"/>
        <v>54.34</v>
      </c>
      <c r="CN6" s="33">
        <f t="shared" si="10"/>
        <v>54.35</v>
      </c>
      <c r="CO6" s="33">
        <f t="shared" si="10"/>
        <v>53.78</v>
      </c>
      <c r="CP6" s="33">
        <f t="shared" si="10"/>
        <v>58.25</v>
      </c>
      <c r="CQ6" s="33">
        <f t="shared" si="10"/>
        <v>57.17</v>
      </c>
      <c r="CR6" s="33">
        <f t="shared" si="10"/>
        <v>57.55</v>
      </c>
      <c r="CS6" s="33">
        <f t="shared" si="10"/>
        <v>57.43</v>
      </c>
      <c r="CT6" s="33">
        <f t="shared" si="10"/>
        <v>57.29</v>
      </c>
      <c r="CU6" s="32" t="str">
        <f>IF(CU7="","",IF(CU7="-","【-】","【"&amp;SUBSTITUTE(TEXT(CU7,"#,##0.00"),"-","△")&amp;"】"))</f>
        <v>【57.58】</v>
      </c>
      <c r="CV6" s="33">
        <f>IF(CV7="",NA(),CV7)</f>
        <v>80.81</v>
      </c>
      <c r="CW6" s="33">
        <f t="shared" ref="CW6:DE6" si="11">IF(CW7="",NA(),CW7)</f>
        <v>80.94</v>
      </c>
      <c r="CX6" s="33">
        <f t="shared" si="11"/>
        <v>79.709999999999994</v>
      </c>
      <c r="CY6" s="33">
        <f t="shared" si="11"/>
        <v>78.400000000000006</v>
      </c>
      <c r="CZ6" s="33">
        <f t="shared" si="11"/>
        <v>78.37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0.28000000000000003</v>
      </c>
      <c r="EF6" s="33">
        <f t="shared" si="14"/>
        <v>3.71</v>
      </c>
      <c r="EG6" s="33">
        <f t="shared" si="14"/>
        <v>0.38</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203491</v>
      </c>
      <c r="D7" s="35">
        <v>47</v>
      </c>
      <c r="E7" s="35">
        <v>1</v>
      </c>
      <c r="F7" s="35">
        <v>0</v>
      </c>
      <c r="G7" s="35">
        <v>0</v>
      </c>
      <c r="H7" s="35" t="s">
        <v>93</v>
      </c>
      <c r="I7" s="35" t="s">
        <v>94</v>
      </c>
      <c r="J7" s="35" t="s">
        <v>95</v>
      </c>
      <c r="K7" s="35" t="s">
        <v>96</v>
      </c>
      <c r="L7" s="35" t="s">
        <v>97</v>
      </c>
      <c r="M7" s="36" t="s">
        <v>98</v>
      </c>
      <c r="N7" s="36" t="s">
        <v>99</v>
      </c>
      <c r="O7" s="36">
        <v>100</v>
      </c>
      <c r="P7" s="36">
        <v>3933</v>
      </c>
      <c r="Q7" s="36">
        <v>4574</v>
      </c>
      <c r="R7" s="36">
        <v>57.1</v>
      </c>
      <c r="S7" s="36">
        <v>80.11</v>
      </c>
      <c r="T7" s="36">
        <v>4553</v>
      </c>
      <c r="U7" s="36">
        <v>19.3</v>
      </c>
      <c r="V7" s="36">
        <v>235.91</v>
      </c>
      <c r="W7" s="36">
        <v>95.25</v>
      </c>
      <c r="X7" s="36">
        <v>93.61</v>
      </c>
      <c r="Y7" s="36">
        <v>84.66</v>
      </c>
      <c r="Z7" s="36">
        <v>86.96</v>
      </c>
      <c r="AA7" s="36">
        <v>85.45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983.68</v>
      </c>
      <c r="BE7" s="36">
        <v>936.72</v>
      </c>
      <c r="BF7" s="36">
        <v>913.04</v>
      </c>
      <c r="BG7" s="36">
        <v>1082.6199999999999</v>
      </c>
      <c r="BH7" s="36">
        <v>1168.96</v>
      </c>
      <c r="BI7" s="36">
        <v>1124.6400000000001</v>
      </c>
      <c r="BJ7" s="36">
        <v>1108.26</v>
      </c>
      <c r="BK7" s="36">
        <v>1113.76</v>
      </c>
      <c r="BL7" s="36">
        <v>1125.69</v>
      </c>
      <c r="BM7" s="36">
        <v>1134.67</v>
      </c>
      <c r="BN7" s="36">
        <v>1242.9000000000001</v>
      </c>
      <c r="BO7" s="36">
        <v>79.08</v>
      </c>
      <c r="BP7" s="36">
        <v>81.92</v>
      </c>
      <c r="BQ7" s="36">
        <v>75.33</v>
      </c>
      <c r="BR7" s="36">
        <v>77.91</v>
      </c>
      <c r="BS7" s="36">
        <v>75.62</v>
      </c>
      <c r="BT7" s="36">
        <v>56.46</v>
      </c>
      <c r="BU7" s="36">
        <v>19.77</v>
      </c>
      <c r="BV7" s="36">
        <v>34.25</v>
      </c>
      <c r="BW7" s="36">
        <v>46.48</v>
      </c>
      <c r="BX7" s="36">
        <v>40.6</v>
      </c>
      <c r="BY7" s="36">
        <v>33.35</v>
      </c>
      <c r="BZ7" s="36">
        <v>275.94</v>
      </c>
      <c r="CA7" s="36">
        <v>269.81</v>
      </c>
      <c r="CB7" s="36">
        <v>288.93</v>
      </c>
      <c r="CC7" s="36">
        <v>289.13</v>
      </c>
      <c r="CD7" s="36">
        <v>297.89</v>
      </c>
      <c r="CE7" s="36">
        <v>306.49</v>
      </c>
      <c r="CF7" s="36">
        <v>878.73</v>
      </c>
      <c r="CG7" s="36">
        <v>501.18</v>
      </c>
      <c r="CH7" s="36">
        <v>376.61</v>
      </c>
      <c r="CI7" s="36">
        <v>440.03</v>
      </c>
      <c r="CJ7" s="36">
        <v>524.69000000000005</v>
      </c>
      <c r="CK7" s="36">
        <v>56.63</v>
      </c>
      <c r="CL7" s="36">
        <v>55.6</v>
      </c>
      <c r="CM7" s="36">
        <v>54.34</v>
      </c>
      <c r="CN7" s="36">
        <v>54.35</v>
      </c>
      <c r="CO7" s="36">
        <v>53.78</v>
      </c>
      <c r="CP7" s="36">
        <v>58.25</v>
      </c>
      <c r="CQ7" s="36">
        <v>57.17</v>
      </c>
      <c r="CR7" s="36">
        <v>57.55</v>
      </c>
      <c r="CS7" s="36">
        <v>57.43</v>
      </c>
      <c r="CT7" s="36">
        <v>57.29</v>
      </c>
      <c r="CU7" s="36">
        <v>57.58</v>
      </c>
      <c r="CV7" s="36">
        <v>80.81</v>
      </c>
      <c r="CW7" s="36">
        <v>80.94</v>
      </c>
      <c r="CX7" s="36">
        <v>79.709999999999994</v>
      </c>
      <c r="CY7" s="36">
        <v>78.400000000000006</v>
      </c>
      <c r="CZ7" s="36">
        <v>78.37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0.28000000000000003</v>
      </c>
      <c r="EF7" s="36">
        <v>3.71</v>
      </c>
      <c r="EG7" s="36">
        <v>0.38</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2016-12-02T02:18:16Z</dcterms:created>
  <dcterms:modified xsi:type="dcterms:W3CDTF">2017-02-23T01:26:48Z</dcterms:modified>
</cp:coreProperties>
</file>