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CW102" i="11"/>
  <c r="CR102" i="11"/>
  <c r="AU88" i="11"/>
  <c r="AP88" i="11"/>
  <c r="AF88" i="11"/>
  <c r="AU63" i="11" l="1"/>
  <c r="AP63"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s="1"/>
  <c r="BW35" i="9" s="1"/>
  <c r="BW36" i="9" s="1"/>
  <c r="BW37" i="9" s="1"/>
  <c r="BW38" i="9" s="1"/>
  <c r="BW39" i="9" s="1"/>
  <c r="BW40" i="9" s="1"/>
  <c r="BW41" i="9" s="1"/>
  <c r="BW42" i="9" s="1"/>
  <c r="BW43" i="9" s="1"/>
  <c r="BE34" i="9"/>
  <c r="BE35" i="9" s="1"/>
  <c r="CO34" i="9" l="1"/>
  <c r="CO35" i="9" s="1"/>
</calcChain>
</file>

<file path=xl/sharedStrings.xml><?xml version="1.0" encoding="utf-8"?>
<sst xmlns="http://schemas.openxmlformats.org/spreadsheetml/2006/main" count="1066" uniqueCount="559">
  <si>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</si>
  <si>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</si>
  <si>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</si>
  <si>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</si>
  <si>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</si>
  <si>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</si>
  <si>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</si>
  <si>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</si>
  <si>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</si>
  <si>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</si>
  <si>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</si>
  <si>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</si>
  <si>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</si>
  <si>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</si>
  <si>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</si>
  <si>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</si>
  <si>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</si>
  <si>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</si>
  <si>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</si>
  <si>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</si>
  <si>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</si>
  <si>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</si>
  <si>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</si>
  <si>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</si>
  <si>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</si>
  <si>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</si>
  <si>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</si>
  <si>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</si>
  <si>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</si>
  <si>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</si>
  <si>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</si>
  <si>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</si>
  <si>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</si>
  <si>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</si>
  <si>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</si>
  <si>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</si>
  <si>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</si>
  <si>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</si>
  <si>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</si>
  <si>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</si>
  <si>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</si>
  <si>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</si>
  <si>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</si>
  <si>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</si>
  <si>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</si>
  <si>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</si>
  <si>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</si>
  <si>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</si>
  <si>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</si>
  <si>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</si>
  <si>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</si>
  <si>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</si>
  <si>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</si>
  <si>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</si>
  <si>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</si>
  <si>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</si>
  <si>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</si>
  <si>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</si>
  <si>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</si>
  <si>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</si>
  <si>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</si>
  <si>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</si>
  <si>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</si>
  <si>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</si>
  <si>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</si>
  <si>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</si>
  <si>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</si>
  <si>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</si>
  <si>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</si>
  <si>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</si>
  <si>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</si>
  <si>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</si>
  <si>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</si>
  <si>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</si>
  <si>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</si>
  <si>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</si>
  <si>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</si>
  <si>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</si>
  <si>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</si>
  <si>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</si>
  <si>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</si>
  <si>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</si>
  <si>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</si>
  <si>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</si>
  <si>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</si>
  <si>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</si>
  <si>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</si>
  <si>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</si>
  <si>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</si>
  <si>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</si>
  <si>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</si>
  <si>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</si>
  <si>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</si>
  <si>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</si>
  <si>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</si>
  <si>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</si>
  <si>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</si>
  <si>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</si>
  <si>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</si>
  <si>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</si>
  <si>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</si>
  <si>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</si>
  <si>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</si>
  <si>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</si>
  <si>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</si>
  <si>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</si>
  <si>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</si>
  <si>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</si>
  <si>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</si>
  <si>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</si>
  <si>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</si>
  <si>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</si>
  <si>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</si>
  <si>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</si>
  <si>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</si>
  <si>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</si>
  <si>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</si>
  <si>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</si>
  <si>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</si>
  <si>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</si>
  <si>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</si>
  <si>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</si>
  <si>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</si>
  <si>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</si>
  <si>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</si>
  <si>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</si>
  <si>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</si>
  <si>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</si>
  <si>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</si>
  <si>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</si>
  <si>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</si>
  <si>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</si>
  <si>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</si>
  <si>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</si>
  <si>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</si>
  <si>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</si>
  <si>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</si>
  <si>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</si>
  <si>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</si>
  <si>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</si>
  <si>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</si>
  <si>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</si>
  <si>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</si>
  <si>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</si>
  <si>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</si>
  <si>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</si>
  <si>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</si>
  <si>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</si>
  <si>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</si>
  <si>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</si>
  <si>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</si>
  <si>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</si>
  <si>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</si>
  <si>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</si>
  <si>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</si>
  <si>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</si>
  <si>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</si>
  <si>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</si>
  <si>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</si>
  <si>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</si>
  <si>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</si>
  <si>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</si>
  <si>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</si>
  <si>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</si>
  <si>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</si>
  <si>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</si>
  <si>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</si>
  <si>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</si>
  <si>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</si>
  <si>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</si>
  <si>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</si>
  <si>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</si>
  <si>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</si>
  <si>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</si>
  <si>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</si>
  <si>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</si>
  <si>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</si>
  <si>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</si>
  <si>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</si>
  <si>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</si>
  <si>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</si>
  <si>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</si>
  <si>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</si>
  <si>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</si>
  <si>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</si>
  <si>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</si>
  <si>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</si>
  <si>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</si>
  <si>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</si>
  <si>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</si>
  <si>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</si>
  <si>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</si>
  <si>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</si>
  <si>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</si>
  <si>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</si>
  <si>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長野県野沢温泉村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</si>
  <si>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</si>
  <si>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</si>
  <si>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</si>
  <si>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</si>
  <si>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</si>
  <si>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</si>
  <si>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</si>
  <si>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</si>
  <si>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</si>
  <si>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</si>
  <si>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</si>
  <si>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</si>
  <si>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</si>
  <si>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</si>
  <si>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</si>
  <si>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</si>
  <si>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</si>
  <si>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</si>
  <si>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</si>
  <si>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</si>
  <si>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</si>
  <si>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</si>
  <si>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</si>
  <si>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</si>
  <si>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</si>
  <si>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</si>
  <si>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</si>
  <si>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</si>
  <si>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</si>
  <si>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</si>
  <si>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</si>
  <si>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</si>
  <si>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</si>
  <si>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</si>
  <si>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</si>
  <si>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</si>
  <si>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</si>
  <si>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</si>
  <si>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</si>
  <si>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</si>
  <si>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</si>
  <si>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</si>
  <si>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</si>
  <si>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</si>
  <si>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</si>
  <si>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</si>
  <si>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</si>
  <si>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</si>
  <si>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</si>
  <si>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</si>
  <si>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</si>
  <si>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</si>
  <si>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</si>
  <si>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</si>
  <si>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</si>
  <si>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</si>
  <si>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</si>
  <si>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</si>
  <si>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</si>
  <si>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</si>
  <si>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</si>
  <si>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</si>
  <si>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</si>
  <si>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</si>
  <si>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</si>
  <si>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</si>
  <si>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</si>
  <si>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</si>
  <si>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</si>
  <si>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</si>
  <si>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</si>
  <si>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</si>
  <si>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</si>
  <si>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</si>
  <si>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</si>
  <si>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</si>
  <si>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</si>
  <si>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</si>
  <si>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</si>
  <si>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</si>
  <si>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</si>
  <si>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</si>
  <si>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</si>
  <si>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</si>
  <si>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</si>
  <si>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</si>
  <si>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</si>
  <si>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</si>
  <si>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</si>
  <si>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</si>
  <si>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</si>
  <si>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</si>
  <si>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</si>
  <si>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</si>
  <si>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</si>
  <si>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</si>
  <si>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</si>
  <si>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</si>
  <si>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</si>
  <si>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</si>
  <si>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</si>
  <si>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</si>
  <si>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</si>
  <si>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</si>
  <si>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</si>
  <si>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</si>
  <si>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</si>
  <si>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</si>
  <si>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</si>
  <si>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</si>
  <si>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</si>
  <si>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</si>
  <si>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</si>
  <si>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</si>
  <si>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</si>
  <si>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</si>
  <si>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</si>
  <si>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</si>
  <si>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</si>
  <si>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</si>
  <si>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</si>
  <si>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</si>
  <si>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</si>
  <si>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</si>
  <si>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</si>
  <si>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</si>
  <si>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</si>
  <si>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</si>
  <si>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</si>
  <si>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</si>
  <si>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</si>
  <si>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</si>
  <si>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</si>
  <si>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</si>
  <si>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</si>
  <si>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</si>
  <si>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</si>
  <si>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</si>
  <si>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</si>
  <si>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</si>
  <si>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</si>
  <si>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</si>
  <si>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</si>
  <si>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</si>
  <si>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</si>
  <si>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</si>
  <si>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</si>
  <si>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</si>
  <si>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</si>
  <si>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長野県野沢温泉村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</si>
  <si>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</si>
  <si>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</si>
  <si>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</si>
  <si>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</si>
  <si>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</si>
  <si>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</si>
  <si>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</si>
  <si>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</si>
  <si>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</si>
  <si>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</si>
  <si>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</si>
  <si>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</si>
  <si>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</si>
  <si>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</si>
  <si>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</si>
  <si>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</si>
  <si>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</si>
  <si>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</si>
  <si>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</si>
  <si>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</si>
  <si>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</si>
  <si>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</si>
  <si>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</si>
  <si>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</si>
  <si>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</si>
  <si>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</si>
  <si>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</si>
  <si>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</si>
  <si>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</si>
  <si>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</si>
  <si>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</si>
  <si>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</si>
  <si>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</si>
  <si>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</si>
  <si>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</si>
  <si>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</si>
  <si>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観光施設事業会計</t>
    <phoneticPr fontId="5"/>
  </si>
  <si>
    <t>法適用企業</t>
    <phoneticPr fontId="5"/>
  </si>
  <si>
    <t>水道事業会計</t>
    <phoneticPr fontId="5"/>
  </si>
  <si>
    <t>下水道特別会計</t>
    <phoneticPr fontId="5"/>
  </si>
  <si>
    <t>法非適用企業</t>
    <phoneticPr fontId="5"/>
  </si>
  <si>
    <t>上ノ平高原簡易水道特別会計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</si>
  <si>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</si>
  <si>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</si>
  <si>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</si>
  <si>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</si>
  <si>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</si>
  <si>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</si>
  <si>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</si>
  <si>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</si>
  <si>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</si>
  <si>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</si>
  <si>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</si>
  <si>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</si>
  <si>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</si>
  <si>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</si>
  <si>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</si>
  <si>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</si>
  <si>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</si>
  <si>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</si>
  <si>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</si>
  <si>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</si>
  <si>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</si>
  <si>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</si>
  <si>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</si>
  <si>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</si>
  <si>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</si>
  <si>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</si>
  <si>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</si>
  <si>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</si>
  <si>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</si>
  <si>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</si>
  <si>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</si>
  <si>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</si>
  <si>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</si>
  <si>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</si>
  <si>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</si>
  <si>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</si>
  <si>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</si>
  <si>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</si>
  <si>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</si>
  <si>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</si>
  <si>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</si>
  <si>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</si>
  <si>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</si>
  <si>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</si>
  <si>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</si>
  <si>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</si>
  <si>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</si>
  <si>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</si>
  <si>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</si>
  <si>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</si>
  <si>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</si>
  <si>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</si>
  <si>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</si>
  <si>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</si>
  <si>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</si>
  <si>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</si>
  <si>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</si>
  <si>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</si>
  <si>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</si>
  <si>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</si>
  <si>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</si>
  <si>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</si>
  <si>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</si>
  <si>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</si>
  <si>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</si>
  <si>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</si>
  <si>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</si>
  <si>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</si>
  <si>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</si>
  <si>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</si>
  <si>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</si>
  <si>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</si>
  <si>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</si>
  <si>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</si>
  <si>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</si>
  <si>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</si>
  <si>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</si>
  <si>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</si>
  <si>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</si>
  <si>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</si>
  <si>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</si>
  <si>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</si>
  <si>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</si>
  <si>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</si>
  <si>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</si>
  <si>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</si>
  <si>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</si>
  <si>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</si>
  <si>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</si>
  <si>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</si>
  <si>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</si>
  <si>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</si>
  <si>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</si>
  <si>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</si>
  <si>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</si>
  <si>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</si>
  <si>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</si>
  <si>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</si>
  <si>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</si>
  <si>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</si>
  <si>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</si>
  <si>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</si>
  <si>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</si>
  <si>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</si>
  <si>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</si>
  <si>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</si>
  <si>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</si>
  <si>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</si>
  <si>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</si>
  <si>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</si>
  <si>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</si>
  <si>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</si>
  <si>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</si>
  <si>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</si>
  <si>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</si>
  <si>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</si>
  <si>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</si>
  <si>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</si>
  <si>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</si>
  <si>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</si>
  <si>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</si>
  <si>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</si>
  <si>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</si>
  <si>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</si>
  <si>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</si>
  <si>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</si>
  <si>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</si>
  <si>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</si>
  <si>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</si>
  <si>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</si>
  <si>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</si>
  <si>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</si>
  <si>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</si>
  <si>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0.46</t>
  </si>
  <si>
    <t>▲ 8.17</t>
  </si>
  <si>
    <t>観光施設事業会計</t>
  </si>
  <si>
    <t>一般会計</t>
  </si>
  <si>
    <t>水道事業会計</t>
  </si>
  <si>
    <t>下水道特別会計</t>
  </si>
  <si>
    <t>国民健康保険特別会計</t>
  </si>
  <si>
    <t>介護保険特別会計</t>
  </si>
  <si>
    <t>上ノ平高原簡易水道特別会計</t>
  </si>
  <si>
    <t>後期高齢者医療特別会計</t>
  </si>
  <si>
    <t>その他会計（赤字）</t>
  </si>
  <si>
    <t>その他会計（黒字）</t>
  </si>
  <si>
    <t>-</t>
    <phoneticPr fontId="2"/>
  </si>
  <si>
    <t>（株）野沢温泉</t>
    <rPh sb="1" eb="2">
      <t>カブ</t>
    </rPh>
    <rPh sb="3" eb="7">
      <t>ノザワオンセン</t>
    </rPh>
    <phoneticPr fontId="2"/>
  </si>
  <si>
    <t>野沢温泉観光協会</t>
    <rPh sb="0" eb="4">
      <t>ノザワオンセン</t>
    </rPh>
    <rPh sb="4" eb="6">
      <t>カンコウ</t>
    </rPh>
    <rPh sb="6" eb="8">
      <t>キョウカイ</t>
    </rPh>
    <phoneticPr fontId="2"/>
  </si>
  <si>
    <t>－</t>
    <phoneticPr fontId="2"/>
  </si>
  <si>
    <t>－</t>
    <phoneticPr fontId="2"/>
  </si>
  <si>
    <t>北信広域連合</t>
    <rPh sb="0" eb="2">
      <t>ホクシン</t>
    </rPh>
    <rPh sb="2" eb="4">
      <t>コウイキ</t>
    </rPh>
    <rPh sb="4" eb="6">
      <t>レンゴウ</t>
    </rPh>
    <phoneticPr fontId="24"/>
  </si>
  <si>
    <t>（一般会計）</t>
    <rPh sb="1" eb="3">
      <t>イッパン</t>
    </rPh>
    <rPh sb="3" eb="5">
      <t>カイケイ</t>
    </rPh>
    <phoneticPr fontId="24"/>
  </si>
  <si>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4"/>
  </si>
  <si>
    <t>（養護老人ホーム千曲荘寮事業特別会計）</t>
    <rPh sb="1" eb="3">
      <t>ヨウゴ</t>
    </rPh>
    <rPh sb="3" eb="5">
      <t>ロウジン</t>
    </rPh>
    <rPh sb="8" eb="10">
      <t>チクマ</t>
    </rPh>
    <rPh sb="10" eb="11">
      <t>ソウ</t>
    </rPh>
    <rPh sb="11" eb="12">
      <t>リョウ</t>
    </rPh>
    <rPh sb="12" eb="14">
      <t>ジギョウ</t>
    </rPh>
    <rPh sb="14" eb="16">
      <t>トクベツ</t>
    </rPh>
    <rPh sb="16" eb="18">
      <t>カイケイ</t>
    </rPh>
    <phoneticPr fontId="24"/>
  </si>
  <si>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4"/>
  </si>
  <si>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4"/>
  </si>
  <si>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4"/>
  </si>
  <si>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4"/>
  </si>
  <si>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4"/>
  </si>
  <si>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4"/>
  </si>
  <si>
    <t>岳北広域行政組合</t>
    <rPh sb="0" eb="2">
      <t>ガクホク</t>
    </rPh>
    <rPh sb="2" eb="4">
      <t>コウイキ</t>
    </rPh>
    <rPh sb="4" eb="6">
      <t>ギョウセイ</t>
    </rPh>
    <rPh sb="6" eb="8">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</si>
  <si>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</si>
  <si>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</si>
  <si>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長野県市町村自治振興組合</t>
    <rPh sb="0" eb="3">
      <t>ナガノケン</t>
    </rPh>
    <rPh sb="3" eb="6">
      <t>シチョウソン</t>
    </rPh>
    <rPh sb="6" eb="8">
      <t>ジチ</t>
    </rPh>
    <rPh sb="8" eb="10">
      <t>シンコウ</t>
    </rPh>
    <rPh sb="10" eb="12">
      <t>クミアイ</t>
    </rPh>
    <phoneticPr fontId="24"/>
  </si>
  <si>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4"/>
  </si>
  <si>
    <t>長野県地方税滞納整理機構</t>
    <rPh sb="0" eb="3">
      <t>ナガノケン</t>
    </rPh>
    <rPh sb="3" eb="6">
      <t>チホウゼイ</t>
    </rPh>
    <rPh sb="6" eb="8">
      <t>タイノウ</t>
    </rPh>
    <rPh sb="8" eb="10">
      <t>セイリ</t>
    </rPh>
    <rPh sb="10" eb="12">
      <t>キコウ</t>
    </rPh>
    <phoneticPr fontId="24"/>
  </si>
  <si>
    <t>長野県市町村総合事務組合（一般会計）</t>
    <rPh sb="0" eb="3">
      <t>ナガノケン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</si>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</sst>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222907</c:v>
                </c:pt>
                <c:pt idx="1">
                  <c:v>84522</c:v>
                </c:pt>
                <c:pt idx="2">
                  <c:v>130743</c:v>
                </c:pt>
                <c:pt idx="3">
                  <c:v>140717</c:v>
                </c:pt>
                <c:pt idx="4">
                  <c:v>315543</c:v>
                </c:pt>
              </c:numCache>
            </c:numRef>
          </c:val>
          <c:smooth val="0"/>
        </c:ser>
        <c:dLbls>
          <c:showLegendKey val="0"/>
          <c:showVal val="0"/>
          <c:showCatName val="0"/>
          <c:showSerName val="0"/>
          <c:showPercent val="0"/>
          <c:showBubbleSize val="0"/>
        </c:dLbls>
        <c:marker val="1"/>
        <c:smooth val="0"/>
        <c:axId val="92342528"/>
        <c:axId val="92348800"/>
      </c:lineChart>
      <c:catAx>
        <c:axId val="9234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48800"/>
        <c:crosses val="autoZero"/>
        <c:auto val="1"/>
        <c:lblAlgn val="ctr"/>
        <c:lblOffset val="100"/>
        <c:tickLblSkip val="1"/>
        <c:tickMarkSkip val="1"/>
        <c:noMultiLvlLbl val="0"/>
      </c:catAx>
      <c:valAx>
        <c:axId val="923488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4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6.12</c:v>
                </c:pt>
                <c:pt idx="1">
                  <c:v>5.32</c:v>
                </c:pt>
                <c:pt idx="2">
                  <c:v>6.44</c:v>
                </c:pt>
                <c:pt idx="3">
                  <c:v>6.92</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33.44</c:v>
                </c:pt>
                <c:pt idx="1">
                  <c:v>35.29</c:v>
                </c:pt>
                <c:pt idx="2">
                  <c:v>38.92</c:v>
                </c:pt>
                <c:pt idx="3">
                  <c:v>42.9</c:v>
                </c:pt>
                <c:pt idx="4">
                  <c:v>39.42</c:v>
                </c:pt>
              </c:numCache>
            </c:numRef>
          </c:val>
        </c:ser>
        <c:dLbls>
          <c:showLegendKey val="0"/>
          <c:showVal val="0"/>
          <c:showCatName val="0"/>
          <c:showSerName val="0"/>
          <c:showPercent val="0"/>
          <c:showBubbleSize val="0"/>
        </c:dLbls>
        <c:gapWidth val="250"/>
        <c:overlap val="100"/>
        <c:axId val="92936064"/>
        <c:axId val="9294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1.43</c:v>
                </c:pt>
                <c:pt idx="1">
                  <c:v>-0.46</c:v>
                </c:pt>
                <c:pt idx="2">
                  <c:v>1.0900000000000001</c:v>
                </c:pt>
                <c:pt idx="3">
                  <c:v>0.42</c:v>
                </c:pt>
                <c:pt idx="4">
                  <c:v>-8.17</c:v>
                </c:pt>
              </c:numCache>
            </c:numRef>
          </c:val>
          <c:smooth val="0"/>
        </c:ser>
        <c:dLbls>
          <c:showLegendKey val="0"/>
          <c:showVal val="0"/>
          <c:showCatName val="0"/>
          <c:showSerName val="0"/>
          <c:showPercent val="0"/>
          <c:showBubbleSize val="0"/>
        </c:dLbls>
        <c:marker val="1"/>
        <c:smooth val="0"/>
        <c:axId val="92936064"/>
        <c:axId val="92942336"/>
      </c:lineChart>
      <c:catAx>
        <c:axId val="929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42336"/>
        <c:crosses val="autoZero"/>
        <c:auto val="1"/>
        <c:lblAlgn val="ctr"/>
        <c:lblOffset val="100"/>
        <c:tickLblSkip val="1"/>
        <c:tickMarkSkip val="1"/>
        <c:noMultiLvlLbl val="0"/>
      </c:catAx>
      <c:valAx>
        <c:axId val="9294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上ノ平高原簡易水道特別会計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0.02</c:v>
                </c:pt>
                <c:pt idx="4">
                  <c:v>#N/A</c:v>
                </c:pt>
                <c:pt idx="5">
                  <c:v>0.02</c:v>
                </c:pt>
                <c:pt idx="6">
                  <c:v>#N/A</c:v>
                </c:pt>
                <c:pt idx="7">
                  <c:v>0.1</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0.09</c:v>
                </c:pt>
                <c:pt idx="4">
                  <c:v>#N/A</c:v>
                </c:pt>
                <c:pt idx="5">
                  <c:v>0.18</c:v>
                </c:pt>
                <c:pt idx="6">
                  <c:v>#N/A</c:v>
                </c:pt>
                <c:pt idx="7">
                  <c:v>0.15</c:v>
                </c:pt>
                <c:pt idx="8">
                  <c:v>#N/A</c:v>
                </c:pt>
                <c:pt idx="9">
                  <c:v>0.23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1.67</c:v>
                </c:pt>
                <c:pt idx="2">
                  <c:v>#N/A</c:v>
                </c:pt>
                <c:pt idx="3">
                  <c:v>2.2400000000000002</c:v>
                </c:pt>
                <c:pt idx="4">
                  <c:v>#N/A</c:v>
                </c:pt>
                <c:pt idx="5">
                  <c:v>2.4300000000000002</c:v>
                </c:pt>
                <c:pt idx="6">
                  <c:v>#N/A</c:v>
                </c:pt>
                <c:pt idx="7">
                  <c:v>2.88</c:v>
                </c:pt>
                <c:pt idx="8">
                  <c:v>#N/A</c:v>
                </c:pt>
                <c:pt idx="9">
                  <c:v>2.09</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1.22</c:v>
                </c:pt>
                <c:pt idx="4">
                  <c:v>#N/A</c:v>
                </c:pt>
                <c:pt idx="5">
                  <c:v>1.52</c:v>
                </c:pt>
                <c:pt idx="6">
                  <c:v>#N/A</c:v>
                </c:pt>
                <c:pt idx="7">
                  <c:v>2.42</c:v>
                </c:pt>
                <c:pt idx="8">
                  <c:v>#N/A</c:v>
                </c:pt>
                <c:pt idx="9">
                  <c:v>2.4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4.55</c:v>
                </c:pt>
                <c:pt idx="2">
                  <c:v>#N/A</c:v>
                </c:pt>
                <c:pt idx="3">
                  <c:v>4.03</c:v>
                </c:pt>
                <c:pt idx="4">
                  <c:v>#N/A</c:v>
                </c:pt>
                <c:pt idx="5">
                  <c:v>4.05</c:v>
                </c:pt>
                <c:pt idx="6">
                  <c:v>#N/A</c:v>
                </c:pt>
                <c:pt idx="7">
                  <c:v>4.3499999999999996</c:v>
                </c:pt>
                <c:pt idx="8">
                  <c:v>#N/A</c:v>
                </c:pt>
                <c:pt idx="9">
                  <c:v>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6.12</c:v>
                </c:pt>
                <c:pt idx="2">
                  <c:v>#N/A</c:v>
                </c:pt>
                <c:pt idx="3">
                  <c:v>5.32</c:v>
                </c:pt>
                <c:pt idx="4">
                  <c:v>#N/A</c:v>
                </c:pt>
                <c:pt idx="5">
                  <c:v>6.44</c:v>
                </c:pt>
                <c:pt idx="6">
                  <c:v>#N/A</c:v>
                </c:pt>
                <c:pt idx="7">
                  <c:v>6.92</c:v>
                </c:pt>
                <c:pt idx="8">
                  <c:v>#N/A</c:v>
                </c:pt>
                <c:pt idx="9">
                  <c:v>5.51</c:v>
                </c:pt>
              </c:numCache>
            </c:numRef>
          </c:val>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13.44</c:v>
                </c:pt>
                <c:pt idx="2">
                  <c:v>#N/A</c:v>
                </c:pt>
                <c:pt idx="3">
                  <c:v>8.02</c:v>
                </c:pt>
                <c:pt idx="4">
                  <c:v>#N/A</c:v>
                </c:pt>
                <c:pt idx="5">
                  <c:v>11.66</c:v>
                </c:pt>
                <c:pt idx="6">
                  <c:v>#N/A</c:v>
                </c:pt>
                <c:pt idx="7">
                  <c:v>19.329999999999998</c:v>
                </c:pt>
                <c:pt idx="8">
                  <c:v>#N/A</c:v>
                </c:pt>
                <c:pt idx="9">
                  <c:v>27.19</c:v>
                </c:pt>
              </c:numCache>
            </c:numRef>
          </c:val>
        </c:ser>
        <c:dLbls>
          <c:showLegendKey val="0"/>
          <c:showVal val="0"/>
          <c:showCatName val="0"/>
          <c:showSerName val="0"/>
          <c:showPercent val="0"/>
          <c:showBubbleSize val="0"/>
        </c:dLbls>
        <c:gapWidth val="150"/>
        <c:overlap val="100"/>
        <c:axId val="92913664"/>
        <c:axId val="92915200"/>
      </c:barChart>
      <c:catAx>
        <c:axId val="929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5200"/>
        <c:crosses val="autoZero"/>
        <c:auto val="1"/>
        <c:lblAlgn val="ctr"/>
        <c:lblOffset val="100"/>
        <c:tickLblSkip val="1"/>
        <c:tickMarkSkip val="1"/>
        <c:noMultiLvlLbl val="0"/>
      </c:catAx>
      <c:valAx>
        <c:axId val="929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215</c:v>
                </c:pt>
                <c:pt idx="5">
                  <c:v>199</c:v>
                </c:pt>
                <c:pt idx="8">
                  <c:v>183</c:v>
                </c:pt>
                <c:pt idx="11">
                  <c:v>205</c:v>
                </c:pt>
                <c:pt idx="14">
                  <c:v>209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15</c:v>
                </c:pt>
                <c:pt idx="6">
                  <c:v>5</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c:v>
                </c:pt>
                <c:pt idx="3">
                  <c:v>20</c:v>
                </c:pt>
                <c:pt idx="6">
                  <c:v>28</c:v>
                </c:pt>
                <c:pt idx="9">
                  <c:v>43</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c:v>
                </c:pt>
                <c:pt idx="3">
                  <c:v>89</c:v>
                </c:pt>
                <c:pt idx="6">
                  <c:v>92</c:v>
                </c:pt>
                <c:pt idx="9">
                  <c:v>80</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191</c:v>
                </c:pt>
                <c:pt idx="3">
                  <c:v>184</c:v>
                </c:pt>
                <c:pt idx="6">
                  <c:v>168</c:v>
                </c:pt>
                <c:pt idx="9">
                  <c:v>179</c:v>
                </c:pt>
                <c:pt idx="12">
                  <c:v>213</c:v>
                </c:pt>
              </c:numCache>
            </c:numRef>
          </c:val>
        </c:ser>
        <c:dLbls>
          <c:showLegendKey val="0"/>
          <c:showVal val="0"/>
          <c:showCatName val="0"/>
          <c:showSerName val="0"/>
          <c:showPercent val="0"/>
          <c:showBubbleSize val="0"/>
        </c:dLbls>
        <c:gapWidth val="100"/>
        <c:overlap val="100"/>
        <c:axId val="93215744"/>
        <c:axId val="9323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131</c:v>
                </c:pt>
                <c:pt idx="2">
                  <c:v>#N/A</c:v>
                </c:pt>
                <c:pt idx="3">
                  <c:v>#N/A</c:v>
                </c:pt>
                <c:pt idx="4">
                  <c:v>109</c:v>
                </c:pt>
                <c:pt idx="5">
                  <c:v>#N/A</c:v>
                </c:pt>
                <c:pt idx="6">
                  <c:v>#N/A</c:v>
                </c:pt>
                <c:pt idx="7">
                  <c:v>110</c:v>
                </c:pt>
                <c:pt idx="8">
                  <c:v>#N/A</c:v>
                </c:pt>
                <c:pt idx="9">
                  <c:v>#N/A</c:v>
                </c:pt>
                <c:pt idx="10">
                  <c:v>98</c:v>
                </c:pt>
                <c:pt idx="11">
                  <c:v>#N/A</c:v>
                </c:pt>
                <c:pt idx="12">
                  <c:v>#N/A</c:v>
                </c:pt>
                <c:pt idx="13">
                  <c:v>105</c:v>
                </c:pt>
                <c:pt idx="14">
                  <c:v>#N/A</c:v>
                </c:pt>
              </c:numCache>
            </c:numRef>
          </c:val>
          <c:smooth val="0"/>
        </c:ser>
        <c:dLbls>
          <c:showLegendKey val="0"/>
          <c:showVal val="0"/>
          <c:showCatName val="0"/>
          <c:showSerName val="0"/>
          <c:showPercent val="0"/>
          <c:showBubbleSize val="0"/>
        </c:dLbls>
        <c:marker val="1"/>
        <c:smooth val="0"/>
        <c:axId val="93215744"/>
        <c:axId val="93230208"/>
      </c:lineChart>
      <c:catAx>
        <c:axId val="932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30208"/>
        <c:crosses val="autoZero"/>
        <c:auto val="1"/>
        <c:lblAlgn val="ctr"/>
        <c:lblOffset val="100"/>
        <c:tickLblSkip val="1"/>
        <c:tickMarkSkip val="1"/>
        <c:noMultiLvlLbl val="0"/>
      </c:catAx>
      <c:valAx>
        <c:axId val="932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2325</c:v>
                </c:pt>
                <c:pt idx="5">
                  <c:v>2520</c:v>
                </c:pt>
                <c:pt idx="8">
                  <c:v>3035</c:v>
                </c:pt>
                <c:pt idx="11">
                  <c:v>3329</c:v>
                </c:pt>
                <c:pt idx="14">
                  <c:v>3980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c:v>
                </c:pt>
                <c:pt idx="5">
                  <c:v>38</c:v>
                </c:pt>
                <c:pt idx="8">
                  <c:v>30</c:v>
                </c:pt>
                <c:pt idx="11">
                  <c:v>20</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1529</c:v>
                </c:pt>
                <c:pt idx="5">
                  <c:v>1901</c:v>
                </c:pt>
                <c:pt idx="8">
                  <c:v>2246</c:v>
                </c:pt>
                <c:pt idx="11">
                  <c:v>2386</c:v>
                </c:pt>
                <c:pt idx="14">
                  <c:v>2237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10</c:v>
                </c:pt>
                <c:pt idx="6">
                  <c:v>19</c:v>
                </c:pt>
                <c:pt idx="9">
                  <c:v>30</c:v>
                </c:pt>
                <c:pt idx="12">
                  <c:v>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946</c:v>
                </c:pt>
                <c:pt idx="3">
                  <c:v>957</c:v>
                </c:pt>
                <c:pt idx="6">
                  <c:v>971</c:v>
                </c:pt>
                <c:pt idx="9">
                  <c:v>1107</c:v>
                </c:pt>
                <c:pt idx="12">
                  <c:v>1125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553</c:v>
                </c:pt>
                <c:pt idx="3">
                  <c:v>518</c:v>
                </c:pt>
                <c:pt idx="6">
                  <c:v>491</c:v>
                </c:pt>
                <c:pt idx="9">
                  <c:v>434</c:v>
                </c:pt>
                <c:pt idx="12">
                  <c:v>394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829</c:v>
                </c:pt>
                <c:pt idx="3">
                  <c:v>802</c:v>
                </c:pt>
                <c:pt idx="6">
                  <c:v>868</c:v>
                </c:pt>
                <c:pt idx="9">
                  <c:v>1173</c:v>
                </c:pt>
                <c:pt idx="12">
                  <c:v>1056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c:v>
                </c:pt>
                <c:pt idx="3">
                  <c:v>4</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1909</c:v>
                </c:pt>
                <c:pt idx="3">
                  <c:v>1987</c:v>
                </c:pt>
                <c:pt idx="6">
                  <c:v>2204</c:v>
                </c:pt>
                <c:pt idx="9">
                  <c:v>2411</c:v>
                </c:pt>
                <c:pt idx="12">
                  <c:v>3084</c:v>
                </c:pt>
              </c:numCache>
            </c:numRef>
          </c:val>
        </c:ser>
        <c:dLbls>
          <c:showLegendKey val="0"/>
          <c:showVal val="0"/>
          <c:showCatName val="0"/>
          <c:showSerName val="0"/>
          <c:showPercent val="0"/>
          <c:showBubbleSize val="0"/>
        </c:dLbls>
        <c:gapWidth val="100"/>
        <c:overlap val="100"/>
        <c:axId val="93406336"/>
        <c:axId val="9340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406336"/>
        <c:axId val="93408256"/>
      </c:lineChart>
      <c:catAx>
        <c:axId val="934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08256"/>
        <c:crosses val="autoZero"/>
        <c:auto val="1"/>
        <c:lblAlgn val="ctr"/>
        <c:lblOffset val="100"/>
        <c:tickLblSkip val="1"/>
        <c:tickMarkSkip val="1"/>
        <c:noMultiLvlLbl val="0"/>
      </c:catAx>
      <c:valAx>
        <c:axId val="934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3,842
3,798
57.95
3,919,942
3,603,537
100,463
1,822,061
3,083,799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近年は、毎年</a:t>
          </a:r>
          <a:r>
            <a:rPr kumimoji="1" lang="en-US" altLang="ja-JP" sz="1300">
              <a:latin typeface="ＭＳ Ｐゴシック"/>
            </a:rPr>
            <a:t>0.01</a:t>
          </a:r>
          <a:r>
            <a:rPr kumimoji="1" lang="ja-JP" altLang="en-US" sz="1300">
              <a:latin typeface="ＭＳ Ｐゴシック"/>
            </a:rPr>
            <a:t>づつ減少している。今後も、評価替による固定資産税の減少が懸念されているが、徴収率の向上を図り、税収確保に努めるものとする。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71120</xdr:rowOff>
    </xdr:to>
    <xdr:cxnSp macro="">
      <xdr:nvCxnSpPr>
        <xdr:cNvPr id="63" name="直線コネクタ 62"/>
        <xdr:cNvCxnSpPr/>
      </xdr:nvCxnSpPr>
      <xdr:spPr>
        <a:xfrm>
          <a:off x="4114800" y="74374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59055</xdr:rowOff>
    </xdr:from>
    <xdr:to>
      <xdr:col>6</xdr:col>
      <xdr:colOff>0</xdr:colOff>
      <xdr:row>43</xdr:row>
      <xdr:rowOff>65088</xdr:rowOff>
    </xdr:to>
    <xdr:cxnSp macro="">
      <xdr:nvCxnSpPr>
        <xdr:cNvPr id="66" name="直線コネクタ 65"/>
        <xdr:cNvCxnSpPr/>
      </xdr:nvCxnSpPr>
      <xdr:spPr>
        <a:xfrm>
          <a:off x="3225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53022</xdr:rowOff>
    </xdr:from>
    <xdr:to>
      <xdr:col>4</xdr:col>
      <xdr:colOff>482600</xdr:colOff>
      <xdr:row>43</xdr:row>
      <xdr:rowOff>59055</xdr:rowOff>
    </xdr:to>
    <xdr:cxnSp macro="">
      <xdr:nvCxnSpPr>
        <xdr:cNvPr id="69" name="直線コネクタ 68"/>
        <xdr:cNvCxnSpPr/>
      </xdr:nvCxnSpPr>
      <xdr:spPr>
        <a:xfrm>
          <a:off x="2336800" y="74253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53022</xdr:rowOff>
    </xdr:to>
    <xdr:cxnSp macro="">
      <xdr:nvCxnSpPr>
        <xdr:cNvPr id="72" name="直線コネクタ 71"/>
        <xdr:cNvCxnSpPr/>
      </xdr:nvCxnSpPr>
      <xdr:spPr>
        <a:xfrm>
          <a:off x="1447800" y="741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2" name="円/楕円 81"/>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8255</xdr:rowOff>
    </xdr:from>
    <xdr:to>
      <xdr:col>4</xdr:col>
      <xdr:colOff>533400</xdr:colOff>
      <xdr:row>43</xdr:row>
      <xdr:rowOff>109855</xdr:rowOff>
    </xdr:to>
    <xdr:sp macro="" textlink="">
      <xdr:nvSpPr>
        <xdr:cNvPr id="86" name="円/楕円 85"/>
        <xdr:cNvSpPr/>
      </xdr:nvSpPr>
      <xdr:spPr>
        <a:xfrm>
          <a:off x="3175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87" name="テキスト ボックス 86"/>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2222</xdr:rowOff>
    </xdr:from>
    <xdr:to>
      <xdr:col>3</xdr:col>
      <xdr:colOff>330200</xdr:colOff>
      <xdr:row>43</xdr:row>
      <xdr:rowOff>103822</xdr:rowOff>
    </xdr:to>
    <xdr:sp macro="" textlink="">
      <xdr:nvSpPr>
        <xdr:cNvPr id="88" name="円/楕円 87"/>
        <xdr:cNvSpPr/>
      </xdr:nvSpPr>
      <xdr:spPr>
        <a:xfrm>
          <a:off x="2286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113999</xdr:rowOff>
    </xdr:from>
    <xdr:ext cx="762000" cy="259045"/>
    <xdr:sp macro="" textlink="">
      <xdr:nvSpPr>
        <xdr:cNvPr id="89" name="テキスト ボックス 88"/>
        <xdr:cNvSpPr txBox="1"/>
      </xdr:nvSpPr>
      <xdr:spPr>
        <a:xfrm>
          <a:off x="1955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0" name="円/楕円 89"/>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1" name="テキスト ボックス 9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年度から数値が大きく上昇しているが、</a:t>
          </a:r>
          <a:r>
            <a:rPr kumimoji="1" lang="en-US" altLang="ja-JP" sz="1300">
              <a:latin typeface="ＭＳ Ｐゴシック"/>
            </a:rPr>
            <a:t>24</a:t>
          </a:r>
          <a:r>
            <a:rPr kumimoji="1" lang="ja-JP" altLang="en-US" sz="1300">
              <a:latin typeface="ＭＳ Ｐゴシック"/>
            </a:rPr>
            <a:t>年度からは臨時財政対策債の発行をしていないためである。平成</a:t>
          </a:r>
          <a:r>
            <a:rPr kumimoji="1" lang="en-US" altLang="ja-JP" sz="1300">
              <a:latin typeface="ＭＳ Ｐゴシック"/>
            </a:rPr>
            <a:t>25</a:t>
          </a:r>
          <a:r>
            <a:rPr kumimoji="1" lang="ja-JP" altLang="en-US" sz="1300">
              <a:latin typeface="ＭＳ Ｐゴシック"/>
            </a:rPr>
            <a:t>年度において臨時財政対策債を発行していた場合の経常収支比率は、</a:t>
          </a:r>
          <a:r>
            <a:rPr kumimoji="1" lang="en-US" altLang="ja-JP" sz="1300">
              <a:latin typeface="ＭＳ Ｐゴシック"/>
            </a:rPr>
            <a:t>77.7</a:t>
          </a:r>
          <a:r>
            <a:rPr kumimoji="1" lang="ja-JP" altLang="en-US" sz="1300">
              <a:latin typeface="ＭＳ Ｐゴシック"/>
            </a:rPr>
            <a:t>％となっている。今後も、経費削減を図り、数値悪化とならないよう努めることとする。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167111</xdr:rowOff>
    </xdr:from>
    <xdr:to>
      <xdr:col>7</xdr:col>
      <xdr:colOff>152400</xdr:colOff>
      <xdr:row>63</xdr:row>
      <xdr:rowOff>41910</xdr:rowOff>
    </xdr:to>
    <xdr:cxnSp macro="">
      <xdr:nvCxnSpPr>
        <xdr:cNvPr id="126" name="直線コネクタ 125"/>
        <xdr:cNvCxnSpPr/>
      </xdr:nvCxnSpPr>
      <xdr:spPr>
        <a:xfrm>
          <a:off x="4114800" y="10797011"/>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42439</xdr:rowOff>
    </xdr:from>
    <xdr:to>
      <xdr:col>6</xdr:col>
      <xdr:colOff>0</xdr:colOff>
      <xdr:row>62</xdr:row>
      <xdr:rowOff>167111</xdr:rowOff>
    </xdr:to>
    <xdr:cxnSp macro="">
      <xdr:nvCxnSpPr>
        <xdr:cNvPr id="129" name="直線コネクタ 128"/>
        <xdr:cNvCxnSpPr/>
      </xdr:nvCxnSpPr>
      <xdr:spPr>
        <a:xfrm>
          <a:off x="3225800" y="10672339"/>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42439</xdr:rowOff>
    </xdr:from>
    <xdr:to>
      <xdr:col>4</xdr:col>
      <xdr:colOff>482600</xdr:colOff>
      <xdr:row>62</xdr:row>
      <xdr:rowOff>44450</xdr:rowOff>
    </xdr:to>
    <xdr:cxnSp macro="">
      <xdr:nvCxnSpPr>
        <xdr:cNvPr id="132" name="直線コネクタ 131"/>
        <xdr:cNvCxnSpPr/>
      </xdr:nvCxnSpPr>
      <xdr:spPr>
        <a:xfrm flipV="1">
          <a:off x="2336800" y="106723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44450</xdr:rowOff>
    </xdr:to>
    <xdr:cxnSp macro="">
      <xdr:nvCxnSpPr>
        <xdr:cNvPr id="135" name="直線コネクタ 134"/>
        <xdr:cNvCxnSpPr/>
      </xdr:nvCxnSpPr>
      <xdr:spPr>
        <a:xfrm>
          <a:off x="1447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5" name="円/楕円 144"/>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46"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116311</xdr:rowOff>
    </xdr:from>
    <xdr:to>
      <xdr:col>6</xdr:col>
      <xdr:colOff>50800</xdr:colOff>
      <xdr:row>63</xdr:row>
      <xdr:rowOff>46461</xdr:rowOff>
    </xdr:to>
    <xdr:sp macro="" textlink="">
      <xdr:nvSpPr>
        <xdr:cNvPr id="147" name="円/楕円 146"/>
        <xdr:cNvSpPr/>
      </xdr:nvSpPr>
      <xdr:spPr>
        <a:xfrm>
          <a:off x="4064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56638</xdr:rowOff>
    </xdr:from>
    <xdr:ext cx="736600" cy="259045"/>
    <xdr:sp macro="" textlink="">
      <xdr:nvSpPr>
        <xdr:cNvPr id="148" name="テキスト ボックス 147"/>
        <xdr:cNvSpPr txBox="1"/>
      </xdr:nvSpPr>
      <xdr:spPr>
        <a:xfrm>
          <a:off x="3733800" y="1051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163089</xdr:rowOff>
    </xdr:from>
    <xdr:to>
      <xdr:col>4</xdr:col>
      <xdr:colOff>533400</xdr:colOff>
      <xdr:row>62</xdr:row>
      <xdr:rowOff>93239</xdr:rowOff>
    </xdr:to>
    <xdr:sp macro="" textlink="">
      <xdr:nvSpPr>
        <xdr:cNvPr id="149" name="円/楕円 148"/>
        <xdr:cNvSpPr/>
      </xdr:nvSpPr>
      <xdr:spPr>
        <a:xfrm>
          <a:off x="3175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103416</xdr:rowOff>
    </xdr:from>
    <xdr:ext cx="762000" cy="259045"/>
    <xdr:sp macro="" textlink="">
      <xdr:nvSpPr>
        <xdr:cNvPr id="150" name="テキスト ボックス 149"/>
        <xdr:cNvSpPr txBox="1"/>
      </xdr:nvSpPr>
      <xdr:spPr>
        <a:xfrm>
          <a:off x="2844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1" name="円/楕円 150"/>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2" name="テキスト ボックス 151"/>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53" name="円/楕円 152"/>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54" name="テキスト ボックス 153"/>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[269,421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類似団体を下回っているが、近年増加傾向にある。観光施設等の維持管理費の増等が要因であると思われるため、今後の維持管理費の削減を図っていくこととする。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123673</xdr:rowOff>
    </xdr:from>
    <xdr:to>
      <xdr:col>7</xdr:col>
      <xdr:colOff>152400</xdr:colOff>
      <xdr:row>81</xdr:row>
      <xdr:rowOff>125195</xdr:rowOff>
    </xdr:to>
    <xdr:cxnSp macro="">
      <xdr:nvCxnSpPr>
        <xdr:cNvPr id="186" name="直線コネクタ 185"/>
        <xdr:cNvCxnSpPr/>
      </xdr:nvCxnSpPr>
      <xdr:spPr>
        <a:xfrm flipV="1">
          <a:off x="4114800" y="14011123"/>
          <a:ext cx="8382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108451</xdr:rowOff>
    </xdr:from>
    <xdr:ext cx="762000" cy="259045"/>
    <xdr:sp macro="" textlink="">
      <xdr:nvSpPr>
        <xdr:cNvPr id="187" name="人件費・物件費等の状況平均値テキスト"/>
        <xdr:cNvSpPr txBox="1"/>
      </xdr:nvSpPr>
      <xdr:spPr>
        <a:xfrm>
          <a:off x="5041900" y="1399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123654</xdr:rowOff>
    </xdr:from>
    <xdr:to>
      <xdr:col>6</xdr:col>
      <xdr:colOff>0</xdr:colOff>
      <xdr:row>81</xdr:row>
      <xdr:rowOff>125195</xdr:rowOff>
    </xdr:to>
    <xdr:cxnSp macro="">
      <xdr:nvCxnSpPr>
        <xdr:cNvPr id="189" name="直線コネクタ 188"/>
        <xdr:cNvCxnSpPr/>
      </xdr:nvCxnSpPr>
      <xdr:spPr>
        <a:xfrm>
          <a:off x="3225800" y="1401110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114857</xdr:rowOff>
    </xdr:from>
    <xdr:to>
      <xdr:col>4</xdr:col>
      <xdr:colOff>482600</xdr:colOff>
      <xdr:row>81</xdr:row>
      <xdr:rowOff>123654</xdr:rowOff>
    </xdr:to>
    <xdr:cxnSp macro="">
      <xdr:nvCxnSpPr>
        <xdr:cNvPr id="192" name="直線コネクタ 191"/>
        <xdr:cNvCxnSpPr/>
      </xdr:nvCxnSpPr>
      <xdr:spPr>
        <a:xfrm>
          <a:off x="2336800" y="14002307"/>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102017</xdr:rowOff>
    </xdr:from>
    <xdr:to>
      <xdr:col>3</xdr:col>
      <xdr:colOff>279400</xdr:colOff>
      <xdr:row>81</xdr:row>
      <xdr:rowOff>114857</xdr:rowOff>
    </xdr:to>
    <xdr:cxnSp macro="">
      <xdr:nvCxnSpPr>
        <xdr:cNvPr id="195" name="直線コネクタ 194"/>
        <xdr:cNvCxnSpPr/>
      </xdr:nvCxnSpPr>
      <xdr:spPr>
        <a:xfrm>
          <a:off x="1447800" y="13989467"/>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72873</xdr:rowOff>
    </xdr:from>
    <xdr:to>
      <xdr:col>7</xdr:col>
      <xdr:colOff>203200</xdr:colOff>
      <xdr:row>82</xdr:row>
      <xdr:rowOff>3023</xdr:rowOff>
    </xdr:to>
    <xdr:sp macro="" textlink="">
      <xdr:nvSpPr>
        <xdr:cNvPr id="205" name="円/楕円 204"/>
        <xdr:cNvSpPr/>
      </xdr:nvSpPr>
      <xdr:spPr>
        <a:xfrm>
          <a:off x="4902200" y="13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165600</xdr:rowOff>
    </xdr:from>
    <xdr:ext cx="762000" cy="259045"/>
    <xdr:sp macro="" textlink="">
      <xdr:nvSpPr>
        <xdr:cNvPr id="206" name="人件費・物件費等の状況該当値テキスト"/>
        <xdr:cNvSpPr txBox="1"/>
      </xdr:nvSpPr>
      <xdr:spPr>
        <a:xfrm>
          <a:off x="5041900" y="1388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269,421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74395</xdr:rowOff>
    </xdr:from>
    <xdr:to>
      <xdr:col>6</xdr:col>
      <xdr:colOff>50800</xdr:colOff>
      <xdr:row>82</xdr:row>
      <xdr:rowOff>4545</xdr:rowOff>
    </xdr:to>
    <xdr:sp macro="" textlink="">
      <xdr:nvSpPr>
        <xdr:cNvPr id="207" name="円/楕円 206"/>
        <xdr:cNvSpPr/>
      </xdr:nvSpPr>
      <xdr:spPr>
        <a:xfrm>
          <a:off x="4064000" y="139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14722</xdr:rowOff>
    </xdr:from>
    <xdr:ext cx="736600" cy="259045"/>
    <xdr:sp macro="" textlink="">
      <xdr:nvSpPr>
        <xdr:cNvPr id="208" name="テキスト ボックス 207"/>
        <xdr:cNvSpPr txBox="1"/>
      </xdr:nvSpPr>
      <xdr:spPr>
        <a:xfrm>
          <a:off x="3733800" y="1373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272,575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72854</xdr:rowOff>
    </xdr:from>
    <xdr:to>
      <xdr:col>4</xdr:col>
      <xdr:colOff>533400</xdr:colOff>
      <xdr:row>82</xdr:row>
      <xdr:rowOff>3004</xdr:rowOff>
    </xdr:to>
    <xdr:sp macro="" textlink="">
      <xdr:nvSpPr>
        <xdr:cNvPr id="209" name="円/楕円 208"/>
        <xdr:cNvSpPr/>
      </xdr:nvSpPr>
      <xdr:spPr>
        <a:xfrm>
          <a:off x="3175000" y="139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13181</xdr:rowOff>
    </xdr:from>
    <xdr:ext cx="762000" cy="259045"/>
    <xdr:sp macro="" textlink="">
      <xdr:nvSpPr>
        <xdr:cNvPr id="210" name="テキスト ボックス 209"/>
        <xdr:cNvSpPr txBox="1"/>
      </xdr:nvSpPr>
      <xdr:spPr>
        <a:xfrm>
          <a:off x="2844800" y="1372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64057</xdr:rowOff>
    </xdr:from>
    <xdr:to>
      <xdr:col>3</xdr:col>
      <xdr:colOff>330200</xdr:colOff>
      <xdr:row>81</xdr:row>
      <xdr:rowOff>165657</xdr:rowOff>
    </xdr:to>
    <xdr:sp macro="" textlink="">
      <xdr:nvSpPr>
        <xdr:cNvPr id="211" name="円/楕円 210"/>
        <xdr:cNvSpPr/>
      </xdr:nvSpPr>
      <xdr:spPr>
        <a:xfrm>
          <a:off x="2286000" y="139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4384</xdr:rowOff>
    </xdr:from>
    <xdr:ext cx="762000" cy="259045"/>
    <xdr:sp macro="" textlink="">
      <xdr:nvSpPr>
        <xdr:cNvPr id="212" name="テキスト ボックス 211"/>
        <xdr:cNvSpPr txBox="1"/>
      </xdr:nvSpPr>
      <xdr:spPr>
        <a:xfrm>
          <a:off x="1955800" y="1372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51217</xdr:rowOff>
    </xdr:from>
    <xdr:to>
      <xdr:col>2</xdr:col>
      <xdr:colOff>127000</xdr:colOff>
      <xdr:row>81</xdr:row>
      <xdr:rowOff>152817</xdr:rowOff>
    </xdr:to>
    <xdr:sp macro="" textlink="">
      <xdr:nvSpPr>
        <xdr:cNvPr id="213" name="円/楕円 212"/>
        <xdr:cNvSpPr/>
      </xdr:nvSpPr>
      <xdr:spPr>
        <a:xfrm>
          <a:off x="1397000" y="139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162994</xdr:rowOff>
    </xdr:from>
    <xdr:ext cx="762000" cy="259045"/>
    <xdr:sp macro="" textlink="">
      <xdr:nvSpPr>
        <xdr:cNvPr id="214" name="テキスト ボックス 213"/>
        <xdr:cNvSpPr txBox="1"/>
      </xdr:nvSpPr>
      <xdr:spPr>
        <a:xfrm>
          <a:off x="1066800" y="1370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類似団体と比べとも低くなっており、今後も適正な給与水準を維持していくこととしている。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87</xdr:row>
      <xdr:rowOff>165418</xdr:rowOff>
    </xdr:to>
    <xdr:cxnSp macro="">
      <xdr:nvCxnSpPr>
        <xdr:cNvPr id="244" name="直線コネクタ 243"/>
        <xdr:cNvCxnSpPr/>
      </xdr:nvCxnSpPr>
      <xdr:spPr>
        <a:xfrm flipV="1">
          <a:off x="16179800" y="14653261"/>
          <a:ext cx="8382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165418</xdr:rowOff>
    </xdr:from>
    <xdr:to>
      <xdr:col>23</xdr:col>
      <xdr:colOff>406400</xdr:colOff>
      <xdr:row>87</xdr:row>
      <xdr:rowOff>165418</xdr:rowOff>
    </xdr:to>
    <xdr:cxnSp macro="">
      <xdr:nvCxnSpPr>
        <xdr:cNvPr id="247" name="直線コネクタ 246"/>
        <xdr:cNvCxnSpPr/>
      </xdr:nvCxnSpPr>
      <xdr:spPr>
        <a:xfrm>
          <a:off x="15290800" y="15081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87</xdr:row>
      <xdr:rowOff>165418</xdr:rowOff>
    </xdr:to>
    <xdr:cxnSp macro="">
      <xdr:nvCxnSpPr>
        <xdr:cNvPr id="250" name="直線コネクタ 249"/>
        <xdr:cNvCxnSpPr/>
      </xdr:nvCxnSpPr>
      <xdr:spPr>
        <a:xfrm>
          <a:off x="14401800" y="14641195"/>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85</xdr:row>
      <xdr:rowOff>67945</xdr:rowOff>
    </xdr:to>
    <xdr:cxnSp macro="">
      <xdr:nvCxnSpPr>
        <xdr:cNvPr id="253" name="直線コネクタ 252"/>
        <xdr:cNvCxnSpPr/>
      </xdr:nvCxnSpPr>
      <xdr:spPr>
        <a:xfrm>
          <a:off x="13512800" y="1464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3" name="円/楕円 26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6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114618</xdr:rowOff>
    </xdr:from>
    <xdr:to>
      <xdr:col>23</xdr:col>
      <xdr:colOff>457200</xdr:colOff>
      <xdr:row>88</xdr:row>
      <xdr:rowOff>44768</xdr:rowOff>
    </xdr:to>
    <xdr:sp macro="" textlink="">
      <xdr:nvSpPr>
        <xdr:cNvPr id="265" name="円/楕円 264"/>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66" name="テキスト ボックス 265"/>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114618</xdr:rowOff>
    </xdr:from>
    <xdr:to>
      <xdr:col>22</xdr:col>
      <xdr:colOff>254000</xdr:colOff>
      <xdr:row>88</xdr:row>
      <xdr:rowOff>44768</xdr:rowOff>
    </xdr:to>
    <xdr:sp macro="" textlink="">
      <xdr:nvSpPr>
        <xdr:cNvPr id="267" name="円/楕円 266"/>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54945</xdr:rowOff>
    </xdr:from>
    <xdr:ext cx="762000" cy="259045"/>
    <xdr:sp macro="" textlink="">
      <xdr:nvSpPr>
        <xdr:cNvPr id="268" name="テキスト ボックス 267"/>
        <xdr:cNvSpPr txBox="1"/>
      </xdr:nvSpPr>
      <xdr:spPr>
        <a:xfrm>
          <a:off x="14909800" y="1479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69" name="円/楕円 268"/>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128922</xdr:rowOff>
    </xdr:from>
    <xdr:ext cx="762000" cy="259045"/>
    <xdr:sp macro="" textlink="">
      <xdr:nvSpPr>
        <xdr:cNvPr id="270" name="テキスト ボックス 269"/>
        <xdr:cNvSpPr txBox="1"/>
      </xdr:nvSpPr>
      <xdr:spPr>
        <a:xfrm>
          <a:off x="14020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71" name="円/楕円 270"/>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128922</xdr:rowOff>
    </xdr:from>
    <xdr:ext cx="762000" cy="259045"/>
    <xdr:sp macro="" textlink="">
      <xdr:nvSpPr>
        <xdr:cNvPr id="272" name="テキスト ボックス 271"/>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類似団体を下回っており、今後も退職者と採用者のバランスをとりながら、適正な職員数を維持していくこととしている。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141593</xdr:rowOff>
    </xdr:from>
    <xdr:to>
      <xdr:col>24</xdr:col>
      <xdr:colOff>558800</xdr:colOff>
      <xdr:row>58</xdr:row>
      <xdr:rowOff>150211</xdr:rowOff>
    </xdr:to>
    <xdr:cxnSp macro="">
      <xdr:nvCxnSpPr>
        <xdr:cNvPr id="308" name="直線コネクタ 307"/>
        <xdr:cNvCxnSpPr/>
      </xdr:nvCxnSpPr>
      <xdr:spPr>
        <a:xfrm flipV="1">
          <a:off x="16179800" y="1008569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150211</xdr:rowOff>
    </xdr:from>
    <xdr:to>
      <xdr:col>23</xdr:col>
      <xdr:colOff>406400</xdr:colOff>
      <xdr:row>58</xdr:row>
      <xdr:rowOff>153773</xdr:rowOff>
    </xdr:to>
    <xdr:cxnSp macro="">
      <xdr:nvCxnSpPr>
        <xdr:cNvPr id="311" name="直線コネクタ 310"/>
        <xdr:cNvCxnSpPr/>
      </xdr:nvCxnSpPr>
      <xdr:spPr>
        <a:xfrm flipV="1">
          <a:off x="15290800" y="1009431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144695</xdr:rowOff>
    </xdr:from>
    <xdr:to>
      <xdr:col>22</xdr:col>
      <xdr:colOff>203200</xdr:colOff>
      <xdr:row>58</xdr:row>
      <xdr:rowOff>153773</xdr:rowOff>
    </xdr:to>
    <xdr:cxnSp macro="">
      <xdr:nvCxnSpPr>
        <xdr:cNvPr id="314" name="直線コネクタ 313"/>
        <xdr:cNvCxnSpPr/>
      </xdr:nvCxnSpPr>
      <xdr:spPr>
        <a:xfrm>
          <a:off x="14401800" y="1008879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144695</xdr:rowOff>
    </xdr:from>
    <xdr:to>
      <xdr:col>21</xdr:col>
      <xdr:colOff>0</xdr:colOff>
      <xdr:row>58</xdr:row>
      <xdr:rowOff>153658</xdr:rowOff>
    </xdr:to>
    <xdr:cxnSp macro="">
      <xdr:nvCxnSpPr>
        <xdr:cNvPr id="317" name="直線コネクタ 316"/>
        <xdr:cNvCxnSpPr/>
      </xdr:nvCxnSpPr>
      <xdr:spPr>
        <a:xfrm flipV="1">
          <a:off x="13512800" y="10088795"/>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19" name="テキスト ボックス 318"/>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1" name="テキスト ボックス 320"/>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90793</xdr:rowOff>
    </xdr:from>
    <xdr:to>
      <xdr:col>24</xdr:col>
      <xdr:colOff>609600</xdr:colOff>
      <xdr:row>59</xdr:row>
      <xdr:rowOff>20943</xdr:rowOff>
    </xdr:to>
    <xdr:sp macro="" textlink="">
      <xdr:nvSpPr>
        <xdr:cNvPr id="327" name="円/楕円 326"/>
        <xdr:cNvSpPr/>
      </xdr:nvSpPr>
      <xdr:spPr>
        <a:xfrm>
          <a:off x="169672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12070</xdr:rowOff>
    </xdr:from>
    <xdr:ext cx="762000" cy="259045"/>
    <xdr:sp macro="" textlink="">
      <xdr:nvSpPr>
        <xdr:cNvPr id="328" name="定員管理の状況該当値テキスト"/>
        <xdr:cNvSpPr txBox="1"/>
      </xdr:nvSpPr>
      <xdr:spPr>
        <a:xfrm>
          <a:off x="17106900" y="995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99411</xdr:rowOff>
    </xdr:from>
    <xdr:to>
      <xdr:col>23</xdr:col>
      <xdr:colOff>457200</xdr:colOff>
      <xdr:row>59</xdr:row>
      <xdr:rowOff>29561</xdr:rowOff>
    </xdr:to>
    <xdr:sp macro="" textlink="">
      <xdr:nvSpPr>
        <xdr:cNvPr id="329" name="円/楕円 328"/>
        <xdr:cNvSpPr/>
      </xdr:nvSpPr>
      <xdr:spPr>
        <a:xfrm>
          <a:off x="16129000" y="100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39738</xdr:rowOff>
    </xdr:from>
    <xdr:ext cx="736600" cy="259045"/>
    <xdr:sp macro="" textlink="">
      <xdr:nvSpPr>
        <xdr:cNvPr id="330" name="テキスト ボックス 329"/>
        <xdr:cNvSpPr txBox="1"/>
      </xdr:nvSpPr>
      <xdr:spPr>
        <a:xfrm>
          <a:off x="15798800" y="981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102973</xdr:rowOff>
    </xdr:from>
    <xdr:to>
      <xdr:col>22</xdr:col>
      <xdr:colOff>254000</xdr:colOff>
      <xdr:row>59</xdr:row>
      <xdr:rowOff>33123</xdr:rowOff>
    </xdr:to>
    <xdr:sp macro="" textlink="">
      <xdr:nvSpPr>
        <xdr:cNvPr id="331" name="円/楕円 330"/>
        <xdr:cNvSpPr/>
      </xdr:nvSpPr>
      <xdr:spPr>
        <a:xfrm>
          <a:off x="15240000" y="100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43300</xdr:rowOff>
    </xdr:from>
    <xdr:ext cx="762000" cy="259045"/>
    <xdr:sp macro="" textlink="">
      <xdr:nvSpPr>
        <xdr:cNvPr id="332" name="テキスト ボックス 331"/>
        <xdr:cNvSpPr txBox="1"/>
      </xdr:nvSpPr>
      <xdr:spPr>
        <a:xfrm>
          <a:off x="14909800" y="98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93895</xdr:rowOff>
    </xdr:from>
    <xdr:to>
      <xdr:col>21</xdr:col>
      <xdr:colOff>50800</xdr:colOff>
      <xdr:row>59</xdr:row>
      <xdr:rowOff>24045</xdr:rowOff>
    </xdr:to>
    <xdr:sp macro="" textlink="">
      <xdr:nvSpPr>
        <xdr:cNvPr id="333" name="円/楕円 332"/>
        <xdr:cNvSpPr/>
      </xdr:nvSpPr>
      <xdr:spPr>
        <a:xfrm>
          <a:off x="14351000" y="10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34222</xdr:rowOff>
    </xdr:from>
    <xdr:ext cx="762000" cy="259045"/>
    <xdr:sp macro="" textlink="">
      <xdr:nvSpPr>
        <xdr:cNvPr id="334" name="テキスト ボックス 333"/>
        <xdr:cNvSpPr txBox="1"/>
      </xdr:nvSpPr>
      <xdr:spPr>
        <a:xfrm>
          <a:off x="14020800" y="980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102858</xdr:rowOff>
    </xdr:from>
    <xdr:to>
      <xdr:col>19</xdr:col>
      <xdr:colOff>533400</xdr:colOff>
      <xdr:row>59</xdr:row>
      <xdr:rowOff>33008</xdr:rowOff>
    </xdr:to>
    <xdr:sp macro="" textlink="">
      <xdr:nvSpPr>
        <xdr:cNvPr id="335" name="円/楕円 334"/>
        <xdr:cNvSpPr/>
      </xdr:nvSpPr>
      <xdr:spPr>
        <a:xfrm>
          <a:off x="13462000" y="100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43185</xdr:rowOff>
    </xdr:from>
    <xdr:ext cx="762000" cy="259045"/>
    <xdr:sp macro="" textlink="">
      <xdr:nvSpPr>
        <xdr:cNvPr id="336" name="テキスト ボックス 335"/>
        <xdr:cNvSpPr txBox="1"/>
      </xdr:nvSpPr>
      <xdr:spPr>
        <a:xfrm>
          <a:off x="13131800" y="981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繰り上げ償還や起債の抑制などにより数値は年々改善してきた。今後は過疎債の償還が増加してくるが、償還年数の設定などにより年度ごとの比率のバランスを取れるように行っていくこととしている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846</xdr:rowOff>
    </xdr:to>
    <xdr:cxnSp macro="">
      <xdr:nvCxnSpPr>
        <xdr:cNvPr id="370" name="直線コネクタ 369"/>
        <xdr:cNvCxnSpPr/>
      </xdr:nvCxnSpPr>
      <xdr:spPr>
        <a:xfrm>
          <a:off x="16179800" y="6687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846</xdr:rowOff>
    </xdr:from>
    <xdr:to>
      <xdr:col>23</xdr:col>
      <xdr:colOff>406400</xdr:colOff>
      <xdr:row>39</xdr:row>
      <xdr:rowOff>57150</xdr:rowOff>
    </xdr:to>
    <xdr:cxnSp macro="">
      <xdr:nvCxnSpPr>
        <xdr:cNvPr id="373" name="直線コネクタ 372"/>
        <xdr:cNvCxnSpPr/>
      </xdr:nvCxnSpPr>
      <xdr:spPr>
        <a:xfrm flipV="1">
          <a:off x="15290800" y="66873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40</xdr:row>
      <xdr:rowOff>94827</xdr:rowOff>
    </xdr:to>
    <xdr:cxnSp macro="">
      <xdr:nvCxnSpPr>
        <xdr:cNvPr id="376" name="直線コネクタ 375"/>
        <xdr:cNvCxnSpPr/>
      </xdr:nvCxnSpPr>
      <xdr:spPr>
        <a:xfrm flipV="1">
          <a:off x="14401800" y="674370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42</xdr:row>
      <xdr:rowOff>138006</xdr:rowOff>
    </xdr:to>
    <xdr:cxnSp macro="">
      <xdr:nvCxnSpPr>
        <xdr:cNvPr id="379" name="直線コネクタ 378"/>
        <xdr:cNvCxnSpPr/>
      </xdr:nvCxnSpPr>
      <xdr:spPr>
        <a:xfrm flipV="1">
          <a:off x="13512800" y="6952827"/>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1" name="テキスト ボックス 38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389" name="円/楕円 388"/>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138023</xdr:rowOff>
    </xdr:from>
    <xdr:ext cx="762000" cy="259045"/>
    <xdr:sp macro="" textlink="">
      <xdr:nvSpPr>
        <xdr:cNvPr id="390"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121496</xdr:rowOff>
    </xdr:from>
    <xdr:to>
      <xdr:col>23</xdr:col>
      <xdr:colOff>457200</xdr:colOff>
      <xdr:row>39</xdr:row>
      <xdr:rowOff>51646</xdr:rowOff>
    </xdr:to>
    <xdr:sp macro="" textlink="">
      <xdr:nvSpPr>
        <xdr:cNvPr id="391" name="円/楕円 390"/>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61824</xdr:rowOff>
    </xdr:from>
    <xdr:ext cx="736600" cy="259045"/>
    <xdr:sp macro="" textlink="">
      <xdr:nvSpPr>
        <xdr:cNvPr id="392" name="テキスト ボックス 391"/>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393" name="円/楕円 392"/>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94" name="テキスト ボックス 393"/>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395" name="円/楕円 394"/>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96" name="テキスト ボックス 395"/>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397" name="円/楕円 396"/>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2133</xdr:rowOff>
    </xdr:from>
    <xdr:ext cx="762000" cy="259045"/>
    <xdr:sp macro="" textlink="">
      <xdr:nvSpPr>
        <xdr:cNvPr id="398" name="テキスト ボックス 397"/>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年度においては数値０となっているが、今後も起債の早期償還などにより後年度の債務を抑え、数値が悪化しないように努めることとしている。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108010</xdr:rowOff>
    </xdr:from>
    <xdr:to>
      <xdr:col>19</xdr:col>
      <xdr:colOff>533400</xdr:colOff>
      <xdr:row>15</xdr:row>
      <xdr:rowOff>38160</xdr:rowOff>
    </xdr:to>
    <xdr:sp macro="" textlink="">
      <xdr:nvSpPr>
        <xdr:cNvPr id="449" name="円/楕円 448"/>
        <xdr:cNvSpPr/>
      </xdr:nvSpPr>
      <xdr:spPr>
        <a:xfrm>
          <a:off x="13462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22937</xdr:rowOff>
    </xdr:from>
    <xdr:ext cx="762000" cy="259045"/>
    <xdr:sp macro="" textlink="">
      <xdr:nvSpPr>
        <xdr:cNvPr id="450" name="テキスト ボックス 449"/>
        <xdr:cNvSpPr txBox="1"/>
      </xdr:nvSpPr>
      <xdr:spPr>
        <a:xfrm>
          <a:off x="131318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3,842
3,798
57.95
3,919,942
3,603,537
100,463
1,822,061
3,083,799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i="0">
              <a:latin typeface="ＭＳ Ｐゴシック"/>
            </a:rPr>
            <a:t>類似団体と比べて高くなっているが、平成</a:t>
          </a:r>
          <a:r>
            <a:rPr kumimoji="1" lang="en-US" altLang="ja-JP" sz="1300" i="0">
              <a:latin typeface="ＭＳ Ｐゴシック"/>
            </a:rPr>
            <a:t>24</a:t>
          </a:r>
          <a:r>
            <a:rPr kumimoji="1" lang="ja-JP" altLang="en-US" sz="1300" i="0">
              <a:latin typeface="ＭＳ Ｐゴシック"/>
            </a:rPr>
            <a:t>年度からは数値が上昇しているのは、臨時財政対策債の借入れをしていないことが要因と考えられる。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37</xdr:row>
      <xdr:rowOff>16510</xdr:rowOff>
    </xdr:to>
    <xdr:cxnSp macro="">
      <xdr:nvCxnSpPr>
        <xdr:cNvPr id="65" name="直線コネクタ 64"/>
        <xdr:cNvCxnSpPr/>
      </xdr:nvCxnSpPr>
      <xdr:spPr>
        <a:xfrm flipV="1">
          <a:off x="3987800" y="63106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100330</xdr:rowOff>
    </xdr:from>
    <xdr:to>
      <xdr:col>5</xdr:col>
      <xdr:colOff>549275</xdr:colOff>
      <xdr:row>37</xdr:row>
      <xdr:rowOff>16510</xdr:rowOff>
    </xdr:to>
    <xdr:cxnSp macro="">
      <xdr:nvCxnSpPr>
        <xdr:cNvPr id="68" name="直線コネクタ 67"/>
        <xdr:cNvCxnSpPr/>
      </xdr:nvCxnSpPr>
      <xdr:spPr>
        <a:xfrm>
          <a:off x="3098800" y="62725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100330</xdr:rowOff>
    </xdr:from>
    <xdr:to>
      <xdr:col>4</xdr:col>
      <xdr:colOff>346075</xdr:colOff>
      <xdr:row>36</xdr:row>
      <xdr:rowOff>138430</xdr:rowOff>
    </xdr:to>
    <xdr:cxnSp macro="">
      <xdr:nvCxnSpPr>
        <xdr:cNvPr id="71" name="直線コネクタ 70"/>
        <xdr:cNvCxnSpPr/>
      </xdr:nvCxnSpPr>
      <xdr:spPr>
        <a:xfrm flipV="1">
          <a:off x="2209800" y="6272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138430</xdr:rowOff>
    </xdr:to>
    <xdr:cxnSp macro="">
      <xdr:nvCxnSpPr>
        <xdr:cNvPr id="74" name="直線コネクタ 73"/>
        <xdr:cNvCxnSpPr/>
      </xdr:nvCxnSpPr>
      <xdr:spPr>
        <a:xfrm>
          <a:off x="1320800" y="62382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87630</xdr:rowOff>
    </xdr:from>
    <xdr:to>
      <xdr:col>7</xdr:col>
      <xdr:colOff>66675</xdr:colOff>
      <xdr:row>37</xdr:row>
      <xdr:rowOff>17780</xdr:rowOff>
    </xdr:to>
    <xdr:sp macro="" textlink="">
      <xdr:nvSpPr>
        <xdr:cNvPr id="84" name="円/楕円 83"/>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59707</xdr:rowOff>
    </xdr:from>
    <xdr:ext cx="762000" cy="259045"/>
    <xdr:sp macro="" textlink="">
      <xdr:nvSpPr>
        <xdr:cNvPr id="85" name="人件費該当値テキスト"/>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6" name="円/楕円 85"/>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7" name="テキスト ボックス 86"/>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49530</xdr:rowOff>
    </xdr:from>
    <xdr:to>
      <xdr:col>4</xdr:col>
      <xdr:colOff>396875</xdr:colOff>
      <xdr:row>36</xdr:row>
      <xdr:rowOff>151130</xdr:rowOff>
    </xdr:to>
    <xdr:sp macro="" textlink="">
      <xdr:nvSpPr>
        <xdr:cNvPr id="88" name="円/楕円 87"/>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135907</xdr:rowOff>
    </xdr:from>
    <xdr:ext cx="762000" cy="259045"/>
    <xdr:sp macro="" textlink="">
      <xdr:nvSpPr>
        <xdr:cNvPr id="89" name="テキスト ボックス 88"/>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87630</xdr:rowOff>
    </xdr:from>
    <xdr:to>
      <xdr:col>3</xdr:col>
      <xdr:colOff>193675</xdr:colOff>
      <xdr:row>37</xdr:row>
      <xdr:rowOff>17780</xdr:rowOff>
    </xdr:to>
    <xdr:sp macro="" textlink="">
      <xdr:nvSpPr>
        <xdr:cNvPr id="90" name="円/楕円 89"/>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2557</xdr:rowOff>
    </xdr:from>
    <xdr:ext cx="762000" cy="259045"/>
    <xdr:sp macro="" textlink="">
      <xdr:nvSpPr>
        <xdr:cNvPr id="91" name="テキスト ボックス 90"/>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2" name="円/楕円 91"/>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3" name="テキスト ボックス 92"/>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類似団体と同程度となているが、観光施設の管理費の抑制に努め、物件費の上昇を抑えることとしている。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50800</xdr:rowOff>
    </xdr:to>
    <xdr:cxnSp macro="">
      <xdr:nvCxnSpPr>
        <xdr:cNvPr id="126" name="直線コネクタ 125"/>
        <xdr:cNvCxnSpPr/>
      </xdr:nvCxnSpPr>
      <xdr:spPr>
        <a:xfrm>
          <a:off x="15671800" y="2786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43180</xdr:rowOff>
    </xdr:to>
    <xdr:cxnSp macro="">
      <xdr:nvCxnSpPr>
        <xdr:cNvPr id="129" name="直線コネクタ 128"/>
        <xdr:cNvCxnSpPr/>
      </xdr:nvCxnSpPr>
      <xdr:spPr>
        <a:xfrm>
          <a:off x="14782800" y="267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107950</xdr:rowOff>
    </xdr:to>
    <xdr:cxnSp macro="">
      <xdr:nvCxnSpPr>
        <xdr:cNvPr id="132" name="直線コネクタ 131"/>
        <xdr:cNvCxnSpPr/>
      </xdr:nvCxnSpPr>
      <xdr:spPr>
        <a:xfrm>
          <a:off x="13893800" y="259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39370</xdr:rowOff>
    </xdr:to>
    <xdr:cxnSp macro="">
      <xdr:nvCxnSpPr>
        <xdr:cNvPr id="135" name="直線コネクタ 134"/>
        <xdr:cNvCxnSpPr/>
      </xdr:nvCxnSpPr>
      <xdr:spPr>
        <a:xfrm flipV="1">
          <a:off x="13004800" y="259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5" name="円/楕円 144"/>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6"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7" name="円/楕円 146"/>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48" name="テキスト ボックス 14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9" name="円/楕円 148"/>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0" name="テキスト ボックス 14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1" name="円/楕円 150"/>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2" name="テキスト ボックス 151"/>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3" name="円/楕円 152"/>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4" name="テキスト ボックス 153"/>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平成２４年度から、障がい者福祉の給付費が増加しており、数値が上昇している。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56</xdr:row>
      <xdr:rowOff>146050</xdr:rowOff>
    </xdr:to>
    <xdr:cxnSp macro="">
      <xdr:nvCxnSpPr>
        <xdr:cNvPr id="186" name="直線コネクタ 185"/>
        <xdr:cNvCxnSpPr/>
      </xdr:nvCxnSpPr>
      <xdr:spPr>
        <a:xfrm>
          <a:off x="3987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146050</xdr:rowOff>
    </xdr:to>
    <xdr:cxnSp macro="">
      <xdr:nvCxnSpPr>
        <xdr:cNvPr id="189" name="直線コネクタ 188"/>
        <xdr:cNvCxnSpPr/>
      </xdr:nvCxnSpPr>
      <xdr:spPr>
        <a:xfrm>
          <a:off x="3098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31750</xdr:rowOff>
    </xdr:to>
    <xdr:cxnSp macro="">
      <xdr:nvCxnSpPr>
        <xdr:cNvPr id="192" name="直線コネクタ 191"/>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31750</xdr:rowOff>
    </xdr:to>
    <xdr:cxnSp macro="">
      <xdr:nvCxnSpPr>
        <xdr:cNvPr id="195" name="直線コネクタ 194"/>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6"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0" name="テキスト ボックス 20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2" name="テキスト ボックス 21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3" name="円/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4" name="テキスト ボックス 213"/>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下水道会計については、観光地のため人口規模より大きな施設となており起債償還に対する繰出金が多くなっており、これが理類似団体より高くなっている要因と思われる。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155575</xdr:rowOff>
    </xdr:from>
    <xdr:to>
      <xdr:col>24</xdr:col>
      <xdr:colOff>31750</xdr:colOff>
      <xdr:row>59</xdr:row>
      <xdr:rowOff>69850</xdr:rowOff>
    </xdr:to>
    <xdr:cxnSp macro="">
      <xdr:nvCxnSpPr>
        <xdr:cNvPr id="242" name="直線コネクタ 241"/>
        <xdr:cNvCxnSpPr/>
      </xdr:nvCxnSpPr>
      <xdr:spPr>
        <a:xfrm>
          <a:off x="15671800" y="10099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144145</xdr:rowOff>
    </xdr:from>
    <xdr:to>
      <xdr:col>22</xdr:col>
      <xdr:colOff>565150</xdr:colOff>
      <xdr:row>58</xdr:row>
      <xdr:rowOff>155575</xdr:rowOff>
    </xdr:to>
    <xdr:cxnSp macro="">
      <xdr:nvCxnSpPr>
        <xdr:cNvPr id="245" name="直線コネクタ 244"/>
        <xdr:cNvCxnSpPr/>
      </xdr:nvCxnSpPr>
      <xdr:spPr>
        <a:xfrm>
          <a:off x="14782800" y="100882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144145</xdr:rowOff>
    </xdr:from>
    <xdr:to>
      <xdr:col>21</xdr:col>
      <xdr:colOff>361950</xdr:colOff>
      <xdr:row>59</xdr:row>
      <xdr:rowOff>24130</xdr:rowOff>
    </xdr:to>
    <xdr:cxnSp macro="">
      <xdr:nvCxnSpPr>
        <xdr:cNvPr id="248" name="直線コネクタ 247"/>
        <xdr:cNvCxnSpPr/>
      </xdr:nvCxnSpPr>
      <xdr:spPr>
        <a:xfrm flipV="1">
          <a:off x="13893800" y="10088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24130</xdr:rowOff>
    </xdr:to>
    <xdr:cxnSp macro="">
      <xdr:nvCxnSpPr>
        <xdr:cNvPr id="251" name="直線コネクタ 250"/>
        <xdr:cNvCxnSpPr/>
      </xdr:nvCxnSpPr>
      <xdr:spPr>
        <a:xfrm>
          <a:off x="13004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61" name="円/楕円 260"/>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62"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104775</xdr:rowOff>
    </xdr:from>
    <xdr:to>
      <xdr:col>22</xdr:col>
      <xdr:colOff>615950</xdr:colOff>
      <xdr:row>59</xdr:row>
      <xdr:rowOff>34925</xdr:rowOff>
    </xdr:to>
    <xdr:sp macro="" textlink="">
      <xdr:nvSpPr>
        <xdr:cNvPr id="263" name="円/楕円 262"/>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19702</xdr:rowOff>
    </xdr:from>
    <xdr:ext cx="736600" cy="259045"/>
    <xdr:sp macro="" textlink="">
      <xdr:nvSpPr>
        <xdr:cNvPr id="264" name="テキスト ボックス 263"/>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93345</xdr:rowOff>
    </xdr:from>
    <xdr:to>
      <xdr:col>21</xdr:col>
      <xdr:colOff>412750</xdr:colOff>
      <xdr:row>59</xdr:row>
      <xdr:rowOff>23495</xdr:rowOff>
    </xdr:to>
    <xdr:sp macro="" textlink="">
      <xdr:nvSpPr>
        <xdr:cNvPr id="265" name="円/楕円 264"/>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8272</xdr:rowOff>
    </xdr:from>
    <xdr:ext cx="762000" cy="259045"/>
    <xdr:sp macro="" textlink="">
      <xdr:nvSpPr>
        <xdr:cNvPr id="266" name="テキスト ボックス 265"/>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67" name="円/楕円 266"/>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68" name="テキスト ボックス 267"/>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69" name="円/楕円 268"/>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0" name="テキスト ボックス 269"/>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ここ数年は同程度で推移しており、今後も補助金の適正を維持していくこととしている。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00" name="直線コネクタ 299"/>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72136</xdr:rowOff>
    </xdr:to>
    <xdr:cxnSp macro="">
      <xdr:nvCxnSpPr>
        <xdr:cNvPr id="303" name="直線コネクタ 302"/>
        <xdr:cNvCxnSpPr/>
      </xdr:nvCxnSpPr>
      <xdr:spPr>
        <a:xfrm>
          <a:off x="14782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44704</xdr:rowOff>
    </xdr:to>
    <xdr:cxnSp macro="">
      <xdr:nvCxnSpPr>
        <xdr:cNvPr id="306" name="直線コネクタ 305"/>
        <xdr:cNvCxnSpPr/>
      </xdr:nvCxnSpPr>
      <xdr:spPr>
        <a:xfrm>
          <a:off x="13893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35560</xdr:rowOff>
    </xdr:to>
    <xdr:cxnSp macro="">
      <xdr:nvCxnSpPr>
        <xdr:cNvPr id="309" name="直線コネクタ 308"/>
        <xdr:cNvCxnSpPr/>
      </xdr:nvCxnSpPr>
      <xdr:spPr>
        <a:xfrm flipV="1">
          <a:off x="13004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9" name="円/楕円 31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0"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1" name="円/楕円 32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2" name="テキスト ボックス 321"/>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3" name="円/楕円 322"/>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4" name="テキスト ボックス 323"/>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5" name="円/楕円 32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6" name="テキスト ボックス 325"/>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27" name="円/楕円 326"/>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28" name="テキスト ボックス 327"/>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繰上償還をしてきたことにより、数値はここ数年安定している。今後は過疎債の償還が本格的になり、数値の上昇が見込まれているため、今後の起債計画をたてて、適正な数値の維持に努めるものとする。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104140</xdr:rowOff>
    </xdr:to>
    <xdr:cxnSp macro="">
      <xdr:nvCxnSpPr>
        <xdr:cNvPr id="360" name="直線コネクタ 359"/>
        <xdr:cNvCxnSpPr/>
      </xdr:nvCxnSpPr>
      <xdr:spPr>
        <a:xfrm>
          <a:off x="3987800" y="128828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75</xdr:row>
      <xdr:rowOff>24130</xdr:rowOff>
    </xdr:to>
    <xdr:cxnSp macro="">
      <xdr:nvCxnSpPr>
        <xdr:cNvPr id="363" name="直線コネクタ 362"/>
        <xdr:cNvCxnSpPr/>
      </xdr:nvCxnSpPr>
      <xdr:spPr>
        <a:xfrm>
          <a:off x="3098800" y="12840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153670</xdr:rowOff>
    </xdr:from>
    <xdr:to>
      <xdr:col>4</xdr:col>
      <xdr:colOff>346075</xdr:colOff>
      <xdr:row>74</xdr:row>
      <xdr:rowOff>168910</xdr:rowOff>
    </xdr:to>
    <xdr:cxnSp macro="">
      <xdr:nvCxnSpPr>
        <xdr:cNvPr id="366" name="直線コネクタ 365"/>
        <xdr:cNvCxnSpPr/>
      </xdr:nvCxnSpPr>
      <xdr:spPr>
        <a:xfrm flipV="1">
          <a:off x="2209800" y="12840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12700</xdr:rowOff>
    </xdr:to>
    <xdr:cxnSp macro="">
      <xdr:nvCxnSpPr>
        <xdr:cNvPr id="369" name="直線コネクタ 368"/>
        <xdr:cNvCxnSpPr/>
      </xdr:nvCxnSpPr>
      <xdr:spPr>
        <a:xfrm flipV="1">
          <a:off x="1320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79" name="円/楕円 378"/>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0"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1" name="円/楕円 38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2" name="テキスト ボックス 38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102870</xdr:rowOff>
    </xdr:from>
    <xdr:to>
      <xdr:col>4</xdr:col>
      <xdr:colOff>396875</xdr:colOff>
      <xdr:row>75</xdr:row>
      <xdr:rowOff>33020</xdr:rowOff>
    </xdr:to>
    <xdr:sp macro="" textlink="">
      <xdr:nvSpPr>
        <xdr:cNvPr id="383" name="円/楕円 38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43197</xdr:rowOff>
    </xdr:from>
    <xdr:ext cx="762000" cy="259045"/>
    <xdr:sp macro="" textlink="">
      <xdr:nvSpPr>
        <xdr:cNvPr id="384" name="テキスト ボックス 38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118110</xdr:rowOff>
    </xdr:from>
    <xdr:to>
      <xdr:col>3</xdr:col>
      <xdr:colOff>193675</xdr:colOff>
      <xdr:row>75</xdr:row>
      <xdr:rowOff>48260</xdr:rowOff>
    </xdr:to>
    <xdr:sp macro="" textlink="">
      <xdr:nvSpPr>
        <xdr:cNvPr id="385" name="円/楕円 384"/>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58437</xdr:rowOff>
    </xdr:from>
    <xdr:ext cx="762000" cy="259045"/>
    <xdr:sp macro="" textlink="">
      <xdr:nvSpPr>
        <xdr:cNvPr id="386" name="テキスト ボックス 385"/>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7" name="円/楕円 386"/>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8" name="テキスト ボックス 387"/>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平成２４年度から高くなり、類似団体に比べても高くなっているが、一番の要因は、平成</a:t>
          </a:r>
          <a:r>
            <a:rPr kumimoji="1" lang="en-US" altLang="ja-JP" sz="1300">
              <a:latin typeface="ＭＳ Ｐゴシック"/>
            </a:rPr>
            <a:t>24</a:t>
          </a:r>
          <a:r>
            <a:rPr kumimoji="1" lang="ja-JP" altLang="en-US" sz="1300">
              <a:latin typeface="ＭＳ Ｐゴシック"/>
            </a:rPr>
            <a:t>年度から臨時財政対策債の借入れをしていないことによりものと思われる。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76708</xdr:rowOff>
    </xdr:from>
    <xdr:to>
      <xdr:col>24</xdr:col>
      <xdr:colOff>31750</xdr:colOff>
      <xdr:row>77</xdr:row>
      <xdr:rowOff>81280</xdr:rowOff>
    </xdr:to>
    <xdr:cxnSp macro="">
      <xdr:nvCxnSpPr>
        <xdr:cNvPr id="419" name="直線コネクタ 418"/>
        <xdr:cNvCxnSpPr/>
      </xdr:nvCxnSpPr>
      <xdr:spPr>
        <a:xfrm>
          <a:off x="15671800" y="132783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76708</xdr:rowOff>
    </xdr:to>
    <xdr:cxnSp macro="">
      <xdr:nvCxnSpPr>
        <xdr:cNvPr id="422" name="直線コネクタ 421"/>
        <xdr:cNvCxnSpPr/>
      </xdr:nvCxnSpPr>
      <xdr:spPr>
        <a:xfrm>
          <a:off x="14782800" y="1316177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124713</xdr:rowOff>
    </xdr:from>
    <xdr:to>
      <xdr:col>21</xdr:col>
      <xdr:colOff>361950</xdr:colOff>
      <xdr:row>76</xdr:row>
      <xdr:rowOff>131572</xdr:rowOff>
    </xdr:to>
    <xdr:cxnSp macro="">
      <xdr:nvCxnSpPr>
        <xdr:cNvPr id="425" name="直線コネクタ 424"/>
        <xdr:cNvCxnSpPr/>
      </xdr:nvCxnSpPr>
      <xdr:spPr>
        <a:xfrm>
          <a:off x="13893800" y="131549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74422</xdr:rowOff>
    </xdr:from>
    <xdr:to>
      <xdr:col>20</xdr:col>
      <xdr:colOff>158750</xdr:colOff>
      <xdr:row>76</xdr:row>
      <xdr:rowOff>124713</xdr:rowOff>
    </xdr:to>
    <xdr:cxnSp macro="">
      <xdr:nvCxnSpPr>
        <xdr:cNvPr id="428" name="直線コネクタ 427"/>
        <xdr:cNvCxnSpPr/>
      </xdr:nvCxnSpPr>
      <xdr:spPr>
        <a:xfrm>
          <a:off x="13004800" y="131046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8" name="円/楕円 437"/>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39"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25908</xdr:rowOff>
    </xdr:from>
    <xdr:to>
      <xdr:col>22</xdr:col>
      <xdr:colOff>615950</xdr:colOff>
      <xdr:row>77</xdr:row>
      <xdr:rowOff>127508</xdr:rowOff>
    </xdr:to>
    <xdr:sp macro="" textlink="">
      <xdr:nvSpPr>
        <xdr:cNvPr id="440" name="円/楕円 439"/>
        <xdr:cNvSpPr/>
      </xdr:nvSpPr>
      <xdr:spPr>
        <a:xfrm>
          <a:off x="15621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112285</xdr:rowOff>
    </xdr:from>
    <xdr:ext cx="736600" cy="259045"/>
    <xdr:sp macro="" textlink="">
      <xdr:nvSpPr>
        <xdr:cNvPr id="441" name="テキスト ボックス 440"/>
        <xdr:cNvSpPr txBox="1"/>
      </xdr:nvSpPr>
      <xdr:spPr>
        <a:xfrm>
          <a:off x="15290800" y="1331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2" name="円/楕円 441"/>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3" name="テキスト ボックス 442"/>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73913</xdr:rowOff>
    </xdr:from>
    <xdr:to>
      <xdr:col>20</xdr:col>
      <xdr:colOff>209550</xdr:colOff>
      <xdr:row>77</xdr:row>
      <xdr:rowOff>4063</xdr:rowOff>
    </xdr:to>
    <xdr:sp macro="" textlink="">
      <xdr:nvSpPr>
        <xdr:cNvPr id="444" name="円/楕円 443"/>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160290</xdr:rowOff>
    </xdr:from>
    <xdr:ext cx="762000" cy="259045"/>
    <xdr:sp macro="" textlink="">
      <xdr:nvSpPr>
        <xdr:cNvPr id="445" name="テキスト ボックス 444"/>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23622</xdr:rowOff>
    </xdr:from>
    <xdr:to>
      <xdr:col>19</xdr:col>
      <xdr:colOff>6350</xdr:colOff>
      <xdr:row>76</xdr:row>
      <xdr:rowOff>125222</xdr:rowOff>
    </xdr:to>
    <xdr:sp macro="" textlink="">
      <xdr:nvSpPr>
        <xdr:cNvPr id="446" name="円/楕円 445"/>
        <xdr:cNvSpPr/>
      </xdr:nvSpPr>
      <xdr:spPr>
        <a:xfrm>
          <a:off x="12954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109999</xdr:rowOff>
    </xdr:from>
    <xdr:ext cx="762000" cy="259045"/>
    <xdr:sp macro="" textlink="">
      <xdr:nvSpPr>
        <xdr:cNvPr id="447" name="テキスト ボックス 446"/>
        <xdr:cNvSpPr txBox="1"/>
      </xdr:nvSpPr>
      <xdr:spPr>
        <a:xfrm>
          <a:off x="12623800" y="131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長野県野沢温泉村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37708</xdr:rowOff>
    </xdr:from>
    <xdr:to>
      <xdr:col>4</xdr:col>
      <xdr:colOff>1117600</xdr:colOff>
      <xdr:row>19</xdr:row>
      <xdr:rowOff>49502</xdr:rowOff>
    </xdr:to>
    <xdr:cxnSp macro="">
      <xdr:nvCxnSpPr>
        <xdr:cNvPr id="51" name="直線コネクタ 50"/>
        <xdr:cNvCxnSpPr/>
      </xdr:nvCxnSpPr>
      <xdr:spPr bwMode="auto">
        <a:xfrm flipV="1">
          <a:off x="5003800" y="3342883"/>
          <a:ext cx="647700" cy="1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37627</xdr:rowOff>
    </xdr:from>
    <xdr:to>
      <xdr:col>4</xdr:col>
      <xdr:colOff>469900</xdr:colOff>
      <xdr:row>19</xdr:row>
      <xdr:rowOff>49502</xdr:rowOff>
    </xdr:to>
    <xdr:cxnSp macro="">
      <xdr:nvCxnSpPr>
        <xdr:cNvPr id="54" name="直線コネクタ 53"/>
        <xdr:cNvCxnSpPr/>
      </xdr:nvCxnSpPr>
      <xdr:spPr bwMode="auto">
        <a:xfrm>
          <a:off x="4305300" y="3342802"/>
          <a:ext cx="698500" cy="1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37627</xdr:rowOff>
    </xdr:from>
    <xdr:to>
      <xdr:col>3</xdr:col>
      <xdr:colOff>904875</xdr:colOff>
      <xdr:row>19</xdr:row>
      <xdr:rowOff>63158</xdr:rowOff>
    </xdr:to>
    <xdr:cxnSp macro="">
      <xdr:nvCxnSpPr>
        <xdr:cNvPr id="57" name="直線コネクタ 56"/>
        <xdr:cNvCxnSpPr/>
      </xdr:nvCxnSpPr>
      <xdr:spPr bwMode="auto">
        <a:xfrm flipV="1">
          <a:off x="3606800" y="3342802"/>
          <a:ext cx="698500" cy="25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63158</xdr:rowOff>
    </xdr:from>
    <xdr:to>
      <xdr:col>3</xdr:col>
      <xdr:colOff>206375</xdr:colOff>
      <xdr:row>19</xdr:row>
      <xdr:rowOff>80832</xdr:rowOff>
    </xdr:to>
    <xdr:cxnSp macro="">
      <xdr:nvCxnSpPr>
        <xdr:cNvPr id="60" name="直線コネクタ 59"/>
        <xdr:cNvCxnSpPr/>
      </xdr:nvCxnSpPr>
      <xdr:spPr bwMode="auto">
        <a:xfrm flipV="1">
          <a:off x="2908300" y="3368333"/>
          <a:ext cx="698500" cy="17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158358</xdr:rowOff>
    </xdr:from>
    <xdr:to>
      <xdr:col>5</xdr:col>
      <xdr:colOff>34925</xdr:colOff>
      <xdr:row>19</xdr:row>
      <xdr:rowOff>88508</xdr:rowOff>
    </xdr:to>
    <xdr:sp macro="" textlink="">
      <xdr:nvSpPr>
        <xdr:cNvPr id="70" name="円/楕円 69"/>
        <xdr:cNvSpPr/>
      </xdr:nvSpPr>
      <xdr:spPr bwMode="auto">
        <a:xfrm>
          <a:off x="5600700" y="329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66935</xdr:rowOff>
    </xdr:from>
    <xdr:ext cx="762000" cy="259045"/>
    <xdr:sp macro="" textlink="">
      <xdr:nvSpPr>
        <xdr:cNvPr id="71" name="人口1人当たり決算額の推移該当値テキスト130"/>
        <xdr:cNvSpPr txBox="1"/>
      </xdr:nvSpPr>
      <xdr:spPr>
        <a:xfrm>
          <a:off x="5740400" y="320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170152</xdr:rowOff>
    </xdr:from>
    <xdr:to>
      <xdr:col>4</xdr:col>
      <xdr:colOff>520700</xdr:colOff>
      <xdr:row>19</xdr:row>
      <xdr:rowOff>100302</xdr:rowOff>
    </xdr:to>
    <xdr:sp macro="" textlink="">
      <xdr:nvSpPr>
        <xdr:cNvPr id="72" name="円/楕円 71"/>
        <xdr:cNvSpPr/>
      </xdr:nvSpPr>
      <xdr:spPr bwMode="auto">
        <a:xfrm>
          <a:off x="4953000" y="3303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85079</xdr:rowOff>
    </xdr:from>
    <xdr:ext cx="736600" cy="259045"/>
    <xdr:sp macro="" textlink="">
      <xdr:nvSpPr>
        <xdr:cNvPr id="73" name="テキスト ボックス 72"/>
        <xdr:cNvSpPr txBox="1"/>
      </xdr:nvSpPr>
      <xdr:spPr>
        <a:xfrm>
          <a:off x="4622800" y="339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158277</xdr:rowOff>
    </xdr:from>
    <xdr:to>
      <xdr:col>3</xdr:col>
      <xdr:colOff>955675</xdr:colOff>
      <xdr:row>19</xdr:row>
      <xdr:rowOff>88427</xdr:rowOff>
    </xdr:to>
    <xdr:sp macro="" textlink="">
      <xdr:nvSpPr>
        <xdr:cNvPr id="74" name="円/楕円 73"/>
        <xdr:cNvSpPr/>
      </xdr:nvSpPr>
      <xdr:spPr bwMode="auto">
        <a:xfrm>
          <a:off x="4254500" y="329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73204</xdr:rowOff>
    </xdr:from>
    <xdr:ext cx="762000" cy="259045"/>
    <xdr:sp macro="" textlink="">
      <xdr:nvSpPr>
        <xdr:cNvPr id="75" name="テキスト ボックス 74"/>
        <xdr:cNvSpPr txBox="1"/>
      </xdr:nvSpPr>
      <xdr:spPr>
        <a:xfrm>
          <a:off x="3924300" y="337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163,901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12358</xdr:rowOff>
    </xdr:from>
    <xdr:to>
      <xdr:col>3</xdr:col>
      <xdr:colOff>257175</xdr:colOff>
      <xdr:row>19</xdr:row>
      <xdr:rowOff>113958</xdr:rowOff>
    </xdr:to>
    <xdr:sp macro="" textlink="">
      <xdr:nvSpPr>
        <xdr:cNvPr id="76" name="円/楕円 75"/>
        <xdr:cNvSpPr/>
      </xdr:nvSpPr>
      <xdr:spPr bwMode="auto">
        <a:xfrm>
          <a:off x="3556000" y="331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98735</xdr:rowOff>
    </xdr:from>
    <xdr:ext cx="762000" cy="259045"/>
    <xdr:sp macro="" textlink="">
      <xdr:nvSpPr>
        <xdr:cNvPr id="77" name="テキスト ボックス 76"/>
        <xdr:cNvSpPr txBox="1"/>
      </xdr:nvSpPr>
      <xdr:spPr>
        <a:xfrm>
          <a:off x="3225800" y="340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148,265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30032</xdr:rowOff>
    </xdr:from>
    <xdr:to>
      <xdr:col>2</xdr:col>
      <xdr:colOff>692150</xdr:colOff>
      <xdr:row>19</xdr:row>
      <xdr:rowOff>131632</xdr:rowOff>
    </xdr:to>
    <xdr:sp macro="" textlink="">
      <xdr:nvSpPr>
        <xdr:cNvPr id="78" name="円/楕円 77"/>
        <xdr:cNvSpPr/>
      </xdr:nvSpPr>
      <xdr:spPr bwMode="auto">
        <a:xfrm>
          <a:off x="2857500" y="33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116409</xdr:rowOff>
    </xdr:from>
    <xdr:ext cx="762000" cy="259045"/>
    <xdr:sp macro="" textlink="">
      <xdr:nvSpPr>
        <xdr:cNvPr id="79" name="テキスト ボックス 78"/>
        <xdr:cNvSpPr txBox="1"/>
      </xdr:nvSpPr>
      <xdr:spPr>
        <a:xfrm>
          <a:off x="2527300" y="342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14795</xdr:rowOff>
    </xdr:from>
    <xdr:to>
      <xdr:col>4</xdr:col>
      <xdr:colOff>1117600</xdr:colOff>
      <xdr:row>36</xdr:row>
      <xdr:rowOff>28580</xdr:rowOff>
    </xdr:to>
    <xdr:cxnSp macro="">
      <xdr:nvCxnSpPr>
        <xdr:cNvPr id="112" name="直線コネクタ 111"/>
        <xdr:cNvCxnSpPr/>
      </xdr:nvCxnSpPr>
      <xdr:spPr bwMode="auto">
        <a:xfrm flipV="1">
          <a:off x="5003800" y="6968045"/>
          <a:ext cx="647700" cy="1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7313</xdr:rowOff>
    </xdr:from>
    <xdr:to>
      <xdr:col>4</xdr:col>
      <xdr:colOff>469900</xdr:colOff>
      <xdr:row>36</xdr:row>
      <xdr:rowOff>28580</xdr:rowOff>
    </xdr:to>
    <xdr:cxnSp macro="">
      <xdr:nvCxnSpPr>
        <xdr:cNvPr id="115" name="直線コネクタ 114"/>
        <xdr:cNvCxnSpPr/>
      </xdr:nvCxnSpPr>
      <xdr:spPr bwMode="auto">
        <a:xfrm>
          <a:off x="4305300" y="6960563"/>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7313</xdr:rowOff>
    </xdr:from>
    <xdr:to>
      <xdr:col>3</xdr:col>
      <xdr:colOff>904875</xdr:colOff>
      <xdr:row>36</xdr:row>
      <xdr:rowOff>14262</xdr:rowOff>
    </xdr:to>
    <xdr:cxnSp macro="">
      <xdr:nvCxnSpPr>
        <xdr:cNvPr id="118" name="直線コネクタ 117"/>
        <xdr:cNvCxnSpPr/>
      </xdr:nvCxnSpPr>
      <xdr:spPr bwMode="auto">
        <a:xfrm flipV="1">
          <a:off x="3606800" y="696056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317957</xdr:rowOff>
    </xdr:from>
    <xdr:to>
      <xdr:col>3</xdr:col>
      <xdr:colOff>206375</xdr:colOff>
      <xdr:row>36</xdr:row>
      <xdr:rowOff>14262</xdr:rowOff>
    </xdr:to>
    <xdr:cxnSp macro="">
      <xdr:nvCxnSpPr>
        <xdr:cNvPr id="121" name="直線コネクタ 120"/>
        <xdr:cNvCxnSpPr/>
      </xdr:nvCxnSpPr>
      <xdr:spPr bwMode="auto">
        <a:xfrm>
          <a:off x="2908300" y="6928307"/>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306895</xdr:rowOff>
    </xdr:from>
    <xdr:to>
      <xdr:col>5</xdr:col>
      <xdr:colOff>34925</xdr:colOff>
      <xdr:row>36</xdr:row>
      <xdr:rowOff>65595</xdr:rowOff>
    </xdr:to>
    <xdr:sp macro="" textlink="">
      <xdr:nvSpPr>
        <xdr:cNvPr id="131" name="円/楕円 130"/>
        <xdr:cNvSpPr/>
      </xdr:nvSpPr>
      <xdr:spPr bwMode="auto">
        <a:xfrm>
          <a:off x="5600700" y="691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278972</xdr:rowOff>
    </xdr:from>
    <xdr:ext cx="762000" cy="259045"/>
    <xdr:sp macro="" textlink="">
      <xdr:nvSpPr>
        <xdr:cNvPr id="132" name="人口1人当たり決算額の推移該当値テキスト445"/>
        <xdr:cNvSpPr txBox="1"/>
      </xdr:nvSpPr>
      <xdr:spPr>
        <a:xfrm>
          <a:off x="5740400" y="688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320680</xdr:rowOff>
    </xdr:from>
    <xdr:to>
      <xdr:col>4</xdr:col>
      <xdr:colOff>520700</xdr:colOff>
      <xdr:row>36</xdr:row>
      <xdr:rowOff>79380</xdr:rowOff>
    </xdr:to>
    <xdr:sp macro="" textlink="">
      <xdr:nvSpPr>
        <xdr:cNvPr id="133" name="円/楕円 132"/>
        <xdr:cNvSpPr/>
      </xdr:nvSpPr>
      <xdr:spPr bwMode="auto">
        <a:xfrm>
          <a:off x="4953000" y="693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64157</xdr:rowOff>
    </xdr:from>
    <xdr:ext cx="736600" cy="259045"/>
    <xdr:sp macro="" textlink="">
      <xdr:nvSpPr>
        <xdr:cNvPr id="134" name="テキスト ボックス 133"/>
        <xdr:cNvSpPr txBox="1"/>
      </xdr:nvSpPr>
      <xdr:spPr>
        <a:xfrm>
          <a:off x="4622800" y="701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299413</xdr:rowOff>
    </xdr:from>
    <xdr:to>
      <xdr:col>3</xdr:col>
      <xdr:colOff>955675</xdr:colOff>
      <xdr:row>36</xdr:row>
      <xdr:rowOff>58113</xdr:rowOff>
    </xdr:to>
    <xdr:sp macro="" textlink="">
      <xdr:nvSpPr>
        <xdr:cNvPr id="135" name="円/楕円 134"/>
        <xdr:cNvSpPr/>
      </xdr:nvSpPr>
      <xdr:spPr bwMode="auto">
        <a:xfrm>
          <a:off x="4254500" y="690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42890</xdr:rowOff>
    </xdr:from>
    <xdr:ext cx="762000" cy="259045"/>
    <xdr:sp macro="" textlink="">
      <xdr:nvSpPr>
        <xdr:cNvPr id="136" name="テキスト ボックス 135"/>
        <xdr:cNvSpPr txBox="1"/>
      </xdr:nvSpPr>
      <xdr:spPr>
        <a:xfrm>
          <a:off x="3924300" y="69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306362</xdr:rowOff>
    </xdr:from>
    <xdr:to>
      <xdr:col>3</xdr:col>
      <xdr:colOff>257175</xdr:colOff>
      <xdr:row>36</xdr:row>
      <xdr:rowOff>65062</xdr:rowOff>
    </xdr:to>
    <xdr:sp macro="" textlink="">
      <xdr:nvSpPr>
        <xdr:cNvPr id="137" name="円/楕円 136"/>
        <xdr:cNvSpPr/>
      </xdr:nvSpPr>
      <xdr:spPr bwMode="auto">
        <a:xfrm>
          <a:off x="3556000" y="691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49839</xdr:rowOff>
    </xdr:from>
    <xdr:ext cx="762000" cy="259045"/>
    <xdr:sp macro="" textlink="">
      <xdr:nvSpPr>
        <xdr:cNvPr id="138" name="テキスト ボックス 137"/>
        <xdr:cNvSpPr txBox="1"/>
      </xdr:nvSpPr>
      <xdr:spPr>
        <a:xfrm>
          <a:off x="3225800" y="700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267157</xdr:rowOff>
    </xdr:from>
    <xdr:to>
      <xdr:col>2</xdr:col>
      <xdr:colOff>692150</xdr:colOff>
      <xdr:row>36</xdr:row>
      <xdr:rowOff>25857</xdr:rowOff>
    </xdr:to>
    <xdr:sp macro="" textlink="">
      <xdr:nvSpPr>
        <xdr:cNvPr id="139" name="円/楕円 138"/>
        <xdr:cNvSpPr/>
      </xdr:nvSpPr>
      <xdr:spPr bwMode="auto">
        <a:xfrm>
          <a:off x="28575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10634</xdr:rowOff>
    </xdr:from>
    <xdr:ext cx="762000" cy="259045"/>
    <xdr:sp macro="" textlink="">
      <xdr:nvSpPr>
        <xdr:cNvPr id="140" name="テキスト ボックス 139"/>
        <xdr:cNvSpPr txBox="1"/>
      </xdr:nvSpPr>
      <xdr:spPr>
        <a:xfrm>
          <a:off x="2527300" y="696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財政調整基金については、最近は取崩を行わず財政運営をしてきたが、平成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年度は第三セクターである（株）野沢温泉に１億円の貸付金を行ったことなどにより、約</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百万円の取崩を行ったため、実質単年度収支も大きなマイナスとなった。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これまで赤字となったことはなく、引き続き健全な財政運営を図っていくこととする。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繰上償還により、起債残高も減少し実質公債費比率の数値の低く推移している。今後は、過疎債の償還が本格的に始まり、公債費も増加していくため、臨時財政対策債も含めて起債計画を行い、適正な数値を維持するこ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増により、将来負担比率も４年連続で数値なしとなっている。今後も、過疎債をはじめとした交付税措置のある起債を活用すると共に、臨時財政対策債については、できる限り発行を控え、将来負担比率の上昇を抑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3919942</v>
      </c>
      <c r="BO4" s="349"/>
      <c r="BP4" s="349"/>
      <c r="BQ4" s="349"/>
      <c r="BR4" s="349"/>
      <c r="BS4" s="349"/>
      <c r="BT4" s="349"/>
      <c r="BU4" s="350"/>
      <c r="BV4" s="348">
        <v>3022247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3603537</v>
      </c>
      <c r="BO5" s="386"/>
      <c r="BP5" s="386"/>
      <c r="BQ5" s="386"/>
      <c r="BR5" s="386"/>
      <c r="BS5" s="386"/>
      <c r="BT5" s="386"/>
      <c r="BU5" s="387"/>
      <c r="BV5" s="385">
        <v>2896518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82.4</v>
      </c>
      <c r="CU5" s="383"/>
      <c r="CV5" s="383"/>
      <c r="CW5" s="383"/>
      <c r="CX5" s="383"/>
      <c r="CY5" s="383"/>
      <c r="CZ5" s="383"/>
      <c r="DA5" s="384"/>
      <c r="DB5" s="382">
        <v>80.099999999999994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316405</v>
      </c>
      <c r="BO6" s="386"/>
      <c r="BP6" s="386"/>
      <c r="BQ6" s="386"/>
      <c r="BR6" s="386"/>
      <c r="BS6" s="386"/>
      <c r="BT6" s="386"/>
      <c r="BU6" s="387"/>
      <c r="BV6" s="385">
        <v>125729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82.4</v>
      </c>
      <c r="CU6" s="423"/>
      <c r="CV6" s="423"/>
      <c r="CW6" s="423"/>
      <c r="CX6" s="423"/>
      <c r="CY6" s="423"/>
      <c r="CZ6" s="423"/>
      <c r="DA6" s="424"/>
      <c r="DB6" s="422">
        <v>80.099999999999994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215942</v>
      </c>
      <c r="BO7" s="386"/>
      <c r="BP7" s="386"/>
      <c r="BQ7" s="386"/>
      <c r="BR7" s="386"/>
      <c r="BS7" s="386"/>
      <c r="BT7" s="386"/>
      <c r="BU7" s="387"/>
      <c r="BV7" s="385">
        <v>50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1822061</v>
      </c>
      <c r="CU7" s="386"/>
      <c r="CV7" s="386"/>
      <c r="CW7" s="386"/>
      <c r="CX7" s="386"/>
      <c r="CY7" s="386"/>
      <c r="CZ7" s="386"/>
      <c r="DA7" s="387"/>
      <c r="DB7" s="385">
        <v>1815230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100463</v>
      </c>
      <c r="BO8" s="386"/>
      <c r="BP8" s="386"/>
      <c r="BQ8" s="386"/>
      <c r="BR8" s="386"/>
      <c r="BS8" s="386"/>
      <c r="BT8" s="386"/>
      <c r="BU8" s="387"/>
      <c r="BV8" s="385">
        <v>125679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3853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-25216</v>
      </c>
      <c r="BO9" s="386"/>
      <c r="BP9" s="386"/>
      <c r="BQ9" s="386"/>
      <c r="BR9" s="386"/>
      <c r="BS9" s="386"/>
      <c r="BT9" s="386"/>
      <c r="BU9" s="387"/>
      <c r="BV9" s="385">
        <v>6796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8.1999999999999993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4259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800</v>
      </c>
      <c r="BO10" s="386"/>
      <c r="BP10" s="386"/>
      <c r="BQ10" s="386"/>
      <c r="BR10" s="386"/>
      <c r="BS10" s="386"/>
      <c r="BT10" s="386"/>
      <c r="BU10" s="387"/>
      <c r="BV10" s="385">
        <v>800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3842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124433</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3798</v>
      </c>
      <c r="S13" s="467"/>
      <c r="T13" s="467"/>
      <c r="U13" s="467"/>
      <c r="V13" s="468"/>
      <c r="W13" s="401" t="s">
        <v>123</v>
      </c>
      <c r="X13" s="402"/>
      <c r="Y13" s="402"/>
      <c r="Z13" s="402"/>
      <c r="AA13" s="402"/>
      <c r="AB13" s="392"/>
      <c r="AC13" s="436">
        <v>321</v>
      </c>
      <c r="AD13" s="437"/>
      <c r="AE13" s="437"/>
      <c r="AF13" s="437"/>
      <c r="AG13" s="476"/>
      <c r="AH13" s="436">
        <v>402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-148849</v>
      </c>
      <c r="BO13" s="386"/>
      <c r="BP13" s="386"/>
      <c r="BQ13" s="386"/>
      <c r="BR13" s="386"/>
      <c r="BS13" s="386"/>
      <c r="BT13" s="386"/>
      <c r="BU13" s="387"/>
      <c r="BV13" s="385">
        <v>7596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3852</v>
      </c>
      <c r="S14" s="467"/>
      <c r="T14" s="467"/>
      <c r="U14" s="467"/>
      <c r="V14" s="468"/>
      <c r="W14" s="375"/>
      <c r="X14" s="376"/>
      <c r="Y14" s="376"/>
      <c r="Z14" s="376"/>
      <c r="AA14" s="376"/>
      <c r="AB14" s="365"/>
      <c r="AC14" s="469">
        <v>15.6</v>
      </c>
      <c r="AD14" s="470"/>
      <c r="AE14" s="470"/>
      <c r="AF14" s="470"/>
      <c r="AG14" s="471"/>
      <c r="AH14" s="469">
        <v>17.899999999999999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3827</v>
      </c>
      <c r="S15" s="467"/>
      <c r="T15" s="467"/>
      <c r="U15" s="467"/>
      <c r="V15" s="468"/>
      <c r="W15" s="401" t="s">
        <v>130</v>
      </c>
      <c r="X15" s="402"/>
      <c r="Y15" s="402"/>
      <c r="Z15" s="402"/>
      <c r="AA15" s="402"/>
      <c r="AB15" s="392"/>
      <c r="AC15" s="436">
        <v>353</v>
      </c>
      <c r="AD15" s="437"/>
      <c r="AE15" s="437"/>
      <c r="AF15" s="437"/>
      <c r="AG15" s="476"/>
      <c r="AH15" s="436">
        <v>411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378447</v>
      </c>
      <c r="BO15" s="349"/>
      <c r="BP15" s="349"/>
      <c r="BQ15" s="349"/>
      <c r="BR15" s="349"/>
      <c r="BS15" s="349"/>
      <c r="BT15" s="349"/>
      <c r="BU15" s="350"/>
      <c r="BV15" s="348">
        <v>376717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17.2</v>
      </c>
      <c r="AD16" s="470"/>
      <c r="AE16" s="470"/>
      <c r="AF16" s="470"/>
      <c r="AG16" s="471"/>
      <c r="AH16" s="469">
        <v>18.3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1610882</v>
      </c>
      <c r="BO16" s="386"/>
      <c r="BP16" s="386"/>
      <c r="BQ16" s="386"/>
      <c r="BR16" s="386"/>
      <c r="BS16" s="386"/>
      <c r="BT16" s="386"/>
      <c r="BU16" s="387"/>
      <c r="BV16" s="385">
        <v>1599393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1383</v>
      </c>
      <c r="AD17" s="437"/>
      <c r="AE17" s="437"/>
      <c r="AF17" s="437"/>
      <c r="AG17" s="476"/>
      <c r="AH17" s="436">
        <v>1432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482794</v>
      </c>
      <c r="BO17" s="386"/>
      <c r="BP17" s="386"/>
      <c r="BQ17" s="386"/>
      <c r="BR17" s="386"/>
      <c r="BS17" s="386"/>
      <c r="BT17" s="386"/>
      <c r="BU17" s="387"/>
      <c r="BV17" s="385">
        <v>480151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57.95</v>
      </c>
      <c r="M18" s="498"/>
      <c r="N18" s="498"/>
      <c r="O18" s="498"/>
      <c r="P18" s="498"/>
      <c r="Q18" s="498"/>
      <c r="R18" s="499"/>
      <c r="S18" s="499"/>
      <c r="T18" s="499"/>
      <c r="U18" s="499"/>
      <c r="V18" s="500"/>
      <c r="W18" s="403"/>
      <c r="X18" s="404"/>
      <c r="Y18" s="404"/>
      <c r="Z18" s="404"/>
      <c r="AA18" s="404"/>
      <c r="AB18" s="395"/>
      <c r="AC18" s="501">
        <v>67.2</v>
      </c>
      <c r="AD18" s="502"/>
      <c r="AE18" s="502"/>
      <c r="AF18" s="502"/>
      <c r="AG18" s="503"/>
      <c r="AH18" s="501">
        <v>63.7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1435466</v>
      </c>
      <c r="BO18" s="386"/>
      <c r="BP18" s="386"/>
      <c r="BQ18" s="386"/>
      <c r="BR18" s="386"/>
      <c r="BS18" s="386"/>
      <c r="BT18" s="386"/>
      <c r="BU18" s="387"/>
      <c r="BV18" s="385">
        <v>1393440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2194633</v>
      </c>
      <c r="BO19" s="386"/>
      <c r="BP19" s="386"/>
      <c r="BQ19" s="386"/>
      <c r="BR19" s="386"/>
      <c r="BS19" s="386"/>
      <c r="BT19" s="386"/>
      <c r="BU19" s="387"/>
      <c r="BV19" s="385">
        <v>2079867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3083799</v>
      </c>
      <c r="BO23" s="386"/>
      <c r="BP23" s="386"/>
      <c r="BQ23" s="386"/>
      <c r="BR23" s="386"/>
      <c r="BS23" s="386"/>
      <c r="BT23" s="386"/>
      <c r="BU23" s="387"/>
      <c r="BV23" s="385">
        <v>2410932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5800</v>
      </c>
      <c r="R24" s="437"/>
      <c r="S24" s="437"/>
      <c r="T24" s="437"/>
      <c r="U24" s="437"/>
      <c r="V24" s="476"/>
      <c r="W24" s="531"/>
      <c r="X24" s="519"/>
      <c r="Y24" s="520"/>
      <c r="Z24" s="435" t="s">
        <v>154</v>
      </c>
      <c r="AA24" s="415"/>
      <c r="AB24" s="415"/>
      <c r="AC24" s="415"/>
      <c r="AD24" s="415"/>
      <c r="AE24" s="415"/>
      <c r="AF24" s="415"/>
      <c r="AG24" s="416"/>
      <c r="AH24" s="436">
        <v>51</v>
      </c>
      <c r="AI24" s="437"/>
      <c r="AJ24" s="437"/>
      <c r="AK24" s="437"/>
      <c r="AL24" s="476"/>
      <c r="AM24" s="436">
        <v>156417</v>
      </c>
      <c r="AN24" s="437"/>
      <c r="AO24" s="437"/>
      <c r="AP24" s="437"/>
      <c r="AQ24" s="437"/>
      <c r="AR24" s="476"/>
      <c r="AS24" s="436">
        <v>3067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2619068</v>
      </c>
      <c r="BO24" s="386"/>
      <c r="BP24" s="386"/>
      <c r="BQ24" s="386"/>
      <c r="BR24" s="386"/>
      <c r="BS24" s="386"/>
      <c r="BT24" s="386"/>
      <c r="BU24" s="387"/>
      <c r="BV24" s="385">
        <v>1864443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4800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47500</v>
      </c>
      <c r="BO25" s="349"/>
      <c r="BP25" s="349"/>
      <c r="BQ25" s="349"/>
      <c r="BR25" s="349"/>
      <c r="BS25" s="349"/>
      <c r="BT25" s="349"/>
      <c r="BU25" s="350"/>
      <c r="BV25" s="348">
        <v>85000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4300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2250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50168</v>
      </c>
      <c r="BO27" s="553"/>
      <c r="BP27" s="553"/>
      <c r="BQ27" s="553"/>
      <c r="BR27" s="553"/>
      <c r="BS27" s="553"/>
      <c r="BT27" s="553"/>
      <c r="BU27" s="554"/>
      <c r="BV27" s="552">
        <v>50148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1580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718189</v>
      </c>
      <c r="BO28" s="349"/>
      <c r="BP28" s="349"/>
      <c r="BQ28" s="349"/>
      <c r="BR28" s="349"/>
      <c r="BS28" s="349"/>
      <c r="BT28" s="349"/>
      <c r="BU28" s="350"/>
      <c r="BV28" s="348">
        <v>778822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1360</v>
      </c>
      <c r="R29" s="437"/>
      <c r="S29" s="437"/>
      <c r="T29" s="437"/>
      <c r="U29" s="437"/>
      <c r="V29" s="476"/>
      <c r="W29" s="531"/>
      <c r="X29" s="519"/>
      <c r="Y29" s="520"/>
      <c r="Z29" s="435" t="s">
        <v>170</v>
      </c>
      <c r="AA29" s="415"/>
      <c r="AB29" s="415"/>
      <c r="AC29" s="415"/>
      <c r="AD29" s="415"/>
      <c r="AE29" s="415"/>
      <c r="AF29" s="415"/>
      <c r="AG29" s="416"/>
      <c r="AH29" s="436">
        <v>51</v>
      </c>
      <c r="AI29" s="437"/>
      <c r="AJ29" s="437"/>
      <c r="AK29" s="437"/>
      <c r="AL29" s="476"/>
      <c r="AM29" s="436">
        <v>156417</v>
      </c>
      <c r="AN29" s="437"/>
      <c r="AO29" s="437"/>
      <c r="AP29" s="437"/>
      <c r="AQ29" s="437"/>
      <c r="AR29" s="476"/>
      <c r="AS29" s="436">
        <v>3067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545501</v>
      </c>
      <c r="BO29" s="386"/>
      <c r="BP29" s="386"/>
      <c r="BQ29" s="386"/>
      <c r="BR29" s="386"/>
      <c r="BS29" s="386"/>
      <c r="BT29" s="386"/>
      <c r="BU29" s="387"/>
      <c r="BV29" s="385">
        <v>345526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882790</v>
      </c>
      <c r="BO30" s="553"/>
      <c r="BP30" s="553"/>
      <c r="BQ30" s="553"/>
      <c r="BR30" s="553"/>
      <c r="BS30" s="553"/>
      <c r="BT30" s="553"/>
      <c r="BU30" s="554"/>
      <c r="BV30" s="552">
        <v>1192348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観光施設事業会計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北信広域連合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（株）野沢温泉</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上ノ平高原簡易水道特別会計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野沢温泉観光協会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（養護老人ホーム高社寮事業特別会計）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（養護老人ホーム千曲荘寮事業特別会計）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（特別養護老人ホーム望岳荘事業特別会計）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（特別養護老人ホーム高社寮事業特別会計）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（特別養護老人ホーム千曲荘事業特別会計）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（特別養護老人ホームいで湯の里事業特別会計）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（特別養護老人ホーム菜の花苑事業特別会計）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（特別養護老人ホームふるさと苑事業特別会計）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V21" sqref="V21:Z2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7" t="s">
        <v>23</v>
      </c>
      <c r="C41" s="1168"/>
      <c r="D41" s="81"/>
      <c r="E41" s="1173" t="s">
        <v>24</v>
      </c>
      <c r="F41" s="1173"/>
      <c r="G41" s="1173"/>
      <c r="H41" s="1174"/>
      <c r="I41" s="82">
        <v>1909</v>
      </c>
      <c r="J41" s="83">
        <v>1987</v>
      </c>
      <c r="K41" s="83">
        <v>2204</v>
      </c>
      <c r="L41" s="83">
        <v>2411</v>
      </c>
      <c r="M41" s="84">
        <v>3084</v>
      </c>
    </row>
    <row r="42" spans="2:13" ht="27.75" customHeight="1">
      <c r="B42" s="1169"/>
      <c r="C42" s="1170"/>
      <c r="D42" s="85"/>
      <c r="E42" s="1175" t="s">
        <v>25</v>
      </c>
      <c r="F42" s="1175"/>
      <c r="G42" s="1175"/>
      <c r="H42" s="1176"/>
      <c r="I42" s="86">
        <v>18</v>
      </c>
      <c r="J42" s="87">
        <v>4</v>
      </c>
      <c r="K42" s="87">
        <v>1</v>
      </c>
      <c r="L42" s="87" t="s">
        <v>477</v>
      </c>
      <c r="M42" s="88" t="s">
        <v>477</v>
      </c>
    </row>
    <row r="43" spans="2:13" ht="27.75" customHeight="1">
      <c r="B43" s="1169"/>
      <c r="C43" s="1170"/>
      <c r="D43" s="85"/>
      <c r="E43" s="1175" t="s">
        <v>26</v>
      </c>
      <c r="F43" s="1175"/>
      <c r="G43" s="1175"/>
      <c r="H43" s="1176"/>
      <c r="I43" s="86">
        <v>829</v>
      </c>
      <c r="J43" s="87">
        <v>802</v>
      </c>
      <c r="K43" s="87">
        <v>868</v>
      </c>
      <c r="L43" s="87">
        <v>1173</v>
      </c>
      <c r="M43" s="88">
        <v>1056</v>
      </c>
    </row>
    <row r="44" spans="2:13" ht="27.75" customHeight="1">
      <c r="B44" s="1169"/>
      <c r="C44" s="1170"/>
      <c r="D44" s="85"/>
      <c r="E44" s="1175" t="s">
        <v>27</v>
      </c>
      <c r="F44" s="1175"/>
      <c r="G44" s="1175"/>
      <c r="H44" s="1176"/>
      <c r="I44" s="86">
        <v>553</v>
      </c>
      <c r="J44" s="87">
        <v>518</v>
      </c>
      <c r="K44" s="87">
        <v>491</v>
      </c>
      <c r="L44" s="87">
        <v>434</v>
      </c>
      <c r="M44" s="88">
        <v>394</v>
      </c>
    </row>
    <row r="45" spans="2:13" ht="27.75" customHeight="1">
      <c r="B45" s="1169"/>
      <c r="C45" s="1170"/>
      <c r="D45" s="85"/>
      <c r="E45" s="1175" t="s">
        <v>28</v>
      </c>
      <c r="F45" s="1175"/>
      <c r="G45" s="1175"/>
      <c r="H45" s="1176"/>
      <c r="I45" s="86">
        <v>946</v>
      </c>
      <c r="J45" s="87">
        <v>957</v>
      </c>
      <c r="K45" s="87">
        <v>971</v>
      </c>
      <c r="L45" s="87">
        <v>1107</v>
      </c>
      <c r="M45" s="88">
        <v>1125</v>
      </c>
    </row>
    <row r="46" spans="2:13" ht="27.75" customHeight="1">
      <c r="B46" s="1169"/>
      <c r="C46" s="1170"/>
      <c r="D46" s="85"/>
      <c r="E46" s="1175" t="s">
        <v>29</v>
      </c>
      <c r="F46" s="1175"/>
      <c r="G46" s="1175"/>
      <c r="H46" s="1176"/>
      <c r="I46" s="86" t="s">
        <v>477</v>
      </c>
      <c r="J46" s="87">
        <v>10</v>
      </c>
      <c r="K46" s="87">
        <v>19</v>
      </c>
      <c r="L46" s="87">
        <v>30</v>
      </c>
      <c r="M46" s="88">
        <v>34</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1529</v>
      </c>
      <c r="J49" s="87">
        <v>1901</v>
      </c>
      <c r="K49" s="87">
        <v>2246</v>
      </c>
      <c r="L49" s="87">
        <v>2386</v>
      </c>
      <c r="M49" s="88">
        <v>2237</v>
      </c>
    </row>
    <row r="50" spans="2:13" ht="27.75" customHeight="1">
      <c r="B50" s="1169"/>
      <c r="C50" s="1170"/>
      <c r="D50" s="85"/>
      <c r="E50" s="1175" t="s">
        <v>34</v>
      </c>
      <c r="F50" s="1175"/>
      <c r="G50" s="1175"/>
      <c r="H50" s="1176"/>
      <c r="I50" s="86">
        <v>54</v>
      </c>
      <c r="J50" s="87">
        <v>38</v>
      </c>
      <c r="K50" s="87">
        <v>30</v>
      </c>
      <c r="L50" s="87">
        <v>20</v>
      </c>
      <c r="M50" s="88">
        <v>11</v>
      </c>
    </row>
    <row r="51" spans="2:13" ht="27.75" customHeight="1">
      <c r="B51" s="1171"/>
      <c r="C51" s="1172"/>
      <c r="D51" s="85"/>
      <c r="E51" s="1175" t="s">
        <v>35</v>
      </c>
      <c r="F51" s="1175"/>
      <c r="G51" s="1175"/>
      <c r="H51" s="1176"/>
      <c r="I51" s="86">
        <v>2325</v>
      </c>
      <c r="J51" s="87">
        <v>2520</v>
      </c>
      <c r="K51" s="87">
        <v>3035</v>
      </c>
      <c r="L51" s="87">
        <v>3329</v>
      </c>
      <c r="M51" s="88">
        <v>3980</v>
      </c>
    </row>
    <row r="52" spans="2:13" ht="27.75" customHeight="1" thickBot="1">
      <c r="B52" s="1179" t="s">
        <v>36</v>
      </c>
      <c r="C52" s="1180"/>
      <c r="D52" s="90"/>
      <c r="E52" s="1181" t="s">
        <v>37</v>
      </c>
      <c r="F52" s="1181"/>
      <c r="G52" s="1181"/>
      <c r="H52" s="1182"/>
      <c r="I52" s="91">
        <v>348</v>
      </c>
      <c r="J52" s="92">
        <v>-181</v>
      </c>
      <c r="K52" s="92">
        <v>-758</v>
      </c>
      <c r="L52" s="92">
        <v>-581</v>
      </c>
      <c r="M52" s="93">
        <v>-536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222907</v>
      </c>
      <c r="E3" s="116"/>
      <c r="F3" s="117">
        <v>291917</v>
      </c>
      <c r="G3" s="118"/>
      <c r="H3" s="119"/>
    </row>
    <row r="4" spans="1:8">
      <c r="A4" s="120"/>
      <c r="B4" s="121"/>
      <c r="C4" s="122"/>
      <c r="D4" s="123">
        <v>96636</v>
      </c>
      <c r="E4" s="124"/>
      <c r="F4" s="125">
        <v>163714</v>
      </c>
      <c r="G4" s="126"/>
      <c r="H4" s="127"/>
    </row>
    <row r="5" spans="1:8">
      <c r="A5" s="108" t="s">
        <v>510</v>
      </c>
      <c r="B5" s="113"/>
      <c r="C5" s="114"/>
      <c r="D5" s="115">
        <v>84522</v>
      </c>
      <c r="E5" s="116"/>
      <c r="F5" s="117">
        <v>325581</v>
      </c>
      <c r="G5" s="118"/>
      <c r="H5" s="119"/>
    </row>
    <row r="6" spans="1:8">
      <c r="A6" s="120"/>
      <c r="B6" s="121"/>
      <c r="C6" s="122"/>
      <c r="D6" s="123">
        <v>44993</v>
      </c>
      <c r="E6" s="124"/>
      <c r="F6" s="125">
        <v>165116</v>
      </c>
      <c r="G6" s="126"/>
      <c r="H6" s="127"/>
    </row>
    <row r="7" spans="1:8">
      <c r="A7" s="108" t="s">
        <v>511</v>
      </c>
      <c r="B7" s="113"/>
      <c r="C7" s="114"/>
      <c r="D7" s="115">
        <v>130743</v>
      </c>
      <c r="E7" s="116"/>
      <c r="F7" s="117">
        <v>203567</v>
      </c>
      <c r="G7" s="118"/>
      <c r="H7" s="119"/>
    </row>
    <row r="8" spans="1:8">
      <c r="A8" s="120"/>
      <c r="B8" s="121"/>
      <c r="C8" s="122"/>
      <c r="D8" s="123">
        <v>63812</v>
      </c>
      <c r="E8" s="124"/>
      <c r="F8" s="125">
        <v>121137</v>
      </c>
      <c r="G8" s="126"/>
      <c r="H8" s="127"/>
    </row>
    <row r="9" spans="1:8">
      <c r="A9" s="108" t="s">
        <v>512</v>
      </c>
      <c r="B9" s="113"/>
      <c r="C9" s="114"/>
      <c r="D9" s="115">
        <v>140717</v>
      </c>
      <c r="E9" s="116"/>
      <c r="F9" s="117">
        <v>185018</v>
      </c>
      <c r="G9" s="118"/>
      <c r="H9" s="119"/>
    </row>
    <row r="10" spans="1:8">
      <c r="A10" s="120"/>
      <c r="B10" s="121"/>
      <c r="C10" s="122"/>
      <c r="D10" s="123">
        <v>62979</v>
      </c>
      <c r="E10" s="124"/>
      <c r="F10" s="125">
        <v>95064</v>
      </c>
      <c r="G10" s="126"/>
      <c r="H10" s="127"/>
    </row>
    <row r="11" spans="1:8">
      <c r="A11" s="108" t="s">
        <v>513</v>
      </c>
      <c r="B11" s="113"/>
      <c r="C11" s="114"/>
      <c r="D11" s="115">
        <v>315543</v>
      </c>
      <c r="E11" s="116"/>
      <c r="F11" s="117">
        <v>238802</v>
      </c>
      <c r="G11" s="118"/>
      <c r="H11" s="119"/>
    </row>
    <row r="12" spans="1:8">
      <c r="A12" s="120"/>
      <c r="B12" s="121"/>
      <c r="C12" s="128"/>
      <c r="D12" s="123">
        <v>266505</v>
      </c>
      <c r="E12" s="124"/>
      <c r="F12" s="125">
        <v>128562</v>
      </c>
      <c r="G12" s="126"/>
      <c r="H12" s="127"/>
    </row>
    <row r="13" spans="1:8">
      <c r="A13" s="108"/>
      <c r="B13" s="113"/>
      <c r="C13" s="129"/>
      <c r="D13" s="130">
        <v>178886</v>
      </c>
      <c r="E13" s="131"/>
      <c r="F13" s="132">
        <v>248977</v>
      </c>
      <c r="G13" s="133"/>
      <c r="H13" s="119"/>
    </row>
    <row r="14" spans="1:8">
      <c r="A14" s="120"/>
      <c r="B14" s="121"/>
      <c r="C14" s="122"/>
      <c r="D14" s="123">
        <v>106985</v>
      </c>
      <c r="E14" s="124"/>
      <c r="F14" s="125">
        <v>134719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6.12</v>
      </c>
      <c r="C19" s="134">
        <f>ROUND(VALUE(SUBSTITUTE(実質収支比率等に係る経年分析!G$48,"▲","-")),2)</f>
        <v>5.32</v>
      </c>
      <c r="D19" s="134">
        <f>ROUND(VALUE(SUBSTITUTE(実質収支比率等に係る経年分析!H$48,"▲","-")),2)</f>
        <v>6.44</v>
      </c>
      <c r="E19" s="134">
        <f>ROUND(VALUE(SUBSTITUTE(実質収支比率等に係る経年分析!I$48,"▲","-")),2)</f>
        <v>6.92</v>
      </c>
      <c r="F19" s="134">
        <f>ROUND(VALUE(SUBSTITUTE(実質収支比率等に係る経年分析!J$48,"▲","-")),2)</f>
        <v>5.51</v>
      </c>
    </row>
    <row r="20" spans="1:11">
      <c r="A20" s="134" t="s">
        <v>42</v>
      </c>
      <c r="B20" s="134">
        <f>ROUND(VALUE(SUBSTITUTE(実質収支比率等に係る経年分析!F$47,"▲","-")),2)</f>
        <v>33.44</v>
      </c>
      <c r="C20" s="134">
        <f>ROUND(VALUE(SUBSTITUTE(実質収支比率等に係る経年分析!G$47,"▲","-")),2)</f>
        <v>35.29</v>
      </c>
      <c r="D20" s="134">
        <f>ROUND(VALUE(SUBSTITUTE(実質収支比率等に係る経年分析!H$47,"▲","-")),2)</f>
        <v>38.92</v>
      </c>
      <c r="E20" s="134">
        <f>ROUND(VALUE(SUBSTITUTE(実質収支比率等に係る経年分析!I$47,"▲","-")),2)</f>
        <v>42.9</v>
      </c>
      <c r="F20" s="134">
        <f>ROUND(VALUE(SUBSTITUTE(実質収支比率等に係る経年分析!J$47,"▲","-")),2)</f>
        <v>39.42</v>
      </c>
    </row>
    <row r="21" spans="1:11">
      <c r="A21" s="134" t="s">
        <v>43</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-8.17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上ノ平高原簡易水道特別会計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2.2400000000000002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2.4300000000000002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2.09</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5.51</v>
      </c>
    </row>
    <row r="36" spans="1:16">
      <c r="A36" s="135" t="str">
        <f>IF(連結実質赤字比率に係る赤字・黒字の構成分析!C$34="",NA(),連結実質赤字比率に係る赤字・黒字の構成分析!C$34)</f>
        <v>観光施設事業会計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19.329999999999998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27.19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215</v>
      </c>
      <c r="E42" s="136"/>
      <c r="F42" s="136"/>
      <c r="G42" s="136">
        <f>'実質公債費比率（分子）の構造'!L$52</f>
        <v>199</v>
      </c>
      <c r="H42" s="136"/>
      <c r="I42" s="136"/>
      <c r="J42" s="136">
        <f>'実質公債費比率（分子）の構造'!M$52</f>
        <v>183</v>
      </c>
      <c r="K42" s="136"/>
      <c r="L42" s="136"/>
      <c r="M42" s="136">
        <f>'実質公債費比率（分子）の構造'!N$52</f>
        <v>205</v>
      </c>
      <c r="N42" s="136"/>
      <c r="O42" s="136"/>
      <c r="P42" s="136">
        <f>'実質公債費比率（分子）の構造'!O$52</f>
        <v>209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v>
      </c>
      <c r="C44" s="136"/>
      <c r="D44" s="136"/>
      <c r="E44" s="136">
        <f>'実質公債費比率（分子）の構造'!L$50</f>
        <v>15</v>
      </c>
      <c r="F44" s="136"/>
      <c r="G44" s="136"/>
      <c r="H44" s="136">
        <f>'実質公債費比率（分子）の構造'!M$50</f>
        <v>5</v>
      </c>
      <c r="I44" s="136"/>
      <c r="J44" s="136"/>
      <c r="K44" s="136">
        <f>'実質公債費比率（分子）の構造'!N$50</f>
        <v>1</v>
      </c>
      <c r="L44" s="136"/>
      <c r="M44" s="136"/>
      <c r="N44" s="136" t="str">
        <f>'実質公債費比率（分子）の構造'!O$50</f>
        <v>-</v>
      </c>
      <c r="O44" s="136"/>
      <c r="P44" s="136"/>
    </row>
    <row r="45" spans="1:16">
      <c r="A45" s="136" t="s">
        <v>53</v>
      </c>
      <c r="B45" s="136">
        <f>'実質公債費比率（分子）の構造'!K$49</f>
        <v>43</v>
      </c>
      <c r="C45" s="136"/>
      <c r="D45" s="136"/>
      <c r="E45" s="136">
        <f>'実質公債費比率（分子）の構造'!L$49</f>
        <v>20</v>
      </c>
      <c r="F45" s="136"/>
      <c r="G45" s="136"/>
      <c r="H45" s="136">
        <f>'実質公債費比率（分子）の構造'!M$49</f>
        <v>28</v>
      </c>
      <c r="I45" s="136"/>
      <c r="J45" s="136"/>
      <c r="K45" s="136">
        <f>'実質公債費比率（分子）の構造'!N$49</f>
        <v>43</v>
      </c>
      <c r="L45" s="136"/>
      <c r="M45" s="136"/>
      <c r="N45" s="136">
        <f>'実質公債費比率（分子）の構造'!O$49</f>
        <v>46</v>
      </c>
      <c r="O45" s="136"/>
      <c r="P45" s="136"/>
    </row>
    <row r="46" spans="1:16">
      <c r="A46" s="136" t="s">
        <v>54</v>
      </c>
      <c r="B46" s="136">
        <f>'実質公債費比率（分子）の構造'!K$48</f>
        <v>97</v>
      </c>
      <c r="C46" s="136"/>
      <c r="D46" s="136"/>
      <c r="E46" s="136">
        <f>'実質公債費比率（分子）の構造'!L$48</f>
        <v>89</v>
      </c>
      <c r="F46" s="136"/>
      <c r="G46" s="136"/>
      <c r="H46" s="136">
        <f>'実質公債費比率（分子）の構造'!M$48</f>
        <v>92</v>
      </c>
      <c r="I46" s="136"/>
      <c r="J46" s="136"/>
      <c r="K46" s="136">
        <f>'実質公債費比率（分子）の構造'!N$48</f>
        <v>80</v>
      </c>
      <c r="L46" s="136"/>
      <c r="M46" s="136"/>
      <c r="N46" s="136">
        <f>'実質公債費比率（分子）の構造'!O$48</f>
        <v>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191</v>
      </c>
      <c r="C49" s="136"/>
      <c r="D49" s="136"/>
      <c r="E49" s="136">
        <f>'実質公債費比率（分子）の構造'!L$45</f>
        <v>184</v>
      </c>
      <c r="F49" s="136"/>
      <c r="G49" s="136"/>
      <c r="H49" s="136">
        <f>'実質公債費比率（分子）の構造'!M$45</f>
        <v>168</v>
      </c>
      <c r="I49" s="136"/>
      <c r="J49" s="136"/>
      <c r="K49" s="136">
        <f>'実質公債費比率（分子）の構造'!N$45</f>
        <v>179</v>
      </c>
      <c r="L49" s="136"/>
      <c r="M49" s="136"/>
      <c r="N49" s="136">
        <f>'実質公債費比率（分子）の構造'!O$45</f>
        <v>213</v>
      </c>
      <c r="O49" s="136"/>
      <c r="P49" s="136"/>
    </row>
    <row r="50" spans="1:16">
      <c r="A50" s="136" t="s">
        <v>58</v>
      </c>
      <c r="B50" s="136" t="e">
        <f>NA()</f>
        <v>#N/A</v>
      </c>
      <c r="C50" s="136">
        <f>IF(ISNUMBER('実質公債費比率（分子）の構造'!K$53),'実質公債費比率（分子）の構造'!K$53,NA())</f>
        <v>131</v>
      </c>
      <c r="D50" s="136" t="e">
        <f>NA()</f>
        <v>#N/A</v>
      </c>
      <c r="E50" s="136" t="e">
        <f>NA()</f>
        <v>#N/A</v>
      </c>
      <c r="F50" s="136">
        <f>IF(ISNUMBER('実質公債費比率（分子）の構造'!L$53),'実質公債費比率（分子）の構造'!L$53,NA())</f>
        <v>109</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98</v>
      </c>
      <c r="M50" s="136" t="e">
        <f>NA()</f>
        <v>#N/A</v>
      </c>
      <c r="N50" s="136" t="e">
        <f>NA()</f>
        <v>#N/A</v>
      </c>
      <c r="O50" s="136">
        <f>IF(ISNUMBER('実質公債費比率（分子）の構造'!O$53),'実質公債費比率（分子）の構造'!O$53,NA())</f>
        <v>105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2325</v>
      </c>
      <c r="E56" s="135"/>
      <c r="F56" s="135"/>
      <c r="G56" s="135">
        <f>'将来負担比率（分子）の構造'!J$51</f>
        <v>2520</v>
      </c>
      <c r="H56" s="135"/>
      <c r="I56" s="135"/>
      <c r="J56" s="135">
        <f>'将来負担比率（分子）の構造'!K$51</f>
        <v>3035</v>
      </c>
      <c r="K56" s="135"/>
      <c r="L56" s="135"/>
      <c r="M56" s="135">
        <f>'将来負担比率（分子）の構造'!L$51</f>
        <v>3329</v>
      </c>
      <c r="N56" s="135"/>
      <c r="O56" s="135"/>
      <c r="P56" s="135">
        <f>'将来負担比率（分子）の構造'!M$51</f>
        <v>3980</v>
      </c>
    </row>
    <row r="57" spans="1:16">
      <c r="A57" s="135" t="s">
        <v>34</v>
      </c>
      <c r="B57" s="135"/>
      <c r="C57" s="135"/>
      <c r="D57" s="135">
        <f>'将来負担比率（分子）の構造'!I$50</f>
        <v>54</v>
      </c>
      <c r="E57" s="135"/>
      <c r="F57" s="135"/>
      <c r="G57" s="135">
        <f>'将来負担比率（分子）の構造'!J$50</f>
        <v>38</v>
      </c>
      <c r="H57" s="135"/>
      <c r="I57" s="135"/>
      <c r="J57" s="135">
        <f>'将来負担比率（分子）の構造'!K$50</f>
        <v>30</v>
      </c>
      <c r="K57" s="135"/>
      <c r="L57" s="135"/>
      <c r="M57" s="135">
        <f>'将来負担比率（分子）の構造'!L$50</f>
        <v>20</v>
      </c>
      <c r="N57" s="135"/>
      <c r="O57" s="135"/>
      <c r="P57" s="135">
        <f>'将来負担比率（分子）の構造'!M$50</f>
        <v>11</v>
      </c>
    </row>
    <row r="58" spans="1:16">
      <c r="A58" s="135" t="s">
        <v>33</v>
      </c>
      <c r="B58" s="135"/>
      <c r="C58" s="135"/>
      <c r="D58" s="135">
        <f>'将来負担比率（分子）の構造'!I$49</f>
        <v>1529</v>
      </c>
      <c r="E58" s="135"/>
      <c r="F58" s="135"/>
      <c r="G58" s="135">
        <f>'将来負担比率（分子）の構造'!J$49</f>
        <v>1901</v>
      </c>
      <c r="H58" s="135"/>
      <c r="I58" s="135"/>
      <c r="J58" s="135">
        <f>'将来負担比率（分子）の構造'!K$49</f>
        <v>2246</v>
      </c>
      <c r="K58" s="135"/>
      <c r="L58" s="135"/>
      <c r="M58" s="135">
        <f>'将来負担比率（分子）の構造'!L$49</f>
        <v>2386</v>
      </c>
      <c r="N58" s="135"/>
      <c r="O58" s="135"/>
      <c r="P58" s="135">
        <f>'将来負担比率（分子）の構造'!M$49</f>
        <v>2237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10</v>
      </c>
      <c r="F61" s="135"/>
      <c r="G61" s="135"/>
      <c r="H61" s="135">
        <f>'将来負担比率（分子）の構造'!K$46</f>
        <v>19</v>
      </c>
      <c r="I61" s="135"/>
      <c r="J61" s="135"/>
      <c r="K61" s="135">
        <f>'将来負担比率（分子）の構造'!L$46</f>
        <v>30</v>
      </c>
      <c r="L61" s="135"/>
      <c r="M61" s="135"/>
      <c r="N61" s="135">
        <f>'将来負担比率（分子）の構造'!M$46</f>
        <v>34</v>
      </c>
      <c r="O61" s="135"/>
      <c r="P61" s="135"/>
    </row>
    <row r="62" spans="1:16">
      <c r="A62" s="135" t="s">
        <v>28</v>
      </c>
      <c r="B62" s="135">
        <f>'将来負担比率（分子）の構造'!I$45</f>
        <v>946</v>
      </c>
      <c r="C62" s="135"/>
      <c r="D62" s="135"/>
      <c r="E62" s="135">
        <f>'将来負担比率（分子）の構造'!J$45</f>
        <v>957</v>
      </c>
      <c r="F62" s="135"/>
      <c r="G62" s="135"/>
      <c r="H62" s="135">
        <f>'将来負担比率（分子）の構造'!K$45</f>
        <v>971</v>
      </c>
      <c r="I62" s="135"/>
      <c r="J62" s="135"/>
      <c r="K62" s="135">
        <f>'将来負担比率（分子）の構造'!L$45</f>
        <v>1107</v>
      </c>
      <c r="L62" s="135"/>
      <c r="M62" s="135"/>
      <c r="N62" s="135">
        <f>'将来負担比率（分子）の構造'!M$45</f>
        <v>1125</v>
      </c>
      <c r="O62" s="135"/>
      <c r="P62" s="135"/>
    </row>
    <row r="63" spans="1:16">
      <c r="A63" s="135" t="s">
        <v>27</v>
      </c>
      <c r="B63" s="135">
        <f>'将来負担比率（分子）の構造'!I$44</f>
        <v>553</v>
      </c>
      <c r="C63" s="135"/>
      <c r="D63" s="135"/>
      <c r="E63" s="135">
        <f>'将来負担比率（分子）の構造'!J$44</f>
        <v>518</v>
      </c>
      <c r="F63" s="135"/>
      <c r="G63" s="135"/>
      <c r="H63" s="135">
        <f>'将来負担比率（分子）の構造'!K$44</f>
        <v>491</v>
      </c>
      <c r="I63" s="135"/>
      <c r="J63" s="135"/>
      <c r="K63" s="135">
        <f>'将来負担比率（分子）の構造'!L$44</f>
        <v>434</v>
      </c>
      <c r="L63" s="135"/>
      <c r="M63" s="135"/>
      <c r="N63" s="135">
        <f>'将来負担比率（分子）の構造'!M$44</f>
        <v>394</v>
      </c>
      <c r="O63" s="135"/>
      <c r="P63" s="135"/>
    </row>
    <row r="64" spans="1:16">
      <c r="A64" s="135" t="s">
        <v>26</v>
      </c>
      <c r="B64" s="135">
        <f>'将来負担比率（分子）の構造'!I$43</f>
        <v>829</v>
      </c>
      <c r="C64" s="135"/>
      <c r="D64" s="135"/>
      <c r="E64" s="135">
        <f>'将来負担比率（分子）の構造'!J$43</f>
        <v>802</v>
      </c>
      <c r="F64" s="135"/>
      <c r="G64" s="135"/>
      <c r="H64" s="135">
        <f>'将来負担比率（分子）の構造'!K$43</f>
        <v>868</v>
      </c>
      <c r="I64" s="135"/>
      <c r="J64" s="135"/>
      <c r="K64" s="135">
        <f>'将来負担比率（分子）の構造'!L$43</f>
        <v>1173</v>
      </c>
      <c r="L64" s="135"/>
      <c r="M64" s="135"/>
      <c r="N64" s="135">
        <f>'将来負担比率（分子）の構造'!M$43</f>
        <v>1056</v>
      </c>
      <c r="O64" s="135"/>
      <c r="P64" s="135"/>
    </row>
    <row r="65" spans="1:16">
      <c r="A65" s="135" t="s">
        <v>25</v>
      </c>
      <c r="B65" s="135">
        <f>'将来負担比率（分子）の構造'!I$42</f>
        <v>18</v>
      </c>
      <c r="C65" s="135"/>
      <c r="D65" s="135"/>
      <c r="E65" s="135">
        <f>'将来負担比率（分子）の構造'!J$42</f>
        <v>4</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1909</v>
      </c>
      <c r="C66" s="135"/>
      <c r="D66" s="135"/>
      <c r="E66" s="135">
        <f>'将来負担比率（分子）の構造'!J$41</f>
        <v>1987</v>
      </c>
      <c r="F66" s="135"/>
      <c r="G66" s="135"/>
      <c r="H66" s="135">
        <f>'将来負担比率（分子）の構造'!K$41</f>
        <v>2204</v>
      </c>
      <c r="I66" s="135"/>
      <c r="J66" s="135"/>
      <c r="K66" s="135">
        <f>'将来負担比率（分子）の構造'!L$41</f>
        <v>2411</v>
      </c>
      <c r="L66" s="135"/>
      <c r="M66" s="135"/>
      <c r="N66" s="135">
        <f>'将来負担比率（分子）の構造'!M$41</f>
        <v>3084</v>
      </c>
      <c r="O66" s="135"/>
      <c r="P66" s="135"/>
    </row>
    <row r="67" spans="1:16">
      <c r="A67" s="135" t="s">
        <v>62</v>
      </c>
      <c r="B67" s="135" t="e">
        <f>NA()</f>
        <v>#N/A</v>
      </c>
      <c r="C67" s="135">
        <f>IF(ISNUMBER('将来負担比率（分子）の構造'!I$52), IF('将来負担比率（分子）の構造'!I$52 &lt; 0, 0, '将来負担比率（分子）の構造'!I$52), NA())</f>
        <v>348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1" workbookViewId="0">
      <selection activeCell="V21" sqref="V21:Z2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414821</v>
      </c>
      <c r="S5" s="581"/>
      <c r="T5" s="581"/>
      <c r="U5" s="581"/>
      <c r="V5" s="581"/>
      <c r="W5" s="581"/>
      <c r="X5" s="581"/>
      <c r="Y5" s="582"/>
      <c r="Z5" s="583">
        <v>10.6</v>
      </c>
      <c r="AA5" s="583"/>
      <c r="AB5" s="583"/>
      <c r="AC5" s="583"/>
      <c r="AD5" s="584">
        <v>414821</v>
      </c>
      <c r="AE5" s="584"/>
      <c r="AF5" s="584"/>
      <c r="AG5" s="584"/>
      <c r="AH5" s="584"/>
      <c r="AI5" s="584"/>
      <c r="AJ5" s="584"/>
      <c r="AK5" s="584"/>
      <c r="AL5" s="585">
        <v>23.8</v>
      </c>
      <c r="AM5" s="586"/>
      <c r="AN5" s="586"/>
      <c r="AO5" s="587"/>
      <c r="AP5" s="577" t="s">
        <v>208</v>
      </c>
      <c r="AQ5" s="578"/>
      <c r="AR5" s="578"/>
      <c r="AS5" s="578"/>
      <c r="AT5" s="578"/>
      <c r="AU5" s="578"/>
      <c r="AV5" s="578"/>
      <c r="AW5" s="578"/>
      <c r="AX5" s="578"/>
      <c r="AY5" s="578"/>
      <c r="AZ5" s="578"/>
      <c r="BA5" s="578"/>
      <c r="BB5" s="578"/>
      <c r="BC5" s="578"/>
      <c r="BD5" s="578"/>
      <c r="BE5" s="578"/>
      <c r="BF5" s="579"/>
      <c r="BG5" s="591">
        <v>391366</v>
      </c>
      <c r="BH5" s="592"/>
      <c r="BI5" s="592"/>
      <c r="BJ5" s="592"/>
      <c r="BK5" s="592"/>
      <c r="BL5" s="592"/>
      <c r="BM5" s="592"/>
      <c r="BN5" s="593"/>
      <c r="BO5" s="594">
        <v>94.3</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37486</v>
      </c>
      <c r="S6" s="592"/>
      <c r="T6" s="592"/>
      <c r="U6" s="592"/>
      <c r="V6" s="592"/>
      <c r="W6" s="592"/>
      <c r="X6" s="592"/>
      <c r="Y6" s="593"/>
      <c r="Z6" s="594">
        <v>1</v>
      </c>
      <c r="AA6" s="594"/>
      <c r="AB6" s="594"/>
      <c r="AC6" s="594"/>
      <c r="AD6" s="595">
        <v>37486</v>
      </c>
      <c r="AE6" s="595"/>
      <c r="AF6" s="595"/>
      <c r="AG6" s="595"/>
      <c r="AH6" s="595"/>
      <c r="AI6" s="595"/>
      <c r="AJ6" s="595"/>
      <c r="AK6" s="595"/>
      <c r="AL6" s="596">
        <v>2.2000000000000002</v>
      </c>
      <c r="AM6" s="597"/>
      <c r="AN6" s="597"/>
      <c r="AO6" s="598"/>
      <c r="AP6" s="588" t="s">
        <v>214</v>
      </c>
      <c r="AQ6" s="589"/>
      <c r="AR6" s="589"/>
      <c r="AS6" s="589"/>
      <c r="AT6" s="589"/>
      <c r="AU6" s="589"/>
      <c r="AV6" s="589"/>
      <c r="AW6" s="589"/>
      <c r="AX6" s="589"/>
      <c r="AY6" s="589"/>
      <c r="AZ6" s="589"/>
      <c r="BA6" s="589"/>
      <c r="BB6" s="589"/>
      <c r="BC6" s="589"/>
      <c r="BD6" s="589"/>
      <c r="BE6" s="589"/>
      <c r="BF6" s="590"/>
      <c r="BG6" s="591">
        <v>391366</v>
      </c>
      <c r="BH6" s="592"/>
      <c r="BI6" s="592"/>
      <c r="BJ6" s="592"/>
      <c r="BK6" s="592"/>
      <c r="BL6" s="592"/>
      <c r="BM6" s="592"/>
      <c r="BN6" s="593"/>
      <c r="BO6" s="594">
        <v>94.3</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31745</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31745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457</v>
      </c>
      <c r="S7" s="592"/>
      <c r="T7" s="592"/>
      <c r="U7" s="592"/>
      <c r="V7" s="592"/>
      <c r="W7" s="592"/>
      <c r="X7" s="592"/>
      <c r="Y7" s="593"/>
      <c r="Z7" s="594">
        <v>0</v>
      </c>
      <c r="AA7" s="594"/>
      <c r="AB7" s="594"/>
      <c r="AC7" s="594"/>
      <c r="AD7" s="595">
        <v>457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101816</v>
      </c>
      <c r="BH7" s="592"/>
      <c r="BI7" s="592"/>
      <c r="BJ7" s="592"/>
      <c r="BK7" s="592"/>
      <c r="BL7" s="592"/>
      <c r="BM7" s="592"/>
      <c r="BN7" s="593"/>
      <c r="BO7" s="594">
        <v>24.5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581409</v>
      </c>
      <c r="CS7" s="592"/>
      <c r="CT7" s="592"/>
      <c r="CU7" s="592"/>
      <c r="CV7" s="592"/>
      <c r="CW7" s="592"/>
      <c r="CX7" s="592"/>
      <c r="CY7" s="593"/>
      <c r="CZ7" s="594">
        <v>16.100000000000001</v>
      </c>
      <c r="DA7" s="594"/>
      <c r="DB7" s="594"/>
      <c r="DC7" s="594"/>
      <c r="DD7" s="600">
        <v>44188</v>
      </c>
      <c r="DE7" s="592"/>
      <c r="DF7" s="592"/>
      <c r="DG7" s="592"/>
      <c r="DH7" s="592"/>
      <c r="DI7" s="592"/>
      <c r="DJ7" s="592"/>
      <c r="DK7" s="592"/>
      <c r="DL7" s="592"/>
      <c r="DM7" s="592"/>
      <c r="DN7" s="592"/>
      <c r="DO7" s="592"/>
      <c r="DP7" s="593"/>
      <c r="DQ7" s="600">
        <v>474309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672</v>
      </c>
      <c r="S8" s="592"/>
      <c r="T8" s="592"/>
      <c r="U8" s="592"/>
      <c r="V8" s="592"/>
      <c r="W8" s="592"/>
      <c r="X8" s="592"/>
      <c r="Y8" s="593"/>
      <c r="Z8" s="594">
        <v>0</v>
      </c>
      <c r="AA8" s="594"/>
      <c r="AB8" s="594"/>
      <c r="AC8" s="594"/>
      <c r="AD8" s="595">
        <v>672</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5001</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513703</v>
      </c>
      <c r="CS8" s="592"/>
      <c r="CT8" s="592"/>
      <c r="CU8" s="592"/>
      <c r="CV8" s="592"/>
      <c r="CW8" s="592"/>
      <c r="CX8" s="592"/>
      <c r="CY8" s="593"/>
      <c r="CZ8" s="594">
        <v>14.3</v>
      </c>
      <c r="DA8" s="594"/>
      <c r="DB8" s="594"/>
      <c r="DC8" s="594"/>
      <c r="DD8" s="600">
        <v>2939</v>
      </c>
      <c r="DE8" s="592"/>
      <c r="DF8" s="592"/>
      <c r="DG8" s="592"/>
      <c r="DH8" s="592"/>
      <c r="DI8" s="592"/>
      <c r="DJ8" s="592"/>
      <c r="DK8" s="592"/>
      <c r="DL8" s="592"/>
      <c r="DM8" s="592"/>
      <c r="DN8" s="592"/>
      <c r="DO8" s="592"/>
      <c r="DP8" s="593"/>
      <c r="DQ8" s="600">
        <v>366122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1138</v>
      </c>
      <c r="S9" s="592"/>
      <c r="T9" s="592"/>
      <c r="U9" s="592"/>
      <c r="V9" s="592"/>
      <c r="W9" s="592"/>
      <c r="X9" s="592"/>
      <c r="Y9" s="593"/>
      <c r="Z9" s="594">
        <v>0</v>
      </c>
      <c r="AA9" s="594"/>
      <c r="AB9" s="594"/>
      <c r="AC9" s="594"/>
      <c r="AD9" s="595">
        <v>1138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84409</v>
      </c>
      <c r="BH9" s="592"/>
      <c r="BI9" s="592"/>
      <c r="BJ9" s="592"/>
      <c r="BK9" s="592"/>
      <c r="BL9" s="592"/>
      <c r="BM9" s="592"/>
      <c r="BN9" s="593"/>
      <c r="BO9" s="594">
        <v>20.3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288287</v>
      </c>
      <c r="CS9" s="592"/>
      <c r="CT9" s="592"/>
      <c r="CU9" s="592"/>
      <c r="CV9" s="592"/>
      <c r="CW9" s="592"/>
      <c r="CX9" s="592"/>
      <c r="CY9" s="593"/>
      <c r="CZ9" s="594">
        <v>8</v>
      </c>
      <c r="DA9" s="594"/>
      <c r="DB9" s="594"/>
      <c r="DC9" s="594"/>
      <c r="DD9" s="600">
        <v>146281</v>
      </c>
      <c r="DE9" s="592"/>
      <c r="DF9" s="592"/>
      <c r="DG9" s="592"/>
      <c r="DH9" s="592"/>
      <c r="DI9" s="592"/>
      <c r="DJ9" s="592"/>
      <c r="DK9" s="592"/>
      <c r="DL9" s="592"/>
      <c r="DM9" s="592"/>
      <c r="DN9" s="592"/>
      <c r="DO9" s="592"/>
      <c r="DP9" s="593"/>
      <c r="DQ9" s="600">
        <v>131662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42103</v>
      </c>
      <c r="S10" s="592"/>
      <c r="T10" s="592"/>
      <c r="U10" s="592"/>
      <c r="V10" s="592"/>
      <c r="W10" s="592"/>
      <c r="X10" s="592"/>
      <c r="Y10" s="593"/>
      <c r="Z10" s="594">
        <v>1.1000000000000001</v>
      </c>
      <c r="AA10" s="594"/>
      <c r="AB10" s="594"/>
      <c r="AC10" s="594"/>
      <c r="AD10" s="595">
        <v>42103</v>
      </c>
      <c r="AE10" s="595"/>
      <c r="AF10" s="595"/>
      <c r="AG10" s="595"/>
      <c r="AH10" s="595"/>
      <c r="AI10" s="595"/>
      <c r="AJ10" s="595"/>
      <c r="AK10" s="595"/>
      <c r="AL10" s="596">
        <v>2.4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9920</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14410</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2230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2486</v>
      </c>
      <c r="BH11" s="592"/>
      <c r="BI11" s="592"/>
      <c r="BJ11" s="592"/>
      <c r="BK11" s="592"/>
      <c r="BL11" s="592"/>
      <c r="BM11" s="592"/>
      <c r="BN11" s="593"/>
      <c r="BO11" s="594">
        <v>0.6</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131198</v>
      </c>
      <c r="CS11" s="592"/>
      <c r="CT11" s="592"/>
      <c r="CU11" s="592"/>
      <c r="CV11" s="592"/>
      <c r="CW11" s="592"/>
      <c r="CX11" s="592"/>
      <c r="CY11" s="593"/>
      <c r="CZ11" s="594">
        <v>3.6</v>
      </c>
      <c r="DA11" s="594"/>
      <c r="DB11" s="594"/>
      <c r="DC11" s="594"/>
      <c r="DD11" s="600">
        <v>64996</v>
      </c>
      <c r="DE11" s="592"/>
      <c r="DF11" s="592"/>
      <c r="DG11" s="592"/>
      <c r="DH11" s="592"/>
      <c r="DI11" s="592"/>
      <c r="DJ11" s="592"/>
      <c r="DK11" s="592"/>
      <c r="DL11" s="592"/>
      <c r="DM11" s="592"/>
      <c r="DN11" s="592"/>
      <c r="DO11" s="592"/>
      <c r="DP11" s="593"/>
      <c r="DQ11" s="600">
        <v>37220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265984</v>
      </c>
      <c r="BH12" s="592"/>
      <c r="BI12" s="592"/>
      <c r="BJ12" s="592"/>
      <c r="BK12" s="592"/>
      <c r="BL12" s="592"/>
      <c r="BM12" s="592"/>
      <c r="BN12" s="593"/>
      <c r="BO12" s="594">
        <v>64.099999999999994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900716</v>
      </c>
      <c r="CS12" s="592"/>
      <c r="CT12" s="592"/>
      <c r="CU12" s="592"/>
      <c r="CV12" s="592"/>
      <c r="CW12" s="592"/>
      <c r="CX12" s="592"/>
      <c r="CY12" s="593"/>
      <c r="CZ12" s="594">
        <v>25</v>
      </c>
      <c r="DA12" s="594"/>
      <c r="DB12" s="594"/>
      <c r="DC12" s="594"/>
      <c r="DD12" s="600">
        <v>631455</v>
      </c>
      <c r="DE12" s="592"/>
      <c r="DF12" s="592"/>
      <c r="DG12" s="592"/>
      <c r="DH12" s="592"/>
      <c r="DI12" s="592"/>
      <c r="DJ12" s="592"/>
      <c r="DK12" s="592"/>
      <c r="DL12" s="592"/>
      <c r="DM12" s="592"/>
      <c r="DN12" s="592"/>
      <c r="DO12" s="592"/>
      <c r="DP12" s="593"/>
      <c r="DQ12" s="600">
        <v>238846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10474</v>
      </c>
      <c r="S13" s="592"/>
      <c r="T13" s="592"/>
      <c r="U13" s="592"/>
      <c r="V13" s="592"/>
      <c r="W13" s="592"/>
      <c r="X13" s="592"/>
      <c r="Y13" s="593"/>
      <c r="Z13" s="594">
        <v>0.3</v>
      </c>
      <c r="AA13" s="594"/>
      <c r="AB13" s="594"/>
      <c r="AC13" s="594"/>
      <c r="AD13" s="595">
        <v>10474</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264216</v>
      </c>
      <c r="BH13" s="592"/>
      <c r="BI13" s="592"/>
      <c r="BJ13" s="592"/>
      <c r="BK13" s="592"/>
      <c r="BL13" s="592"/>
      <c r="BM13" s="592"/>
      <c r="BN13" s="593"/>
      <c r="BO13" s="594">
        <v>63.7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326133</v>
      </c>
      <c r="CS13" s="592"/>
      <c r="CT13" s="592"/>
      <c r="CU13" s="592"/>
      <c r="CV13" s="592"/>
      <c r="CW13" s="592"/>
      <c r="CX13" s="592"/>
      <c r="CY13" s="593"/>
      <c r="CZ13" s="594">
        <v>9.1</v>
      </c>
      <c r="DA13" s="594"/>
      <c r="DB13" s="594"/>
      <c r="DC13" s="594"/>
      <c r="DD13" s="600">
        <v>56875</v>
      </c>
      <c r="DE13" s="592"/>
      <c r="DF13" s="592"/>
      <c r="DG13" s="592"/>
      <c r="DH13" s="592"/>
      <c r="DI13" s="592"/>
      <c r="DJ13" s="592"/>
      <c r="DK13" s="592"/>
      <c r="DL13" s="592"/>
      <c r="DM13" s="592"/>
      <c r="DN13" s="592"/>
      <c r="DO13" s="592"/>
      <c r="DP13" s="593"/>
      <c r="DQ13" s="600">
        <v>240684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10596</v>
      </c>
      <c r="BH14" s="592"/>
      <c r="BI14" s="592"/>
      <c r="BJ14" s="592"/>
      <c r="BK14" s="592"/>
      <c r="BL14" s="592"/>
      <c r="BM14" s="592"/>
      <c r="BN14" s="593"/>
      <c r="BO14" s="594">
        <v>2.6</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139840</v>
      </c>
      <c r="CS14" s="592"/>
      <c r="CT14" s="592"/>
      <c r="CU14" s="592"/>
      <c r="CV14" s="592"/>
      <c r="CW14" s="592"/>
      <c r="CX14" s="592"/>
      <c r="CY14" s="593"/>
      <c r="CZ14" s="594">
        <v>3.9</v>
      </c>
      <c r="DA14" s="594"/>
      <c r="DB14" s="594"/>
      <c r="DC14" s="594"/>
      <c r="DD14" s="600">
        <v>14028</v>
      </c>
      <c r="DE14" s="592"/>
      <c r="DF14" s="592"/>
      <c r="DG14" s="592"/>
      <c r="DH14" s="592"/>
      <c r="DI14" s="592"/>
      <c r="DJ14" s="592"/>
      <c r="DK14" s="592"/>
      <c r="DL14" s="592"/>
      <c r="DM14" s="592"/>
      <c r="DN14" s="592"/>
      <c r="DO14" s="592"/>
      <c r="DP14" s="593"/>
      <c r="DQ14" s="600">
        <v>121479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299</v>
      </c>
      <c r="S15" s="592"/>
      <c r="T15" s="592"/>
      <c r="U15" s="592"/>
      <c r="V15" s="592"/>
      <c r="W15" s="592"/>
      <c r="X15" s="592"/>
      <c r="Y15" s="593"/>
      <c r="Z15" s="594">
        <v>0</v>
      </c>
      <c r="AA15" s="594"/>
      <c r="AB15" s="594"/>
      <c r="AC15" s="594"/>
      <c r="AD15" s="595">
        <v>299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12970</v>
      </c>
      <c r="BH15" s="592"/>
      <c r="BI15" s="592"/>
      <c r="BJ15" s="592"/>
      <c r="BK15" s="592"/>
      <c r="BL15" s="592"/>
      <c r="BM15" s="592"/>
      <c r="BN15" s="593"/>
      <c r="BO15" s="594">
        <v>3.1</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458254</v>
      </c>
      <c r="CS15" s="592"/>
      <c r="CT15" s="592"/>
      <c r="CU15" s="592"/>
      <c r="CV15" s="592"/>
      <c r="CW15" s="592"/>
      <c r="CX15" s="592"/>
      <c r="CY15" s="593"/>
      <c r="CZ15" s="594">
        <v>12.7</v>
      </c>
      <c r="DA15" s="594"/>
      <c r="DB15" s="594"/>
      <c r="DC15" s="594"/>
      <c r="DD15" s="600">
        <v>251556</v>
      </c>
      <c r="DE15" s="592"/>
      <c r="DF15" s="592"/>
      <c r="DG15" s="592"/>
      <c r="DH15" s="592"/>
      <c r="DI15" s="592"/>
      <c r="DJ15" s="592"/>
      <c r="DK15" s="592"/>
      <c r="DL15" s="592"/>
      <c r="DM15" s="592"/>
      <c r="DN15" s="592"/>
      <c r="DO15" s="592"/>
      <c r="DP15" s="593"/>
      <c r="DQ15" s="600">
        <v>217976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1422589</v>
      </c>
      <c r="S16" s="592"/>
      <c r="T16" s="592"/>
      <c r="U16" s="592"/>
      <c r="V16" s="592"/>
      <c r="W16" s="592"/>
      <c r="X16" s="592"/>
      <c r="Y16" s="593"/>
      <c r="Z16" s="594">
        <v>36.299999999999997</v>
      </c>
      <c r="AA16" s="594"/>
      <c r="AB16" s="594"/>
      <c r="AC16" s="594"/>
      <c r="AD16" s="595">
        <v>1232435</v>
      </c>
      <c r="AE16" s="595"/>
      <c r="AF16" s="595"/>
      <c r="AG16" s="595"/>
      <c r="AH16" s="595"/>
      <c r="AI16" s="595"/>
      <c r="AJ16" s="595"/>
      <c r="AK16" s="595"/>
      <c r="AL16" s="596">
        <v>70.8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5099</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3888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1232435</v>
      </c>
      <c r="S17" s="592"/>
      <c r="T17" s="592"/>
      <c r="U17" s="592"/>
      <c r="V17" s="592"/>
      <c r="W17" s="592"/>
      <c r="X17" s="592"/>
      <c r="Y17" s="593"/>
      <c r="Z17" s="594">
        <v>31.4</v>
      </c>
      <c r="AA17" s="594"/>
      <c r="AB17" s="594"/>
      <c r="AC17" s="594"/>
      <c r="AD17" s="595">
        <v>1232435</v>
      </c>
      <c r="AE17" s="595"/>
      <c r="AF17" s="595"/>
      <c r="AG17" s="595"/>
      <c r="AH17" s="595"/>
      <c r="AI17" s="595"/>
      <c r="AJ17" s="595"/>
      <c r="AK17" s="595"/>
      <c r="AL17" s="596">
        <v>70.8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212743</v>
      </c>
      <c r="CS17" s="592"/>
      <c r="CT17" s="592"/>
      <c r="CU17" s="592"/>
      <c r="CV17" s="592"/>
      <c r="CW17" s="592"/>
      <c r="CX17" s="592"/>
      <c r="CY17" s="593"/>
      <c r="CZ17" s="594">
        <v>5.9</v>
      </c>
      <c r="DA17" s="594"/>
      <c r="DB17" s="594"/>
      <c r="DC17" s="594"/>
      <c r="DD17" s="600" t="s">
        <v>111</v>
      </c>
      <c r="DE17" s="592"/>
      <c r="DF17" s="592"/>
      <c r="DG17" s="592"/>
      <c r="DH17" s="592"/>
      <c r="DI17" s="592"/>
      <c r="DJ17" s="592"/>
      <c r="DK17" s="592"/>
      <c r="DL17" s="592"/>
      <c r="DM17" s="592"/>
      <c r="DN17" s="592"/>
      <c r="DO17" s="592"/>
      <c r="DP17" s="593"/>
      <c r="DQ17" s="600">
        <v>206767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190154</v>
      </c>
      <c r="S18" s="592"/>
      <c r="T18" s="592"/>
      <c r="U18" s="592"/>
      <c r="V18" s="592"/>
      <c r="W18" s="592"/>
      <c r="X18" s="592"/>
      <c r="Y18" s="593"/>
      <c r="Z18" s="594">
        <v>4.9000000000000004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23455</v>
      </c>
      <c r="BH19" s="592"/>
      <c r="BI19" s="592"/>
      <c r="BJ19" s="592"/>
      <c r="BK19" s="592"/>
      <c r="BL19" s="592"/>
      <c r="BM19" s="592"/>
      <c r="BN19" s="593"/>
      <c r="BO19" s="594">
        <v>5.7</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1930039</v>
      </c>
      <c r="S20" s="592"/>
      <c r="T20" s="592"/>
      <c r="U20" s="592"/>
      <c r="V20" s="592"/>
      <c r="W20" s="592"/>
      <c r="X20" s="592"/>
      <c r="Y20" s="593"/>
      <c r="Z20" s="594">
        <v>49.2</v>
      </c>
      <c r="AA20" s="594"/>
      <c r="AB20" s="594"/>
      <c r="AC20" s="594"/>
      <c r="AD20" s="595">
        <v>1739885</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23455</v>
      </c>
      <c r="BH20" s="592"/>
      <c r="BI20" s="592"/>
      <c r="BJ20" s="592"/>
      <c r="BK20" s="592"/>
      <c r="BL20" s="592"/>
      <c r="BM20" s="592"/>
      <c r="BN20" s="593"/>
      <c r="BO20" s="594">
        <v>5.7</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3603537</v>
      </c>
      <c r="CS20" s="592"/>
      <c r="CT20" s="592"/>
      <c r="CU20" s="592"/>
      <c r="CV20" s="592"/>
      <c r="CW20" s="592"/>
      <c r="CX20" s="592"/>
      <c r="CY20" s="593"/>
      <c r="CZ20" s="594">
        <v>100</v>
      </c>
      <c r="DA20" s="594"/>
      <c r="DB20" s="594"/>
      <c r="DC20" s="594"/>
      <c r="DD20" s="600">
        <v>1212318</v>
      </c>
      <c r="DE20" s="592"/>
      <c r="DF20" s="592"/>
      <c r="DG20" s="592"/>
      <c r="DH20" s="592"/>
      <c r="DI20" s="592"/>
      <c r="DJ20" s="592"/>
      <c r="DK20" s="592"/>
      <c r="DL20" s="592"/>
      <c r="DM20" s="592"/>
      <c r="DN20" s="592"/>
      <c r="DO20" s="592"/>
      <c r="DP20" s="593"/>
      <c r="DQ20" s="600">
        <v>2072928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803</v>
      </c>
      <c r="S21" s="592"/>
      <c r="T21" s="592"/>
      <c r="U21" s="592"/>
      <c r="V21" s="592"/>
      <c r="W21" s="592"/>
      <c r="X21" s="592"/>
      <c r="Y21" s="593"/>
      <c r="Z21" s="594">
        <v>0</v>
      </c>
      <c r="AA21" s="594"/>
      <c r="AB21" s="594"/>
      <c r="AC21" s="594"/>
      <c r="AD21" s="595">
        <v>803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23455</v>
      </c>
      <c r="BH21" s="592"/>
      <c r="BI21" s="592"/>
      <c r="BJ21" s="592"/>
      <c r="BK21" s="592"/>
      <c r="BL21" s="592"/>
      <c r="BM21" s="592"/>
      <c r="BN21" s="593"/>
      <c r="BO21" s="594">
        <v>5.7</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33754</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87717</v>
      </c>
      <c r="S23" s="592"/>
      <c r="T23" s="592"/>
      <c r="U23" s="592"/>
      <c r="V23" s="592"/>
      <c r="W23" s="592"/>
      <c r="X23" s="592"/>
      <c r="Y23" s="593"/>
      <c r="Z23" s="594">
        <v>2.2000000000000002</v>
      </c>
      <c r="AA23" s="594"/>
      <c r="AB23" s="594"/>
      <c r="AC23" s="594"/>
      <c r="AD23" s="595">
        <v>600</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6366</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883023</v>
      </c>
      <c r="CS24" s="581"/>
      <c r="CT24" s="581"/>
      <c r="CU24" s="581"/>
      <c r="CV24" s="581"/>
      <c r="CW24" s="581"/>
      <c r="CX24" s="581"/>
      <c r="CY24" s="582"/>
      <c r="CZ24" s="620">
        <v>24.5</v>
      </c>
      <c r="DA24" s="621"/>
      <c r="DB24" s="621"/>
      <c r="DC24" s="622"/>
      <c r="DD24" s="619">
        <v>749800</v>
      </c>
      <c r="DE24" s="581"/>
      <c r="DF24" s="581"/>
      <c r="DG24" s="581"/>
      <c r="DH24" s="581"/>
      <c r="DI24" s="581"/>
      <c r="DJ24" s="581"/>
      <c r="DK24" s="582"/>
      <c r="DL24" s="619">
        <v>743303</v>
      </c>
      <c r="DM24" s="581"/>
      <c r="DN24" s="581"/>
      <c r="DO24" s="581"/>
      <c r="DP24" s="581"/>
      <c r="DQ24" s="581"/>
      <c r="DR24" s="581"/>
      <c r="DS24" s="581"/>
      <c r="DT24" s="581"/>
      <c r="DU24" s="581"/>
      <c r="DV24" s="582"/>
      <c r="DW24" s="585">
        <v>42.7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107983</v>
      </c>
      <c r="S25" s="592"/>
      <c r="T25" s="592"/>
      <c r="U25" s="592"/>
      <c r="V25" s="592"/>
      <c r="W25" s="592"/>
      <c r="X25" s="592"/>
      <c r="Y25" s="593"/>
      <c r="Z25" s="594">
        <v>2.8</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506459</v>
      </c>
      <c r="CS25" s="611"/>
      <c r="CT25" s="611"/>
      <c r="CU25" s="611"/>
      <c r="CV25" s="611"/>
      <c r="CW25" s="611"/>
      <c r="CX25" s="611"/>
      <c r="CY25" s="612"/>
      <c r="CZ25" s="625">
        <v>14.1</v>
      </c>
      <c r="DA25" s="626"/>
      <c r="DB25" s="626"/>
      <c r="DC25" s="627"/>
      <c r="DD25" s="600">
        <v>481782</v>
      </c>
      <c r="DE25" s="611"/>
      <c r="DF25" s="611"/>
      <c r="DG25" s="611"/>
      <c r="DH25" s="611"/>
      <c r="DI25" s="611"/>
      <c r="DJ25" s="611"/>
      <c r="DK25" s="612"/>
      <c r="DL25" s="600">
        <v>475598</v>
      </c>
      <c r="DM25" s="611"/>
      <c r="DN25" s="611"/>
      <c r="DO25" s="611"/>
      <c r="DP25" s="611"/>
      <c r="DQ25" s="611"/>
      <c r="DR25" s="611"/>
      <c r="DS25" s="611"/>
      <c r="DT25" s="611"/>
      <c r="DU25" s="611"/>
      <c r="DV25" s="612"/>
      <c r="DW25" s="596">
        <v>27.3</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314313</v>
      </c>
      <c r="CS26" s="592"/>
      <c r="CT26" s="592"/>
      <c r="CU26" s="592"/>
      <c r="CV26" s="592"/>
      <c r="CW26" s="592"/>
      <c r="CX26" s="592"/>
      <c r="CY26" s="593"/>
      <c r="CZ26" s="625">
        <v>8.6999999999999993</v>
      </c>
      <c r="DA26" s="626"/>
      <c r="DB26" s="626"/>
      <c r="DC26" s="627"/>
      <c r="DD26" s="600">
        <v>293000</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213723</v>
      </c>
      <c r="S27" s="592"/>
      <c r="T27" s="592"/>
      <c r="U27" s="592"/>
      <c r="V27" s="592"/>
      <c r="W27" s="592"/>
      <c r="X27" s="592"/>
      <c r="Y27" s="593"/>
      <c r="Z27" s="594">
        <v>5.5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414821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163821</v>
      </c>
      <c r="CS27" s="611"/>
      <c r="CT27" s="611"/>
      <c r="CU27" s="611"/>
      <c r="CV27" s="611"/>
      <c r="CW27" s="611"/>
      <c r="CX27" s="611"/>
      <c r="CY27" s="612"/>
      <c r="CZ27" s="625">
        <v>4.5</v>
      </c>
      <c r="DA27" s="626"/>
      <c r="DB27" s="626"/>
      <c r="DC27" s="627"/>
      <c r="DD27" s="600">
        <v>61251</v>
      </c>
      <c r="DE27" s="611"/>
      <c r="DF27" s="611"/>
      <c r="DG27" s="611"/>
      <c r="DH27" s="611"/>
      <c r="DI27" s="611"/>
      <c r="DJ27" s="611"/>
      <c r="DK27" s="612"/>
      <c r="DL27" s="600">
        <v>60938</v>
      </c>
      <c r="DM27" s="611"/>
      <c r="DN27" s="611"/>
      <c r="DO27" s="611"/>
      <c r="DP27" s="611"/>
      <c r="DQ27" s="611"/>
      <c r="DR27" s="611"/>
      <c r="DS27" s="611"/>
      <c r="DT27" s="611"/>
      <c r="DU27" s="611"/>
      <c r="DV27" s="612"/>
      <c r="DW27" s="596">
        <v>3.5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47225</v>
      </c>
      <c r="S28" s="592"/>
      <c r="T28" s="592"/>
      <c r="U28" s="592"/>
      <c r="V28" s="592"/>
      <c r="W28" s="592"/>
      <c r="X28" s="592"/>
      <c r="Y28" s="593"/>
      <c r="Z28" s="594">
        <v>1.2</v>
      </c>
      <c r="AA28" s="594"/>
      <c r="AB28" s="594"/>
      <c r="AC28" s="594"/>
      <c r="AD28" s="595">
        <v>249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212743</v>
      </c>
      <c r="CS28" s="592"/>
      <c r="CT28" s="592"/>
      <c r="CU28" s="592"/>
      <c r="CV28" s="592"/>
      <c r="CW28" s="592"/>
      <c r="CX28" s="592"/>
      <c r="CY28" s="593"/>
      <c r="CZ28" s="625">
        <v>5.9</v>
      </c>
      <c r="DA28" s="626"/>
      <c r="DB28" s="626"/>
      <c r="DC28" s="627"/>
      <c r="DD28" s="600">
        <v>206767</v>
      </c>
      <c r="DE28" s="592"/>
      <c r="DF28" s="592"/>
      <c r="DG28" s="592"/>
      <c r="DH28" s="592"/>
      <c r="DI28" s="592"/>
      <c r="DJ28" s="592"/>
      <c r="DK28" s="593"/>
      <c r="DL28" s="600">
        <v>206767</v>
      </c>
      <c r="DM28" s="592"/>
      <c r="DN28" s="592"/>
      <c r="DO28" s="592"/>
      <c r="DP28" s="592"/>
      <c r="DQ28" s="592"/>
      <c r="DR28" s="592"/>
      <c r="DS28" s="592"/>
      <c r="DT28" s="592"/>
      <c r="DU28" s="592"/>
      <c r="DV28" s="593"/>
      <c r="DW28" s="596">
        <v>11.9</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7327</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212743</v>
      </c>
      <c r="CS29" s="611"/>
      <c r="CT29" s="611"/>
      <c r="CU29" s="611"/>
      <c r="CV29" s="611"/>
      <c r="CW29" s="611"/>
      <c r="CX29" s="611"/>
      <c r="CY29" s="612"/>
      <c r="CZ29" s="625">
        <v>5.9</v>
      </c>
      <c r="DA29" s="626"/>
      <c r="DB29" s="626"/>
      <c r="DC29" s="627"/>
      <c r="DD29" s="600">
        <v>206767</v>
      </c>
      <c r="DE29" s="611"/>
      <c r="DF29" s="611"/>
      <c r="DG29" s="611"/>
      <c r="DH29" s="611"/>
      <c r="DI29" s="611"/>
      <c r="DJ29" s="611"/>
      <c r="DK29" s="612"/>
      <c r="DL29" s="600">
        <v>206767</v>
      </c>
      <c r="DM29" s="611"/>
      <c r="DN29" s="611"/>
      <c r="DO29" s="611"/>
      <c r="DP29" s="611"/>
      <c r="DQ29" s="611"/>
      <c r="DR29" s="611"/>
      <c r="DS29" s="611"/>
      <c r="DT29" s="611"/>
      <c r="DU29" s="611"/>
      <c r="DV29" s="612"/>
      <c r="DW29" s="596">
        <v>11.9</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448653</v>
      </c>
      <c r="S30" s="592"/>
      <c r="T30" s="592"/>
      <c r="U30" s="592"/>
      <c r="V30" s="592"/>
      <c r="W30" s="592"/>
      <c r="X30" s="592"/>
      <c r="Y30" s="593"/>
      <c r="Z30" s="594">
        <v>11.4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96.4</v>
      </c>
      <c r="BH30" s="650"/>
      <c r="BI30" s="650"/>
      <c r="BJ30" s="650"/>
      <c r="BK30" s="650"/>
      <c r="BL30" s="650"/>
      <c r="BM30" s="586">
        <v>70.599999999999994</v>
      </c>
      <c r="BN30" s="650"/>
      <c r="BO30" s="650"/>
      <c r="BP30" s="650"/>
      <c r="BQ30" s="651"/>
      <c r="BR30" s="649">
        <v>94.7</v>
      </c>
      <c r="BS30" s="650"/>
      <c r="BT30" s="650"/>
      <c r="BU30" s="650"/>
      <c r="BV30" s="650"/>
      <c r="BW30" s="650"/>
      <c r="BX30" s="586">
        <v>68.3</v>
      </c>
      <c r="BY30" s="650"/>
      <c r="BZ30" s="650"/>
      <c r="CA30" s="650"/>
      <c r="CB30" s="651"/>
      <c r="CD30" s="654"/>
      <c r="CE30" s="655"/>
      <c r="CF30" s="605" t="s">
        <v>292</v>
      </c>
      <c r="CG30" s="606"/>
      <c r="CH30" s="606"/>
      <c r="CI30" s="606"/>
      <c r="CJ30" s="606"/>
      <c r="CK30" s="606"/>
      <c r="CL30" s="606"/>
      <c r="CM30" s="606"/>
      <c r="CN30" s="606"/>
      <c r="CO30" s="606"/>
      <c r="CP30" s="606"/>
      <c r="CQ30" s="607"/>
      <c r="CR30" s="591">
        <v>186533</v>
      </c>
      <c r="CS30" s="592"/>
      <c r="CT30" s="592"/>
      <c r="CU30" s="592"/>
      <c r="CV30" s="592"/>
      <c r="CW30" s="592"/>
      <c r="CX30" s="592"/>
      <c r="CY30" s="593"/>
      <c r="CZ30" s="625">
        <v>5.2</v>
      </c>
      <c r="DA30" s="626"/>
      <c r="DB30" s="626"/>
      <c r="DC30" s="627"/>
      <c r="DD30" s="600">
        <v>180943</v>
      </c>
      <c r="DE30" s="592"/>
      <c r="DF30" s="592"/>
      <c r="DG30" s="592"/>
      <c r="DH30" s="592"/>
      <c r="DI30" s="592"/>
      <c r="DJ30" s="592"/>
      <c r="DK30" s="593"/>
      <c r="DL30" s="600">
        <v>180943</v>
      </c>
      <c r="DM30" s="592"/>
      <c r="DN30" s="592"/>
      <c r="DO30" s="592"/>
      <c r="DP30" s="592"/>
      <c r="DQ30" s="592"/>
      <c r="DR30" s="592"/>
      <c r="DS30" s="592"/>
      <c r="DT30" s="592"/>
      <c r="DU30" s="592"/>
      <c r="DV30" s="593"/>
      <c r="DW30" s="596">
        <v>10.4</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62729</v>
      </c>
      <c r="S31" s="592"/>
      <c r="T31" s="592"/>
      <c r="U31" s="592"/>
      <c r="V31" s="592"/>
      <c r="W31" s="592"/>
      <c r="X31" s="592"/>
      <c r="Y31" s="593"/>
      <c r="Z31" s="594">
        <v>1.6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99.5</v>
      </c>
      <c r="BH31" s="611"/>
      <c r="BI31" s="611"/>
      <c r="BJ31" s="611"/>
      <c r="BK31" s="611"/>
      <c r="BL31" s="611"/>
      <c r="BM31" s="597">
        <v>95.7</v>
      </c>
      <c r="BN31" s="647"/>
      <c r="BO31" s="647"/>
      <c r="BP31" s="647"/>
      <c r="BQ31" s="648"/>
      <c r="BR31" s="646">
        <v>98</v>
      </c>
      <c r="BS31" s="611"/>
      <c r="BT31" s="611"/>
      <c r="BU31" s="611"/>
      <c r="BV31" s="611"/>
      <c r="BW31" s="611"/>
      <c r="BX31" s="597">
        <v>93.7</v>
      </c>
      <c r="BY31" s="647"/>
      <c r="BZ31" s="647"/>
      <c r="CA31" s="647"/>
      <c r="CB31" s="648"/>
      <c r="CD31" s="654"/>
      <c r="CE31" s="655"/>
      <c r="CF31" s="605" t="s">
        <v>296</v>
      </c>
      <c r="CG31" s="606"/>
      <c r="CH31" s="606"/>
      <c r="CI31" s="606"/>
      <c r="CJ31" s="606"/>
      <c r="CK31" s="606"/>
      <c r="CL31" s="606"/>
      <c r="CM31" s="606"/>
      <c r="CN31" s="606"/>
      <c r="CO31" s="606"/>
      <c r="CP31" s="606"/>
      <c r="CQ31" s="607"/>
      <c r="CR31" s="591">
        <v>26210</v>
      </c>
      <c r="CS31" s="611"/>
      <c r="CT31" s="611"/>
      <c r="CU31" s="611"/>
      <c r="CV31" s="611"/>
      <c r="CW31" s="611"/>
      <c r="CX31" s="611"/>
      <c r="CY31" s="612"/>
      <c r="CZ31" s="625">
        <v>0.7</v>
      </c>
      <c r="DA31" s="626"/>
      <c r="DB31" s="626"/>
      <c r="DC31" s="627"/>
      <c r="DD31" s="600">
        <v>25824</v>
      </c>
      <c r="DE31" s="611"/>
      <c r="DF31" s="611"/>
      <c r="DG31" s="611"/>
      <c r="DH31" s="611"/>
      <c r="DI31" s="611"/>
      <c r="DJ31" s="611"/>
      <c r="DK31" s="612"/>
      <c r="DL31" s="600">
        <v>25824</v>
      </c>
      <c r="DM31" s="611"/>
      <c r="DN31" s="611"/>
      <c r="DO31" s="611"/>
      <c r="DP31" s="611"/>
      <c r="DQ31" s="611"/>
      <c r="DR31" s="611"/>
      <c r="DS31" s="611"/>
      <c r="DT31" s="611"/>
      <c r="DU31" s="611"/>
      <c r="DV31" s="612"/>
      <c r="DW31" s="596">
        <v>1.5</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114223</v>
      </c>
      <c r="S32" s="592"/>
      <c r="T32" s="592"/>
      <c r="U32" s="592"/>
      <c r="V32" s="592"/>
      <c r="W32" s="592"/>
      <c r="X32" s="592"/>
      <c r="Y32" s="593"/>
      <c r="Z32" s="594">
        <v>2.9</v>
      </c>
      <c r="AA32" s="594"/>
      <c r="AB32" s="594"/>
      <c r="AC32" s="594"/>
      <c r="AD32" s="595">
        <v>47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94.6</v>
      </c>
      <c r="BH32" s="659"/>
      <c r="BI32" s="659"/>
      <c r="BJ32" s="659"/>
      <c r="BK32" s="659"/>
      <c r="BL32" s="659"/>
      <c r="BM32" s="660">
        <v>61.6</v>
      </c>
      <c r="BN32" s="659"/>
      <c r="BO32" s="659"/>
      <c r="BP32" s="659"/>
      <c r="BQ32" s="661"/>
      <c r="BR32" s="658">
        <v>92.6</v>
      </c>
      <c r="BS32" s="659"/>
      <c r="BT32" s="659"/>
      <c r="BU32" s="659"/>
      <c r="BV32" s="659"/>
      <c r="BW32" s="659"/>
      <c r="BX32" s="660">
        <v>59.3</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859400</v>
      </c>
      <c r="S33" s="592"/>
      <c r="T33" s="592"/>
      <c r="U33" s="592"/>
      <c r="V33" s="592"/>
      <c r="W33" s="592"/>
      <c r="X33" s="592"/>
      <c r="Y33" s="593"/>
      <c r="Z33" s="594">
        <v>21.9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1503097</v>
      </c>
      <c r="CS33" s="611"/>
      <c r="CT33" s="611"/>
      <c r="CU33" s="611"/>
      <c r="CV33" s="611"/>
      <c r="CW33" s="611"/>
      <c r="CX33" s="611"/>
      <c r="CY33" s="612"/>
      <c r="CZ33" s="625">
        <v>41.7</v>
      </c>
      <c r="DA33" s="626"/>
      <c r="DB33" s="626"/>
      <c r="DC33" s="627"/>
      <c r="DD33" s="600">
        <v>1256054</v>
      </c>
      <c r="DE33" s="611"/>
      <c r="DF33" s="611"/>
      <c r="DG33" s="611"/>
      <c r="DH33" s="611"/>
      <c r="DI33" s="611"/>
      <c r="DJ33" s="611"/>
      <c r="DK33" s="612"/>
      <c r="DL33" s="600">
        <v>692163</v>
      </c>
      <c r="DM33" s="611"/>
      <c r="DN33" s="611"/>
      <c r="DO33" s="611"/>
      <c r="DP33" s="611"/>
      <c r="DQ33" s="611"/>
      <c r="DR33" s="611"/>
      <c r="DS33" s="611"/>
      <c r="DT33" s="611"/>
      <c r="DU33" s="611"/>
      <c r="DV33" s="612"/>
      <c r="DW33" s="596">
        <v>39.700000000000003</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359567</v>
      </c>
      <c r="CS34" s="592"/>
      <c r="CT34" s="592"/>
      <c r="CU34" s="592"/>
      <c r="CV34" s="592"/>
      <c r="CW34" s="592"/>
      <c r="CX34" s="592"/>
      <c r="CY34" s="593"/>
      <c r="CZ34" s="625">
        <v>10</v>
      </c>
      <c r="DA34" s="626"/>
      <c r="DB34" s="626"/>
      <c r="DC34" s="627"/>
      <c r="DD34" s="600">
        <v>256539</v>
      </c>
      <c r="DE34" s="592"/>
      <c r="DF34" s="592"/>
      <c r="DG34" s="592"/>
      <c r="DH34" s="592"/>
      <c r="DI34" s="592"/>
      <c r="DJ34" s="592"/>
      <c r="DK34" s="593"/>
      <c r="DL34" s="600">
        <v>217148</v>
      </c>
      <c r="DM34" s="592"/>
      <c r="DN34" s="592"/>
      <c r="DO34" s="592"/>
      <c r="DP34" s="592"/>
      <c r="DQ34" s="592"/>
      <c r="DR34" s="592"/>
      <c r="DS34" s="592"/>
      <c r="DT34" s="592"/>
      <c r="DU34" s="592"/>
      <c r="DV34" s="593"/>
      <c r="DW34" s="596">
        <v>12.5</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282679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38029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180521</v>
      </c>
      <c r="CS35" s="611"/>
      <c r="CT35" s="611"/>
      <c r="CU35" s="611"/>
      <c r="CV35" s="611"/>
      <c r="CW35" s="611"/>
      <c r="CX35" s="611"/>
      <c r="CY35" s="612"/>
      <c r="CZ35" s="625">
        <v>5</v>
      </c>
      <c r="DA35" s="626"/>
      <c r="DB35" s="626"/>
      <c r="DC35" s="627"/>
      <c r="DD35" s="600">
        <v>139380</v>
      </c>
      <c r="DE35" s="611"/>
      <c r="DF35" s="611"/>
      <c r="DG35" s="611"/>
      <c r="DH35" s="611"/>
      <c r="DI35" s="611"/>
      <c r="DJ35" s="611"/>
      <c r="DK35" s="612"/>
      <c r="DL35" s="600">
        <v>63001</v>
      </c>
      <c r="DM35" s="611"/>
      <c r="DN35" s="611"/>
      <c r="DO35" s="611"/>
      <c r="DP35" s="611"/>
      <c r="DQ35" s="611"/>
      <c r="DR35" s="611"/>
      <c r="DS35" s="611"/>
      <c r="DT35" s="611"/>
      <c r="DU35" s="611"/>
      <c r="DV35" s="612"/>
      <c r="DW35" s="596">
        <v>3.6</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3919942</v>
      </c>
      <c r="S36" s="664"/>
      <c r="T36" s="664"/>
      <c r="U36" s="664"/>
      <c r="V36" s="664"/>
      <c r="W36" s="664"/>
      <c r="X36" s="664"/>
      <c r="Y36" s="665"/>
      <c r="Z36" s="666">
        <v>100</v>
      </c>
      <c r="AA36" s="666"/>
      <c r="AB36" s="666"/>
      <c r="AC36" s="666"/>
      <c r="AD36" s="667">
        <v>1741584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61767</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18029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378419</v>
      </c>
      <c r="CS36" s="592"/>
      <c r="CT36" s="592"/>
      <c r="CU36" s="592"/>
      <c r="CV36" s="592"/>
      <c r="CW36" s="592"/>
      <c r="CX36" s="592"/>
      <c r="CY36" s="593"/>
      <c r="CZ36" s="625">
        <v>10.5</v>
      </c>
      <c r="DA36" s="626"/>
      <c r="DB36" s="626"/>
      <c r="DC36" s="627"/>
      <c r="DD36" s="600">
        <v>307180</v>
      </c>
      <c r="DE36" s="592"/>
      <c r="DF36" s="592"/>
      <c r="DG36" s="592"/>
      <c r="DH36" s="592"/>
      <c r="DI36" s="592"/>
      <c r="DJ36" s="592"/>
      <c r="DK36" s="593"/>
      <c r="DL36" s="600">
        <v>194217</v>
      </c>
      <c r="DM36" s="592"/>
      <c r="DN36" s="592"/>
      <c r="DO36" s="592"/>
      <c r="DP36" s="592"/>
      <c r="DQ36" s="592"/>
      <c r="DR36" s="592"/>
      <c r="DS36" s="592"/>
      <c r="DT36" s="592"/>
      <c r="DU36" s="592"/>
      <c r="DV36" s="593"/>
      <c r="DW36" s="596">
        <v>11.2</v>
      </c>
      <c r="DX36" s="623"/>
      <c r="DY36" s="623"/>
      <c r="DZ36" s="623"/>
      <c r="EA36" s="623"/>
      <c r="EB36" s="623"/>
      <c r="EC36" s="624"/>
    </row>
    <row r="37" spans="2:133" ht="11.25" customHeight="1">
      <c r="AQ37" s="670" t="s">
        <v>314</v>
      </c>
      <c r="AR37" s="671"/>
      <c r="AS37" s="671"/>
      <c r="AT37" s="671"/>
      <c r="AU37" s="671"/>
      <c r="AV37" s="671"/>
      <c r="AW37" s="671"/>
      <c r="AX37" s="671"/>
      <c r="AY37" s="672"/>
      <c r="AZ37" s="591">
        <v>8141</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645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185970</v>
      </c>
      <c r="CS37" s="611"/>
      <c r="CT37" s="611"/>
      <c r="CU37" s="611"/>
      <c r="CV37" s="611"/>
      <c r="CW37" s="611"/>
      <c r="CX37" s="611"/>
      <c r="CY37" s="612"/>
      <c r="CZ37" s="625">
        <v>5.2</v>
      </c>
      <c r="DA37" s="626"/>
      <c r="DB37" s="626"/>
      <c r="DC37" s="627"/>
      <c r="DD37" s="600">
        <v>183627</v>
      </c>
      <c r="DE37" s="611"/>
      <c r="DF37" s="611"/>
      <c r="DG37" s="611"/>
      <c r="DH37" s="611"/>
      <c r="DI37" s="611"/>
      <c r="DJ37" s="611"/>
      <c r="DK37" s="612"/>
      <c r="DL37" s="600">
        <v>168409</v>
      </c>
      <c r="DM37" s="611"/>
      <c r="DN37" s="611"/>
      <c r="DO37" s="611"/>
      <c r="DP37" s="611"/>
      <c r="DQ37" s="611"/>
      <c r="DR37" s="611"/>
      <c r="DS37" s="611"/>
      <c r="DT37" s="611"/>
      <c r="DU37" s="611"/>
      <c r="DV37" s="612"/>
      <c r="DW37" s="596">
        <v>9.6999999999999993</v>
      </c>
      <c r="DX37" s="623"/>
      <c r="DY37" s="623"/>
      <c r="DZ37" s="623"/>
      <c r="EA37" s="623"/>
      <c r="EB37" s="623"/>
      <c r="EC37" s="624"/>
    </row>
    <row r="38" spans="2:133" ht="11.25" customHeight="1">
      <c r="AQ38" s="670" t="s">
        <v>317</v>
      </c>
      <c r="AR38" s="671"/>
      <c r="AS38" s="671"/>
      <c r="AT38" s="671"/>
      <c r="AU38" s="671"/>
      <c r="AV38" s="671"/>
      <c r="AW38" s="671"/>
      <c r="AX38" s="671"/>
      <c r="AY38" s="672"/>
      <c r="AZ38" s="591">
        <v>1803</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1278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272735</v>
      </c>
      <c r="CS38" s="592"/>
      <c r="CT38" s="592"/>
      <c r="CU38" s="592"/>
      <c r="CV38" s="592"/>
      <c r="CW38" s="592"/>
      <c r="CX38" s="592"/>
      <c r="CY38" s="593"/>
      <c r="CZ38" s="625">
        <v>7.6</v>
      </c>
      <c r="DA38" s="626"/>
      <c r="DB38" s="626"/>
      <c r="DC38" s="627"/>
      <c r="DD38" s="600">
        <v>253184</v>
      </c>
      <c r="DE38" s="592"/>
      <c r="DF38" s="592"/>
      <c r="DG38" s="592"/>
      <c r="DH38" s="592"/>
      <c r="DI38" s="592"/>
      <c r="DJ38" s="592"/>
      <c r="DK38" s="593"/>
      <c r="DL38" s="600">
        <v>217797</v>
      </c>
      <c r="DM38" s="592"/>
      <c r="DN38" s="592"/>
      <c r="DO38" s="592"/>
      <c r="DP38" s="592"/>
      <c r="DQ38" s="592"/>
      <c r="DR38" s="592"/>
      <c r="DS38" s="592"/>
      <c r="DT38" s="592"/>
      <c r="DU38" s="592"/>
      <c r="DV38" s="593"/>
      <c r="DW38" s="596">
        <v>12.5</v>
      </c>
      <c r="DX38" s="623"/>
      <c r="DY38" s="623"/>
      <c r="DZ38" s="623"/>
      <c r="EA38" s="623"/>
      <c r="EB38" s="623"/>
      <c r="EC38" s="624"/>
    </row>
    <row r="39" spans="2:133" ht="11.25" customHeight="1">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211855</v>
      </c>
      <c r="CS39" s="611"/>
      <c r="CT39" s="611"/>
      <c r="CU39" s="611"/>
      <c r="CV39" s="611"/>
      <c r="CW39" s="611"/>
      <c r="CX39" s="611"/>
      <c r="CY39" s="612"/>
      <c r="CZ39" s="625">
        <v>5.9</v>
      </c>
      <c r="DA39" s="626"/>
      <c r="DB39" s="626"/>
      <c r="DC39" s="627"/>
      <c r="DD39" s="600">
        <v>199771</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60529</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100000</v>
      </c>
      <c r="CS40" s="592"/>
      <c r="CT40" s="592"/>
      <c r="CU40" s="592"/>
      <c r="CV40" s="592"/>
      <c r="CW40" s="592"/>
      <c r="CX40" s="592"/>
      <c r="CY40" s="593"/>
      <c r="CZ40" s="625">
        <v>2.8</v>
      </c>
      <c r="DA40" s="626"/>
      <c r="DB40" s="626"/>
      <c r="DC40" s="627"/>
      <c r="DD40" s="600">
        <v>100000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150439</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225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1217417</v>
      </c>
      <c r="CS42" s="592"/>
      <c r="CT42" s="592"/>
      <c r="CU42" s="592"/>
      <c r="CV42" s="592"/>
      <c r="CW42" s="592"/>
      <c r="CX42" s="592"/>
      <c r="CY42" s="593"/>
      <c r="CZ42" s="625">
        <v>33.799999999999997</v>
      </c>
      <c r="DA42" s="674"/>
      <c r="DB42" s="674"/>
      <c r="DC42" s="675"/>
      <c r="DD42" s="600">
        <v>67074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26849</v>
      </c>
      <c r="CS43" s="611"/>
      <c r="CT43" s="611"/>
      <c r="CU43" s="611"/>
      <c r="CV43" s="611"/>
      <c r="CW43" s="611"/>
      <c r="CX43" s="611"/>
      <c r="CY43" s="612"/>
      <c r="CZ43" s="625">
        <v>0.7</v>
      </c>
      <c r="DA43" s="626"/>
      <c r="DB43" s="626"/>
      <c r="DC43" s="627"/>
      <c r="DD43" s="600">
        <v>26849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1212318</v>
      </c>
      <c r="CS44" s="592"/>
      <c r="CT44" s="592"/>
      <c r="CU44" s="592"/>
      <c r="CV44" s="592"/>
      <c r="CW44" s="592"/>
      <c r="CX44" s="592"/>
      <c r="CY44" s="593"/>
      <c r="CZ44" s="625">
        <v>33.6</v>
      </c>
      <c r="DA44" s="674"/>
      <c r="DB44" s="674"/>
      <c r="DC44" s="675"/>
      <c r="DD44" s="600">
        <v>63186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188404</v>
      </c>
      <c r="CS45" s="611"/>
      <c r="CT45" s="611"/>
      <c r="CU45" s="611"/>
      <c r="CV45" s="611"/>
      <c r="CW45" s="611"/>
      <c r="CX45" s="611"/>
      <c r="CY45" s="612"/>
      <c r="CZ45" s="625">
        <v>5.2</v>
      </c>
      <c r="DA45" s="626"/>
      <c r="DB45" s="626"/>
      <c r="DC45" s="627"/>
      <c r="DD45" s="600">
        <v>5985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1023914</v>
      </c>
      <c r="CS46" s="592"/>
      <c r="CT46" s="592"/>
      <c r="CU46" s="592"/>
      <c r="CV46" s="592"/>
      <c r="CW46" s="592"/>
      <c r="CX46" s="592"/>
      <c r="CY46" s="593"/>
      <c r="CZ46" s="625">
        <v>28.4</v>
      </c>
      <c r="DA46" s="674"/>
      <c r="DB46" s="674"/>
      <c r="DC46" s="675"/>
      <c r="DD46" s="600">
        <v>57201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5099</v>
      </c>
      <c r="CS47" s="611"/>
      <c r="CT47" s="611"/>
      <c r="CU47" s="611"/>
      <c r="CV47" s="611"/>
      <c r="CW47" s="611"/>
      <c r="CX47" s="611"/>
      <c r="CY47" s="612"/>
      <c r="CZ47" s="625">
        <v>0.1</v>
      </c>
      <c r="DA47" s="626"/>
      <c r="DB47" s="626"/>
      <c r="DC47" s="627"/>
      <c r="DD47" s="600">
        <v>3888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3603537</v>
      </c>
      <c r="CS49" s="659"/>
      <c r="CT49" s="659"/>
      <c r="CU49" s="659"/>
      <c r="CV49" s="659"/>
      <c r="CW49" s="659"/>
      <c r="CX49" s="659"/>
      <c r="CY49" s="686"/>
      <c r="CZ49" s="687">
        <v>100</v>
      </c>
      <c r="DA49" s="688"/>
      <c r="DB49" s="688"/>
      <c r="DC49" s="689"/>
      <c r="DD49" s="690">
        <v>2072928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6" zoomScale="70" zoomScaleNormal="25" zoomScaleSheetLayoutView="70" workbookViewId="0">
      <selection activeCell="AZ82" sqref="AZ82:BD8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3920</v>
      </c>
      <c r="R7" s="721"/>
      <c r="S7" s="721"/>
      <c r="T7" s="721"/>
      <c r="U7" s="721"/>
      <c r="V7" s="721">
        <v>3604</v>
      </c>
      <c r="W7" s="721"/>
      <c r="X7" s="721"/>
      <c r="Y7" s="721"/>
      <c r="Z7" s="721"/>
      <c r="AA7" s="721">
        <v>316</v>
      </c>
      <c r="AB7" s="721"/>
      <c r="AC7" s="721"/>
      <c r="AD7" s="721"/>
      <c r="AE7" s="722"/>
      <c r="AF7" s="723">
        <v>100</v>
      </c>
      <c r="AG7" s="724"/>
      <c r="AH7" s="724"/>
      <c r="AI7" s="724"/>
      <c r="AJ7" s="725"/>
      <c r="AK7" s="760">
        <v>4</v>
      </c>
      <c r="AL7" s="761"/>
      <c r="AM7" s="761"/>
      <c r="AN7" s="761"/>
      <c r="AO7" s="761"/>
      <c r="AP7" s="761">
        <v>3084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558</v>
      </c>
      <c r="BS7" s="764" t="s">
        <v>534</v>
      </c>
      <c r="BT7" s="765"/>
      <c r="BU7" s="765"/>
      <c r="BV7" s="765"/>
      <c r="BW7" s="765"/>
      <c r="BX7" s="765"/>
      <c r="BY7" s="765"/>
      <c r="BZ7" s="765"/>
      <c r="CA7" s="765"/>
      <c r="CB7" s="765"/>
      <c r="CC7" s="765"/>
      <c r="CD7" s="765"/>
      <c r="CE7" s="765"/>
      <c r="CF7" s="765"/>
      <c r="CG7" s="766"/>
      <c r="CH7" s="757">
        <v>12</v>
      </c>
      <c r="CI7" s="758"/>
      <c r="CJ7" s="758"/>
      <c r="CK7" s="758"/>
      <c r="CL7" s="759"/>
      <c r="CM7" s="757">
        <v>91</v>
      </c>
      <c r="CN7" s="758"/>
      <c r="CO7" s="758"/>
      <c r="CP7" s="758"/>
      <c r="CQ7" s="759"/>
      <c r="CR7" s="757">
        <v>20</v>
      </c>
      <c r="CS7" s="758"/>
      <c r="CT7" s="758"/>
      <c r="CU7" s="758"/>
      <c r="CV7" s="759"/>
      <c r="CW7" s="757" t="s">
        <v>536</v>
      </c>
      <c r="CX7" s="758"/>
      <c r="CY7" s="758"/>
      <c r="CZ7" s="758"/>
      <c r="DA7" s="759"/>
      <c r="DB7" s="757" t="s">
        <v>537</v>
      </c>
      <c r="DC7" s="758"/>
      <c r="DD7" s="758"/>
      <c r="DE7" s="758"/>
      <c r="DF7" s="759"/>
      <c r="DG7" s="757" t="s">
        <v>537</v>
      </c>
      <c r="DH7" s="758"/>
      <c r="DI7" s="758"/>
      <c r="DJ7" s="758"/>
      <c r="DK7" s="759"/>
      <c r="DL7" s="757">
        <v>340</v>
      </c>
      <c r="DM7" s="758"/>
      <c r="DN7" s="758"/>
      <c r="DO7" s="758"/>
      <c r="DP7" s="759"/>
      <c r="DQ7" s="757">
        <v>34</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535</v>
      </c>
      <c r="BT8" s="755"/>
      <c r="BU8" s="755"/>
      <c r="BV8" s="755"/>
      <c r="BW8" s="755"/>
      <c r="BX8" s="755"/>
      <c r="BY8" s="755"/>
      <c r="BZ8" s="755"/>
      <c r="CA8" s="755"/>
      <c r="CB8" s="755"/>
      <c r="CC8" s="755"/>
      <c r="CD8" s="755"/>
      <c r="CE8" s="755"/>
      <c r="CF8" s="755"/>
      <c r="CG8" s="756"/>
      <c r="CH8" s="767">
        <v>-1</v>
      </c>
      <c r="CI8" s="768"/>
      <c r="CJ8" s="768"/>
      <c r="CK8" s="768"/>
      <c r="CL8" s="769"/>
      <c r="CM8" s="767">
        <v>11</v>
      </c>
      <c r="CN8" s="768"/>
      <c r="CO8" s="768"/>
      <c r="CP8" s="768"/>
      <c r="CQ8" s="769"/>
      <c r="CR8" s="767">
        <v>0</v>
      </c>
      <c r="CS8" s="768"/>
      <c r="CT8" s="768"/>
      <c r="CU8" s="768"/>
      <c r="CV8" s="769"/>
      <c r="CW8" s="767">
        <v>29</v>
      </c>
      <c r="CX8" s="768"/>
      <c r="CY8" s="768"/>
      <c r="CZ8" s="768"/>
      <c r="DA8" s="769"/>
      <c r="DB8" s="767" t="s">
        <v>537</v>
      </c>
      <c r="DC8" s="768"/>
      <c r="DD8" s="768"/>
      <c r="DE8" s="768"/>
      <c r="DF8" s="769"/>
      <c r="DG8" s="767" t="s">
        <v>537</v>
      </c>
      <c r="DH8" s="768"/>
      <c r="DI8" s="768"/>
      <c r="DJ8" s="768"/>
      <c r="DK8" s="769"/>
      <c r="DL8" s="767" t="s">
        <v>537</v>
      </c>
      <c r="DM8" s="768"/>
      <c r="DN8" s="768"/>
      <c r="DO8" s="768"/>
      <c r="DP8" s="769"/>
      <c r="DQ8" s="767" t="s">
        <v>537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3920</v>
      </c>
      <c r="R23" s="780"/>
      <c r="S23" s="780"/>
      <c r="T23" s="780"/>
      <c r="U23" s="780"/>
      <c r="V23" s="780">
        <v>3604</v>
      </c>
      <c r="W23" s="780"/>
      <c r="X23" s="780"/>
      <c r="Y23" s="780"/>
      <c r="Z23" s="780"/>
      <c r="AA23" s="780">
        <v>316</v>
      </c>
      <c r="AB23" s="780"/>
      <c r="AC23" s="780"/>
      <c r="AD23" s="780"/>
      <c r="AE23" s="781"/>
      <c r="AF23" s="782">
        <v>100</v>
      </c>
      <c r="AG23" s="780"/>
      <c r="AH23" s="780"/>
      <c r="AI23" s="780"/>
      <c r="AJ23" s="783"/>
      <c r="AK23" s="784"/>
      <c r="AL23" s="785"/>
      <c r="AM23" s="785"/>
      <c r="AN23" s="785"/>
      <c r="AO23" s="785"/>
      <c r="AP23" s="780">
        <v>3084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554</v>
      </c>
      <c r="R28" s="809"/>
      <c r="S28" s="809"/>
      <c r="T28" s="809"/>
      <c r="U28" s="809"/>
      <c r="V28" s="809">
        <v>516</v>
      </c>
      <c r="W28" s="809"/>
      <c r="X28" s="809"/>
      <c r="Y28" s="809"/>
      <c r="Z28" s="809"/>
      <c r="AA28" s="809">
        <v>38</v>
      </c>
      <c r="AB28" s="809"/>
      <c r="AC28" s="809"/>
      <c r="AD28" s="809"/>
      <c r="AE28" s="810"/>
      <c r="AF28" s="811">
        <v>38</v>
      </c>
      <c r="AG28" s="809"/>
      <c r="AH28" s="809"/>
      <c r="AI28" s="809"/>
      <c r="AJ28" s="812"/>
      <c r="AK28" s="813">
        <v>61</v>
      </c>
      <c r="AL28" s="804"/>
      <c r="AM28" s="804"/>
      <c r="AN28" s="804"/>
      <c r="AO28" s="804"/>
      <c r="AP28" s="804" t="s">
        <v>533</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517</v>
      </c>
      <c r="R29" s="745"/>
      <c r="S29" s="745"/>
      <c r="T29" s="745"/>
      <c r="U29" s="745"/>
      <c r="V29" s="745">
        <v>513</v>
      </c>
      <c r="W29" s="745"/>
      <c r="X29" s="745"/>
      <c r="Y29" s="745"/>
      <c r="Z29" s="745"/>
      <c r="AA29" s="745">
        <v>4</v>
      </c>
      <c r="AB29" s="745"/>
      <c r="AC29" s="745"/>
      <c r="AD29" s="745"/>
      <c r="AE29" s="746"/>
      <c r="AF29" s="747">
        <v>4</v>
      </c>
      <c r="AG29" s="748"/>
      <c r="AH29" s="748"/>
      <c r="AI29" s="748"/>
      <c r="AJ29" s="749"/>
      <c r="AK29" s="816">
        <v>89</v>
      </c>
      <c r="AL29" s="817"/>
      <c r="AM29" s="817"/>
      <c r="AN29" s="817"/>
      <c r="AO29" s="817"/>
      <c r="AP29" s="817" t="s">
        <v>533</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34</v>
      </c>
      <c r="R30" s="745"/>
      <c r="S30" s="745"/>
      <c r="T30" s="745"/>
      <c r="U30" s="745"/>
      <c r="V30" s="745">
        <v>34</v>
      </c>
      <c r="W30" s="745"/>
      <c r="X30" s="745"/>
      <c r="Y30" s="745"/>
      <c r="Z30" s="745"/>
      <c r="AA30" s="745">
        <v>0</v>
      </c>
      <c r="AB30" s="745"/>
      <c r="AC30" s="745"/>
      <c r="AD30" s="745"/>
      <c r="AE30" s="746"/>
      <c r="AF30" s="747">
        <v>0</v>
      </c>
      <c r="AG30" s="748"/>
      <c r="AH30" s="748"/>
      <c r="AI30" s="748"/>
      <c r="AJ30" s="749"/>
      <c r="AK30" s="816">
        <v>15</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383</v>
      </c>
      <c r="R31" s="745"/>
      <c r="S31" s="745"/>
      <c r="T31" s="745"/>
      <c r="U31" s="745"/>
      <c r="V31" s="745">
        <v>441</v>
      </c>
      <c r="W31" s="745"/>
      <c r="X31" s="745"/>
      <c r="Y31" s="745"/>
      <c r="Z31" s="745"/>
      <c r="AA31" s="745">
        <v>-58</v>
      </c>
      <c r="AB31" s="745"/>
      <c r="AC31" s="745"/>
      <c r="AD31" s="745"/>
      <c r="AE31" s="746"/>
      <c r="AF31" s="747">
        <v>495</v>
      </c>
      <c r="AG31" s="748"/>
      <c r="AH31" s="748"/>
      <c r="AI31" s="748"/>
      <c r="AJ31" s="749"/>
      <c r="AK31" s="816">
        <v>2</v>
      </c>
      <c r="AL31" s="817"/>
      <c r="AM31" s="817"/>
      <c r="AN31" s="817"/>
      <c r="AO31" s="817"/>
      <c r="AP31" s="817">
        <v>873</v>
      </c>
      <c r="AQ31" s="817"/>
      <c r="AR31" s="817"/>
      <c r="AS31" s="817"/>
      <c r="AT31" s="817"/>
      <c r="AU31" s="817">
        <v>253</v>
      </c>
      <c r="AV31" s="817"/>
      <c r="AW31" s="817"/>
      <c r="AX31" s="817"/>
      <c r="AY31" s="817"/>
      <c r="AZ31" s="818" t="s">
        <v>533</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94</v>
      </c>
      <c r="R32" s="745"/>
      <c r="S32" s="745"/>
      <c r="T32" s="745"/>
      <c r="U32" s="745"/>
      <c r="V32" s="745">
        <v>73</v>
      </c>
      <c r="W32" s="745"/>
      <c r="X32" s="745"/>
      <c r="Y32" s="745"/>
      <c r="Z32" s="745"/>
      <c r="AA32" s="745">
        <v>21</v>
      </c>
      <c r="AB32" s="745"/>
      <c r="AC32" s="745"/>
      <c r="AD32" s="745"/>
      <c r="AE32" s="746"/>
      <c r="AF32" s="747">
        <v>88</v>
      </c>
      <c r="AG32" s="748"/>
      <c r="AH32" s="748"/>
      <c r="AI32" s="748"/>
      <c r="AJ32" s="749"/>
      <c r="AK32" s="816">
        <v>10</v>
      </c>
      <c r="AL32" s="817"/>
      <c r="AM32" s="817"/>
      <c r="AN32" s="817"/>
      <c r="AO32" s="817"/>
      <c r="AP32" s="817">
        <v>387</v>
      </c>
      <c r="AQ32" s="817"/>
      <c r="AR32" s="817"/>
      <c r="AS32" s="817"/>
      <c r="AT32" s="817"/>
      <c r="AU32" s="817">
        <v>43</v>
      </c>
      <c r="AV32" s="817"/>
      <c r="AW32" s="817"/>
      <c r="AX32" s="817"/>
      <c r="AY32" s="817"/>
      <c r="AZ32" s="818" t="s">
        <v>533</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356</v>
      </c>
      <c r="R33" s="745"/>
      <c r="S33" s="745"/>
      <c r="T33" s="745"/>
      <c r="U33" s="745"/>
      <c r="V33" s="745">
        <v>312</v>
      </c>
      <c r="W33" s="745"/>
      <c r="X33" s="745"/>
      <c r="Y33" s="745"/>
      <c r="Z33" s="745"/>
      <c r="AA33" s="745">
        <v>44</v>
      </c>
      <c r="AB33" s="745"/>
      <c r="AC33" s="745"/>
      <c r="AD33" s="745"/>
      <c r="AE33" s="746"/>
      <c r="AF33" s="747">
        <v>44</v>
      </c>
      <c r="AG33" s="748"/>
      <c r="AH33" s="748"/>
      <c r="AI33" s="748"/>
      <c r="AJ33" s="749"/>
      <c r="AK33" s="816">
        <v>62</v>
      </c>
      <c r="AL33" s="817"/>
      <c r="AM33" s="817"/>
      <c r="AN33" s="817"/>
      <c r="AO33" s="817"/>
      <c r="AP33" s="817">
        <v>1312</v>
      </c>
      <c r="AQ33" s="817"/>
      <c r="AR33" s="817"/>
      <c r="AS33" s="817"/>
      <c r="AT33" s="817"/>
      <c r="AU33" s="817">
        <v>759</v>
      </c>
      <c r="AV33" s="817"/>
      <c r="AW33" s="817"/>
      <c r="AX33" s="817"/>
      <c r="AY33" s="817"/>
      <c r="AZ33" s="818" t="s">
        <v>533</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5</v>
      </c>
      <c r="R34" s="745"/>
      <c r="S34" s="745"/>
      <c r="T34" s="745"/>
      <c r="U34" s="745"/>
      <c r="V34" s="745">
        <v>4</v>
      </c>
      <c r="W34" s="745"/>
      <c r="X34" s="745"/>
      <c r="Y34" s="745"/>
      <c r="Z34" s="745"/>
      <c r="AA34" s="745">
        <v>1</v>
      </c>
      <c r="AB34" s="745"/>
      <c r="AC34" s="745"/>
      <c r="AD34" s="745"/>
      <c r="AE34" s="746"/>
      <c r="AF34" s="747">
        <v>1</v>
      </c>
      <c r="AG34" s="748"/>
      <c r="AH34" s="748"/>
      <c r="AI34" s="748"/>
      <c r="AJ34" s="749"/>
      <c r="AK34" s="816" t="s">
        <v>533</v>
      </c>
      <c r="AL34" s="817"/>
      <c r="AM34" s="817"/>
      <c r="AN34" s="817"/>
      <c r="AO34" s="817"/>
      <c r="AP34" s="817" t="s">
        <v>533</v>
      </c>
      <c r="AQ34" s="817"/>
      <c r="AR34" s="817"/>
      <c r="AS34" s="817"/>
      <c r="AT34" s="817"/>
      <c r="AU34" s="817" t="s">
        <v>533</v>
      </c>
      <c r="AV34" s="817"/>
      <c r="AW34" s="817"/>
      <c r="AX34" s="817"/>
      <c r="AY34" s="817"/>
      <c r="AZ34" s="818" t="s">
        <v>533</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670</v>
      </c>
      <c r="AG63" s="828"/>
      <c r="AH63" s="828"/>
      <c r="AI63" s="828"/>
      <c r="AJ63" s="829"/>
      <c r="AK63" s="830"/>
      <c r="AL63" s="825"/>
      <c r="AM63" s="825"/>
      <c r="AN63" s="825"/>
      <c r="AO63" s="825"/>
      <c r="AP63" s="828">
        <f>SUM(AP31:AT33)</f>
        <v>2572</v>
      </c>
      <c r="AQ63" s="828"/>
      <c r="AR63" s="828"/>
      <c r="AS63" s="828"/>
      <c r="AT63" s="828"/>
      <c r="AU63" s="828">
        <f>SUM(AU31:AY33)</f>
        <v>1055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221</v>
      </c>
      <c r="R69" s="817"/>
      <c r="S69" s="817"/>
      <c r="T69" s="817"/>
      <c r="U69" s="817"/>
      <c r="V69" s="817">
        <v>219</v>
      </c>
      <c r="W69" s="817"/>
      <c r="X69" s="817"/>
      <c r="Y69" s="817"/>
      <c r="Z69" s="817"/>
      <c r="AA69" s="817">
        <v>2</v>
      </c>
      <c r="AB69" s="817"/>
      <c r="AC69" s="817"/>
      <c r="AD69" s="817"/>
      <c r="AE69" s="817"/>
      <c r="AF69" s="817">
        <v>4</v>
      </c>
      <c r="AG69" s="817"/>
      <c r="AH69" s="817"/>
      <c r="AI69" s="817"/>
      <c r="AJ69" s="817"/>
      <c r="AK69" s="817">
        <v>14</v>
      </c>
      <c r="AL69" s="817"/>
      <c r="AM69" s="817"/>
      <c r="AN69" s="817"/>
      <c r="AO69" s="817"/>
      <c r="AP69" s="817" t="s">
        <v>477</v>
      </c>
      <c r="AQ69" s="817"/>
      <c r="AR69" s="817"/>
      <c r="AS69" s="817"/>
      <c r="AT69" s="817"/>
      <c r="AU69" s="817" t="s">
        <v>477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120</v>
      </c>
      <c r="R70" s="817"/>
      <c r="S70" s="817"/>
      <c r="T70" s="817"/>
      <c r="U70" s="817"/>
      <c r="V70" s="817">
        <v>107</v>
      </c>
      <c r="W70" s="817"/>
      <c r="X70" s="817"/>
      <c r="Y70" s="817"/>
      <c r="Z70" s="817"/>
      <c r="AA70" s="817">
        <v>13</v>
      </c>
      <c r="AB70" s="817"/>
      <c r="AC70" s="817"/>
      <c r="AD70" s="817"/>
      <c r="AE70" s="817"/>
      <c r="AF70" s="817">
        <v>13</v>
      </c>
      <c r="AG70" s="817"/>
      <c r="AH70" s="817"/>
      <c r="AI70" s="817"/>
      <c r="AJ70" s="817"/>
      <c r="AK70" s="817">
        <v>7</v>
      </c>
      <c r="AL70" s="817"/>
      <c r="AM70" s="817"/>
      <c r="AN70" s="817"/>
      <c r="AO70" s="817"/>
      <c r="AP70" s="817" t="s">
        <v>477</v>
      </c>
      <c r="AQ70" s="817"/>
      <c r="AR70" s="817"/>
      <c r="AS70" s="817"/>
      <c r="AT70" s="817"/>
      <c r="AU70" s="817" t="s">
        <v>477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136</v>
      </c>
      <c r="R71" s="817"/>
      <c r="S71" s="817"/>
      <c r="T71" s="817"/>
      <c r="U71" s="817"/>
      <c r="V71" s="817">
        <v>132</v>
      </c>
      <c r="W71" s="817"/>
      <c r="X71" s="817"/>
      <c r="Y71" s="817"/>
      <c r="Z71" s="817"/>
      <c r="AA71" s="817">
        <v>4</v>
      </c>
      <c r="AB71" s="817"/>
      <c r="AC71" s="817"/>
      <c r="AD71" s="817"/>
      <c r="AE71" s="817"/>
      <c r="AF71" s="817">
        <v>3</v>
      </c>
      <c r="AG71" s="817"/>
      <c r="AH71" s="817"/>
      <c r="AI71" s="817"/>
      <c r="AJ71" s="817"/>
      <c r="AK71" s="817" t="s">
        <v>477</v>
      </c>
      <c r="AL71" s="817"/>
      <c r="AM71" s="817"/>
      <c r="AN71" s="817"/>
      <c r="AO71" s="817"/>
      <c r="AP71" s="817" t="s">
        <v>477</v>
      </c>
      <c r="AQ71" s="817"/>
      <c r="AR71" s="817"/>
      <c r="AS71" s="817"/>
      <c r="AT71" s="817"/>
      <c r="AU71" s="817" t="s">
        <v>477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408</v>
      </c>
      <c r="R72" s="817"/>
      <c r="S72" s="817"/>
      <c r="T72" s="817"/>
      <c r="U72" s="817"/>
      <c r="V72" s="817">
        <v>401</v>
      </c>
      <c r="W72" s="817"/>
      <c r="X72" s="817"/>
      <c r="Y72" s="817"/>
      <c r="Z72" s="817"/>
      <c r="AA72" s="817">
        <v>7</v>
      </c>
      <c r="AB72" s="817"/>
      <c r="AC72" s="817"/>
      <c r="AD72" s="817"/>
      <c r="AE72" s="817"/>
      <c r="AF72" s="817">
        <v>6</v>
      </c>
      <c r="AG72" s="817"/>
      <c r="AH72" s="817"/>
      <c r="AI72" s="817"/>
      <c r="AJ72" s="817"/>
      <c r="AK72" s="817" t="s">
        <v>477</v>
      </c>
      <c r="AL72" s="817"/>
      <c r="AM72" s="817"/>
      <c r="AN72" s="817"/>
      <c r="AO72" s="817"/>
      <c r="AP72" s="817" t="s">
        <v>477</v>
      </c>
      <c r="AQ72" s="817"/>
      <c r="AR72" s="817"/>
      <c r="AS72" s="817"/>
      <c r="AT72" s="817"/>
      <c r="AU72" s="817" t="s">
        <v>477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327</v>
      </c>
      <c r="R73" s="817"/>
      <c r="S73" s="817"/>
      <c r="T73" s="817"/>
      <c r="U73" s="817"/>
      <c r="V73" s="817">
        <v>309</v>
      </c>
      <c r="W73" s="817"/>
      <c r="X73" s="817"/>
      <c r="Y73" s="817"/>
      <c r="Z73" s="817"/>
      <c r="AA73" s="817">
        <v>18</v>
      </c>
      <c r="AB73" s="817"/>
      <c r="AC73" s="817"/>
      <c r="AD73" s="817"/>
      <c r="AE73" s="817"/>
      <c r="AF73" s="817">
        <v>18</v>
      </c>
      <c r="AG73" s="817"/>
      <c r="AH73" s="817"/>
      <c r="AI73" s="817"/>
      <c r="AJ73" s="817"/>
      <c r="AK73" s="817" t="s">
        <v>477</v>
      </c>
      <c r="AL73" s="817"/>
      <c r="AM73" s="817"/>
      <c r="AN73" s="817"/>
      <c r="AO73" s="817"/>
      <c r="AP73" s="817" t="s">
        <v>477</v>
      </c>
      <c r="AQ73" s="817"/>
      <c r="AR73" s="817"/>
      <c r="AS73" s="817"/>
      <c r="AT73" s="817"/>
      <c r="AU73" s="817" t="s">
        <v>477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292</v>
      </c>
      <c r="R74" s="817"/>
      <c r="S74" s="817"/>
      <c r="T74" s="817"/>
      <c r="U74" s="817"/>
      <c r="V74" s="817">
        <v>271</v>
      </c>
      <c r="W74" s="817"/>
      <c r="X74" s="817"/>
      <c r="Y74" s="817"/>
      <c r="Z74" s="817"/>
      <c r="AA74" s="817">
        <v>21</v>
      </c>
      <c r="AB74" s="817"/>
      <c r="AC74" s="817"/>
      <c r="AD74" s="817"/>
      <c r="AE74" s="817"/>
      <c r="AF74" s="817">
        <v>21</v>
      </c>
      <c r="AG74" s="817"/>
      <c r="AH74" s="817"/>
      <c r="AI74" s="817"/>
      <c r="AJ74" s="817"/>
      <c r="AK74" s="817" t="s">
        <v>477</v>
      </c>
      <c r="AL74" s="817"/>
      <c r="AM74" s="817"/>
      <c r="AN74" s="817"/>
      <c r="AO74" s="817"/>
      <c r="AP74" s="817" t="s">
        <v>477</v>
      </c>
      <c r="AQ74" s="817"/>
      <c r="AR74" s="817"/>
      <c r="AS74" s="817"/>
      <c r="AT74" s="817"/>
      <c r="AU74" s="817" t="s">
        <v>477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350</v>
      </c>
      <c r="R75" s="866"/>
      <c r="S75" s="866"/>
      <c r="T75" s="866"/>
      <c r="U75" s="816"/>
      <c r="V75" s="867">
        <v>340</v>
      </c>
      <c r="W75" s="866"/>
      <c r="X75" s="866"/>
      <c r="Y75" s="866"/>
      <c r="Z75" s="816"/>
      <c r="AA75" s="867">
        <v>10</v>
      </c>
      <c r="AB75" s="866"/>
      <c r="AC75" s="866"/>
      <c r="AD75" s="866"/>
      <c r="AE75" s="816"/>
      <c r="AF75" s="867">
        <v>10</v>
      </c>
      <c r="AG75" s="866"/>
      <c r="AH75" s="866"/>
      <c r="AI75" s="866"/>
      <c r="AJ75" s="816"/>
      <c r="AK75" s="867">
        <v>10</v>
      </c>
      <c r="AL75" s="866"/>
      <c r="AM75" s="866"/>
      <c r="AN75" s="866"/>
      <c r="AO75" s="816"/>
      <c r="AP75" s="867" t="s">
        <v>477</v>
      </c>
      <c r="AQ75" s="866"/>
      <c r="AR75" s="866"/>
      <c r="AS75" s="866"/>
      <c r="AT75" s="816"/>
      <c r="AU75" s="867" t="s">
        <v>477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5">
        <v>357</v>
      </c>
      <c r="R76" s="866"/>
      <c r="S76" s="866"/>
      <c r="T76" s="866"/>
      <c r="U76" s="816"/>
      <c r="V76" s="867">
        <v>348</v>
      </c>
      <c r="W76" s="866"/>
      <c r="X76" s="866"/>
      <c r="Y76" s="866"/>
      <c r="Z76" s="816"/>
      <c r="AA76" s="867">
        <v>9</v>
      </c>
      <c r="AB76" s="866"/>
      <c r="AC76" s="866"/>
      <c r="AD76" s="866"/>
      <c r="AE76" s="816"/>
      <c r="AF76" s="867">
        <v>9</v>
      </c>
      <c r="AG76" s="866"/>
      <c r="AH76" s="866"/>
      <c r="AI76" s="866"/>
      <c r="AJ76" s="816"/>
      <c r="AK76" s="867">
        <v>56</v>
      </c>
      <c r="AL76" s="866"/>
      <c r="AM76" s="866"/>
      <c r="AN76" s="866"/>
      <c r="AO76" s="816"/>
      <c r="AP76" s="867">
        <v>191</v>
      </c>
      <c r="AQ76" s="866"/>
      <c r="AR76" s="866"/>
      <c r="AS76" s="866"/>
      <c r="AT76" s="816"/>
      <c r="AU76" s="867">
        <v>44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5">
        <v>344</v>
      </c>
      <c r="R77" s="866"/>
      <c r="S77" s="866"/>
      <c r="T77" s="866"/>
      <c r="U77" s="816"/>
      <c r="V77" s="867">
        <v>338</v>
      </c>
      <c r="W77" s="866"/>
      <c r="X77" s="866"/>
      <c r="Y77" s="866"/>
      <c r="Z77" s="816"/>
      <c r="AA77" s="867">
        <v>6</v>
      </c>
      <c r="AB77" s="866"/>
      <c r="AC77" s="866"/>
      <c r="AD77" s="866"/>
      <c r="AE77" s="816"/>
      <c r="AF77" s="867">
        <v>6</v>
      </c>
      <c r="AG77" s="866"/>
      <c r="AH77" s="866"/>
      <c r="AI77" s="866"/>
      <c r="AJ77" s="816"/>
      <c r="AK77" s="867">
        <v>41</v>
      </c>
      <c r="AL77" s="866"/>
      <c r="AM77" s="866"/>
      <c r="AN77" s="866"/>
      <c r="AO77" s="816"/>
      <c r="AP77" s="867">
        <v>323</v>
      </c>
      <c r="AQ77" s="866"/>
      <c r="AR77" s="866"/>
      <c r="AS77" s="866"/>
      <c r="AT77" s="816"/>
      <c r="AU77" s="867">
        <v>23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548</v>
      </c>
      <c r="C78" s="860"/>
      <c r="D78" s="860"/>
      <c r="E78" s="860"/>
      <c r="F78" s="860"/>
      <c r="G78" s="860"/>
      <c r="H78" s="860"/>
      <c r="I78" s="860"/>
      <c r="J78" s="860"/>
      <c r="K78" s="860"/>
      <c r="L78" s="860"/>
      <c r="M78" s="860"/>
      <c r="N78" s="860"/>
      <c r="O78" s="860"/>
      <c r="P78" s="861"/>
      <c r="Q78" s="862">
        <v>1534</v>
      </c>
      <c r="R78" s="817"/>
      <c r="S78" s="817"/>
      <c r="T78" s="817"/>
      <c r="U78" s="817"/>
      <c r="V78" s="817">
        <v>1391</v>
      </c>
      <c r="W78" s="817"/>
      <c r="X78" s="817"/>
      <c r="Y78" s="817"/>
      <c r="Z78" s="817"/>
      <c r="AA78" s="817">
        <v>143</v>
      </c>
      <c r="AB78" s="817"/>
      <c r="AC78" s="817"/>
      <c r="AD78" s="817"/>
      <c r="AE78" s="817"/>
      <c r="AF78" s="817">
        <v>31</v>
      </c>
      <c r="AG78" s="817"/>
      <c r="AH78" s="817"/>
      <c r="AI78" s="817"/>
      <c r="AJ78" s="817"/>
      <c r="AK78" s="817" t="s">
        <v>477</v>
      </c>
      <c r="AL78" s="817"/>
      <c r="AM78" s="817"/>
      <c r="AN78" s="817"/>
      <c r="AO78" s="817"/>
      <c r="AP78" s="817">
        <v>2104</v>
      </c>
      <c r="AQ78" s="817"/>
      <c r="AR78" s="817"/>
      <c r="AS78" s="817"/>
      <c r="AT78" s="817"/>
      <c r="AU78" s="817">
        <v>327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549</v>
      </c>
      <c r="C79" s="860"/>
      <c r="D79" s="860"/>
      <c r="E79" s="860"/>
      <c r="F79" s="860"/>
      <c r="G79" s="860"/>
      <c r="H79" s="860"/>
      <c r="I79" s="860"/>
      <c r="J79" s="860"/>
      <c r="K79" s="860"/>
      <c r="L79" s="860"/>
      <c r="M79" s="860"/>
      <c r="N79" s="860"/>
      <c r="O79" s="860"/>
      <c r="P79" s="861"/>
      <c r="Q79" s="862">
        <v>388</v>
      </c>
      <c r="R79" s="817"/>
      <c r="S79" s="817"/>
      <c r="T79" s="817"/>
      <c r="U79" s="817"/>
      <c r="V79" s="817">
        <v>283</v>
      </c>
      <c r="W79" s="817"/>
      <c r="X79" s="817"/>
      <c r="Y79" s="817"/>
      <c r="Z79" s="817"/>
      <c r="AA79" s="817">
        <v>104</v>
      </c>
      <c r="AB79" s="817"/>
      <c r="AC79" s="817"/>
      <c r="AD79" s="817"/>
      <c r="AE79" s="817"/>
      <c r="AF79" s="817">
        <v>104</v>
      </c>
      <c r="AG79" s="817"/>
      <c r="AH79" s="817"/>
      <c r="AI79" s="817"/>
      <c r="AJ79" s="817"/>
      <c r="AK79" s="817">
        <v>153</v>
      </c>
      <c r="AL79" s="817"/>
      <c r="AM79" s="817"/>
      <c r="AN79" s="817"/>
      <c r="AO79" s="817"/>
      <c r="AP79" s="817" t="s">
        <v>477</v>
      </c>
      <c r="AQ79" s="817"/>
      <c r="AR79" s="817"/>
      <c r="AS79" s="817"/>
      <c r="AT79" s="817"/>
      <c r="AU79" s="817" t="s">
        <v>477</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550</v>
      </c>
      <c r="C80" s="860"/>
      <c r="D80" s="860"/>
      <c r="E80" s="860"/>
      <c r="F80" s="860"/>
      <c r="G80" s="860"/>
      <c r="H80" s="860"/>
      <c r="I80" s="860"/>
      <c r="J80" s="860"/>
      <c r="K80" s="860"/>
      <c r="L80" s="860"/>
      <c r="M80" s="860"/>
      <c r="N80" s="860"/>
      <c r="O80" s="860"/>
      <c r="P80" s="861"/>
      <c r="Q80" s="862">
        <v>256025</v>
      </c>
      <c r="R80" s="817"/>
      <c r="S80" s="817"/>
      <c r="T80" s="817"/>
      <c r="U80" s="817"/>
      <c r="V80" s="817">
        <v>245776</v>
      </c>
      <c r="W80" s="817"/>
      <c r="X80" s="817"/>
      <c r="Y80" s="817"/>
      <c r="Z80" s="817"/>
      <c r="AA80" s="817">
        <v>10249</v>
      </c>
      <c r="AB80" s="817"/>
      <c r="AC80" s="817"/>
      <c r="AD80" s="817"/>
      <c r="AE80" s="817"/>
      <c r="AF80" s="817">
        <v>10249</v>
      </c>
      <c r="AG80" s="817"/>
      <c r="AH80" s="817"/>
      <c r="AI80" s="817"/>
      <c r="AJ80" s="817"/>
      <c r="AK80" s="817">
        <v>1593</v>
      </c>
      <c r="AL80" s="817"/>
      <c r="AM80" s="817"/>
      <c r="AN80" s="817"/>
      <c r="AO80" s="817"/>
      <c r="AP80" s="817" t="s">
        <v>477</v>
      </c>
      <c r="AQ80" s="817"/>
      <c r="AR80" s="817"/>
      <c r="AS80" s="817"/>
      <c r="AT80" s="817"/>
      <c r="AU80" s="817" t="s">
        <v>477</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551</v>
      </c>
      <c r="C81" s="860"/>
      <c r="D81" s="860"/>
      <c r="E81" s="860"/>
      <c r="F81" s="860"/>
      <c r="G81" s="860"/>
      <c r="H81" s="860"/>
      <c r="I81" s="860"/>
      <c r="J81" s="860"/>
      <c r="K81" s="860"/>
      <c r="L81" s="860"/>
      <c r="M81" s="860"/>
      <c r="N81" s="860"/>
      <c r="O81" s="860"/>
      <c r="P81" s="861"/>
      <c r="Q81" s="862">
        <v>195</v>
      </c>
      <c r="R81" s="817"/>
      <c r="S81" s="817"/>
      <c r="T81" s="817"/>
      <c r="U81" s="817"/>
      <c r="V81" s="817">
        <v>192</v>
      </c>
      <c r="W81" s="817"/>
      <c r="X81" s="817"/>
      <c r="Y81" s="817"/>
      <c r="Z81" s="817"/>
      <c r="AA81" s="817">
        <v>3</v>
      </c>
      <c r="AB81" s="817"/>
      <c r="AC81" s="817"/>
      <c r="AD81" s="817"/>
      <c r="AE81" s="817"/>
      <c r="AF81" s="817">
        <v>3</v>
      </c>
      <c r="AG81" s="817"/>
      <c r="AH81" s="817"/>
      <c r="AI81" s="817"/>
      <c r="AJ81" s="817"/>
      <c r="AK81" s="817" t="s">
        <v>477</v>
      </c>
      <c r="AL81" s="817"/>
      <c r="AM81" s="817"/>
      <c r="AN81" s="817"/>
      <c r="AO81" s="817"/>
      <c r="AP81" s="817" t="s">
        <v>477</v>
      </c>
      <c r="AQ81" s="817"/>
      <c r="AR81" s="817"/>
      <c r="AS81" s="817"/>
      <c r="AT81" s="817"/>
      <c r="AU81" s="817" t="s">
        <v>477</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552</v>
      </c>
      <c r="C82" s="860"/>
      <c r="D82" s="860"/>
      <c r="E82" s="860"/>
      <c r="F82" s="860"/>
      <c r="G82" s="860"/>
      <c r="H82" s="860"/>
      <c r="I82" s="860"/>
      <c r="J82" s="860"/>
      <c r="K82" s="860"/>
      <c r="L82" s="860"/>
      <c r="M82" s="860"/>
      <c r="N82" s="860"/>
      <c r="O82" s="860"/>
      <c r="P82" s="861"/>
      <c r="Q82" s="862">
        <v>42</v>
      </c>
      <c r="R82" s="817"/>
      <c r="S82" s="817"/>
      <c r="T82" s="817"/>
      <c r="U82" s="817"/>
      <c r="V82" s="817">
        <v>33</v>
      </c>
      <c r="W82" s="817"/>
      <c r="X82" s="817"/>
      <c r="Y82" s="817"/>
      <c r="Z82" s="817"/>
      <c r="AA82" s="817">
        <v>9</v>
      </c>
      <c r="AB82" s="817"/>
      <c r="AC82" s="817"/>
      <c r="AD82" s="817"/>
      <c r="AE82" s="817"/>
      <c r="AF82" s="817">
        <v>4</v>
      </c>
      <c r="AG82" s="817"/>
      <c r="AH82" s="817"/>
      <c r="AI82" s="817"/>
      <c r="AJ82" s="817"/>
      <c r="AK82" s="817">
        <v>13</v>
      </c>
      <c r="AL82" s="817"/>
      <c r="AM82" s="817"/>
      <c r="AN82" s="817"/>
      <c r="AO82" s="817"/>
      <c r="AP82" s="817" t="s">
        <v>557</v>
      </c>
      <c r="AQ82" s="817"/>
      <c r="AR82" s="817"/>
      <c r="AS82" s="817"/>
      <c r="AT82" s="817"/>
      <c r="AU82" s="817" t="s">
        <v>557</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553</v>
      </c>
      <c r="C83" s="860"/>
      <c r="D83" s="860"/>
      <c r="E83" s="860"/>
      <c r="F83" s="860"/>
      <c r="G83" s="860"/>
      <c r="H83" s="860"/>
      <c r="I83" s="860"/>
      <c r="J83" s="860"/>
      <c r="K83" s="860"/>
      <c r="L83" s="860"/>
      <c r="M83" s="860"/>
      <c r="N83" s="860"/>
      <c r="O83" s="860"/>
      <c r="P83" s="861"/>
      <c r="Q83" s="862">
        <v>201</v>
      </c>
      <c r="R83" s="817"/>
      <c r="S83" s="817"/>
      <c r="T83" s="817"/>
      <c r="U83" s="817"/>
      <c r="V83" s="817">
        <v>175</v>
      </c>
      <c r="W83" s="817"/>
      <c r="X83" s="817"/>
      <c r="Y83" s="817"/>
      <c r="Z83" s="817"/>
      <c r="AA83" s="817">
        <v>26</v>
      </c>
      <c r="AB83" s="817"/>
      <c r="AC83" s="817"/>
      <c r="AD83" s="817"/>
      <c r="AE83" s="817"/>
      <c r="AF83" s="817">
        <v>26</v>
      </c>
      <c r="AG83" s="817"/>
      <c r="AH83" s="817"/>
      <c r="AI83" s="817"/>
      <c r="AJ83" s="817"/>
      <c r="AK83" s="817" t="s">
        <v>477</v>
      </c>
      <c r="AL83" s="817"/>
      <c r="AM83" s="817"/>
      <c r="AN83" s="817"/>
      <c r="AO83" s="817"/>
      <c r="AP83" s="817" t="s">
        <v>477</v>
      </c>
      <c r="AQ83" s="817"/>
      <c r="AR83" s="817"/>
      <c r="AS83" s="817"/>
      <c r="AT83" s="817"/>
      <c r="AU83" s="817" t="s">
        <v>477</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554</v>
      </c>
      <c r="C84" s="860"/>
      <c r="D84" s="860"/>
      <c r="E84" s="860"/>
      <c r="F84" s="860"/>
      <c r="G84" s="860"/>
      <c r="H84" s="860"/>
      <c r="I84" s="860"/>
      <c r="J84" s="860"/>
      <c r="K84" s="860"/>
      <c r="L84" s="860"/>
      <c r="M84" s="860"/>
      <c r="N84" s="860"/>
      <c r="O84" s="860"/>
      <c r="P84" s="861"/>
      <c r="Q84" s="862">
        <v>8349</v>
      </c>
      <c r="R84" s="817"/>
      <c r="S84" s="817"/>
      <c r="T84" s="817"/>
      <c r="U84" s="817"/>
      <c r="V84" s="817">
        <v>8162</v>
      </c>
      <c r="W84" s="817"/>
      <c r="X84" s="817"/>
      <c r="Y84" s="817"/>
      <c r="Z84" s="817"/>
      <c r="AA84" s="817">
        <v>187</v>
      </c>
      <c r="AB84" s="817"/>
      <c r="AC84" s="817"/>
      <c r="AD84" s="817"/>
      <c r="AE84" s="817"/>
      <c r="AF84" s="817">
        <v>187</v>
      </c>
      <c r="AG84" s="817"/>
      <c r="AH84" s="817"/>
      <c r="AI84" s="817"/>
      <c r="AJ84" s="817"/>
      <c r="AK84" s="817">
        <v>1670</v>
      </c>
      <c r="AL84" s="817"/>
      <c r="AM84" s="817"/>
      <c r="AN84" s="817"/>
      <c r="AO84" s="817"/>
      <c r="AP84" s="817" t="s">
        <v>477</v>
      </c>
      <c r="AQ84" s="817"/>
      <c r="AR84" s="817"/>
      <c r="AS84" s="817"/>
      <c r="AT84" s="817"/>
      <c r="AU84" s="817" t="s">
        <v>477</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555</v>
      </c>
      <c r="C85" s="860"/>
      <c r="D85" s="860"/>
      <c r="E85" s="860"/>
      <c r="F85" s="860"/>
      <c r="G85" s="860"/>
      <c r="H85" s="860"/>
      <c r="I85" s="860"/>
      <c r="J85" s="860"/>
      <c r="K85" s="860"/>
      <c r="L85" s="860"/>
      <c r="M85" s="860"/>
      <c r="N85" s="860"/>
      <c r="O85" s="860"/>
      <c r="P85" s="861"/>
      <c r="Q85" s="862">
        <v>13</v>
      </c>
      <c r="R85" s="817"/>
      <c r="S85" s="817"/>
      <c r="T85" s="817"/>
      <c r="U85" s="817"/>
      <c r="V85" s="817">
        <v>12</v>
      </c>
      <c r="W85" s="817"/>
      <c r="X85" s="817"/>
      <c r="Y85" s="817"/>
      <c r="Z85" s="817"/>
      <c r="AA85" s="817">
        <v>2</v>
      </c>
      <c r="AB85" s="817"/>
      <c r="AC85" s="817"/>
      <c r="AD85" s="817"/>
      <c r="AE85" s="817"/>
      <c r="AF85" s="817">
        <v>2</v>
      </c>
      <c r="AG85" s="817"/>
      <c r="AH85" s="817"/>
      <c r="AI85" s="817"/>
      <c r="AJ85" s="817"/>
      <c r="AK85" s="817">
        <v>7</v>
      </c>
      <c r="AL85" s="817"/>
      <c r="AM85" s="817"/>
      <c r="AN85" s="817"/>
      <c r="AO85" s="817"/>
      <c r="AP85" s="817" t="s">
        <v>556</v>
      </c>
      <c r="AQ85" s="817"/>
      <c r="AR85" s="817"/>
      <c r="AS85" s="817"/>
      <c r="AT85" s="817"/>
      <c r="AU85" s="817" t="s">
        <v>556</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SUM(AF69:AJ84)</f>
        <v>10694</v>
      </c>
      <c r="AG88" s="828"/>
      <c r="AH88" s="828"/>
      <c r="AI88" s="828"/>
      <c r="AJ88" s="828"/>
      <c r="AK88" s="825"/>
      <c r="AL88" s="825"/>
      <c r="AM88" s="825"/>
      <c r="AN88" s="825"/>
      <c r="AO88" s="825"/>
      <c r="AP88" s="828">
        <f t="shared" ref="AP88" si="0">SUM(AP69:AT84)</f>
        <v>2618</v>
      </c>
      <c r="AQ88" s="828"/>
      <c r="AR88" s="828"/>
      <c r="AS88" s="828"/>
      <c r="AT88" s="828"/>
      <c r="AU88" s="828">
        <f t="shared" ref="AU88" si="1">SUM(AU69:AY84)</f>
        <v>394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f>
        <v>20</v>
      </c>
      <c r="CS102" s="836"/>
      <c r="CT102" s="836"/>
      <c r="CU102" s="836"/>
      <c r="CV102" s="879"/>
      <c r="CW102" s="878">
        <f t="shared" ref="CW102" si="2">SUM(CW7:DA8)</f>
        <v>29</v>
      </c>
      <c r="CX102" s="836"/>
      <c r="CY102" s="836"/>
      <c r="CZ102" s="836"/>
      <c r="DA102" s="879"/>
      <c r="DB102" s="878" t="s">
        <v>557</v>
      </c>
      <c r="DC102" s="836"/>
      <c r="DD102" s="836"/>
      <c r="DE102" s="836"/>
      <c r="DF102" s="879"/>
      <c r="DG102" s="878" t="s">
        <v>557</v>
      </c>
      <c r="DH102" s="836"/>
      <c r="DI102" s="836"/>
      <c r="DJ102" s="836"/>
      <c r="DK102" s="879"/>
      <c r="DL102" s="878">
        <f t="shared" ref="DL102" si="3">SUM(DL7:DP8)</f>
        <v>340</v>
      </c>
      <c r="DM102" s="836"/>
      <c r="DN102" s="836"/>
      <c r="DO102" s="836"/>
      <c r="DP102" s="879"/>
      <c r="DQ102" s="878">
        <f t="shared" ref="DQ102" si="4">SUM(DQ7:DU8)</f>
        <v>34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168252</v>
      </c>
      <c r="AB110" s="888"/>
      <c r="AC110" s="888"/>
      <c r="AD110" s="888"/>
      <c r="AE110" s="889"/>
      <c r="AF110" s="890">
        <v>178731</v>
      </c>
      <c r="AG110" s="888"/>
      <c r="AH110" s="888"/>
      <c r="AI110" s="888"/>
      <c r="AJ110" s="889"/>
      <c r="AK110" s="890">
        <v>212743</v>
      </c>
      <c r="AL110" s="888"/>
      <c r="AM110" s="888"/>
      <c r="AN110" s="888"/>
      <c r="AO110" s="889"/>
      <c r="AP110" s="891">
        <v>13.1</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2204274</v>
      </c>
      <c r="BR110" s="925"/>
      <c r="BS110" s="925"/>
      <c r="BT110" s="925"/>
      <c r="BU110" s="925"/>
      <c r="BV110" s="925">
        <v>2410932</v>
      </c>
      <c r="BW110" s="925"/>
      <c r="BX110" s="925"/>
      <c r="BY110" s="925"/>
      <c r="BZ110" s="925"/>
      <c r="CA110" s="925">
        <v>3083799</v>
      </c>
      <c r="CB110" s="925"/>
      <c r="CC110" s="925"/>
      <c r="CD110" s="925"/>
      <c r="CE110" s="925"/>
      <c r="CF110" s="939">
        <v>190.5</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678</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867872</v>
      </c>
      <c r="BR112" s="918"/>
      <c r="BS112" s="918"/>
      <c r="BT112" s="918"/>
      <c r="BU112" s="918"/>
      <c r="BV112" s="918">
        <v>1172542</v>
      </c>
      <c r="BW112" s="918"/>
      <c r="BX112" s="918"/>
      <c r="BY112" s="918"/>
      <c r="BZ112" s="918"/>
      <c r="CA112" s="918">
        <v>1055641</v>
      </c>
      <c r="CB112" s="918"/>
      <c r="CC112" s="918"/>
      <c r="CD112" s="918"/>
      <c r="CE112" s="918"/>
      <c r="CF112" s="912">
        <v>65.2</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92382</v>
      </c>
      <c r="AB113" s="932"/>
      <c r="AC113" s="932"/>
      <c r="AD113" s="932"/>
      <c r="AE113" s="933"/>
      <c r="AF113" s="934">
        <v>79677</v>
      </c>
      <c r="AG113" s="932"/>
      <c r="AH113" s="932"/>
      <c r="AI113" s="932"/>
      <c r="AJ113" s="933"/>
      <c r="AK113" s="934">
        <v>55478</v>
      </c>
      <c r="AL113" s="932"/>
      <c r="AM113" s="932"/>
      <c r="AN113" s="932"/>
      <c r="AO113" s="933"/>
      <c r="AP113" s="935">
        <v>3.4</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490548</v>
      </c>
      <c r="BR113" s="918"/>
      <c r="BS113" s="918"/>
      <c r="BT113" s="918"/>
      <c r="BU113" s="918"/>
      <c r="BV113" s="918">
        <v>434014</v>
      </c>
      <c r="BW113" s="918"/>
      <c r="BX113" s="918"/>
      <c r="BY113" s="918"/>
      <c r="BZ113" s="918"/>
      <c r="CA113" s="918">
        <v>393957</v>
      </c>
      <c r="CB113" s="918"/>
      <c r="CC113" s="918"/>
      <c r="CD113" s="918"/>
      <c r="CE113" s="918"/>
      <c r="CF113" s="912">
        <v>24.3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28184</v>
      </c>
      <c r="AB114" s="957"/>
      <c r="AC114" s="957"/>
      <c r="AD114" s="957"/>
      <c r="AE114" s="958"/>
      <c r="AF114" s="959">
        <v>43372</v>
      </c>
      <c r="AG114" s="957"/>
      <c r="AH114" s="957"/>
      <c r="AI114" s="957"/>
      <c r="AJ114" s="958"/>
      <c r="AK114" s="959">
        <v>45958</v>
      </c>
      <c r="AL114" s="957"/>
      <c r="AM114" s="957"/>
      <c r="AN114" s="957"/>
      <c r="AO114" s="958"/>
      <c r="AP114" s="960">
        <v>2.8</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970577</v>
      </c>
      <c r="BR114" s="918"/>
      <c r="BS114" s="918"/>
      <c r="BT114" s="918"/>
      <c r="BU114" s="918"/>
      <c r="BV114" s="918">
        <v>1107419</v>
      </c>
      <c r="BW114" s="918"/>
      <c r="BX114" s="918"/>
      <c r="BY114" s="918"/>
      <c r="BZ114" s="918"/>
      <c r="CA114" s="918">
        <v>1124514</v>
      </c>
      <c r="CB114" s="918"/>
      <c r="CC114" s="918"/>
      <c r="CD114" s="918"/>
      <c r="CE114" s="918"/>
      <c r="CF114" s="912">
        <v>69.5</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4594</v>
      </c>
      <c r="AB115" s="932"/>
      <c r="AC115" s="932"/>
      <c r="AD115" s="932"/>
      <c r="AE115" s="933"/>
      <c r="AF115" s="934">
        <v>913</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18890</v>
      </c>
      <c r="BR115" s="918"/>
      <c r="BS115" s="918"/>
      <c r="BT115" s="918"/>
      <c r="BU115" s="918"/>
      <c r="BV115" s="918">
        <v>29670</v>
      </c>
      <c r="BW115" s="918"/>
      <c r="BX115" s="918"/>
      <c r="BY115" s="918"/>
      <c r="BZ115" s="918"/>
      <c r="CA115" s="918">
        <v>34000</v>
      </c>
      <c r="CB115" s="918"/>
      <c r="CC115" s="918"/>
      <c r="CD115" s="918"/>
      <c r="CE115" s="918"/>
      <c r="CF115" s="912">
        <v>2.1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678</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293412</v>
      </c>
      <c r="AB117" s="964"/>
      <c r="AC117" s="964"/>
      <c r="AD117" s="964"/>
      <c r="AE117" s="965"/>
      <c r="AF117" s="963">
        <v>302693</v>
      </c>
      <c r="AG117" s="964"/>
      <c r="AH117" s="964"/>
      <c r="AI117" s="964"/>
      <c r="AJ117" s="965"/>
      <c r="AK117" s="963">
        <v>314179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4552839</v>
      </c>
      <c r="BR118" s="984"/>
      <c r="BS118" s="984"/>
      <c r="BT118" s="984"/>
      <c r="BU118" s="984"/>
      <c r="BV118" s="984">
        <v>5154577</v>
      </c>
      <c r="BW118" s="984"/>
      <c r="BX118" s="984"/>
      <c r="BY118" s="984"/>
      <c r="BZ118" s="984"/>
      <c r="CA118" s="984">
        <v>5691911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2245603</v>
      </c>
      <c r="BR119" s="925"/>
      <c r="BS119" s="925"/>
      <c r="BT119" s="925"/>
      <c r="BU119" s="925"/>
      <c r="BV119" s="925">
        <v>2386130</v>
      </c>
      <c r="BW119" s="925"/>
      <c r="BX119" s="925"/>
      <c r="BY119" s="925"/>
      <c r="BZ119" s="925"/>
      <c r="CA119" s="925">
        <v>2237452</v>
      </c>
      <c r="CB119" s="925"/>
      <c r="CC119" s="925"/>
      <c r="CD119" s="925"/>
      <c r="CE119" s="925"/>
      <c r="CF119" s="939">
        <v>138.19999999999999</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29931</v>
      </c>
      <c r="BR120" s="918"/>
      <c r="BS120" s="918"/>
      <c r="BT120" s="918"/>
      <c r="BU120" s="918"/>
      <c r="BV120" s="918">
        <v>20374</v>
      </c>
      <c r="BW120" s="918"/>
      <c r="BX120" s="918"/>
      <c r="BY120" s="918"/>
      <c r="BZ120" s="918"/>
      <c r="CA120" s="918">
        <v>10795</v>
      </c>
      <c r="CB120" s="918"/>
      <c r="CC120" s="918"/>
      <c r="CD120" s="918"/>
      <c r="CE120" s="918"/>
      <c r="CF120" s="912">
        <v>0.7</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837468</v>
      </c>
      <c r="DH120" s="925"/>
      <c r="DI120" s="925"/>
      <c r="DJ120" s="925"/>
      <c r="DK120" s="925"/>
      <c r="DL120" s="925">
        <v>920768</v>
      </c>
      <c r="DM120" s="925"/>
      <c r="DN120" s="925"/>
      <c r="DO120" s="925"/>
      <c r="DP120" s="925"/>
      <c r="DQ120" s="925">
        <v>758836</v>
      </c>
      <c r="DR120" s="925"/>
      <c r="DS120" s="925"/>
      <c r="DT120" s="925"/>
      <c r="DU120" s="925"/>
      <c r="DV120" s="926">
        <v>46.9</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3035444</v>
      </c>
      <c r="BR121" s="984"/>
      <c r="BS121" s="984"/>
      <c r="BT121" s="984"/>
      <c r="BU121" s="984"/>
      <c r="BV121" s="984">
        <v>3328844</v>
      </c>
      <c r="BW121" s="984"/>
      <c r="BX121" s="984"/>
      <c r="BY121" s="984"/>
      <c r="BZ121" s="984"/>
      <c r="CA121" s="984">
        <v>3979556</v>
      </c>
      <c r="CB121" s="984"/>
      <c r="CC121" s="984"/>
      <c r="CD121" s="984"/>
      <c r="CE121" s="984"/>
      <c r="CF121" s="1022">
        <v>245.9</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13210</v>
      </c>
      <c r="DH121" s="918"/>
      <c r="DI121" s="918"/>
      <c r="DJ121" s="918"/>
      <c r="DK121" s="918"/>
      <c r="DL121" s="918">
        <v>218969</v>
      </c>
      <c r="DM121" s="918"/>
      <c r="DN121" s="918"/>
      <c r="DO121" s="918"/>
      <c r="DP121" s="918"/>
      <c r="DQ121" s="918">
        <v>253418</v>
      </c>
      <c r="DR121" s="918"/>
      <c r="DS121" s="918"/>
      <c r="DT121" s="918"/>
      <c r="DU121" s="918"/>
      <c r="DV121" s="919">
        <v>15.7</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5310978</v>
      </c>
      <c r="BR122" s="1033"/>
      <c r="BS122" s="1033"/>
      <c r="BT122" s="1033"/>
      <c r="BU122" s="1033"/>
      <c r="BV122" s="1033">
        <v>5735348</v>
      </c>
      <c r="BW122" s="1033"/>
      <c r="BX122" s="1033"/>
      <c r="BY122" s="1033"/>
      <c r="BZ122" s="1033"/>
      <c r="CA122" s="1033">
        <v>6227803</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17194</v>
      </c>
      <c r="DH122" s="918"/>
      <c r="DI122" s="918"/>
      <c r="DJ122" s="918"/>
      <c r="DK122" s="918"/>
      <c r="DL122" s="918">
        <v>32061</v>
      </c>
      <c r="DM122" s="918"/>
      <c r="DN122" s="918"/>
      <c r="DO122" s="918"/>
      <c r="DP122" s="918"/>
      <c r="DQ122" s="918">
        <v>43387</v>
      </c>
      <c r="DR122" s="918"/>
      <c r="DS122" s="918"/>
      <c r="DT122" s="918"/>
      <c r="DU122" s="918"/>
      <c r="DV122" s="919">
        <v>2.7</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3540</v>
      </c>
      <c r="AB123" s="957"/>
      <c r="AC123" s="957"/>
      <c r="AD123" s="957"/>
      <c r="AE123" s="958"/>
      <c r="AF123" s="959">
        <v>678</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1054</v>
      </c>
      <c r="AB127" s="957"/>
      <c r="AC127" s="957"/>
      <c r="AD127" s="957"/>
      <c r="AE127" s="958"/>
      <c r="AF127" s="959">
        <v>235</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18890</v>
      </c>
      <c r="DH127" s="1046"/>
      <c r="DI127" s="1046"/>
      <c r="DJ127" s="1046"/>
      <c r="DK127" s="1046"/>
      <c r="DL127" s="1046">
        <v>29670</v>
      </c>
      <c r="DM127" s="1046"/>
      <c r="DN127" s="1046"/>
      <c r="DO127" s="1046"/>
      <c r="DP127" s="1046"/>
      <c r="DQ127" s="1046">
        <v>34000</v>
      </c>
      <c r="DR127" s="1046"/>
      <c r="DS127" s="1046"/>
      <c r="DT127" s="1046"/>
      <c r="DU127" s="1046"/>
      <c r="DV127" s="1047">
        <v>2.1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8347</v>
      </c>
      <c r="AB128" s="1088"/>
      <c r="AC128" s="1088"/>
      <c r="AD128" s="1088"/>
      <c r="AE128" s="1089"/>
      <c r="AF128" s="1090">
        <v>8765</v>
      </c>
      <c r="AG128" s="1088"/>
      <c r="AH128" s="1088"/>
      <c r="AI128" s="1088"/>
      <c r="AJ128" s="1089"/>
      <c r="AK128" s="1090">
        <v>5976</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1844663</v>
      </c>
      <c r="AB129" s="957"/>
      <c r="AC129" s="957"/>
      <c r="AD129" s="957"/>
      <c r="AE129" s="958"/>
      <c r="AF129" s="959">
        <v>1815230</v>
      </c>
      <c r="AG129" s="957"/>
      <c r="AH129" s="957"/>
      <c r="AI129" s="957"/>
      <c r="AJ129" s="958"/>
      <c r="AK129" s="959">
        <v>1822061</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6.3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174833</v>
      </c>
      <c r="AB130" s="957"/>
      <c r="AC130" s="957"/>
      <c r="AD130" s="957"/>
      <c r="AE130" s="958"/>
      <c r="AF130" s="959">
        <v>196397</v>
      </c>
      <c r="AG130" s="957"/>
      <c r="AH130" s="957"/>
      <c r="AI130" s="957"/>
      <c r="AJ130" s="958"/>
      <c r="AK130" s="959">
        <v>203605</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1669830</v>
      </c>
      <c r="AB131" s="996"/>
      <c r="AC131" s="996"/>
      <c r="AD131" s="996"/>
      <c r="AE131" s="997"/>
      <c r="AF131" s="998">
        <v>1618833</v>
      </c>
      <c r="AG131" s="996"/>
      <c r="AH131" s="996"/>
      <c r="AI131" s="996"/>
      <c r="AJ131" s="997"/>
      <c r="AK131" s="998">
        <v>1618456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6.6013905609999997</v>
      </c>
      <c r="AB132" s="1102"/>
      <c r="AC132" s="1102"/>
      <c r="AD132" s="1102"/>
      <c r="AE132" s="1103"/>
      <c r="AF132" s="1104">
        <v>6.024772166</v>
      </c>
      <c r="AG132" s="1102"/>
      <c r="AH132" s="1102"/>
      <c r="AI132" s="1102"/>
      <c r="AJ132" s="1103"/>
      <c r="AK132" s="1104">
        <v>6.4628262989999996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7</v>
      </c>
      <c r="AB133" s="1109"/>
      <c r="AC133" s="1109"/>
      <c r="AD133" s="1109"/>
      <c r="AE133" s="1110"/>
      <c r="AF133" s="1108">
        <v>6.3</v>
      </c>
      <c r="AG133" s="1109"/>
      <c r="AH133" s="1109"/>
      <c r="AI133" s="1109"/>
      <c r="AJ133" s="1110"/>
      <c r="AK133" s="1108">
        <v>6.3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V21" sqref="V21:Z2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79" zoomScaleNormal="40" zoomScaleSheetLayoutView="55" workbookViewId="0">
      <selection activeCell="V21" sqref="V21:Z2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9" workbookViewId="0">
      <selection activeCell="V21" sqref="V21:Z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506459</v>
      </c>
      <c r="L9" s="264">
        <v>131822</v>
      </c>
      <c r="M9" s="265">
        <v>192357</v>
      </c>
      <c r="N9" s="266">
        <v>-31.5</v>
      </c>
    </row>
    <row r="10" spans="1:16">
      <c r="A10" s="248"/>
      <c r="B10" s="244"/>
      <c r="C10" s="244"/>
      <c r="D10" s="244"/>
      <c r="E10" s="244"/>
      <c r="F10" s="244"/>
      <c r="G10" s="1117" t="s">
        <v>473</v>
      </c>
      <c r="H10" s="1118"/>
      <c r="I10" s="1118"/>
      <c r="J10" s="1119"/>
      <c r="K10" s="267">
        <v>23505</v>
      </c>
      <c r="L10" s="268">
        <v>6118</v>
      </c>
      <c r="M10" s="269">
        <v>21870</v>
      </c>
      <c r="N10" s="270">
        <v>-72</v>
      </c>
    </row>
    <row r="11" spans="1:16" ht="13.5" customHeight="1">
      <c r="A11" s="248"/>
      <c r="B11" s="244"/>
      <c r="C11" s="244"/>
      <c r="D11" s="244"/>
      <c r="E11" s="244"/>
      <c r="F11" s="244"/>
      <c r="G11" s="1117" t="s">
        <v>474</v>
      </c>
      <c r="H11" s="1118"/>
      <c r="I11" s="1118"/>
      <c r="J11" s="1119"/>
      <c r="K11" s="267">
        <v>67009</v>
      </c>
      <c r="L11" s="268">
        <v>17441</v>
      </c>
      <c r="M11" s="269">
        <v>24716</v>
      </c>
      <c r="N11" s="270">
        <v>-29.4</v>
      </c>
    </row>
    <row r="12" spans="1:16" ht="13.5" customHeight="1">
      <c r="A12" s="248"/>
      <c r="B12" s="244"/>
      <c r="C12" s="244"/>
      <c r="D12" s="244"/>
      <c r="E12" s="244"/>
      <c r="F12" s="244"/>
      <c r="G12" s="1117" t="s">
        <v>475</v>
      </c>
      <c r="H12" s="1118"/>
      <c r="I12" s="1118"/>
      <c r="J12" s="1119"/>
      <c r="K12" s="267">
        <v>4220</v>
      </c>
      <c r="L12" s="268">
        <v>1098</v>
      </c>
      <c r="M12" s="269">
        <v>2820</v>
      </c>
      <c r="N12" s="270">
        <v>-61.1</v>
      </c>
    </row>
    <row r="13" spans="1:16" ht="13.5" customHeight="1">
      <c r="A13" s="248"/>
      <c r="B13" s="244"/>
      <c r="C13" s="244"/>
      <c r="D13" s="244"/>
      <c r="E13" s="244"/>
      <c r="F13" s="244"/>
      <c r="G13" s="1117" t="s">
        <v>476</v>
      </c>
      <c r="H13" s="1118"/>
      <c r="I13" s="1118"/>
      <c r="J13" s="1119"/>
      <c r="K13" s="267" t="s">
        <v>477</v>
      </c>
      <c r="L13" s="268" t="s">
        <v>477</v>
      </c>
      <c r="M13" s="269" t="s">
        <v>477</v>
      </c>
      <c r="N13" s="270" t="s">
        <v>477</v>
      </c>
    </row>
    <row r="14" spans="1:16" ht="13.5" customHeight="1">
      <c r="A14" s="248"/>
      <c r="B14" s="244"/>
      <c r="C14" s="244"/>
      <c r="D14" s="244"/>
      <c r="E14" s="244"/>
      <c r="F14" s="244"/>
      <c r="G14" s="1117" t="s">
        <v>478</v>
      </c>
      <c r="H14" s="1118"/>
      <c r="I14" s="1118"/>
      <c r="J14" s="1119"/>
      <c r="K14" s="267">
        <v>39756</v>
      </c>
      <c r="L14" s="268">
        <v>10348</v>
      </c>
      <c r="M14" s="269">
        <v>8559</v>
      </c>
      <c r="N14" s="270">
        <v>20.9</v>
      </c>
    </row>
    <row r="15" spans="1:16" ht="13.5" customHeight="1">
      <c r="A15" s="248"/>
      <c r="B15" s="244"/>
      <c r="C15" s="244"/>
      <c r="D15" s="244"/>
      <c r="E15" s="244"/>
      <c r="F15" s="244"/>
      <c r="G15" s="1117" t="s">
        <v>479</v>
      </c>
      <c r="H15" s="1118"/>
      <c r="I15" s="1118"/>
      <c r="J15" s="1119"/>
      <c r="K15" s="267">
        <v>26849</v>
      </c>
      <c r="L15" s="268">
        <v>6988</v>
      </c>
      <c r="M15" s="269">
        <v>4371</v>
      </c>
      <c r="N15" s="270">
        <v>59.9</v>
      </c>
    </row>
    <row r="16" spans="1:16">
      <c r="A16" s="248"/>
      <c r="B16" s="244"/>
      <c r="C16" s="244"/>
      <c r="D16" s="244"/>
      <c r="E16" s="244"/>
      <c r="F16" s="244"/>
      <c r="G16" s="1120" t="s">
        <v>480</v>
      </c>
      <c r="H16" s="1121"/>
      <c r="I16" s="1121"/>
      <c r="J16" s="1122"/>
      <c r="K16" s="268">
        <v>-38282</v>
      </c>
      <c r="L16" s="268">
        <v>-9964</v>
      </c>
      <c r="M16" s="269">
        <v>-21822</v>
      </c>
      <c r="N16" s="270">
        <v>-54.3</v>
      </c>
    </row>
    <row r="17" spans="1:16">
      <c r="A17" s="248"/>
      <c r="B17" s="244"/>
      <c r="C17" s="244"/>
      <c r="D17" s="244"/>
      <c r="E17" s="244"/>
      <c r="F17" s="244"/>
      <c r="G17" s="1120" t="s">
        <v>170</v>
      </c>
      <c r="H17" s="1121"/>
      <c r="I17" s="1121"/>
      <c r="J17" s="1122"/>
      <c r="K17" s="268">
        <v>629516</v>
      </c>
      <c r="L17" s="268">
        <v>163851</v>
      </c>
      <c r="M17" s="269">
        <v>232872</v>
      </c>
      <c r="N17" s="270">
        <v>-29.6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13.27</v>
      </c>
      <c r="L21" s="281">
        <v>21.42</v>
      </c>
      <c r="M21" s="282">
        <v>-8.15</v>
      </c>
      <c r="N21" s="249"/>
      <c r="O21" s="283"/>
      <c r="P21" s="279"/>
    </row>
    <row r="22" spans="1:16" s="284" customFormat="1">
      <c r="A22" s="279"/>
      <c r="B22" s="249"/>
      <c r="C22" s="249"/>
      <c r="D22" s="249"/>
      <c r="E22" s="249"/>
      <c r="F22" s="249"/>
      <c r="G22" s="1112" t="s">
        <v>486</v>
      </c>
      <c r="H22" s="1113"/>
      <c r="I22" s="1113"/>
      <c r="J22" s="1114"/>
      <c r="K22" s="285">
        <v>90.8</v>
      </c>
      <c r="L22" s="286">
        <v>93.4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212743</v>
      </c>
      <c r="L32" s="294">
        <v>55373</v>
      </c>
      <c r="M32" s="295">
        <v>135669</v>
      </c>
      <c r="N32" s="296">
        <v>-59.2</v>
      </c>
    </row>
    <row r="33" spans="1:16" ht="13.5" customHeight="1">
      <c r="A33" s="248"/>
      <c r="B33" s="244"/>
      <c r="C33" s="244"/>
      <c r="D33" s="244"/>
      <c r="E33" s="244"/>
      <c r="F33" s="244"/>
      <c r="G33" s="1128" t="s">
        <v>491</v>
      </c>
      <c r="H33" s="1129"/>
      <c r="I33" s="1129"/>
      <c r="J33" s="1130"/>
      <c r="K33" s="294" t="s">
        <v>477</v>
      </c>
      <c r="L33" s="294" t="s">
        <v>477</v>
      </c>
      <c r="M33" s="295" t="s">
        <v>477</v>
      </c>
      <c r="N33" s="296" t="s">
        <v>477</v>
      </c>
    </row>
    <row r="34" spans="1:16" ht="27" customHeight="1">
      <c r="A34" s="248"/>
      <c r="B34" s="244"/>
      <c r="C34" s="244"/>
      <c r="D34" s="244"/>
      <c r="E34" s="244"/>
      <c r="F34" s="244"/>
      <c r="G34" s="1128" t="s">
        <v>492</v>
      </c>
      <c r="H34" s="1129"/>
      <c r="I34" s="1129"/>
      <c r="J34" s="1130"/>
      <c r="K34" s="294" t="s">
        <v>477</v>
      </c>
      <c r="L34" s="294" t="s">
        <v>477</v>
      </c>
      <c r="M34" s="295">
        <v>40</v>
      </c>
      <c r="N34" s="296" t="s">
        <v>477</v>
      </c>
    </row>
    <row r="35" spans="1:16" ht="27" customHeight="1">
      <c r="A35" s="248"/>
      <c r="B35" s="244"/>
      <c r="C35" s="244"/>
      <c r="D35" s="244"/>
      <c r="E35" s="244"/>
      <c r="F35" s="244"/>
      <c r="G35" s="1128" t="s">
        <v>493</v>
      </c>
      <c r="H35" s="1129"/>
      <c r="I35" s="1129"/>
      <c r="J35" s="1130"/>
      <c r="K35" s="294">
        <v>55478</v>
      </c>
      <c r="L35" s="294">
        <v>14440</v>
      </c>
      <c r="M35" s="295">
        <v>30817</v>
      </c>
      <c r="N35" s="296">
        <v>-53.1</v>
      </c>
    </row>
    <row r="36" spans="1:16" ht="27" customHeight="1">
      <c r="A36" s="248"/>
      <c r="B36" s="244"/>
      <c r="C36" s="244"/>
      <c r="D36" s="244"/>
      <c r="E36" s="244"/>
      <c r="F36" s="244"/>
      <c r="G36" s="1128" t="s">
        <v>494</v>
      </c>
      <c r="H36" s="1129"/>
      <c r="I36" s="1129"/>
      <c r="J36" s="1130"/>
      <c r="K36" s="294">
        <v>45958</v>
      </c>
      <c r="L36" s="294">
        <v>11962</v>
      </c>
      <c r="M36" s="295">
        <v>6361</v>
      </c>
      <c r="N36" s="296">
        <v>88.1</v>
      </c>
    </row>
    <row r="37" spans="1:16" ht="13.5" customHeight="1">
      <c r="A37" s="248"/>
      <c r="B37" s="244"/>
      <c r="C37" s="244"/>
      <c r="D37" s="244"/>
      <c r="E37" s="244"/>
      <c r="F37" s="244"/>
      <c r="G37" s="1128" t="s">
        <v>495</v>
      </c>
      <c r="H37" s="1129"/>
      <c r="I37" s="1129"/>
      <c r="J37" s="1130"/>
      <c r="K37" s="294" t="s">
        <v>477</v>
      </c>
      <c r="L37" s="294" t="s">
        <v>477</v>
      </c>
      <c r="M37" s="295">
        <v>2179</v>
      </c>
      <c r="N37" s="296" t="s">
        <v>477</v>
      </c>
    </row>
    <row r="38" spans="1:16" ht="27" customHeight="1">
      <c r="A38" s="248"/>
      <c r="B38" s="244"/>
      <c r="C38" s="244"/>
      <c r="D38" s="244"/>
      <c r="E38" s="244"/>
      <c r="F38" s="244"/>
      <c r="G38" s="1131" t="s">
        <v>496</v>
      </c>
      <c r="H38" s="1132"/>
      <c r="I38" s="1132"/>
      <c r="J38" s="1133"/>
      <c r="K38" s="297" t="s">
        <v>477</v>
      </c>
      <c r="L38" s="297" t="s">
        <v>477</v>
      </c>
      <c r="M38" s="298">
        <v>59</v>
      </c>
      <c r="N38" s="299" t="s">
        <v>477</v>
      </c>
      <c r="O38" s="293"/>
    </row>
    <row r="39" spans="1:16">
      <c r="A39" s="248"/>
      <c r="B39" s="244"/>
      <c r="C39" s="244"/>
      <c r="D39" s="244"/>
      <c r="E39" s="244"/>
      <c r="F39" s="244"/>
      <c r="G39" s="1131" t="s">
        <v>497</v>
      </c>
      <c r="H39" s="1132"/>
      <c r="I39" s="1132"/>
      <c r="J39" s="1133"/>
      <c r="K39" s="300">
        <v>-5976</v>
      </c>
      <c r="L39" s="300">
        <v>-1555</v>
      </c>
      <c r="M39" s="301">
        <v>-9358</v>
      </c>
      <c r="N39" s="302">
        <v>-83.4</v>
      </c>
      <c r="O39" s="293"/>
    </row>
    <row r="40" spans="1:16" ht="27" customHeight="1">
      <c r="A40" s="248"/>
      <c r="B40" s="244"/>
      <c r="C40" s="244"/>
      <c r="D40" s="244"/>
      <c r="E40" s="244"/>
      <c r="F40" s="244"/>
      <c r="G40" s="1128" t="s">
        <v>498</v>
      </c>
      <c r="H40" s="1129"/>
      <c r="I40" s="1129"/>
      <c r="J40" s="1130"/>
      <c r="K40" s="300">
        <v>-203605</v>
      </c>
      <c r="L40" s="300">
        <v>-52995</v>
      </c>
      <c r="M40" s="301">
        <v>-120971</v>
      </c>
      <c r="N40" s="302">
        <v>-56.2</v>
      </c>
      <c r="O40" s="293"/>
    </row>
    <row r="41" spans="1:16">
      <c r="A41" s="248"/>
      <c r="B41" s="244"/>
      <c r="C41" s="244"/>
      <c r="D41" s="244"/>
      <c r="E41" s="244"/>
      <c r="F41" s="244"/>
      <c r="G41" s="1134" t="s">
        <v>280</v>
      </c>
      <c r="H41" s="1135"/>
      <c r="I41" s="1135"/>
      <c r="J41" s="1136"/>
      <c r="K41" s="294">
        <v>104598</v>
      </c>
      <c r="L41" s="300">
        <v>27225</v>
      </c>
      <c r="M41" s="301">
        <v>44795</v>
      </c>
      <c r="N41" s="302">
        <v>-39.200000000000003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902775</v>
      </c>
      <c r="J51" s="320">
        <v>222907</v>
      </c>
      <c r="K51" s="321">
        <v>460.4</v>
      </c>
      <c r="L51" s="322">
        <v>291917</v>
      </c>
      <c r="M51" s="323">
        <v>64.900000000000006</v>
      </c>
      <c r="N51" s="324">
        <v>395.5</v>
      </c>
    </row>
    <row r="52" spans="1:14">
      <c r="A52" s="248"/>
      <c r="B52" s="244"/>
      <c r="C52" s="244"/>
      <c r="D52" s="244"/>
      <c r="E52" s="244"/>
      <c r="F52" s="244"/>
      <c r="G52" s="325"/>
      <c r="H52" s="326" t="s">
        <v>509</v>
      </c>
      <c r="I52" s="327">
        <v>391375</v>
      </c>
      <c r="J52" s="328">
        <v>96636</v>
      </c>
      <c r="K52" s="329">
        <v>234.3</v>
      </c>
      <c r="L52" s="330">
        <v>163714</v>
      </c>
      <c r="M52" s="331">
        <v>62.4</v>
      </c>
      <c r="N52" s="332">
        <v>171.9</v>
      </c>
    </row>
    <row r="53" spans="1:14">
      <c r="A53" s="248"/>
      <c r="B53" s="244"/>
      <c r="C53" s="244"/>
      <c r="D53" s="244"/>
      <c r="E53" s="244"/>
      <c r="F53" s="244"/>
      <c r="G53" s="310" t="s">
        <v>510</v>
      </c>
      <c r="H53" s="311"/>
      <c r="I53" s="319">
        <v>337160</v>
      </c>
      <c r="J53" s="320">
        <v>84522</v>
      </c>
      <c r="K53" s="321">
        <v>-62.1</v>
      </c>
      <c r="L53" s="322">
        <v>325581</v>
      </c>
      <c r="M53" s="323">
        <v>11.5</v>
      </c>
      <c r="N53" s="324">
        <v>-73.599999999999994</v>
      </c>
    </row>
    <row r="54" spans="1:14">
      <c r="A54" s="248"/>
      <c r="B54" s="244"/>
      <c r="C54" s="244"/>
      <c r="D54" s="244"/>
      <c r="E54" s="244"/>
      <c r="F54" s="244"/>
      <c r="G54" s="325"/>
      <c r="H54" s="326" t="s">
        <v>509</v>
      </c>
      <c r="I54" s="327">
        <v>179476</v>
      </c>
      <c r="J54" s="328">
        <v>44993</v>
      </c>
      <c r="K54" s="329">
        <v>-53.4</v>
      </c>
      <c r="L54" s="330">
        <v>165116</v>
      </c>
      <c r="M54" s="331">
        <v>0.9</v>
      </c>
      <c r="N54" s="332">
        <v>-54.3</v>
      </c>
    </row>
    <row r="55" spans="1:14">
      <c r="A55" s="248"/>
      <c r="B55" s="244"/>
      <c r="C55" s="244"/>
      <c r="D55" s="244"/>
      <c r="E55" s="244"/>
      <c r="F55" s="244"/>
      <c r="G55" s="310" t="s">
        <v>511</v>
      </c>
      <c r="H55" s="311"/>
      <c r="I55" s="319">
        <v>510942</v>
      </c>
      <c r="J55" s="320">
        <v>130743</v>
      </c>
      <c r="K55" s="321">
        <v>54.7</v>
      </c>
      <c r="L55" s="322">
        <v>203567</v>
      </c>
      <c r="M55" s="323">
        <v>-37.5</v>
      </c>
      <c r="N55" s="324">
        <v>92.2</v>
      </c>
    </row>
    <row r="56" spans="1:14">
      <c r="A56" s="248"/>
      <c r="B56" s="244"/>
      <c r="C56" s="244"/>
      <c r="D56" s="244"/>
      <c r="E56" s="244"/>
      <c r="F56" s="244"/>
      <c r="G56" s="325"/>
      <c r="H56" s="326" t="s">
        <v>509</v>
      </c>
      <c r="I56" s="327">
        <v>249379</v>
      </c>
      <c r="J56" s="328">
        <v>63812</v>
      </c>
      <c r="K56" s="329">
        <v>41.8</v>
      </c>
      <c r="L56" s="330">
        <v>121137</v>
      </c>
      <c r="M56" s="331">
        <v>-26.6</v>
      </c>
      <c r="N56" s="332">
        <v>68.400000000000006</v>
      </c>
    </row>
    <row r="57" spans="1:14">
      <c r="A57" s="248"/>
      <c r="B57" s="244"/>
      <c r="C57" s="244"/>
      <c r="D57" s="244"/>
      <c r="E57" s="244"/>
      <c r="F57" s="244"/>
      <c r="G57" s="310" t="s">
        <v>512</v>
      </c>
      <c r="H57" s="311"/>
      <c r="I57" s="319">
        <v>542043</v>
      </c>
      <c r="J57" s="320">
        <v>140717</v>
      </c>
      <c r="K57" s="321">
        <v>7.6</v>
      </c>
      <c r="L57" s="322">
        <v>185018</v>
      </c>
      <c r="M57" s="323">
        <v>-9.1</v>
      </c>
      <c r="N57" s="324">
        <v>16.7</v>
      </c>
    </row>
    <row r="58" spans="1:14">
      <c r="A58" s="248"/>
      <c r="B58" s="244"/>
      <c r="C58" s="244"/>
      <c r="D58" s="244"/>
      <c r="E58" s="244"/>
      <c r="F58" s="244"/>
      <c r="G58" s="325"/>
      <c r="H58" s="326" t="s">
        <v>509</v>
      </c>
      <c r="I58" s="327">
        <v>242594</v>
      </c>
      <c r="J58" s="328">
        <v>62979</v>
      </c>
      <c r="K58" s="329">
        <v>-1.3</v>
      </c>
      <c r="L58" s="330">
        <v>95064</v>
      </c>
      <c r="M58" s="331">
        <v>-21.5</v>
      </c>
      <c r="N58" s="332">
        <v>20.2</v>
      </c>
    </row>
    <row r="59" spans="1:14">
      <c r="A59" s="248"/>
      <c r="B59" s="244"/>
      <c r="C59" s="244"/>
      <c r="D59" s="244"/>
      <c r="E59" s="244"/>
      <c r="F59" s="244"/>
      <c r="G59" s="310" t="s">
        <v>513</v>
      </c>
      <c r="H59" s="311"/>
      <c r="I59" s="319">
        <v>1212318</v>
      </c>
      <c r="J59" s="320">
        <v>315543</v>
      </c>
      <c r="K59" s="321">
        <v>124.2</v>
      </c>
      <c r="L59" s="322">
        <v>238802</v>
      </c>
      <c r="M59" s="323">
        <v>29.1</v>
      </c>
      <c r="N59" s="324">
        <v>95.1</v>
      </c>
    </row>
    <row r="60" spans="1:14">
      <c r="A60" s="248"/>
      <c r="B60" s="244"/>
      <c r="C60" s="244"/>
      <c r="D60" s="244"/>
      <c r="E60" s="244"/>
      <c r="F60" s="244"/>
      <c r="G60" s="325"/>
      <c r="H60" s="326" t="s">
        <v>509</v>
      </c>
      <c r="I60" s="333">
        <v>1023914</v>
      </c>
      <c r="J60" s="328">
        <v>266505</v>
      </c>
      <c r="K60" s="329">
        <v>323.2</v>
      </c>
      <c r="L60" s="330">
        <v>128562</v>
      </c>
      <c r="M60" s="331">
        <v>35.200000000000003</v>
      </c>
      <c r="N60" s="332">
        <v>288</v>
      </c>
    </row>
    <row r="61" spans="1:14">
      <c r="A61" s="248"/>
      <c r="B61" s="244"/>
      <c r="C61" s="244"/>
      <c r="D61" s="244"/>
      <c r="E61" s="244"/>
      <c r="F61" s="244"/>
      <c r="G61" s="310" t="s">
        <v>514</v>
      </c>
      <c r="H61" s="334"/>
      <c r="I61" s="335">
        <v>701048</v>
      </c>
      <c r="J61" s="336">
        <v>178886</v>
      </c>
      <c r="K61" s="337">
        <v>117</v>
      </c>
      <c r="L61" s="338">
        <v>248977</v>
      </c>
      <c r="M61" s="339">
        <v>11.8</v>
      </c>
      <c r="N61" s="324">
        <v>105.2</v>
      </c>
    </row>
    <row r="62" spans="1:14">
      <c r="A62" s="248"/>
      <c r="B62" s="244"/>
      <c r="C62" s="244"/>
      <c r="D62" s="244"/>
      <c r="E62" s="244"/>
      <c r="F62" s="244"/>
      <c r="G62" s="325"/>
      <c r="H62" s="326" t="s">
        <v>509</v>
      </c>
      <c r="I62" s="327">
        <v>417348</v>
      </c>
      <c r="J62" s="328">
        <v>106985</v>
      </c>
      <c r="K62" s="329">
        <v>108.9</v>
      </c>
      <c r="L62" s="330">
        <v>134719</v>
      </c>
      <c r="M62" s="331">
        <v>10.1</v>
      </c>
      <c r="N62" s="332">
        <v>98.8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2" zoomScaleSheetLayoutView="100" workbookViewId="0">
      <selection activeCell="V21" sqref="V21:Z2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33.44</v>
      </c>
      <c r="G47" s="12">
        <v>35.29</v>
      </c>
      <c r="H47" s="12">
        <v>38.92</v>
      </c>
      <c r="I47" s="12">
        <v>42.9</v>
      </c>
      <c r="J47" s="13">
        <v>39.42</v>
      </c>
    </row>
    <row r="48" spans="2:10" ht="57.75" customHeight="1">
      <c r="B48" s="14"/>
      <c r="C48" s="1139" t="s">
        <v>4</v>
      </c>
      <c r="D48" s="1139"/>
      <c r="E48" s="1140"/>
      <c r="F48" s="15">
        <v>6.12</v>
      </c>
      <c r="G48" s="16">
        <v>5.32</v>
      </c>
      <c r="H48" s="16">
        <v>6.44</v>
      </c>
      <c r="I48" s="16">
        <v>6.92</v>
      </c>
      <c r="J48" s="17">
        <v>5.51</v>
      </c>
    </row>
    <row r="49" spans="2:10" ht="57.75" customHeight="1" thickBot="1">
      <c r="B49" s="18"/>
      <c r="C49" s="1141" t="s">
        <v>5</v>
      </c>
      <c r="D49" s="1141"/>
      <c r="E49" s="1142"/>
      <c r="F49" s="19">
        <v>1.43</v>
      </c>
      <c r="G49" s="20" t="s">
        <v>521</v>
      </c>
      <c r="H49" s="20">
        <v>1.0900000000000001</v>
      </c>
      <c r="I49" s="20">
        <v>0.42</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V21" sqref="V21:Z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13.44</v>
      </c>
      <c r="G34" s="33">
        <v>8.02</v>
      </c>
      <c r="H34" s="33">
        <v>11.66</v>
      </c>
      <c r="I34" s="33">
        <v>19.329999999999998</v>
      </c>
      <c r="J34" s="34">
        <v>27.19</v>
      </c>
      <c r="K34" s="22"/>
      <c r="L34" s="22"/>
      <c r="M34" s="22"/>
      <c r="N34" s="22"/>
      <c r="O34" s="22"/>
      <c r="P34" s="22"/>
    </row>
    <row r="35" spans="1:16" ht="39" customHeight="1">
      <c r="A35" s="22"/>
      <c r="B35" s="35"/>
      <c r="C35" s="1143" t="s">
        <v>524</v>
      </c>
      <c r="D35" s="1144"/>
      <c r="E35" s="1145"/>
      <c r="F35" s="36">
        <v>6.12</v>
      </c>
      <c r="G35" s="37">
        <v>5.32</v>
      </c>
      <c r="H35" s="37">
        <v>6.44</v>
      </c>
      <c r="I35" s="37">
        <v>6.92</v>
      </c>
      <c r="J35" s="38">
        <v>5.51</v>
      </c>
      <c r="K35" s="22"/>
      <c r="L35" s="22"/>
      <c r="M35" s="22"/>
      <c r="N35" s="22"/>
      <c r="O35" s="22"/>
      <c r="P35" s="22"/>
    </row>
    <row r="36" spans="1:16" ht="39" customHeight="1">
      <c r="A36" s="22"/>
      <c r="B36" s="35"/>
      <c r="C36" s="1143" t="s">
        <v>525</v>
      </c>
      <c r="D36" s="1144"/>
      <c r="E36" s="1145"/>
      <c r="F36" s="36">
        <v>4.55</v>
      </c>
      <c r="G36" s="37">
        <v>4.03</v>
      </c>
      <c r="H36" s="37">
        <v>4.05</v>
      </c>
      <c r="I36" s="37">
        <v>4.3499999999999996</v>
      </c>
      <c r="J36" s="38">
        <v>4.8</v>
      </c>
      <c r="K36" s="22"/>
      <c r="L36" s="22"/>
      <c r="M36" s="22"/>
      <c r="N36" s="22"/>
      <c r="O36" s="22"/>
      <c r="P36" s="22"/>
    </row>
    <row r="37" spans="1:16" ht="39" customHeight="1">
      <c r="A37" s="22"/>
      <c r="B37" s="35"/>
      <c r="C37" s="1143" t="s">
        <v>526</v>
      </c>
      <c r="D37" s="1144"/>
      <c r="E37" s="1145"/>
      <c r="F37" s="36">
        <v>0.93</v>
      </c>
      <c r="G37" s="37">
        <v>1.22</v>
      </c>
      <c r="H37" s="37">
        <v>1.52</v>
      </c>
      <c r="I37" s="37">
        <v>2.42</v>
      </c>
      <c r="J37" s="38">
        <v>2.4</v>
      </c>
      <c r="K37" s="22"/>
      <c r="L37" s="22"/>
      <c r="M37" s="22"/>
      <c r="N37" s="22"/>
      <c r="O37" s="22"/>
      <c r="P37" s="22"/>
    </row>
    <row r="38" spans="1:16" ht="39" customHeight="1">
      <c r="A38" s="22"/>
      <c r="B38" s="35"/>
      <c r="C38" s="1143" t="s">
        <v>527</v>
      </c>
      <c r="D38" s="1144"/>
      <c r="E38" s="1145"/>
      <c r="F38" s="36">
        <v>1.67</v>
      </c>
      <c r="G38" s="37">
        <v>2.2400000000000002</v>
      </c>
      <c r="H38" s="37">
        <v>2.4300000000000002</v>
      </c>
      <c r="I38" s="37">
        <v>2.88</v>
      </c>
      <c r="J38" s="38">
        <v>2.09</v>
      </c>
      <c r="K38" s="22"/>
      <c r="L38" s="22"/>
      <c r="M38" s="22"/>
      <c r="N38" s="22"/>
      <c r="O38" s="22"/>
      <c r="P38" s="22"/>
    </row>
    <row r="39" spans="1:16" ht="39" customHeight="1">
      <c r="A39" s="22"/>
      <c r="B39" s="35"/>
      <c r="C39" s="1143" t="s">
        <v>528</v>
      </c>
      <c r="D39" s="1144"/>
      <c r="E39" s="1145"/>
      <c r="F39" s="36">
        <v>0.15</v>
      </c>
      <c r="G39" s="37">
        <v>0.09</v>
      </c>
      <c r="H39" s="37">
        <v>0.18</v>
      </c>
      <c r="I39" s="37">
        <v>0.15</v>
      </c>
      <c r="J39" s="38">
        <v>0.23</v>
      </c>
      <c r="K39" s="22"/>
      <c r="L39" s="22"/>
      <c r="M39" s="22"/>
      <c r="N39" s="22"/>
      <c r="O39" s="22"/>
      <c r="P39" s="22"/>
    </row>
    <row r="40" spans="1:16" ht="39" customHeight="1">
      <c r="A40" s="22"/>
      <c r="B40" s="35"/>
      <c r="C40" s="1143" t="s">
        <v>529</v>
      </c>
      <c r="D40" s="1144"/>
      <c r="E40" s="1145"/>
      <c r="F40" s="36">
        <v>7.0000000000000007E-2</v>
      </c>
      <c r="G40" s="37">
        <v>0.02</v>
      </c>
      <c r="H40" s="37">
        <v>0.02</v>
      </c>
      <c r="I40" s="37">
        <v>0.1</v>
      </c>
      <c r="J40" s="38">
        <v>7.0000000000000007E-2</v>
      </c>
      <c r="K40" s="22"/>
      <c r="L40" s="22"/>
      <c r="M40" s="22"/>
      <c r="N40" s="22"/>
      <c r="O40" s="22"/>
      <c r="P40" s="22"/>
    </row>
    <row r="41" spans="1:16" ht="39" customHeight="1">
      <c r="A41" s="22"/>
      <c r="B41" s="35"/>
      <c r="C41" s="1143" t="s">
        <v>530</v>
      </c>
      <c r="D41" s="1144"/>
      <c r="E41" s="1145"/>
      <c r="F41" s="36">
        <v>0.05</v>
      </c>
      <c r="G41" s="37">
        <v>0.02</v>
      </c>
      <c r="H41" s="37">
        <v>0.01</v>
      </c>
      <c r="I41" s="37">
        <v>0.01</v>
      </c>
      <c r="J41" s="38">
        <v>0.01</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0.01</v>
      </c>
      <c r="G43" s="42">
        <v>0</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9" zoomScaleSheetLayoutView="55" workbookViewId="0">
      <selection activeCell="V21" sqref="V21:Z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191</v>
      </c>
      <c r="L45" s="60">
        <v>184</v>
      </c>
      <c r="M45" s="60">
        <v>168</v>
      </c>
      <c r="N45" s="60">
        <v>179</v>
      </c>
      <c r="O45" s="61">
        <v>213</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97</v>
      </c>
      <c r="L48" s="64">
        <v>89</v>
      </c>
      <c r="M48" s="64">
        <v>92</v>
      </c>
      <c r="N48" s="64">
        <v>80</v>
      </c>
      <c r="O48" s="65">
        <v>55</v>
      </c>
      <c r="P48" s="48"/>
      <c r="Q48" s="48"/>
      <c r="R48" s="48"/>
      <c r="S48" s="48"/>
      <c r="T48" s="48"/>
      <c r="U48" s="48"/>
    </row>
    <row r="49" spans="1:21" ht="30.75" customHeight="1">
      <c r="A49" s="48"/>
      <c r="B49" s="1161"/>
      <c r="C49" s="1162"/>
      <c r="D49" s="62"/>
      <c r="E49" s="1153" t="s">
        <v>15</v>
      </c>
      <c r="F49" s="1153"/>
      <c r="G49" s="1153"/>
      <c r="H49" s="1153"/>
      <c r="I49" s="1153"/>
      <c r="J49" s="1154"/>
      <c r="K49" s="63">
        <v>43</v>
      </c>
      <c r="L49" s="64">
        <v>20</v>
      </c>
      <c r="M49" s="64">
        <v>28</v>
      </c>
      <c r="N49" s="64">
        <v>43</v>
      </c>
      <c r="O49" s="65">
        <v>46</v>
      </c>
      <c r="P49" s="48"/>
      <c r="Q49" s="48"/>
      <c r="R49" s="48"/>
      <c r="S49" s="48"/>
      <c r="T49" s="48"/>
      <c r="U49" s="48"/>
    </row>
    <row r="50" spans="1:21" ht="30.75" customHeight="1">
      <c r="A50" s="48"/>
      <c r="B50" s="1161"/>
      <c r="C50" s="1162"/>
      <c r="D50" s="62"/>
      <c r="E50" s="1153" t="s">
        <v>16</v>
      </c>
      <c r="F50" s="1153"/>
      <c r="G50" s="1153"/>
      <c r="H50" s="1153"/>
      <c r="I50" s="1153"/>
      <c r="J50" s="1154"/>
      <c r="K50" s="63">
        <v>15</v>
      </c>
      <c r="L50" s="64">
        <v>15</v>
      </c>
      <c r="M50" s="64">
        <v>5</v>
      </c>
      <c r="N50" s="64">
        <v>1</v>
      </c>
      <c r="O50" s="65" t="s">
        <v>477</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215</v>
      </c>
      <c r="L52" s="64">
        <v>199</v>
      </c>
      <c r="M52" s="64">
        <v>183</v>
      </c>
      <c r="N52" s="64">
        <v>205</v>
      </c>
      <c r="O52" s="65">
        <v>209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131</v>
      </c>
      <c r="L53" s="69">
        <v>109</v>
      </c>
      <c r="M53" s="69">
        <v>110</v>
      </c>
      <c r="N53" s="69">
        <v>98</v>
      </c>
      <c r="O53" s="70">
        <v>105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2015-04-22T00:55:27Z</cp:lastPrinted>
  <dcterms:created xsi:type="dcterms:W3CDTF">2015-02-17T06:53:24Z</dcterms:created>
  <dcterms:modified xsi:type="dcterms:W3CDTF">2015-04-23T06:05:47Z</dcterms:modified>
  <cp:category/>
</cp:coreProperties>
</file>