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北信地振企画振興\004財政\財政状況資料集\R5\240306　令和４年度資料集の作成\02_回答\"/>
    </mc:Choice>
  </mc:AlternateContent>
  <xr:revisionPtr revIDLastSave="0" documentId="13_ncr:1_{ADF79676-E85F-4FC0-BB3C-31D4422239CB}"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AM36" i="10"/>
  <c r="AM35"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<sst xmlns="http://schemas.openxmlformats.org/spreadsheetml/2006/main" count="1153" uniqueCount="619">
  <si>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</si>
  <si>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</si>
  <si>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</si>
  <si>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</si>
  <si>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</si>
  <si>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</si>
  <si>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</si>
  <si>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</si>
  <si>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</si>
  <si>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</si>
  <si>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</si>
  <si>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</si>
  <si>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</si>
  <si>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</si>
  <si>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</si>
  <si>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</si>
  <si>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</si>
  <si>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</si>
  <si>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</si>
  <si>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</si>
  <si>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</si>
  <si>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</si>
  <si>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</si>
  <si>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</si>
  <si>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</si>
  <si>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</si>
  <si>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</si>
  <si>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</si>
  <si>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</si>
  <si>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</si>
  <si>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</si>
  <si>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</si>
  <si>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</si>
  <si>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</si>
  <si>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</si>
  <si>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</si>
  <si>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</si>
  <si>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</si>
  <si>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</si>
  <si>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</si>
  <si>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</si>
  <si>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</si>
  <si>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</si>
  <si>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</si>
  <si>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</si>
  <si>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</si>
  <si>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</si>
  <si>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</si>
  <si>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</si>
  <si>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</si>
  <si>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</si>
  <si>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</si>
  <si>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</si>
  <si>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</si>
  <si>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</si>
  <si>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</si>
  <si>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</si>
  <si>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</si>
  <si>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</si>
  <si>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</si>
  <si>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</si>
  <si>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</si>
  <si>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</si>
  <si>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</si>
  <si>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</si>
  <si>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</si>
  <si>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</si>
  <si>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</si>
  <si>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</si>
  <si>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</si>
  <si>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</si>
  <si>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</si>
  <si>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</si>
  <si>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</si>
  <si>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</si>
  <si>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</si>
  <si>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</si>
  <si>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</si>
  <si>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</si>
  <si>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</si>
  <si>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</si>
  <si>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</si>
  <si>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</si>
  <si>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</si>
  <si>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</si>
  <si>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</si>
  <si>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</si>
  <si>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</si>
  <si>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</si>
  <si>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</si>
  <si>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</si>
  <si>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</si>
  <si>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</si>
  <si>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</si>
  <si>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</si>
  <si>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</si>
  <si>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</si>
  <si>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</si>
  <si>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</si>
  <si>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</si>
  <si>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</si>
  <si>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</si>
  <si>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</si>
  <si>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</si>
  <si>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</si>
  <si>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</si>
  <si>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</si>
  <si>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</si>
  <si>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</si>
  <si>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</si>
  <si>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</si>
  <si>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</si>
  <si>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</si>
  <si>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</si>
  <si>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</si>
  <si>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</si>
  <si>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</si>
  <si>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</si>
  <si>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</si>
  <si>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</si>
  <si>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</si>
  <si>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</si>
  <si>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</si>
  <si>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</si>
  <si>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</si>
  <si>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</si>
  <si>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</si>
  <si>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</si>
  <si>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</si>
  <si>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</si>
  <si>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</si>
  <si>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</si>
  <si>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</si>
  <si>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</si>
  <si>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</si>
  <si>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</si>
  <si>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</si>
  <si>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</si>
  <si>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</si>
  <si>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</si>
  <si>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</si>
  <si>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</si>
  <si>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</si>
  <si>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</si>
  <si>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</si>
  <si>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</si>
  <si>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</si>
  <si>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</si>
  <si>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</si>
  <si>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</si>
  <si>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</si>
  <si>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</si>
  <si>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</si>
  <si>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</si>
  <si>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</si>
  <si>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</si>
  <si>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</si>
  <si>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</si>
  <si>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</si>
  <si>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</si>
  <si>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</si>
  <si>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</si>
  <si>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</si>
  <si>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</si>
  <si>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</si>
  <si>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</si>
  <si>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</si>
  <si>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</si>
  <si>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</si>
  <si>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</si>
  <si>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</si>
  <si>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</si>
  <si>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</si>
  <si>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</si>
  <si>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</si>
  <si>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</si>
  <si>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</si>
  <si>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</si>
  <si>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</si>
  <si>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</si>
  <si>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</si>
  <si>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</si>
  <si>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</si>
  <si>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</si>
  <si>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</si>
  <si>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</si>
  <si>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</si>
  <si>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</si>
  <si>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</si>
  <si>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</si>
  <si>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</si>
  <si>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</si>
  <si>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</si>
  <si>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</si>
  <si>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</si>
  <si>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</si>
  <si>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</si>
  <si>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</si>
  <si>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</si>
  <si>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</si>
  <si>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</si>
  <si>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</si>
  <si>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</si>
  <si>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</si>
  <si>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</si>
  <si>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</si>
  <si>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</si>
  <si>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</si>
  <si>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</si>
  <si>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</si>
  <si>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</si>
  <si>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</si>
  <si>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</si>
  <si>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</si>
  <si>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</si>
  <si>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</si>
  <si>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</si>
  <si>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</si>
  <si>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</si>
  <si>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</si>
  <si>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</si>
  <si>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</si>
  <si>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</si>
  <si>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</si>
  <si>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</si>
  <si>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</si>
  <si>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</si>
  <si>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</si>
  <si>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</si>
  <si>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</si>
  <si>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</si>
  <si>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</si>
  <si>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</si>
  <si>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</si>
  <si>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</si>
  <si>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</si>
  <si>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</si>
  <si>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</si>
  <si>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</si>
  <si>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</si>
  <si>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</si>
  <si>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</si>
  <si>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</si>
  <si>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</si>
  <si>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</si>
  <si>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</si>
  <si>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</si>
  <si>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</si>
  <si>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</si>
  <si>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</si>
  <si>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</si>
  <si>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</si>
  <si>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</si>
  <si>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</si>
  <si>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</si>
  <si>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</si>
  <si>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</si>
  <si>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</si>
  <si>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</si>
  <si>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</si>
  <si>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</si>
  <si>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</si>
  <si>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</si>
  <si>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</si>
  <si>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</si>
  <si>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</si>
  <si>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</si>
  <si>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</si>
  <si>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</si>
  <si>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</si>
  <si>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</si>
  <si>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</si>
  <si>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</si>
  <si>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</si>
  <si>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</si>
  <si>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</si>
  <si>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</si>
  <si>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</si>
  <si>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</si>
  <si>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</si>
  <si>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</si>
  <si>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</si>
  <si>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</si>
  <si>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</si>
  <si>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</si>
  <si>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</si>
  <si>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</si>
  <si>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</si>
  <si>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</si>
  <si>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</si>
  <si>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</si>
  <si>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</si>
  <si>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</si>
  <si>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</si>
  <si>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</si>
  <si>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</si>
  <si>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</si>
  <si>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</si>
  <si>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</si>
  <si>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</si>
  <si>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</si>
  <si>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</si>
  <si>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</si>
  <si>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</si>
  <si>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</si>
  <si>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</si>
  <si>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</si>
  <si>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</si>
  <si>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</si>
  <si>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</si>
  <si>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</si>
  <si>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</si>
  <si>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</si>
  <si>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</si>
  <si>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</si>
  <si>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</si>
  <si>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</si>
  <si>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</si>
  <si>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</si>
  <si>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</si>
  <si>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</si>
  <si>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</si>
  <si>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</si>
  <si>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</si>
  <si>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</si>
  <si>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</si>
  <si>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</si>
  <si>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</si>
  <si>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</si>
  <si>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</si>
  <si>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</si>
  <si>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</si>
  <si>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</si>
  <si>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</si>
  <si>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</si>
  <si>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</si>
  <si>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</si>
  <si>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</si>
  <si>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</si>
  <si>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</si>
  <si>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</si>
  <si>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</si>
  <si>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</si>
  <si>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</si>
  <si>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</si>
  <si>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</si>
  <si>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</si>
  <si>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</si>
  <si>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</si>
  <si>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</si>
  <si>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</si>
  <si>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</si>
  <si>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</si>
  <si>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</si>
  <si>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</si>
  <si>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</si>
  <si>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</si>
  <si>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</si>
  <si>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</si>
  <si>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</si>
  <si>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</si>
  <si>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</si>
  <si>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</si>
  <si>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</si>
  <si>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</si>
  <si>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</si>
  <si>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</si>
  <si>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</si>
  <si>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</si>
  <si>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</si>
  <si>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</si>
  <si>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</si>
  <si>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</si>
  <si>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</si>
  <si>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</si>
  <si>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</si>
  <si>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</si>
  <si>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</si>
  <si>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</si>
  <si>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</si>
  <si>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</si>
  <si>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</si>
  <si>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</si>
  <si>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</si>
  <si>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</si>
  <si>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</si>
  <si>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</si>
  <si>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</si>
  <si>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</si>
  <si>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</si>
  <si>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</si>
  <si>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</si>
  <si>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</si>
  <si>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</si>
  <si>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</si>
  <si>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</si>
  <si>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</si>
  <si>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</si>
  <si>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</si>
  <si>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</si>
  <si>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</si>
  <si>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</si>
  <si>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</si>
  <si>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</si>
  <si>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</si>
  <si>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</si>
  <si>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</si>
  <si>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</si>
  <si>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</si>
  <si>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</si>
  <si>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</si>
  <si>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</si>
  <si>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</si>
  <si>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</si>
  <si>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</si>
  <si>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</si>
  <si>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</si>
  <si>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</si>
  <si>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</si>
  <si>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法非適用企業</t>
    <phoneticPr fontId="5"/>
  </si>
  <si>
    <t>木島平村農業集落排水事業特別会計</t>
    <phoneticPr fontId="5"/>
  </si>
  <si>
    <t>木島平村小水力発電特別会計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</si>
  <si>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</si>
  <si>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</si>
  <si>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</si>
  <si>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</si>
  <si>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</si>
  <si>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</si>
  <si>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</si>
  <si>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</si>
  <si>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</si>
  <si>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</si>
  <si>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</si>
  <si>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</si>
  <si>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</si>
  <si>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</si>
  <si>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</si>
  <si>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</si>
  <si>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</si>
  <si>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</si>
  <si>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</si>
  <si>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</si>
  <si>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</si>
  <si>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</si>
  <si>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</si>
  <si>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</si>
  <si>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</si>
  <si>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</si>
  <si>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</si>
  <si>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</si>
  <si>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</si>
  <si>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</si>
  <si>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</si>
  <si>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</si>
  <si>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</si>
  <si>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</si>
  <si>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</si>
  <si>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</si>
  <si>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</si>
  <si>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</si>
  <si>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</si>
  <si>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</si>
  <si>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</si>
  <si>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</si>
  <si>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</si>
  <si>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</si>
  <si>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</si>
  <si>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</si>
  <si>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</si>
  <si>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</si>
  <si>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</si>
  <si>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</si>
  <si>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</si>
  <si>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</si>
  <si>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</si>
  <si>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</si>
  <si>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</si>
  <si>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</si>
  <si>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</si>
  <si>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</si>
  <si>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</si>
  <si>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</si>
  <si>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</si>
  <si>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</si>
  <si>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</si>
  <si>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木島平村下水道特別会計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</si>
  <si>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</si>
  <si>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</si>
  <si>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木島平村農業集落排水事業特別会計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</si>
  <si>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</si>
  <si>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</si>
  <si>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木島平村水道事業会計</t>
    <phoneticPr fontId="5"/>
  </si>
  <si>
    <t>(Ｆ)</t>
    <phoneticPr fontId="5"/>
  </si>
  <si>
    <t>木島平村高社簡易水道特別会計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</si>
  <si>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</si>
  <si>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</si>
  <si>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</si>
  <si>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</si>
  <si>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</si>
  <si>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</si>
  <si>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</si>
  <si>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</si>
  <si>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</si>
  <si>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</si>
  <si>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</si>
  <si>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</si>
  <si>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</si>
  <si>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</si>
  <si>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</si>
  <si>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</si>
  <si>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</si>
  <si>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</si>
  <si>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</si>
  <si>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</si>
  <si>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</si>
  <si>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</si>
  <si>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</si>
  <si>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</si>
  <si>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</si>
  <si>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</si>
  <si>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</si>
  <si>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</si>
  <si>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</si>
  <si>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</si>
  <si>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</si>
  <si>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</si>
  <si>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</si>
  <si>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</si>
  <si>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</si>
  <si>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</si>
  <si>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</si>
  <si>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</si>
  <si>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</si>
  <si>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</si>
  <si>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</si>
  <si>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</si>
  <si>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</si>
  <si>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</si>
  <si>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</si>
  <si>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</si>
  <si>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</si>
  <si>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</si>
  <si>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</si>
  <si>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</si>
  <si>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</si>
  <si>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</si>
  <si>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</si>
  <si>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</si>
  <si>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</si>
  <si>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</si>
  <si>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</si>
  <si>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</si>
  <si>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</si>
  <si>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</si>
  <si>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</si>
  <si>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</si>
  <si>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</si>
  <si>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</si>
  <si>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</si>
  <si>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</si>
  <si>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</si>
  <si>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</si>
  <si>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</si>
  <si>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</si>
  <si>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</si>
  <si>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</si>
  <si>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</si>
  <si>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</si>
  <si>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</si>
  <si>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</si>
  <si>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</si>
  <si>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</si>
  <si>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</si>
  <si>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</si>
  <si>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</si>
  <si>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</si>
  <si>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</si>
  <si>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</si>
  <si>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2.29</t>
  </si>
  <si>
    <t>▲ 6.70</t>
  </si>
  <si>
    <t>▲ 1.22</t>
  </si>
  <si>
    <t>▲ 0.28</t>
  </si>
  <si>
    <t>木島平村水道事業会計</t>
  </si>
  <si>
    <t>一般会計</t>
  </si>
  <si>
    <t>介護保険特別会計</t>
  </si>
  <si>
    <t>木島平村下水道特別会計</t>
  </si>
  <si>
    <t>木島平村高社簡易水道特別会計</t>
  </si>
  <si>
    <t>国民健康保険特別会計</t>
  </si>
  <si>
    <t>木島平村小水力発電特別会計</t>
  </si>
  <si>
    <t>木島平村農業集落排水事業特別会計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</si>
  <si>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</si>
  <si>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</si>
  <si>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</si>
  <si>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</si>
  <si>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</si>
  <si>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</si>
  <si>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</si>
  <si>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</si>
  <si>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</si>
  <si>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</si>
  <si>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5">
      <t>レン</t>
    </rPh>
    <rPh sb="5" eb="6">
      <t>ゴウ</t>
    </rPh>
    <rPh sb="7" eb="9">
      <t>イッパン</t>
    </rPh>
    <rPh sb="9" eb="11">
      <t>カイケイ</t>
    </rPh>
    <phoneticPr fontId="2"/>
  </si>
  <si>
    <t>北信広域連合（養護老人ホーム事業特別会計）</t>
    <rPh sb="0" eb="2">
      <t>ホクシン</t>
    </rPh>
    <rPh sb="2" eb="4">
      <t>コウイキ</t>
    </rPh>
    <rPh sb="4" eb="5">
      <t>レン</t>
    </rPh>
    <rPh sb="5" eb="6">
      <t>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</si>
  <si>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</si>
  <si>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</si>
  <si>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</si>
  <si>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</si>
  <si>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</si>
  <si>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</si>
  <si>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</si>
  <si>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</si>
  <si>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</si>
  <si>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</si>
  <si>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</si>
  <si>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公共施設基金</t>
    <rPh sb="0" eb="2">
      <t>コウキョウ</t>
    </rPh>
    <rPh sb="2" eb="4">
      <t>シセツ</t>
    </rPh>
    <rPh sb="4" eb="6">
      <t>キキン</t>
    </rPh>
    <phoneticPr fontId="5"/>
  </si>
  <si>
    <t>ふるさと基金</t>
    <rPh sb="4" eb="6">
      <t>キキン</t>
    </rPh>
    <phoneticPr fontId="2"/>
  </si>
  <si>
    <t>災害対策基金</t>
    <rPh sb="0" eb="2">
      <t>サイガイ</t>
    </rPh>
    <rPh sb="2" eb="4">
      <t>タイサク</t>
    </rPh>
    <rPh sb="4" eb="6">
      <t>キキン</t>
    </rPh>
    <phoneticPr fontId="2"/>
  </si>
  <si>
    <t>観光振興基金</t>
    <rPh sb="0" eb="2">
      <t>カンコウ</t>
    </rPh>
    <rPh sb="2" eb="4">
      <t>シンコウ</t>
    </rPh>
    <rPh sb="4" eb="6">
      <t>キキン</t>
    </rPh>
    <phoneticPr fontId="2"/>
  </si>
  <si>
    <t>福祉基金</t>
    <rPh sb="0" eb="2">
      <t>フクシ</t>
    </rPh>
    <rPh sb="2" eb="4">
      <t>キキン</t>
    </rPh>
    <phoneticPr fontId="2"/>
  </si>
  <si>
    <t>木島平村観光施設特別会計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</si>
</sst>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E3C-4727-AF91-E95877C6A9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77277</c:v>
                </c:pt>
                <c:pt idx="1">
                  <c:v>202140</c:v>
                </c:pt>
                <c:pt idx="2">
                  <c:v>68741</c:v>
                </c:pt>
                <c:pt idx="3">
                  <c:v>55298</c:v>
                </c:pt>
                <c:pt idx="4">
                  <c:v>36072</c:v>
                </c:pt>
              </c:numCache>
            </c:numRef>
          </c:val>
          <c:smooth val="0"/>
          <c:extLst>
            <c:ext xmlns:c16="http://schemas.microsoft.com/office/drawing/2014/chart" uri="{C3380CC4-5D6E-409C-BE32-E72D297353CC}">
              <c16:uniqueId val="{00000001-EE3C-4727-AF91-E95877C6A9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5.63</c:v>
                </c:pt>
                <c:pt idx="1">
                  <c:v>6.2</c:v>
                </c:pt>
                <c:pt idx="2">
                  <c:v>5.52</c:v>
                </c:pt>
                <c:pt idx="3">
                  <c:v>7.3</c:v>
                </c:pt>
                <c:pt idx="4">
                  <c:v>7.11</c:v>
                </c:pt>
              </c:numCache>
            </c:numRef>
          </c:val>
          <c:extLst>
            <c:ext xmlns:c16="http://schemas.microsoft.com/office/drawing/2014/chart" uri="{C3380CC4-5D6E-409C-BE32-E72D297353CC}">
              <c16:uniqueId val="{00000000-AEA0-4716-A04E-04E2B00186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34.44</c:v>
                </c:pt>
                <c:pt idx="1">
                  <c:v>30.54</c:v>
                </c:pt>
                <c:pt idx="2">
                  <c:v>31.11</c:v>
                </c:pt>
                <c:pt idx="3">
                  <c:v>34.159999999999997</c:v>
                </c:pt>
                <c:pt idx="4">
                  <c:v>38.86</c:v>
                </c:pt>
              </c:numCache>
            </c:numRef>
          </c:val>
          <c:extLst>
            <c:ext xmlns:c16="http://schemas.microsoft.com/office/drawing/2014/chart" uri="{C3380CC4-5D6E-409C-BE32-E72D297353CC}">
              <c16:uniqueId val="{00000001-AEA0-4716-A04E-04E2B00186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-2.29</c:v>
                </c:pt>
                <c:pt idx="1">
                  <c:v>-6.7</c:v>
                </c:pt>
                <c:pt idx="2">
                  <c:v>-1.22</c:v>
                </c:pt>
                <c:pt idx="3">
                  <c:v>5.52</c:v>
                </c:pt>
                <c:pt idx="4">
                  <c:v>-0.28000000000000003</c:v>
                </c:pt>
              </c:numCache>
            </c:numRef>
          </c:val>
          <c:smooth val="0"/>
          <c:extLst>
            <c:ext xmlns:c16="http://schemas.microsoft.com/office/drawing/2014/chart" uri="{C3380CC4-5D6E-409C-BE32-E72D297353CC}">
              <c16:uniqueId val="{00000002-AEA0-4716-A04E-04E2B00186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0.2</c:v>
                </c:pt>
                <c:pt idx="4">
                  <c:v>#N/A</c:v>
                </c:pt>
                <c:pt idx="5">
                  <c:v>0.06</c:v>
                </c:pt>
                <c:pt idx="6">
                  <c:v>#N/A</c:v>
                </c:pt>
                <c:pt idx="7">
                  <c:v>0.21</c:v>
                </c:pt>
                <c:pt idx="8">
                  <c:v>#N/A</c:v>
                </c:pt>
                <c:pt idx="9">
                  <c:v>0.03</c:v>
                </c:pt>
              </c:numCache>
            </c:numRef>
          </c:val>
          <c:extLst>
            <c:ext xmlns:c16="http://schemas.microsoft.com/office/drawing/2014/chart" uri="{C3380CC4-5D6E-409C-BE32-E72D297353CC}">
              <c16:uniqueId val="{00000000-0CA3-4F2E-9E08-6D7C4A1D31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A3-4F2E-9E08-6D7C4A1D3124}"/>
            </c:ext>
          </c:extLst>
        </c:ser>
        <c:ser>
          <c:idx val="2"/>
          <c:order val="2"/>
          <c:tx>
            <c:strRef>
              <c:f>データシート!$A$29</c:f>
              <c:strCache>
                <c:ptCount val="1"/>
                <c:pt idx="0">
                  <c:v>木島平村農業集落排水事業特別会計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0.06</c:v>
                </c:pt>
              </c:numCache>
            </c:numRef>
          </c:val>
          <c:extLst>
            <c:ext xmlns:c16="http://schemas.microsoft.com/office/drawing/2014/chart" uri="{C3380CC4-5D6E-409C-BE32-E72D297353CC}">
              <c16:uniqueId val="{00000002-0CA3-4F2E-9E08-6D7C4A1D3124}"/>
            </c:ext>
          </c:extLst>
        </c:ser>
        <c:ser>
          <c:idx val="3"/>
          <c:order val="3"/>
          <c:tx>
            <c:strRef>
              <c:f>データシート!$A$30</c:f>
              <c:strCache>
                <c:ptCount val="1"/>
                <c:pt idx="0">
                  <c:v>木島平村小水力発電特別会計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3-0CA3-4F2E-9E08-6D7C4A1D312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7.0000000000000007E-2</c:v>
                </c:pt>
                <c:pt idx="6">
                  <c:v>#N/A</c:v>
                </c:pt>
                <c:pt idx="7">
                  <c:v>0.05</c:v>
                </c:pt>
                <c:pt idx="8">
                  <c:v>#N/A</c:v>
                </c:pt>
                <c:pt idx="9">
                  <c:v>0.19</c:v>
                </c:pt>
              </c:numCache>
            </c:numRef>
          </c:val>
          <c:extLst>
            <c:ext xmlns:c16="http://schemas.microsoft.com/office/drawing/2014/chart" uri="{C3380CC4-5D6E-409C-BE32-E72D297353CC}">
              <c16:uniqueId val="{00000004-0CA3-4F2E-9E08-6D7C4A1D3124}"/>
            </c:ext>
          </c:extLst>
        </c:ser>
        <c:ser>
          <c:idx val="5"/>
          <c:order val="5"/>
          <c:tx>
            <c:strRef>
              <c:f>データシート!$A$32</c:f>
              <c:strCache>
                <c:ptCount val="1"/>
                <c:pt idx="0">
                  <c:v>木島平村高社簡易水道特別会計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0.03</c:v>
                </c:pt>
                <c:pt idx="4">
                  <c:v>#N/A</c:v>
                </c:pt>
                <c:pt idx="5">
                  <c:v>0.04</c:v>
                </c:pt>
                <c:pt idx="6">
                  <c:v>#N/A</c:v>
                </c:pt>
                <c:pt idx="7">
                  <c:v>0.02</c:v>
                </c:pt>
                <c:pt idx="8">
                  <c:v>#N/A</c:v>
                </c:pt>
                <c:pt idx="9">
                  <c:v>0.99</c:v>
                </c:pt>
              </c:numCache>
            </c:numRef>
          </c:val>
          <c:extLst>
            <c:ext xmlns:c16="http://schemas.microsoft.com/office/drawing/2014/chart" uri="{C3380CC4-5D6E-409C-BE32-E72D297353CC}">
              <c16:uniqueId val="{00000005-0CA3-4F2E-9E08-6D7C4A1D3124}"/>
            </c:ext>
          </c:extLst>
        </c:ser>
        <c:ser>
          <c:idx val="6"/>
          <c:order val="6"/>
          <c:tx>
            <c:strRef>
              <c:f>データシート!$A$33</c:f>
              <c:strCache>
                <c:ptCount val="1"/>
                <c:pt idx="0">
                  <c:v>木島平村下水道特別会計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0.04</c:v>
                </c:pt>
                <c:pt idx="4">
                  <c:v>#N/A</c:v>
                </c:pt>
                <c:pt idx="5">
                  <c:v>0.12</c:v>
                </c:pt>
                <c:pt idx="6">
                  <c:v>#N/A</c:v>
                </c:pt>
                <c:pt idx="7">
                  <c:v>0.12</c:v>
                </c:pt>
                <c:pt idx="8">
                  <c:v>#N/A</c:v>
                </c:pt>
                <c:pt idx="9">
                  <c:v>1.22</c:v>
                </c:pt>
              </c:numCache>
            </c:numRef>
          </c:val>
          <c:extLst>
            <c:ext xmlns:c16="http://schemas.microsoft.com/office/drawing/2014/chart" uri="{C3380CC4-5D6E-409C-BE32-E72D297353CC}">
              <c16:uniqueId val="{00000006-0CA3-4F2E-9E08-6D7C4A1D312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0.56000000000000005</c:v>
                </c:pt>
                <c:pt idx="2">
                  <c:v>#N/A</c:v>
                </c:pt>
                <c:pt idx="3">
                  <c:v>0.43</c:v>
                </c:pt>
                <c:pt idx="4">
                  <c:v>#N/A</c:v>
                </c:pt>
                <c:pt idx="5">
                  <c:v>0.53</c:v>
                </c:pt>
                <c:pt idx="6">
                  <c:v>#N/A</c:v>
                </c:pt>
                <c:pt idx="7">
                  <c:v>1.1000000000000001</c:v>
                </c:pt>
                <c:pt idx="8">
                  <c:v>#N/A</c:v>
                </c:pt>
                <c:pt idx="9">
                  <c:v>1.88</c:v>
                </c:pt>
              </c:numCache>
            </c:numRef>
          </c:val>
          <c:extLst>
            <c:ext xmlns:c16="http://schemas.microsoft.com/office/drawing/2014/chart" uri="{C3380CC4-5D6E-409C-BE32-E72D297353CC}">
              <c16:uniqueId val="{00000007-0CA3-4F2E-9E08-6D7C4A1D31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5.37</c:v>
                </c:pt>
                <c:pt idx="2">
                  <c:v>#N/A</c:v>
                </c:pt>
                <c:pt idx="3">
                  <c:v>5.99</c:v>
                </c:pt>
                <c:pt idx="4">
                  <c:v>#N/A</c:v>
                </c:pt>
                <c:pt idx="5">
                  <c:v>5.45</c:v>
                </c:pt>
                <c:pt idx="6">
                  <c:v>#N/A</c:v>
                </c:pt>
                <c:pt idx="7">
                  <c:v>7.09</c:v>
                </c:pt>
                <c:pt idx="8">
                  <c:v>#N/A</c:v>
                </c:pt>
                <c:pt idx="9">
                  <c:v>7.07</c:v>
                </c:pt>
              </c:numCache>
            </c:numRef>
          </c:val>
          <c:extLst>
            <c:ext xmlns:c16="http://schemas.microsoft.com/office/drawing/2014/chart" uri="{C3380CC4-5D6E-409C-BE32-E72D297353CC}">
              <c16:uniqueId val="{00000008-0CA3-4F2E-9E08-6D7C4A1D3124}"/>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12.91</c:v>
                </c:pt>
                <c:pt idx="2">
                  <c:v>#N/A</c:v>
                </c:pt>
                <c:pt idx="3">
                  <c:v>14.26</c:v>
                </c:pt>
                <c:pt idx="4">
                  <c:v>#N/A</c:v>
                </c:pt>
                <c:pt idx="5">
                  <c:v>14.47</c:v>
                </c:pt>
                <c:pt idx="6">
                  <c:v>#N/A</c:v>
                </c:pt>
                <c:pt idx="7">
                  <c:v>14.59</c:v>
                </c:pt>
                <c:pt idx="8">
                  <c:v>#N/A</c:v>
                </c:pt>
                <c:pt idx="9">
                  <c:v>15.44</c:v>
                </c:pt>
              </c:numCache>
            </c:numRef>
          </c:val>
          <c:extLst>
            <c:ext xmlns:c16="http://schemas.microsoft.com/office/drawing/2014/chart" uri="{C3380CC4-5D6E-409C-BE32-E72D297353CC}">
              <c16:uniqueId val="{00000009-0CA3-4F2E-9E08-6D7C4A1D31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419</c:v>
                </c:pt>
                <c:pt idx="5">
                  <c:v>427</c:v>
                </c:pt>
                <c:pt idx="8">
                  <c:v>423</c:v>
                </c:pt>
                <c:pt idx="11">
                  <c:v>431</c:v>
                </c:pt>
                <c:pt idx="14">
                  <c:v>431</c:v>
                </c:pt>
              </c:numCache>
            </c:numRef>
          </c:val>
          <c:extLst>
            <c:ext xmlns:c16="http://schemas.microsoft.com/office/drawing/2014/chart" uri="{C3380CC4-5D6E-409C-BE32-E72D297353CC}">
              <c16:uniqueId val="{00000000-34B7-4A50-B45B-5ABDFD1A8F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B7-4A50-B45B-5ABDFD1A8F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B7-4A50-B45B-5ABDFD1A8F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42</c:v>
                </c:pt>
                <c:pt idx="6">
                  <c:v>40</c:v>
                </c:pt>
                <c:pt idx="9">
                  <c:v>41</c:v>
                </c:pt>
                <c:pt idx="12">
                  <c:v>44</c:v>
                </c:pt>
              </c:numCache>
            </c:numRef>
          </c:val>
          <c:extLst>
            <c:ext xmlns:c16="http://schemas.microsoft.com/office/drawing/2014/chart" uri="{C3380CC4-5D6E-409C-BE32-E72D297353CC}">
              <c16:uniqueId val="{00000003-34B7-4A50-B45B-5ABDFD1A8F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283</c:v>
                </c:pt>
                <c:pt idx="3">
                  <c:v>289</c:v>
                </c:pt>
                <c:pt idx="6">
                  <c:v>283</c:v>
                </c:pt>
                <c:pt idx="9">
                  <c:v>276</c:v>
                </c:pt>
                <c:pt idx="12">
                  <c:v>254</c:v>
                </c:pt>
              </c:numCache>
            </c:numRef>
          </c:val>
          <c:extLst>
            <c:ext xmlns:c16="http://schemas.microsoft.com/office/drawing/2014/chart" uri="{C3380CC4-5D6E-409C-BE32-E72D297353CC}">
              <c16:uniqueId val="{00000004-34B7-4A50-B45B-5ABDFD1A8F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B7-4A50-B45B-5ABDFD1A8F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B7-4A50-B45B-5ABDFD1A8F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345</c:v>
                </c:pt>
                <c:pt idx="3">
                  <c:v>366</c:v>
                </c:pt>
                <c:pt idx="6">
                  <c:v>397</c:v>
                </c:pt>
                <c:pt idx="9">
                  <c:v>423</c:v>
                </c:pt>
                <c:pt idx="12">
                  <c:v>437</c:v>
                </c:pt>
              </c:numCache>
            </c:numRef>
          </c:val>
          <c:extLst>
            <c:ext xmlns:c16="http://schemas.microsoft.com/office/drawing/2014/chart" uri="{C3380CC4-5D6E-409C-BE32-E72D297353CC}">
              <c16:uniqueId val="{00000007-34B7-4A50-B45B-5ABDFD1A8F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251</c:v>
                </c:pt>
                <c:pt idx="2">
                  <c:v>#N/A</c:v>
                </c:pt>
                <c:pt idx="3">
                  <c:v>#N/A</c:v>
                </c:pt>
                <c:pt idx="4">
                  <c:v>270</c:v>
                </c:pt>
                <c:pt idx="5">
                  <c:v>#N/A</c:v>
                </c:pt>
                <c:pt idx="6">
                  <c:v>#N/A</c:v>
                </c:pt>
                <c:pt idx="7">
                  <c:v>297</c:v>
                </c:pt>
                <c:pt idx="8">
                  <c:v>#N/A</c:v>
                </c:pt>
                <c:pt idx="9">
                  <c:v>#N/A</c:v>
                </c:pt>
                <c:pt idx="10">
                  <c:v>309</c:v>
                </c:pt>
                <c:pt idx="11">
                  <c:v>#N/A</c:v>
                </c:pt>
                <c:pt idx="12">
                  <c:v>#N/A</c:v>
                </c:pt>
                <c:pt idx="13">
                  <c:v>304</c:v>
                </c:pt>
                <c:pt idx="14">
                  <c:v>#N/A</c:v>
                </c:pt>
              </c:numCache>
            </c:numRef>
          </c:val>
          <c:smooth val="0"/>
          <c:extLst>
            <c:ext xmlns:c16="http://schemas.microsoft.com/office/drawing/2014/chart" uri="{C3380CC4-5D6E-409C-BE32-E72D297353CC}">
              <c16:uniqueId val="{00000008-34B7-4A50-B45B-5ABDFD1A8F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3757</c:v>
                </c:pt>
                <c:pt idx="5">
                  <c:v>3633</c:v>
                </c:pt>
                <c:pt idx="8">
                  <c:v>3555</c:v>
                </c:pt>
                <c:pt idx="11">
                  <c:v>3096</c:v>
                </c:pt>
                <c:pt idx="14">
                  <c:v>3064</c:v>
                </c:pt>
              </c:numCache>
            </c:numRef>
          </c:val>
          <c:extLst>
            <c:ext xmlns:c16="http://schemas.microsoft.com/office/drawing/2014/chart" uri="{C3380CC4-5D6E-409C-BE32-E72D297353CC}">
              <c16:uniqueId val="{00000000-32FF-493B-94C5-7570B0255C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2FF-493B-94C5-7570B0255C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3114</c:v>
                </c:pt>
                <c:pt idx="5">
                  <c:v>2809</c:v>
                </c:pt>
                <c:pt idx="8">
                  <c:v>2477</c:v>
                </c:pt>
                <c:pt idx="11">
                  <c:v>2965</c:v>
                </c:pt>
                <c:pt idx="14">
                  <c:v>3060</c:v>
                </c:pt>
              </c:numCache>
            </c:numRef>
          </c:val>
          <c:extLst>
            <c:ext xmlns:c16="http://schemas.microsoft.com/office/drawing/2014/chart" uri="{C3380CC4-5D6E-409C-BE32-E72D297353CC}">
              <c16:uniqueId val="{00000002-32FF-493B-94C5-7570B0255C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FF-493B-94C5-7570B0255C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FF-493B-94C5-7570B0255C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3</c:v>
                </c:pt>
                <c:pt idx="6">
                  <c:v>18</c:v>
                </c:pt>
                <c:pt idx="9">
                  <c:v>18</c:v>
                </c:pt>
                <c:pt idx="12">
                  <c:v>2</c:v>
                </c:pt>
              </c:numCache>
            </c:numRef>
          </c:val>
          <c:extLst>
            <c:ext xmlns:c16="http://schemas.microsoft.com/office/drawing/2014/chart" uri="{C3380CC4-5D6E-409C-BE32-E72D297353CC}">
              <c16:uniqueId val="{00000005-32FF-493B-94C5-7570B0255C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1317</c:v>
                </c:pt>
                <c:pt idx="3">
                  <c:v>1321</c:v>
                </c:pt>
                <c:pt idx="6">
                  <c:v>1321</c:v>
                </c:pt>
                <c:pt idx="9">
                  <c:v>1312</c:v>
                </c:pt>
                <c:pt idx="12">
                  <c:v>1336</c:v>
                </c:pt>
              </c:numCache>
            </c:numRef>
          </c:val>
          <c:extLst>
            <c:ext xmlns:c16="http://schemas.microsoft.com/office/drawing/2014/chart" uri="{C3380CC4-5D6E-409C-BE32-E72D297353CC}">
              <c16:uniqueId val="{00000006-32FF-493B-94C5-7570B0255C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c:v>
                </c:pt>
                <c:pt idx="3">
                  <c:v>228</c:v>
                </c:pt>
                <c:pt idx="6">
                  <c:v>190</c:v>
                </c:pt>
                <c:pt idx="9">
                  <c:v>161</c:v>
                </c:pt>
                <c:pt idx="12">
                  <c:v>123</c:v>
                </c:pt>
              </c:numCache>
            </c:numRef>
          </c:val>
          <c:extLst>
            <c:ext xmlns:c16="http://schemas.microsoft.com/office/drawing/2014/chart" uri="{C3380CC4-5D6E-409C-BE32-E72D297353CC}">
              <c16:uniqueId val="{00000007-32FF-493B-94C5-7570B0255C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1767</c:v>
                </c:pt>
                <c:pt idx="3">
                  <c:v>1544</c:v>
                </c:pt>
                <c:pt idx="6">
                  <c:v>1337</c:v>
                </c:pt>
                <c:pt idx="9">
                  <c:v>1116</c:v>
                </c:pt>
                <c:pt idx="12">
                  <c:v>917</c:v>
                </c:pt>
              </c:numCache>
            </c:numRef>
          </c:val>
          <c:extLst>
            <c:ext xmlns:c16="http://schemas.microsoft.com/office/drawing/2014/chart" uri="{C3380CC4-5D6E-409C-BE32-E72D297353CC}">
              <c16:uniqueId val="{00000008-32FF-493B-94C5-7570B0255C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FF-493B-94C5-7570B0255C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3246</c:v>
                </c:pt>
                <c:pt idx="3">
                  <c:v>3616</c:v>
                </c:pt>
                <c:pt idx="6">
                  <c:v>3669</c:v>
                </c:pt>
                <c:pt idx="9">
                  <c:v>3545</c:v>
                </c:pt>
                <c:pt idx="12">
                  <c:v>3296</c:v>
                </c:pt>
              </c:numCache>
            </c:numRef>
          </c:val>
          <c:extLst>
            <c:ext xmlns:c16="http://schemas.microsoft.com/office/drawing/2014/chart" uri="{C3380CC4-5D6E-409C-BE32-E72D297353CC}">
              <c16:uniqueId val="{0000000A-32FF-493B-94C5-7570B0255C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270</c:v>
                </c:pt>
                <c:pt idx="5">
                  <c:v>#N/A</c:v>
                </c:pt>
                <c:pt idx="6">
                  <c:v>#N/A</c:v>
                </c:pt>
                <c:pt idx="7">
                  <c:v>502</c:v>
                </c:pt>
                <c:pt idx="8">
                  <c:v>#N/A</c:v>
                </c:pt>
                <c:pt idx="9">
                  <c:v>#N/A</c:v>
                </c:pt>
                <c:pt idx="10">
                  <c:v>92</c:v>
                </c:pt>
                <c:pt idx="11">
                  <c:v>#N/A</c:v>
                </c:pt>
                <c:pt idx="12">
                  <c:v>#N/A</c:v>
                </c:pt>
                <c:pt idx="13">
                  <c:v>0</c:v>
                </c:pt>
                <c:pt idx="14">
                  <c:v>#N/A</c:v>
                </c:pt>
              </c:numCache>
            </c:numRef>
          </c:val>
          <c:smooth val="0"/>
          <c:extLst>
            <c:ext xmlns:c16="http://schemas.microsoft.com/office/drawing/2014/chart" uri="{C3380CC4-5D6E-409C-BE32-E72D297353CC}">
              <c16:uniqueId val="{0000000B-32FF-493B-94C5-7570B0255C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741</c:v>
                </c:pt>
                <c:pt idx="1">
                  <c:v>890</c:v>
                </c:pt>
                <c:pt idx="2">
                  <c:v>992</c:v>
                </c:pt>
              </c:numCache>
            </c:numRef>
          </c:val>
          <c:extLst>
            <c:ext xmlns:c16="http://schemas.microsoft.com/office/drawing/2014/chart" uri="{C3380CC4-5D6E-409C-BE32-E72D297353CC}">
              <c16:uniqueId val="{00000000-A3A4-4763-ABB7-2EA73746FA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c:v>
                </c:pt>
                <c:pt idx="1">
                  <c:v>83</c:v>
                </c:pt>
                <c:pt idx="2">
                  <c:v>83</c:v>
                </c:pt>
              </c:numCache>
            </c:numRef>
          </c:val>
          <c:extLst>
            <c:ext xmlns:c16="http://schemas.microsoft.com/office/drawing/2014/chart" uri="{C3380CC4-5D6E-409C-BE32-E72D297353CC}">
              <c16:uniqueId val="{00000001-A3A4-4763-ABB7-2EA73746FA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1785</c:v>
                </c:pt>
                <c:pt idx="1">
                  <c:v>1755</c:v>
                </c:pt>
                <c:pt idx="2">
                  <c:v>1732</c:v>
                </c:pt>
              </c:numCache>
            </c:numRef>
          </c:val>
          <c:extLst>
            <c:ext xmlns:c16="http://schemas.microsoft.com/office/drawing/2014/chart" uri="{C3380CC4-5D6E-409C-BE32-E72D297353CC}">
              <c16:uniqueId val="{00000002-A3A4-4763-ABB7-2EA73746FA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年度以降徐々に増加していますが、令和５年度以降は４億円弱程度の金額で横ばいに推移していく見込みです。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公営企業債の元利償還金に対する繰入金は、令和元年度がピークとなり、以降減少していく見込みです。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算入公債費等では、役場庁舎建設に伴い発行した公共施設適正管理推進事業債は交付税措置率が低いため、今後は徐々に減少していく見込みです。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実質公債費比率は、令和３年度の</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をピークに今後は緩やかに減少していくものと推測されます。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令和４年度の将来負担比率は、</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ポイント減少し、発生していない状況です。その要因としては、将来負担額のうち、一般会計等に係る地方債現在高及び公営企業債等繰入見込額が減少した一方、充当可能基金は維持をしている（微増）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公営企業債等繰入見込額は、今後も減少していくものと推測されますが、地方債現在高については普通建設事業の事業量により増減が見込まれます。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今後も、普通建設事業の支出とともに地方債の新規発行と基金の取崩しが見込まれるため、長期計画の定期的な見直しを行い、事業量の平準化と地方債の新規発行抑制に努めます。</a:t>
          </a:r>
          <a:r>
            <a:rPr kumimoji="1" lang="en-US" altLang="ja-JP" sz="1400">
              <a:latin typeface="ＭＳ ゴシック" pitchFamily="49" charset="-128"/>
              <a:ea typeface="ＭＳ ゴシック" pitchFamily="49" charset="-128"/>
            </a:rPr>
            <a:t>11</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基金全体の令和４年度末残高は、前年比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2,807,233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千円で、主なものは財政調整基金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千円などです。積立額は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345,893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千円で、主なものは財政調整基金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千円を財政調整基金へ積立てました。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基金の取崩しが予定されていますが、毎年ローリングにより見直しを行う実施計画において、長期計画を定めるとともに、公共施設の適正管理を行い、普通建設事業費の平準化、地方債新規発行額の抑制、基金の取崩しの抑制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〇災害対策基金：災害復旧及び被災者の救済等、復興のための基金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〇ふるさとづくり基金：ふるさと納税の寄付金を原資とし、環境の保全・景観維持、伝統文化・芸能の継承、教育・子育て・人材育成、集落振興・地域活性化、産業の振興のための基金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〇公共施設基金：観光施設特別会計繰出金（索道施設の修繕）のため、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〇ふるさとづくり基金：ふるさと納税推進事業、小中学校管理費、発達支援事業などに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基金の取崩しが予定されていますが、毎年ローリングにより見直しを行う実施計画において、長期計画を定めるとともに、公共施設の適正管理を行い、普通建設事業費の平準化、地方債新規発行額の抑制、基金の取崩し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千円、積立額は予算積立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千円のほか、歳計剰余金の処分として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％程度とされています。当村の場合は、令和４年度末現在の残高で標準財政規模の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％となっています。しかしながら、突発的な財政出動に余裕をもって対応するため、現状の基金規模を維持していくよう努めます。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将来的な地方債の繰上償還に備えて、計画的な積み増しを行うこととします。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139179-57DE-4C43-AFE0-5DB2DB006D1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E9D87B9-15F0-409D-A9AF-DE65E375615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94ED19C-CF25-419D-907B-D259E7FE8B8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547B258-5D67-40CD-9F21-D10F583C455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2BDAFC0-4225-4876-BC3D-37097F45E05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6221E0B-0CB8-4DF4-A9A7-A9D2058219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12B64C9-9E67-4968-9EF0-DD47D78F59F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A98D069-4124-4A19-9FE0-FE14709E5D7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07D31F5-74FF-4A03-A97F-656C569F659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FFCA61-FF16-4AA7-A28A-F76AE23C96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4,438
4,392
99.32
4,332,266
4,142,747
181,527
2,552,954
3,296,132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6DB3BC-3987-47C2-B086-9B5F31E13C3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2B8A4AF-2268-4322-A350-CA4CFCF8648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F0E98C2-D5AF-44B8-B2B5-1BEBF133A28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1C67336-4B66-443B-AEC5-E770581D20B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EDBEACA-940B-4705-977C-91A65C2011A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29A1473-193C-43E4-906F-FC232AD136B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F5EA66-DAEA-4B15-A4C0-40110839B8E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6DB0A41-7304-4EA9-AEE7-DC1A03D1C80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7217CC7-4E35-49E2-8078-C741CBF868E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4A0E6C-A29E-48F0-9B67-A483A6931F5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E2C2AE9-7206-41B6-91BE-E86FBBF6AAA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DBA65B8-76AB-489D-B62F-7F45543624A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DA3B08-EFF2-4F39-90C1-60E4AC674CD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618EBEA-E16D-4DC3-B4DA-F7210BF0D4F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BA91A7D-AE74-409D-A861-A381A9E0CFF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36CA30-6366-4D15-B723-A4B4A8B68BE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46CF916-7C53-4035-B531-F74632DC501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E20B110-1A04-47DE-A6DC-DA270428258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483D6C6-0072-4F12-866A-CBD6FA0C1D4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6CDA60F-1EC2-4770-8C47-C4DC729B566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ED38AD-91CC-4806-852A-04464CB0BE0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3A0B029-220B-4D22-BB8D-DEABF17A241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7C06C7D-7DE2-4E55-AB33-1329D7C9655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0B152F7-B430-43CF-9A33-0D7BCAA6ABC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5432B70-ECF6-4D1C-9C84-E4125036F62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23A9005-171F-4941-BEDD-F776CCE40A5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1392C3B-9960-44EF-943D-144C42C0FF2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20B7D20-CA11-409C-8195-AA22EFDDDF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98645F8-24BC-4155-9EF0-D3C2FF03A29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8120F23-85DB-4F79-B07D-A84A424D661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60D6BAE-D935-43EA-8E41-969D9849EC0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BD96BAF-94C2-4E75-9338-15C1D2F7C51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7FED09C-1FA1-4FDC-98FB-8055D66F49E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16EC3F5-8620-4312-B7B5-2DFD3D19066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EAE6325-4A8E-4B38-AA4D-B4C7A272E02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0BE59F6-23FD-4487-8DF0-09D42C91E20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5FD2192-2907-4D53-87A5-046010EA829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となり、前年度と同数値となりました。本村の財政力指数は、概ね横ばいとなっており、今後も少子高齢化の進展、人口の減少により所得の伸びは期待できず、同様の傾向が続くものと思われます。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類似団体中の順位は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位ではあるものの、今後の財政力強化のため、基幹産業である農業の生産性向上や高付加価値化を高めるなど、村民所得向上の後押しを進めていく必要があります。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4045059-9DDC-4F39-8215-31127488960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CEAA9F4-C851-4DBD-82D0-43F375991D0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29AC293A-B14D-4ADE-BE45-0B5C9800974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CD6625C-39CA-4B9B-9083-C974F8A3C7D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64352F38-01FE-420E-A537-E157699C76C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BE03B38-7004-4BE8-BA9D-269276B5885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F604FD8-8110-4D3C-87BC-32B73020CA0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F127E99-E67F-47BE-9A34-4520A74E3B5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DC057A0-BDE0-4579-9DE9-B35BAE36904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6345BEC-7090-4EE6-83CB-D201BC199A8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AF095EF-B775-40A8-B720-4F76A1A38EE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ED865EA0-3103-41AA-9541-1A07C3CC252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510C75B-44F9-45D2-9A2C-371FD1D5D74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4C421BC-8C86-426F-A38B-D601B938025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56528E90-4B0D-41F8-9F86-696AEC073F03}"/>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58EB7428-25B2-4047-B176-9D43C17EF94A}"/>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C84D53A-E192-4CF4-B386-7BA8B8CC7797}"/>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861EC59C-DF92-4DFA-8205-69F6020B590C}"/>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D60D85E8-77B7-42FB-B5AB-95B705F5125D}"/>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B17D6096-28BE-46C8-ADF8-0F392F042039}"/>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E3E4ED37-C686-46F7-A6EC-422F6FB912C2}"/>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76B338D2-821B-46FD-BE2A-0F875906C66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583748D0-C155-49DB-8AB2-442A7F04E4E1}"/>
            </a:ext>
          </a:extLst>
        </xdr:cNvPr>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E7FB97D8-A14C-4A33-B6AC-49D45EBAE7C3}"/>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8BD7A974-0E4C-4543-9FDF-A1DBEA4CBFB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4" name="直線コネクタ 73">
          <a:extLst>
            <a:ext uri="{FF2B5EF4-FFF2-40B4-BE49-F238E27FC236}">
              <a16:creationId xmlns:a16="http://schemas.microsoft.com/office/drawing/2014/main" id="{4F2F05FC-E819-4DE9-9391-87FC1D4D37EC}"/>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8EB7E3BF-786C-4AB6-8726-A098DADCFB17}"/>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2FB93DD7-CADF-4D32-922B-EBF3CE240C38}"/>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BA9CE39D-7435-47AA-8856-10AE8FA8F6D8}"/>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B27762A-02AB-4B48-BD11-BC21AE00ABB8}"/>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9DA97AF8-B3BB-4B04-9C23-B125E1640A71}"/>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817C2D53-1CCF-422E-B8E3-00FF9E81C5F1}"/>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B17D8BE5-4211-4A35-A51A-E5C7FB91AD16}"/>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E1117EE-9E9E-42CA-922C-26C163172CC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396F818-D475-4698-92FA-804D0838359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FAE6B6A-82E4-4F9E-AABC-1F8B0198C27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5847B37-35C5-4DE9-8741-23AAD0D8517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90845A5-8923-4C74-820B-CF08CDC79FD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76E481E6-3BD4-4A68-815A-75DB1423DA91}"/>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11E4B976-BF72-499B-935A-FADA1AE6C4BB}"/>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EA56ECC9-BE17-4BF6-AA9D-D26CF28594D2}"/>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39C147C7-7B59-4557-9E87-69748BE03452}"/>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1" name="楕円 90">
          <a:extLst>
            <a:ext uri="{FF2B5EF4-FFF2-40B4-BE49-F238E27FC236}">
              <a16:creationId xmlns:a16="http://schemas.microsoft.com/office/drawing/2014/main" id="{2AFD31C7-978D-4BFE-8948-027B4B384003}"/>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2" name="テキスト ボックス 91">
          <a:extLst>
            <a:ext uri="{FF2B5EF4-FFF2-40B4-BE49-F238E27FC236}">
              <a16:creationId xmlns:a16="http://schemas.microsoft.com/office/drawing/2014/main" id="{C25F1BE1-5448-46C4-98F7-BE6A7A2D9F14}"/>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3" name="楕円 92">
          <a:extLst>
            <a:ext uri="{FF2B5EF4-FFF2-40B4-BE49-F238E27FC236}">
              <a16:creationId xmlns:a16="http://schemas.microsoft.com/office/drawing/2014/main" id="{16F1DE61-2069-48E8-899B-1F34009F850B}"/>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4" name="テキスト ボックス 93">
          <a:extLst>
            <a:ext uri="{FF2B5EF4-FFF2-40B4-BE49-F238E27FC236}">
              <a16:creationId xmlns:a16="http://schemas.microsoft.com/office/drawing/2014/main" id="{FA9029E0-82FC-4089-9C9D-95C84C52C8AF}"/>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FB22B2D6-1B21-499B-AA0D-4668D6C9101D}"/>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9FDB67E3-4BAA-4B83-820F-A700225DA341}"/>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C4CAD3E-FBE3-4262-AEED-730E0FD3C04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5466759-B0A8-4F65-81E7-751ED0F10A5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8241310-AE22-42F4-B285-DD7E3737670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70D412A4-00ED-40A9-848D-E0FA2924186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9AF17F4-3226-429B-936B-4454456F251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9CF9D62-A385-4C5C-93BA-1F533C24111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128A5C8-C478-4833-9992-A69D9834956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DAE1626-43F8-4E08-BA8D-DDFEC7A96A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71F39F1-5A6F-43F7-B9F7-9D2E7C830B1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8B9D5E2C-34D2-423C-851E-51F77866C8F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12DD536-3347-44FF-BFC7-2C96DA21501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EB881F5-75BF-4F1F-A7E7-5B7D17F197F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CDE51F0-52F4-4DD2-8B56-1D311FA0A03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ポイント上昇しました。経常的支出が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千円増加（人件費、物件費等）した一方、経常的な一般財源収入が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千円減少した（普通交付税の減等）ことによるものです。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BF0D0A95-38BC-46F8-84DF-02384485B7A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FD278A8-4991-4198-8DCF-59FDDD2E766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F3BD91A-3C1C-4821-8F4A-491EB6C0E93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D72E5AA8-0665-43A6-A1F1-D6254BA7694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74B5C146-0EC1-4561-8C6B-A3003E98CDB5}"/>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CFD3815F-CE3F-465C-8A58-9495203645F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CFAF620-E13B-47F5-9480-9FA086A05F2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2A92BD5-C1D0-4DAA-81EA-9239DB13BA9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CF03C68-BE3E-4FF5-8DB7-6FA70B4FEB1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8D9FCCA8-AB80-447B-B279-A15F8E59626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C82FFBA-D4BF-47C3-92ED-C3E37C9447E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E72FF88A-5E76-469D-867E-6B4F9EA742D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A5A4FF03-E23B-4DD1-A03E-F7F7287EE1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8F161CF0-E09C-486A-AC0D-7D66C7A8700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559A436-8B2A-43FB-82E4-8E5234A6C06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44A7B0F-DCE4-4228-BDE0-76E3AAAF2B9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7F665F08-A5B3-451D-BCD2-863D3688215E}"/>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68DAADF0-F52A-45B0-B5D4-827AEDCEF5FD}"/>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C08ACABF-77EE-4FE0-AFF6-BE5B1AF9797B}"/>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9FBEDB3F-EBD5-427A-A648-7FE3DD804377}"/>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8E767FC1-F9F3-472E-AB31-9188E7CFCA1B}"/>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126365</xdr:rowOff>
    </xdr:to>
    <xdr:cxnSp macro="">
      <xdr:nvCxnSpPr>
        <xdr:cNvPr id="131" name="直線コネクタ 130">
          <a:extLst>
            <a:ext uri="{FF2B5EF4-FFF2-40B4-BE49-F238E27FC236}">
              <a16:creationId xmlns:a16="http://schemas.microsoft.com/office/drawing/2014/main" id="{0831B304-7081-447F-95E8-4C8C629CBB7A}"/>
            </a:ext>
          </a:extLst>
        </xdr:cNvPr>
        <xdr:cNvCxnSpPr/>
      </xdr:nvCxnSpPr>
      <xdr:spPr>
        <a:xfrm>
          <a:off x="4114800" y="1078293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CAB897E-A818-4B43-A653-7239B912EFA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E7469237-169B-4EAB-B728-7D35381B1A91}"/>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64</xdr:row>
      <xdr:rowOff>35348</xdr:rowOff>
    </xdr:to>
    <xdr:cxnSp macro="">
      <xdr:nvCxnSpPr>
        <xdr:cNvPr id="134" name="直線コネクタ 133">
          <a:extLst>
            <a:ext uri="{FF2B5EF4-FFF2-40B4-BE49-F238E27FC236}">
              <a16:creationId xmlns:a16="http://schemas.microsoft.com/office/drawing/2014/main" id="{887BA763-D263-4593-9F9D-50DC5E72FF69}"/>
            </a:ext>
          </a:extLst>
        </xdr:cNvPr>
        <xdr:cNvCxnSpPr/>
      </xdr:nvCxnSpPr>
      <xdr:spPr>
        <a:xfrm flipV="1">
          <a:off x="3225800" y="1078293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7A9473E1-EDE3-4892-824B-D277274B5F3B}"/>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A1FFDF02-259C-4D8B-983C-999F6E0F2C9A}"/>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71544</xdr:rowOff>
    </xdr:to>
    <xdr:cxnSp macro="">
      <xdr:nvCxnSpPr>
        <xdr:cNvPr id="137" name="直線コネクタ 136">
          <a:extLst>
            <a:ext uri="{FF2B5EF4-FFF2-40B4-BE49-F238E27FC236}">
              <a16:creationId xmlns:a16="http://schemas.microsoft.com/office/drawing/2014/main" id="{AB7AC91D-58EA-4517-B3FF-7ABF95CC210A}"/>
            </a:ext>
          </a:extLst>
        </xdr:cNvPr>
        <xdr:cNvCxnSpPr/>
      </xdr:nvCxnSpPr>
      <xdr:spPr>
        <a:xfrm flipV="1">
          <a:off x="2336800" y="1100814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A4D22B01-6C18-4C37-956A-7A93CEFE9401}"/>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71240C55-1134-40AB-874A-6109EFAE81C6}"/>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71544</xdr:rowOff>
    </xdr:to>
    <xdr:cxnSp macro="">
      <xdr:nvCxnSpPr>
        <xdr:cNvPr id="140" name="直線コネクタ 139">
          <a:extLst>
            <a:ext uri="{FF2B5EF4-FFF2-40B4-BE49-F238E27FC236}">
              <a16:creationId xmlns:a16="http://schemas.microsoft.com/office/drawing/2014/main" id="{176F0B61-407A-478B-AA26-B5B1B4CDA1A5}"/>
            </a:ext>
          </a:extLst>
        </xdr:cNvPr>
        <xdr:cNvCxnSpPr/>
      </xdr:nvCxnSpPr>
      <xdr:spPr>
        <a:xfrm>
          <a:off x="1447800" y="110403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158D7564-746F-44D5-82A4-68F5EFCF6FD2}"/>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FCEBFC13-1662-4986-B949-4571E505EE8B}"/>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EB646109-1484-4D6C-86AE-5DD836CA160C}"/>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D1134F5C-5AA3-43E4-BA78-4DF32E92EC1B}"/>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CC81DFB-B1E2-42A6-8295-FA0AC8186B1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D1CE3D7-ACC4-4793-8A69-C33D2E6B0E2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EC0EDBD-05E5-4FFF-B852-8EB03A08AE9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3B40408-E7A8-4D35-BFB4-B760EC60F4B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EA8E000-7A6C-4F15-A4C6-62922E8E0E1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0" name="楕円 149">
          <a:extLst>
            <a:ext uri="{FF2B5EF4-FFF2-40B4-BE49-F238E27FC236}">
              <a16:creationId xmlns:a16="http://schemas.microsoft.com/office/drawing/2014/main" id="{6603C1C7-A7FC-4284-8C94-59569BE733AE}"/>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1" name="財政構造の弾力性該当値テキスト">
          <a:extLst>
            <a:ext uri="{FF2B5EF4-FFF2-40B4-BE49-F238E27FC236}">
              <a16:creationId xmlns:a16="http://schemas.microsoft.com/office/drawing/2014/main" id="{5715C3B1-2B71-4DC0-B136-941FE3DB1307}"/>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2" name="楕円 151">
          <a:extLst>
            <a:ext uri="{FF2B5EF4-FFF2-40B4-BE49-F238E27FC236}">
              <a16:creationId xmlns:a16="http://schemas.microsoft.com/office/drawing/2014/main" id="{F051FD74-171B-4D7D-B94B-A6D1C48301BD}"/>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3" name="テキスト ボックス 152">
          <a:extLst>
            <a:ext uri="{FF2B5EF4-FFF2-40B4-BE49-F238E27FC236}">
              <a16:creationId xmlns:a16="http://schemas.microsoft.com/office/drawing/2014/main" id="{346360D3-9428-47FC-A513-24C2784BD2BF}"/>
            </a:ext>
          </a:extLst>
        </xdr:cNvPr>
        <xdr:cNvSpPr txBox="1"/>
      </xdr:nvSpPr>
      <xdr:spPr>
        <a:xfrm>
          <a:off x="3733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4" name="楕円 153">
          <a:extLst>
            <a:ext uri="{FF2B5EF4-FFF2-40B4-BE49-F238E27FC236}">
              <a16:creationId xmlns:a16="http://schemas.microsoft.com/office/drawing/2014/main" id="{604F16BB-5CB7-4425-9F22-22455B3EBCBB}"/>
            </a:ext>
          </a:extLst>
        </xdr:cNvPr>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5" name="テキスト ボックス 154">
          <a:extLst>
            <a:ext uri="{FF2B5EF4-FFF2-40B4-BE49-F238E27FC236}">
              <a16:creationId xmlns:a16="http://schemas.microsoft.com/office/drawing/2014/main" id="{F176B5AB-0806-4C4F-B922-0CD4E600BE45}"/>
            </a:ext>
          </a:extLst>
        </xdr:cNvPr>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6" name="楕円 155">
          <a:extLst>
            <a:ext uri="{FF2B5EF4-FFF2-40B4-BE49-F238E27FC236}">
              <a16:creationId xmlns:a16="http://schemas.microsoft.com/office/drawing/2014/main" id="{EF1F1697-638F-4064-873E-B2EB3DBCE486}"/>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F595B141-9E9D-46EA-8E2A-DF0CE558F4D7}"/>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16721</xdr:rowOff>
    </xdr:from>
    <xdr:to>
      <xdr:col>7</xdr:col>
      <xdr:colOff>31750</xdr:colOff>
      <xdr:row>64</xdr:row>
      <xdr:rowOff>118321</xdr:rowOff>
    </xdr:to>
    <xdr:sp macro="" textlink="">
      <xdr:nvSpPr>
        <xdr:cNvPr id="158" name="楕円 157">
          <a:extLst>
            <a:ext uri="{FF2B5EF4-FFF2-40B4-BE49-F238E27FC236}">
              <a16:creationId xmlns:a16="http://schemas.microsoft.com/office/drawing/2014/main" id="{4641FD8D-D460-46A5-8A81-3A0C2BE22DD6}"/>
            </a:ext>
          </a:extLst>
        </xdr:cNvPr>
        <xdr:cNvSpPr/>
      </xdr:nvSpPr>
      <xdr:spPr>
        <a:xfrm>
          <a:off x="1397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103098</xdr:rowOff>
    </xdr:from>
    <xdr:ext cx="762000" cy="259045"/>
    <xdr:sp macro="" textlink="">
      <xdr:nvSpPr>
        <xdr:cNvPr id="159" name="テキスト ボックス 158">
          <a:extLst>
            <a:ext uri="{FF2B5EF4-FFF2-40B4-BE49-F238E27FC236}">
              <a16:creationId xmlns:a16="http://schemas.microsoft.com/office/drawing/2014/main" id="{401480F7-5998-4220-94FC-407FAC060A8D}"/>
            </a:ext>
          </a:extLst>
        </xdr:cNvPr>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4616F4C-00DF-447F-8D93-90FA120D8D9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B961037-3D59-4354-9F14-8C8B572544B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3521A05-2B3D-4C95-8F83-4D4DF453545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CC73F78-37BB-4CED-8320-12F76FE4681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11A13E0-9B7F-4A8B-AA82-DC41A915A3E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5642EF6-628C-47D2-8902-369D088117F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D6F4833-3200-40AD-8FF8-A1F046CB7E9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37C1D6E-33D5-440D-93AB-307FFA14C0A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B9E05E1-6928-4C9E-825D-DAB4C8615A7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E135C94-161B-4F78-8ED6-642477F3DC5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48F0531-5F2B-474E-8570-EC8C46B2E8D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5B794EF-3E7B-4C5F-B5F2-5C3F4A7009A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C9E096B-B340-4EBE-A359-5982C3309A2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りました。会計年度任用職員などの人件費の増のほか、物件費では庁内セキュリティ強靭化業務、税業務処理委託料、情報通信施設管理運営委託料などの増及び電気料の高騰などが要因として挙げ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53AA207-0454-46D1-B7AF-7BF9A6205D7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B75642D5-F23F-40E0-9E2A-27680704B2E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8DCE548-ECB7-41D4-BB4A-E97E8CB707F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96E1B9ED-A0FC-4498-B763-8EB8B5A572C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393868D9-B46D-4644-8216-A4C0F5C4ECC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E6CE1EE5-81FD-4CB9-BEEB-EB56C62F4F1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A4A5396-F7A8-44E3-B718-FF2014F82D3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8054B94E-9440-4530-A791-71E73342696A}"/>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7EDE26DB-238E-41FF-9896-E9CFDB6F7BC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911B976-BFC6-41AD-AB7B-D9B5EC0A49B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271E60F-FF73-46D7-9A32-EA9B5030B72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FF56D5F-B97F-4201-8B04-206C7E36D00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F07B35BE-0626-4470-B251-1C7ACA9C314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2C3446E2-0119-4F01-B0E3-8E369362D8C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D1C1E4B-9748-47E9-A26C-F51802B4883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83E570EC-C7EB-4E2E-8075-F53F793FB701}"/>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7B9F601-A13B-4978-8843-BE0C9C234E9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41333021-0C41-495E-B09D-A9914B06C4D7}"/>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E233C463-BF86-4431-B568-E12AD9B36945}"/>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8E6C8CC2-DF93-443A-A8B7-187959947D6D}"/>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170714</xdr:rowOff>
    </xdr:from>
    <xdr:to>
      <xdr:col>23</xdr:col>
      <xdr:colOff>133350</xdr:colOff>
      <xdr:row>82</xdr:row>
      <xdr:rowOff>13734</xdr:rowOff>
    </xdr:to>
    <xdr:cxnSp macro="">
      <xdr:nvCxnSpPr>
        <xdr:cNvPr id="193" name="直線コネクタ 192">
          <a:extLst>
            <a:ext uri="{FF2B5EF4-FFF2-40B4-BE49-F238E27FC236}">
              <a16:creationId xmlns:a16="http://schemas.microsoft.com/office/drawing/2014/main" id="{DBDB9DAC-2021-44D4-A13A-EA150FA0B2B7}"/>
            </a:ext>
          </a:extLst>
        </xdr:cNvPr>
        <xdr:cNvCxnSpPr/>
      </xdr:nvCxnSpPr>
      <xdr:spPr>
        <a:xfrm>
          <a:off x="4114800" y="14058164"/>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772BF594-22A9-4E64-AAC3-F05A667DA97B}"/>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83D36A55-1FB3-4081-B3A8-80ADA0C4D0CE}"/>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168027</xdr:rowOff>
    </xdr:from>
    <xdr:to>
      <xdr:col>19</xdr:col>
      <xdr:colOff>133350</xdr:colOff>
      <xdr:row>81</xdr:row>
      <xdr:rowOff>170714</xdr:rowOff>
    </xdr:to>
    <xdr:cxnSp macro="">
      <xdr:nvCxnSpPr>
        <xdr:cNvPr id="196" name="直線コネクタ 195">
          <a:extLst>
            <a:ext uri="{FF2B5EF4-FFF2-40B4-BE49-F238E27FC236}">
              <a16:creationId xmlns:a16="http://schemas.microsoft.com/office/drawing/2014/main" id="{357994CA-BA73-45E1-BBE1-A8C15DA66656}"/>
            </a:ext>
          </a:extLst>
        </xdr:cNvPr>
        <xdr:cNvCxnSpPr/>
      </xdr:nvCxnSpPr>
      <xdr:spPr>
        <a:xfrm>
          <a:off x="3225800" y="14055477"/>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5BC9FD28-2A5B-4CE4-8358-9E3DFD909D16}"/>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BD587336-6322-408B-918D-39BC4FB48C1B}"/>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128575</xdr:rowOff>
    </xdr:from>
    <xdr:to>
      <xdr:col>15</xdr:col>
      <xdr:colOff>82550</xdr:colOff>
      <xdr:row>81</xdr:row>
      <xdr:rowOff>168027</xdr:rowOff>
    </xdr:to>
    <xdr:cxnSp macro="">
      <xdr:nvCxnSpPr>
        <xdr:cNvPr id="199" name="直線コネクタ 198">
          <a:extLst>
            <a:ext uri="{FF2B5EF4-FFF2-40B4-BE49-F238E27FC236}">
              <a16:creationId xmlns:a16="http://schemas.microsoft.com/office/drawing/2014/main" id="{4417AD28-7313-4D20-9DC1-0348EDF3ED76}"/>
            </a:ext>
          </a:extLst>
        </xdr:cNvPr>
        <xdr:cNvCxnSpPr/>
      </xdr:nvCxnSpPr>
      <xdr:spPr>
        <a:xfrm>
          <a:off x="2336800" y="14016025"/>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1DBE62C3-0463-482D-A998-EC250CAD558C}"/>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F95BFDB6-BD23-4FCF-AC25-FEC2EA7C7DEA}"/>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126098</xdr:rowOff>
    </xdr:from>
    <xdr:to>
      <xdr:col>11</xdr:col>
      <xdr:colOff>31750</xdr:colOff>
      <xdr:row>81</xdr:row>
      <xdr:rowOff>128575</xdr:rowOff>
    </xdr:to>
    <xdr:cxnSp macro="">
      <xdr:nvCxnSpPr>
        <xdr:cNvPr id="202" name="直線コネクタ 201">
          <a:extLst>
            <a:ext uri="{FF2B5EF4-FFF2-40B4-BE49-F238E27FC236}">
              <a16:creationId xmlns:a16="http://schemas.microsoft.com/office/drawing/2014/main" id="{4972AA22-D4CE-44DC-8F1B-5FD6970B6274}"/>
            </a:ext>
          </a:extLst>
        </xdr:cNvPr>
        <xdr:cNvCxnSpPr/>
      </xdr:nvCxnSpPr>
      <xdr:spPr>
        <a:xfrm>
          <a:off x="1447800" y="1401354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32A68C6D-F521-4284-B2AE-FDF1B3404A12}"/>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6D5EB9F4-83CD-468D-ADC9-6E593E136B54}"/>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635E0A9-4DA1-450C-B26D-FCFBA3B2B26D}"/>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3B9623C4-D0CD-498E-B24A-2B78E19F35E1}"/>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C257CD9-A17C-4780-8FEC-A06C75CE743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45C0881-FE04-4027-BBF8-65C817BC93C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C3473D2-D4A9-4147-88F9-1CDF6D47BCD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F216F14-DFA7-429A-B6B7-70AB717BA09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C75B72F-CD83-43C9-83DB-18CA4C09037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134384</xdr:rowOff>
    </xdr:from>
    <xdr:to>
      <xdr:col>23</xdr:col>
      <xdr:colOff>184150</xdr:colOff>
      <xdr:row>82</xdr:row>
      <xdr:rowOff>64534</xdr:rowOff>
    </xdr:to>
    <xdr:sp macro="" textlink="">
      <xdr:nvSpPr>
        <xdr:cNvPr id="212" name="楕円 211">
          <a:extLst>
            <a:ext uri="{FF2B5EF4-FFF2-40B4-BE49-F238E27FC236}">
              <a16:creationId xmlns:a16="http://schemas.microsoft.com/office/drawing/2014/main" id="{107B138C-861A-4D0A-8C30-FACE1AA6D7F6}"/>
            </a:ext>
          </a:extLst>
        </xdr:cNvPr>
        <xdr:cNvSpPr/>
      </xdr:nvSpPr>
      <xdr:spPr>
        <a:xfrm>
          <a:off x="4902200" y="140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55661</xdr:rowOff>
    </xdr:from>
    <xdr:ext cx="762000" cy="259045"/>
    <xdr:sp macro="" textlink="">
      <xdr:nvSpPr>
        <xdr:cNvPr id="213" name="人件費・物件費等の状況該当値テキスト">
          <a:extLst>
            <a:ext uri="{FF2B5EF4-FFF2-40B4-BE49-F238E27FC236}">
              <a16:creationId xmlns:a16="http://schemas.microsoft.com/office/drawing/2014/main" id="{1AC6E4C5-9314-4230-9EDE-D4B816B4FD3A}"/>
            </a:ext>
          </a:extLst>
        </xdr:cNvPr>
        <xdr:cNvSpPr txBox="1"/>
      </xdr:nvSpPr>
      <xdr:spPr>
        <a:xfrm>
          <a:off x="5041900" y="1394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119914</xdr:rowOff>
    </xdr:from>
    <xdr:to>
      <xdr:col>19</xdr:col>
      <xdr:colOff>184150</xdr:colOff>
      <xdr:row>82</xdr:row>
      <xdr:rowOff>50064</xdr:rowOff>
    </xdr:to>
    <xdr:sp macro="" textlink="">
      <xdr:nvSpPr>
        <xdr:cNvPr id="214" name="楕円 213">
          <a:extLst>
            <a:ext uri="{FF2B5EF4-FFF2-40B4-BE49-F238E27FC236}">
              <a16:creationId xmlns:a16="http://schemas.microsoft.com/office/drawing/2014/main" id="{97724243-DE82-4B67-8EB3-0CCD6F38B0AA}"/>
            </a:ext>
          </a:extLst>
        </xdr:cNvPr>
        <xdr:cNvSpPr/>
      </xdr:nvSpPr>
      <xdr:spPr>
        <a:xfrm>
          <a:off x="4064000" y="14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60241</xdr:rowOff>
    </xdr:from>
    <xdr:ext cx="736600" cy="259045"/>
    <xdr:sp macro="" textlink="">
      <xdr:nvSpPr>
        <xdr:cNvPr id="215" name="テキスト ボックス 214">
          <a:extLst>
            <a:ext uri="{FF2B5EF4-FFF2-40B4-BE49-F238E27FC236}">
              <a16:creationId xmlns:a16="http://schemas.microsoft.com/office/drawing/2014/main" id="{4FE9F02C-2B14-4171-8E1A-FA4969F8A741}"/>
            </a:ext>
          </a:extLst>
        </xdr:cNvPr>
        <xdr:cNvSpPr txBox="1"/>
      </xdr:nvSpPr>
      <xdr:spPr>
        <a:xfrm>
          <a:off x="3733800" y="1377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117227</xdr:rowOff>
    </xdr:from>
    <xdr:to>
      <xdr:col>15</xdr:col>
      <xdr:colOff>133350</xdr:colOff>
      <xdr:row>82</xdr:row>
      <xdr:rowOff>47377</xdr:rowOff>
    </xdr:to>
    <xdr:sp macro="" textlink="">
      <xdr:nvSpPr>
        <xdr:cNvPr id="216" name="楕円 215">
          <a:extLst>
            <a:ext uri="{FF2B5EF4-FFF2-40B4-BE49-F238E27FC236}">
              <a16:creationId xmlns:a16="http://schemas.microsoft.com/office/drawing/2014/main" id="{5D22D584-0CF0-48D4-A13F-04DC1AA34ECB}"/>
            </a:ext>
          </a:extLst>
        </xdr:cNvPr>
        <xdr:cNvSpPr/>
      </xdr:nvSpPr>
      <xdr:spPr>
        <a:xfrm>
          <a:off x="3175000" y="140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57554</xdr:rowOff>
    </xdr:from>
    <xdr:ext cx="762000" cy="259045"/>
    <xdr:sp macro="" textlink="">
      <xdr:nvSpPr>
        <xdr:cNvPr id="217" name="テキスト ボックス 216">
          <a:extLst>
            <a:ext uri="{FF2B5EF4-FFF2-40B4-BE49-F238E27FC236}">
              <a16:creationId xmlns:a16="http://schemas.microsoft.com/office/drawing/2014/main" id="{2B14855B-F508-4CB8-9AB7-27D0B7CA470F}"/>
            </a:ext>
          </a:extLst>
        </xdr:cNvPr>
        <xdr:cNvSpPr txBox="1"/>
      </xdr:nvSpPr>
      <xdr:spPr>
        <a:xfrm>
          <a:off x="2844800" y="1377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77775</xdr:rowOff>
    </xdr:from>
    <xdr:to>
      <xdr:col>11</xdr:col>
      <xdr:colOff>82550</xdr:colOff>
      <xdr:row>82</xdr:row>
      <xdr:rowOff>7925</xdr:rowOff>
    </xdr:to>
    <xdr:sp macro="" textlink="">
      <xdr:nvSpPr>
        <xdr:cNvPr id="218" name="楕円 217">
          <a:extLst>
            <a:ext uri="{FF2B5EF4-FFF2-40B4-BE49-F238E27FC236}">
              <a16:creationId xmlns:a16="http://schemas.microsoft.com/office/drawing/2014/main" id="{6F827E3C-8007-4260-9DC1-4E213329E724}"/>
            </a:ext>
          </a:extLst>
        </xdr:cNvPr>
        <xdr:cNvSpPr/>
      </xdr:nvSpPr>
      <xdr:spPr>
        <a:xfrm>
          <a:off x="2286000" y="139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18102</xdr:rowOff>
    </xdr:from>
    <xdr:ext cx="762000" cy="259045"/>
    <xdr:sp macro="" textlink="">
      <xdr:nvSpPr>
        <xdr:cNvPr id="219" name="テキスト ボックス 218">
          <a:extLst>
            <a:ext uri="{FF2B5EF4-FFF2-40B4-BE49-F238E27FC236}">
              <a16:creationId xmlns:a16="http://schemas.microsoft.com/office/drawing/2014/main" id="{DD6EBBA5-FB44-4BCF-8477-0D07A43FEF6E}"/>
            </a:ext>
          </a:extLst>
        </xdr:cNvPr>
        <xdr:cNvSpPr txBox="1"/>
      </xdr:nvSpPr>
      <xdr:spPr>
        <a:xfrm>
          <a:off x="1955800" y="1373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75298</xdr:rowOff>
    </xdr:from>
    <xdr:to>
      <xdr:col>7</xdr:col>
      <xdr:colOff>31750</xdr:colOff>
      <xdr:row>82</xdr:row>
      <xdr:rowOff>5448</xdr:rowOff>
    </xdr:to>
    <xdr:sp macro="" textlink="">
      <xdr:nvSpPr>
        <xdr:cNvPr id="220" name="楕円 219">
          <a:extLst>
            <a:ext uri="{FF2B5EF4-FFF2-40B4-BE49-F238E27FC236}">
              <a16:creationId xmlns:a16="http://schemas.microsoft.com/office/drawing/2014/main" id="{688F04A6-980D-4135-B8EF-3FBD31F93CB6}"/>
            </a:ext>
          </a:extLst>
        </xdr:cNvPr>
        <xdr:cNvSpPr/>
      </xdr:nvSpPr>
      <xdr:spPr>
        <a:xfrm>
          <a:off x="1397000" y="1396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15625</xdr:rowOff>
    </xdr:from>
    <xdr:ext cx="762000" cy="259045"/>
    <xdr:sp macro="" textlink="">
      <xdr:nvSpPr>
        <xdr:cNvPr id="221" name="テキスト ボックス 220">
          <a:extLst>
            <a:ext uri="{FF2B5EF4-FFF2-40B4-BE49-F238E27FC236}">
              <a16:creationId xmlns:a16="http://schemas.microsoft.com/office/drawing/2014/main" id="{19EB0008-782F-4304-B346-32D051402984}"/>
            </a:ext>
          </a:extLst>
        </xdr:cNvPr>
        <xdr:cNvSpPr txBox="1"/>
      </xdr:nvSpPr>
      <xdr:spPr>
        <a:xfrm>
          <a:off x="1066800" y="1373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51F9ED3-342B-41BA-888A-B54D2A53EAD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E3A3948-CD3D-4DDA-8AA3-DB8A1D66687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F0CBDC89-029A-4D40-AEAD-80BE167282C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1C52859-D566-4FFF-A72A-49D5A38CC5D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9A57ABFF-275F-4AFD-B2BC-61C8333B643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05E5BB8-17F8-44AD-AC16-1FCE6227FC9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8A2C1E0-DBE7-4E26-AD17-00448613B65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39E4769-B8AD-4A17-9F2B-DAA3DA9CC7B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92250DB-E39A-405D-A046-B1B6AB84416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F68DF5B-AC5B-42B1-AE25-108013E2979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516E75A-8ADE-4BD1-A73A-4869C3665D7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1765D747-0545-4DFE-A43E-FBE72C17E11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CE15936-E1DF-4B46-8E31-EEBA53D7D60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令和４年度では、前年度を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ポイント上回りましたが、依然として全国町村平均からは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ポイント下回っています。本村の数値上昇の要因としては、経験年数階層の変動（経験年数の多い職員階層が増加傾向にある）によるものと考えられます。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673303A3-284B-45E1-B2DE-756E9E136D9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B2F58ED-B1E3-478B-91E5-884538947C6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DAE74C29-B8A0-479D-B797-D35AE01BF94D}"/>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4DF50014-67FF-4438-83AC-EBCCA3B20AE4}"/>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CA473F77-11AF-409A-904D-3148D571271D}"/>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9C34174F-07E8-48C4-B143-1B30B2A8E01F}"/>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1E64D921-E386-4BDA-B1CA-EC35FEF7B4E6}"/>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274E1D2B-D5F5-4448-8BD9-F94DA0F6387D}"/>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8A0F939-4EA8-489B-BA1B-4B9A3D84946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19812B7D-D953-402C-A143-DEC1DB183949}"/>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6800DF6-5F58-4442-A360-2BB1323F28E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F11AE31-9DDE-432D-A0EF-4494DDA1534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0C6B537-DE53-4F93-B40E-919059C1681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C02EE17D-E6EA-48C6-A11F-2E7201D71934}"/>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9E260AAF-CA0F-4B09-8CF6-DB5179F70251}"/>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5623B6-33B1-4B0A-BED4-A3676C8D93DE}"/>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2D0CBDBC-C479-4453-B474-BF85678138ED}"/>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D9512D40-973D-4654-80E3-8E0092A77992}"/>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88</xdr:row>
      <xdr:rowOff>0</xdr:rowOff>
    </xdr:to>
    <xdr:cxnSp macro="">
      <xdr:nvCxnSpPr>
        <xdr:cNvPr id="253" name="直線コネクタ 252">
          <a:extLst>
            <a:ext uri="{FF2B5EF4-FFF2-40B4-BE49-F238E27FC236}">
              <a16:creationId xmlns:a16="http://schemas.microsoft.com/office/drawing/2014/main" id="{70F37FE1-DEBA-4D40-B1D0-91F26B5734A9}"/>
            </a:ext>
          </a:extLst>
        </xdr:cNvPr>
        <xdr:cNvCxnSpPr/>
      </xdr:nvCxnSpPr>
      <xdr:spPr>
        <a:xfrm>
          <a:off x="16179800" y="1500555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DF5328C3-8CA7-4BD0-9BBF-2ABBD52BFC0F}"/>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EFB4DC4-06EC-4BB1-AD8D-B959A6B91E5F}"/>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89408</xdr:rowOff>
    </xdr:from>
    <xdr:to>
      <xdr:col>77</xdr:col>
      <xdr:colOff>44450</xdr:colOff>
      <xdr:row>87</xdr:row>
      <xdr:rowOff>147320</xdr:rowOff>
    </xdr:to>
    <xdr:cxnSp macro="">
      <xdr:nvCxnSpPr>
        <xdr:cNvPr id="256" name="直線コネクタ 255">
          <a:extLst>
            <a:ext uri="{FF2B5EF4-FFF2-40B4-BE49-F238E27FC236}">
              <a16:creationId xmlns:a16="http://schemas.microsoft.com/office/drawing/2014/main" id="{61A8ECB1-D80B-4431-A9C7-87F5A0A2062F}"/>
            </a:ext>
          </a:extLst>
        </xdr:cNvPr>
        <xdr:cNvCxnSpPr/>
      </xdr:nvCxnSpPr>
      <xdr:spPr>
        <a:xfrm flipV="1">
          <a:off x="15290800" y="150055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D35FD500-ABBC-45B5-8E14-EF77A661BFE3}"/>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4D586385-5D78-4EE9-AEB5-FE5CC442E9E6}"/>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103887</xdr:rowOff>
    </xdr:from>
    <xdr:to>
      <xdr:col>72</xdr:col>
      <xdr:colOff>203200</xdr:colOff>
      <xdr:row>87</xdr:row>
      <xdr:rowOff>147320</xdr:rowOff>
    </xdr:to>
    <xdr:cxnSp macro="">
      <xdr:nvCxnSpPr>
        <xdr:cNvPr id="259" name="直線コネクタ 258">
          <a:extLst>
            <a:ext uri="{FF2B5EF4-FFF2-40B4-BE49-F238E27FC236}">
              <a16:creationId xmlns:a16="http://schemas.microsoft.com/office/drawing/2014/main" id="{0C98D352-3BA0-4D70-A149-127FD581F71A}"/>
            </a:ext>
          </a:extLst>
        </xdr:cNvPr>
        <xdr:cNvCxnSpPr/>
      </xdr:nvCxnSpPr>
      <xdr:spPr>
        <a:xfrm>
          <a:off x="14401800" y="150200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A1EAB238-4526-49E6-BCF6-BED0E2A8EA95}"/>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83F19785-4E47-4EF2-98BF-E41C995C81F5}"/>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103887</xdr:rowOff>
    </xdr:from>
    <xdr:to>
      <xdr:col>68</xdr:col>
      <xdr:colOff>152400</xdr:colOff>
      <xdr:row>87</xdr:row>
      <xdr:rowOff>152146</xdr:rowOff>
    </xdr:to>
    <xdr:cxnSp macro="">
      <xdr:nvCxnSpPr>
        <xdr:cNvPr id="262" name="直線コネクタ 261">
          <a:extLst>
            <a:ext uri="{FF2B5EF4-FFF2-40B4-BE49-F238E27FC236}">
              <a16:creationId xmlns:a16="http://schemas.microsoft.com/office/drawing/2014/main" id="{5AE451AB-8FC2-42FD-8854-80700B582D86}"/>
            </a:ext>
          </a:extLst>
        </xdr:cNvPr>
        <xdr:cNvCxnSpPr/>
      </xdr:nvCxnSpPr>
      <xdr:spPr>
        <a:xfrm flipV="1">
          <a:off x="13512800" y="15020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26D4C813-7139-476E-B315-061CDAD3B837}"/>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E86CED66-2EA5-40CD-9094-9C0515726C1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FF15E1D1-1592-48D7-8D44-C0B5849C1C69}"/>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6718DF6E-266B-4850-A55E-E29647C90DC9}"/>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03305A5-8AB6-4F83-8F03-B4C87898E87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4E110AA-4461-4F76-947D-E6210A11461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40B7C75-FA0E-4FAD-8C32-6B40276A33E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6455FDF-52AA-495F-935E-A03B8F76690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3FB86E1-ADE6-4EFD-9673-8CD87F745DD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a:extLst>
            <a:ext uri="{FF2B5EF4-FFF2-40B4-BE49-F238E27FC236}">
              <a16:creationId xmlns:a16="http://schemas.microsoft.com/office/drawing/2014/main" id="{433B25E8-5316-495F-8EE1-71948D1C0521}"/>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137177</xdr:rowOff>
    </xdr:from>
    <xdr:ext cx="762000" cy="259045"/>
    <xdr:sp macro="" textlink="">
      <xdr:nvSpPr>
        <xdr:cNvPr id="273" name="給与水準   （国との比較）該当値テキスト">
          <a:extLst>
            <a:ext uri="{FF2B5EF4-FFF2-40B4-BE49-F238E27FC236}">
              <a16:creationId xmlns:a16="http://schemas.microsoft.com/office/drawing/2014/main" id="{F8E7365C-6EB6-4C6B-88FC-6B848EDEEADC}"/>
            </a:ext>
          </a:extLst>
        </xdr:cNvPr>
        <xdr:cNvSpPr txBox="1"/>
      </xdr:nvSpPr>
      <xdr:spPr>
        <a:xfrm>
          <a:off x="171069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38608</xdr:rowOff>
    </xdr:from>
    <xdr:to>
      <xdr:col>77</xdr:col>
      <xdr:colOff>95250</xdr:colOff>
      <xdr:row>87</xdr:row>
      <xdr:rowOff>140208</xdr:rowOff>
    </xdr:to>
    <xdr:sp macro="" textlink="">
      <xdr:nvSpPr>
        <xdr:cNvPr id="274" name="楕円 273">
          <a:extLst>
            <a:ext uri="{FF2B5EF4-FFF2-40B4-BE49-F238E27FC236}">
              <a16:creationId xmlns:a16="http://schemas.microsoft.com/office/drawing/2014/main" id="{8739CD0C-AC33-44E7-9A91-38A70BA6AC6A}"/>
            </a:ext>
          </a:extLst>
        </xdr:cNvPr>
        <xdr:cNvSpPr/>
      </xdr:nvSpPr>
      <xdr:spPr>
        <a:xfrm>
          <a:off x="16129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150385</xdr:rowOff>
    </xdr:from>
    <xdr:ext cx="736600" cy="259045"/>
    <xdr:sp macro="" textlink="">
      <xdr:nvSpPr>
        <xdr:cNvPr id="275" name="テキスト ボックス 274">
          <a:extLst>
            <a:ext uri="{FF2B5EF4-FFF2-40B4-BE49-F238E27FC236}">
              <a16:creationId xmlns:a16="http://schemas.microsoft.com/office/drawing/2014/main" id="{BA87E96C-59F6-49DD-9A80-51F1306DD322}"/>
            </a:ext>
          </a:extLst>
        </xdr:cNvPr>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6" name="楕円 275">
          <a:extLst>
            <a:ext uri="{FF2B5EF4-FFF2-40B4-BE49-F238E27FC236}">
              <a16:creationId xmlns:a16="http://schemas.microsoft.com/office/drawing/2014/main" id="{1F51EA41-BDAD-4A70-87DA-DD65224C075E}"/>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36847</xdr:rowOff>
    </xdr:from>
    <xdr:ext cx="762000" cy="259045"/>
    <xdr:sp macro="" textlink="">
      <xdr:nvSpPr>
        <xdr:cNvPr id="277" name="テキスト ボックス 276">
          <a:extLst>
            <a:ext uri="{FF2B5EF4-FFF2-40B4-BE49-F238E27FC236}">
              <a16:creationId xmlns:a16="http://schemas.microsoft.com/office/drawing/2014/main" id="{DB9A64C3-5492-44DA-B235-96CEA73A931D}"/>
            </a:ext>
          </a:extLst>
        </xdr:cNvPr>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53087</xdr:rowOff>
    </xdr:from>
    <xdr:to>
      <xdr:col>68</xdr:col>
      <xdr:colOff>203200</xdr:colOff>
      <xdr:row>87</xdr:row>
      <xdr:rowOff>154687</xdr:rowOff>
    </xdr:to>
    <xdr:sp macro="" textlink="">
      <xdr:nvSpPr>
        <xdr:cNvPr id="278" name="楕円 277">
          <a:extLst>
            <a:ext uri="{FF2B5EF4-FFF2-40B4-BE49-F238E27FC236}">
              <a16:creationId xmlns:a16="http://schemas.microsoft.com/office/drawing/2014/main" id="{6429DDE7-8EA4-47AF-9627-110E0F74D536}"/>
            </a:ext>
          </a:extLst>
        </xdr:cNvPr>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164864</xdr:rowOff>
    </xdr:from>
    <xdr:ext cx="762000" cy="259045"/>
    <xdr:sp macro="" textlink="">
      <xdr:nvSpPr>
        <xdr:cNvPr id="279" name="テキスト ボックス 278">
          <a:extLst>
            <a:ext uri="{FF2B5EF4-FFF2-40B4-BE49-F238E27FC236}">
              <a16:creationId xmlns:a16="http://schemas.microsoft.com/office/drawing/2014/main" id="{1B07C30C-1BEE-48A8-8FA1-117FF682BA0D}"/>
            </a:ext>
          </a:extLst>
        </xdr:cNvPr>
        <xdr:cNvSpPr txBox="1"/>
      </xdr:nvSpPr>
      <xdr:spPr>
        <a:xfrm>
          <a:off x="14020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101346</xdr:rowOff>
    </xdr:from>
    <xdr:to>
      <xdr:col>64</xdr:col>
      <xdr:colOff>152400</xdr:colOff>
      <xdr:row>88</xdr:row>
      <xdr:rowOff>31496</xdr:rowOff>
    </xdr:to>
    <xdr:sp macro="" textlink="">
      <xdr:nvSpPr>
        <xdr:cNvPr id="280" name="楕円 279">
          <a:extLst>
            <a:ext uri="{FF2B5EF4-FFF2-40B4-BE49-F238E27FC236}">
              <a16:creationId xmlns:a16="http://schemas.microsoft.com/office/drawing/2014/main" id="{074B55C4-EFC8-453D-909E-27CF3590EB2B}"/>
            </a:ext>
          </a:extLst>
        </xdr:cNvPr>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41673</xdr:rowOff>
    </xdr:from>
    <xdr:ext cx="762000" cy="259045"/>
    <xdr:sp macro="" textlink="">
      <xdr:nvSpPr>
        <xdr:cNvPr id="281" name="テキスト ボックス 280">
          <a:extLst>
            <a:ext uri="{FF2B5EF4-FFF2-40B4-BE49-F238E27FC236}">
              <a16:creationId xmlns:a16="http://schemas.microsoft.com/office/drawing/2014/main" id="{D0BA4994-E35E-47AB-8C31-C4835DD586F2}"/>
            </a:ext>
          </a:extLst>
        </xdr:cNvPr>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EA0F0CE-588E-4C1C-B451-80665697BFA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CF59E2A-F197-4D73-8CAF-4326800D25D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9F4BC79-4F45-46E5-AA66-ECBE1B6BADF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F81565CB-29D9-47A4-9C4E-07A9BE36358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55B5B9B-A40B-49CE-9AFF-20B8FF9CEF9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BD0EA6D-A2C9-4B5B-9299-3E5932A4C65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4BBDF47-CF8C-4A6C-90E8-60B9CD11278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4FEFF44C-3D7B-42A7-8CF0-6852ED98C17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A61D307-100B-4A0B-995E-79054995408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303D340-3F6F-4EF0-BB19-CDFBEACD50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78C0091-C37B-4496-9205-B605538342D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C9E6C9B-181D-4626-9528-F333F513D3E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AE57633-4F88-47D6-A38B-A02C3271CFC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本村では、平成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年度まで早期退職者制度により職員の新陳代謝を促してきました。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もかなり少ない人数となっており、業務量に対して必要最小限の職員数となっています。今後も職員の能力向上を図りながら住民サービスの向上に向けて、適正な職員数の維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500D8590-D2A3-4EF3-B643-9D13C884C894}"/>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6BEA7F9-08AE-40C7-BC2D-666E3E38EDA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5714D44-4917-44B8-A392-888EC74B47E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413044D-8D12-43CB-AAB0-99112550CDB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481F363-F75B-41EE-94FF-970F204ED07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1F442E1-8A46-4FCD-988C-CF795203579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8EA2F106-9E9F-475E-BA92-45160003AA4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55BCCEC2-B63F-469F-88E0-BCDDE30319D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AD571BE8-65D2-4957-9E0C-7D51E0CC5E5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2ACABED-9A3F-4A53-95D2-C65A20F7EDC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3D0CFEC-5688-4FDC-86B1-47C1F20E68FD}"/>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A903B8C-ACD6-4B67-8817-EAEFB63F0FE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23852BE-DE3C-4D80-9EF1-D8B91F03017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3AD5920-12E3-4121-88D8-29728D49D2A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555DAD89-2194-4F9D-8E7C-84B036330DE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960AB14-CC28-49DF-AD01-C3C78DB60B7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3FFD31F-41D1-4D7D-BB90-485B7E0BD51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DA9DEB7-0A9F-4182-98C4-322A96025BC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CB1E2BD2-E8D6-4AFA-9E3B-7DEE12285585}"/>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5F08E0E4-740C-4620-A537-D5C2CCEDF3E9}"/>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DFDF2088-3FF1-4B01-B6F6-C600B3CF9CF4}"/>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D4C6E34-2760-4C13-8C13-F249285448A1}"/>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36B055BC-79CB-4020-B81F-2DD2822F5C5D}"/>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15875</xdr:rowOff>
    </xdr:from>
    <xdr:to>
      <xdr:col>81</xdr:col>
      <xdr:colOff>44450</xdr:colOff>
      <xdr:row>59</xdr:row>
      <xdr:rowOff>40005</xdr:rowOff>
    </xdr:to>
    <xdr:cxnSp macro="">
      <xdr:nvCxnSpPr>
        <xdr:cNvPr id="318" name="直線コネクタ 317">
          <a:extLst>
            <a:ext uri="{FF2B5EF4-FFF2-40B4-BE49-F238E27FC236}">
              <a16:creationId xmlns:a16="http://schemas.microsoft.com/office/drawing/2014/main" id="{9B95363D-7FAE-41FA-8879-139114378EE1}"/>
            </a:ext>
          </a:extLst>
        </xdr:cNvPr>
        <xdr:cNvCxnSpPr/>
      </xdr:nvCxnSpPr>
      <xdr:spPr>
        <a:xfrm>
          <a:off x="16179800" y="101314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5D592A14-A171-4940-9848-76D950076F25}"/>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C424A760-D8D9-4F92-9A92-8A11AE916222}"/>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7602</xdr:rowOff>
    </xdr:from>
    <xdr:to>
      <xdr:col>77</xdr:col>
      <xdr:colOff>44450</xdr:colOff>
      <xdr:row>59</xdr:row>
      <xdr:rowOff>15875</xdr:rowOff>
    </xdr:to>
    <xdr:cxnSp macro="">
      <xdr:nvCxnSpPr>
        <xdr:cNvPr id="321" name="直線コネクタ 320">
          <a:extLst>
            <a:ext uri="{FF2B5EF4-FFF2-40B4-BE49-F238E27FC236}">
              <a16:creationId xmlns:a16="http://schemas.microsoft.com/office/drawing/2014/main" id="{CD0EF0A4-335A-44CB-9276-B1950D4AE0B6}"/>
            </a:ext>
          </a:extLst>
        </xdr:cNvPr>
        <xdr:cNvCxnSpPr/>
      </xdr:nvCxnSpPr>
      <xdr:spPr>
        <a:xfrm>
          <a:off x="15290800" y="1012315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D021776F-A8F9-44A2-8AEB-9D5A2823E47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8D9D57FC-C965-49D5-A55C-DECBF7E238D5}"/>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161127</xdr:rowOff>
    </xdr:from>
    <xdr:to>
      <xdr:col>72</xdr:col>
      <xdr:colOff>203200</xdr:colOff>
      <xdr:row>59</xdr:row>
      <xdr:rowOff>7602</xdr:rowOff>
    </xdr:to>
    <xdr:cxnSp macro="">
      <xdr:nvCxnSpPr>
        <xdr:cNvPr id="324" name="直線コネクタ 323">
          <a:extLst>
            <a:ext uri="{FF2B5EF4-FFF2-40B4-BE49-F238E27FC236}">
              <a16:creationId xmlns:a16="http://schemas.microsoft.com/office/drawing/2014/main" id="{AC6951FB-2D73-4327-A486-AB8C11FCFC97}"/>
            </a:ext>
          </a:extLst>
        </xdr:cNvPr>
        <xdr:cNvCxnSpPr/>
      </xdr:nvCxnSpPr>
      <xdr:spPr>
        <a:xfrm>
          <a:off x="14401800" y="10105227"/>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850C8FBB-797D-4FF4-8C99-CCB898FCE1C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590E6111-8F0D-4C7F-AB64-8495C3EA09E8}"/>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143546</xdr:rowOff>
    </xdr:from>
    <xdr:to>
      <xdr:col>68</xdr:col>
      <xdr:colOff>152400</xdr:colOff>
      <xdr:row>58</xdr:row>
      <xdr:rowOff>161127</xdr:rowOff>
    </xdr:to>
    <xdr:cxnSp macro="">
      <xdr:nvCxnSpPr>
        <xdr:cNvPr id="327" name="直線コネクタ 326">
          <a:extLst>
            <a:ext uri="{FF2B5EF4-FFF2-40B4-BE49-F238E27FC236}">
              <a16:creationId xmlns:a16="http://schemas.microsoft.com/office/drawing/2014/main" id="{DE52AF01-8DF9-4FAD-84B1-CDDB78DFE933}"/>
            </a:ext>
          </a:extLst>
        </xdr:cNvPr>
        <xdr:cNvCxnSpPr/>
      </xdr:nvCxnSpPr>
      <xdr:spPr>
        <a:xfrm>
          <a:off x="13512800" y="10087646"/>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19CE55A6-99A9-447E-9D47-189761923486}"/>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D4794274-6323-473B-BACF-A509BC88C0C6}"/>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47F6C587-97F8-4261-AAA6-19D75887680B}"/>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CC8AD487-1E9F-4F7C-BDB4-FAEEB7C51735}"/>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F6F681A-FEB3-4940-97E4-2714F9A43BE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0F75A02-4C1F-4F62-A09F-1424CB3BCD1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E27B3AB-E16E-43FB-9A69-C148BA4881B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7EACB23-BA94-4C6E-9596-DFCABFFBA6B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A9C2D73-A024-489F-B787-9835016377C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37" name="楕円 336">
          <a:extLst>
            <a:ext uri="{FF2B5EF4-FFF2-40B4-BE49-F238E27FC236}">
              <a16:creationId xmlns:a16="http://schemas.microsoft.com/office/drawing/2014/main" id="{AAB974A2-7101-4978-983D-A1742C11560E}"/>
            </a:ext>
          </a:extLst>
        </xdr:cNvPr>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81932</xdr:rowOff>
    </xdr:from>
    <xdr:ext cx="762000" cy="259045"/>
    <xdr:sp macro="" textlink="">
      <xdr:nvSpPr>
        <xdr:cNvPr id="338" name="定員管理の状況該当値テキスト">
          <a:extLst>
            <a:ext uri="{FF2B5EF4-FFF2-40B4-BE49-F238E27FC236}">
              <a16:creationId xmlns:a16="http://schemas.microsoft.com/office/drawing/2014/main" id="{08B980F5-C188-4D7B-9C90-AF8FAA9F0114}"/>
            </a:ext>
          </a:extLst>
        </xdr:cNvPr>
        <xdr:cNvSpPr txBox="1"/>
      </xdr:nvSpPr>
      <xdr:spPr>
        <a:xfrm>
          <a:off x="17106900" y="100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39" name="楕円 338">
          <a:extLst>
            <a:ext uri="{FF2B5EF4-FFF2-40B4-BE49-F238E27FC236}">
              <a16:creationId xmlns:a16="http://schemas.microsoft.com/office/drawing/2014/main" id="{44CBF6C8-B8B0-43E2-A8A0-D98F96713E7C}"/>
            </a:ext>
          </a:extLst>
        </xdr:cNvPr>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0" name="テキスト ボックス 339">
          <a:extLst>
            <a:ext uri="{FF2B5EF4-FFF2-40B4-BE49-F238E27FC236}">
              <a16:creationId xmlns:a16="http://schemas.microsoft.com/office/drawing/2014/main" id="{10B6E457-76F3-4B8F-A577-239E90B0895A}"/>
            </a:ext>
          </a:extLst>
        </xdr:cNvPr>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128252</xdr:rowOff>
    </xdr:from>
    <xdr:to>
      <xdr:col>73</xdr:col>
      <xdr:colOff>44450</xdr:colOff>
      <xdr:row>59</xdr:row>
      <xdr:rowOff>58402</xdr:rowOff>
    </xdr:to>
    <xdr:sp macro="" textlink="">
      <xdr:nvSpPr>
        <xdr:cNvPr id="341" name="楕円 340">
          <a:extLst>
            <a:ext uri="{FF2B5EF4-FFF2-40B4-BE49-F238E27FC236}">
              <a16:creationId xmlns:a16="http://schemas.microsoft.com/office/drawing/2014/main" id="{CD3FC76C-5F4E-4B91-85B8-D23DE5A57A4C}"/>
            </a:ext>
          </a:extLst>
        </xdr:cNvPr>
        <xdr:cNvSpPr/>
      </xdr:nvSpPr>
      <xdr:spPr>
        <a:xfrm>
          <a:off x="152400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68579</xdr:rowOff>
    </xdr:from>
    <xdr:ext cx="762000" cy="259045"/>
    <xdr:sp macro="" textlink="">
      <xdr:nvSpPr>
        <xdr:cNvPr id="342" name="テキスト ボックス 341">
          <a:extLst>
            <a:ext uri="{FF2B5EF4-FFF2-40B4-BE49-F238E27FC236}">
              <a16:creationId xmlns:a16="http://schemas.microsoft.com/office/drawing/2014/main" id="{61D81FAD-5811-4B2E-9669-38044440E835}"/>
            </a:ext>
          </a:extLst>
        </xdr:cNvPr>
        <xdr:cNvSpPr txBox="1"/>
      </xdr:nvSpPr>
      <xdr:spPr>
        <a:xfrm>
          <a:off x="14909800" y="98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110327</xdr:rowOff>
    </xdr:from>
    <xdr:to>
      <xdr:col>68</xdr:col>
      <xdr:colOff>203200</xdr:colOff>
      <xdr:row>59</xdr:row>
      <xdr:rowOff>40477</xdr:rowOff>
    </xdr:to>
    <xdr:sp macro="" textlink="">
      <xdr:nvSpPr>
        <xdr:cNvPr id="343" name="楕円 342">
          <a:extLst>
            <a:ext uri="{FF2B5EF4-FFF2-40B4-BE49-F238E27FC236}">
              <a16:creationId xmlns:a16="http://schemas.microsoft.com/office/drawing/2014/main" id="{77C4CFF2-BF8F-452B-9054-09ADCE7D3076}"/>
            </a:ext>
          </a:extLst>
        </xdr:cNvPr>
        <xdr:cNvSpPr/>
      </xdr:nvSpPr>
      <xdr:spPr>
        <a:xfrm>
          <a:off x="14351000" y="10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50654</xdr:rowOff>
    </xdr:from>
    <xdr:ext cx="762000" cy="259045"/>
    <xdr:sp macro="" textlink="">
      <xdr:nvSpPr>
        <xdr:cNvPr id="344" name="テキスト ボックス 343">
          <a:extLst>
            <a:ext uri="{FF2B5EF4-FFF2-40B4-BE49-F238E27FC236}">
              <a16:creationId xmlns:a16="http://schemas.microsoft.com/office/drawing/2014/main" id="{4B554DC7-DC42-4CB3-B627-D1FAED5BA432}"/>
            </a:ext>
          </a:extLst>
        </xdr:cNvPr>
        <xdr:cNvSpPr txBox="1"/>
      </xdr:nvSpPr>
      <xdr:spPr>
        <a:xfrm>
          <a:off x="14020800" y="9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92746</xdr:rowOff>
    </xdr:from>
    <xdr:to>
      <xdr:col>64</xdr:col>
      <xdr:colOff>152400</xdr:colOff>
      <xdr:row>59</xdr:row>
      <xdr:rowOff>22896</xdr:rowOff>
    </xdr:to>
    <xdr:sp macro="" textlink="">
      <xdr:nvSpPr>
        <xdr:cNvPr id="345" name="楕円 344">
          <a:extLst>
            <a:ext uri="{FF2B5EF4-FFF2-40B4-BE49-F238E27FC236}">
              <a16:creationId xmlns:a16="http://schemas.microsoft.com/office/drawing/2014/main" id="{EABE705C-7186-45CD-83DB-70ADE301CBE2}"/>
            </a:ext>
          </a:extLst>
        </xdr:cNvPr>
        <xdr:cNvSpPr/>
      </xdr:nvSpPr>
      <xdr:spPr>
        <a:xfrm>
          <a:off x="13462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33073</xdr:rowOff>
    </xdr:from>
    <xdr:ext cx="762000" cy="259045"/>
    <xdr:sp macro="" textlink="">
      <xdr:nvSpPr>
        <xdr:cNvPr id="346" name="テキスト ボックス 345">
          <a:extLst>
            <a:ext uri="{FF2B5EF4-FFF2-40B4-BE49-F238E27FC236}">
              <a16:creationId xmlns:a16="http://schemas.microsoft.com/office/drawing/2014/main" id="{BEAECA6D-5C60-4621-AB44-C02A2F024B26}"/>
            </a:ext>
          </a:extLst>
        </xdr:cNvPr>
        <xdr:cNvSpPr txBox="1"/>
      </xdr:nvSpPr>
      <xdr:spPr>
        <a:xfrm>
          <a:off x="13131800" y="980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D4A03F5-60D6-434C-A928-04AF4E7376D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7FE02401-A8B6-4BCB-BA31-963C0717CDF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DF9C9BD-EABB-44C0-9270-E0116C24301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70331F9-CCBA-48B8-AD98-30E1A8F3891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833DA36-1C14-4954-AAAD-3D9CCFA3E30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BDD70A3-E96B-48E7-914E-5C81BF1584E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91B12D-6DEE-424D-ACF2-F9C39F50BD0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A811DD2-5649-46EE-B72A-91E967FA0A8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3A348B74-361E-4200-9104-4F06C0F1988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34D77F6-9DAC-4313-87F8-2D79B7CDD16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B2D4325-6E6E-4B8F-A67D-6FC0355B0A3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70551234-405A-438A-A760-E83FD8A729E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B3D8CEC-4728-40FD-AE1A-36438EB670E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令和４年度の実質公債費比率は、前年度比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％となりました。元利償還金と準元利償還金の合計額では、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千円減少したものの、標準財政規模も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53,650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千円減少したため、単年度の数値としては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ポイント増加しましたが、３年間の平均値で比較すると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ポイント減少する結果となりました。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位、全国平均、長野県平均と比較しても非常に高い数値となっており、普通建設事業と地方債の新規発行発行額の抑制に努める必要があります。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06E1D3E-98A2-4570-950C-B9E8EBDE2FA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DAB398C-50D1-446A-8B87-EBF6178B4E2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596FE32-EBCF-4CA3-B34A-D930A889D0F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080BBB8-5815-4C39-8115-216201A523D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FA06D07F-8967-491D-82D8-C4F518C626D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3D89B4B-2E93-43D4-A8F8-D45F971410F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703B208E-C431-4AC9-BFDF-00B6C3F4313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866A01E2-AF90-4B9A-8C31-B394F1B75DC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371780FD-5F0D-4A7E-9D54-01224BD4AD7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B8D42A6F-83A4-48FA-9463-3454A203356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32557BC-8DFD-476D-B008-D4EA5D65E47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39D1C210-F7C1-4681-BDCB-7C37C291876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3D1CFF80-36D8-412A-B8C4-65F6A82EF7C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CB10E75-7C93-4A5E-9208-4F3BA698CA7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A67118C0-D1F8-4CFD-BEFE-9D7613427A93}"/>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0448301-6FD0-4846-8F5A-374BE79CE7E4}"/>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FE4DE225-7E9C-4DF4-B567-D18C3B3AAFF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160D5783-81E5-48EA-A791-C665C867D32D}"/>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BE5DFD3E-9DF0-451B-82EB-298BC8186142}"/>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33867</xdr:rowOff>
    </xdr:from>
    <xdr:to>
      <xdr:col>81</xdr:col>
      <xdr:colOff>44450</xdr:colOff>
      <xdr:row>45</xdr:row>
      <xdr:rowOff>49954</xdr:rowOff>
    </xdr:to>
    <xdr:cxnSp macro="">
      <xdr:nvCxnSpPr>
        <xdr:cNvPr id="379" name="直線コネクタ 378">
          <a:extLst>
            <a:ext uri="{FF2B5EF4-FFF2-40B4-BE49-F238E27FC236}">
              <a16:creationId xmlns:a16="http://schemas.microsoft.com/office/drawing/2014/main" id="{C7F791E0-AFB8-4696-A473-E169E9AEEE0D}"/>
            </a:ext>
          </a:extLst>
        </xdr:cNvPr>
        <xdr:cNvCxnSpPr/>
      </xdr:nvCxnSpPr>
      <xdr:spPr>
        <a:xfrm flipV="1">
          <a:off x="16179800" y="77491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98238C7E-DFB9-4310-9005-66BBD842AD7B}"/>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2271257C-8DFA-4BEA-8F9E-6C3AAD329B8D}"/>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25823</xdr:rowOff>
    </xdr:from>
    <xdr:to>
      <xdr:col>77</xdr:col>
      <xdr:colOff>44450</xdr:colOff>
      <xdr:row>45</xdr:row>
      <xdr:rowOff>49954</xdr:rowOff>
    </xdr:to>
    <xdr:cxnSp macro="">
      <xdr:nvCxnSpPr>
        <xdr:cNvPr id="382" name="直線コネクタ 381">
          <a:extLst>
            <a:ext uri="{FF2B5EF4-FFF2-40B4-BE49-F238E27FC236}">
              <a16:creationId xmlns:a16="http://schemas.microsoft.com/office/drawing/2014/main" id="{20A40DAF-E798-4AA4-8EB9-F9E2B4839D2D}"/>
            </a:ext>
          </a:extLst>
        </xdr:cNvPr>
        <xdr:cNvCxnSpPr/>
      </xdr:nvCxnSpPr>
      <xdr:spPr>
        <a:xfrm>
          <a:off x="15290800" y="77410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67E811C9-1DD3-45F0-A747-8B083803470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563DBDA9-8789-49C3-BB29-DF5C9356DB74}"/>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45</xdr:row>
      <xdr:rowOff>25823</xdr:rowOff>
    </xdr:to>
    <xdr:cxnSp macro="">
      <xdr:nvCxnSpPr>
        <xdr:cNvPr id="385" name="直線コネクタ 384">
          <a:extLst>
            <a:ext uri="{FF2B5EF4-FFF2-40B4-BE49-F238E27FC236}">
              <a16:creationId xmlns:a16="http://schemas.microsoft.com/office/drawing/2014/main" id="{9815D5D9-6B77-4CB4-8266-BAE05D3204B8}"/>
            </a:ext>
          </a:extLst>
        </xdr:cNvPr>
        <xdr:cNvCxnSpPr/>
      </xdr:nvCxnSpPr>
      <xdr:spPr>
        <a:xfrm>
          <a:off x="14401800" y="76525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9B94FE8E-5B6C-42DB-A153-B31DD28CECA6}"/>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EDC87C0E-B2C0-4696-8BE8-0CE066D4697A}"/>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108796</xdr:rowOff>
    </xdr:to>
    <xdr:cxnSp macro="">
      <xdr:nvCxnSpPr>
        <xdr:cNvPr id="388" name="直線コネクタ 387">
          <a:extLst>
            <a:ext uri="{FF2B5EF4-FFF2-40B4-BE49-F238E27FC236}">
              <a16:creationId xmlns:a16="http://schemas.microsoft.com/office/drawing/2014/main" id="{A84C7286-1A10-49D4-B19B-0A54D72C134C}"/>
            </a:ext>
          </a:extLst>
        </xdr:cNvPr>
        <xdr:cNvCxnSpPr/>
      </xdr:nvCxnSpPr>
      <xdr:spPr>
        <a:xfrm>
          <a:off x="13512800" y="75962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74273625-E0D3-4DBC-AD6E-ECBCA3DA8427}"/>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58D8EB69-016F-4E03-89AB-877EE71482DC}"/>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3BDEE655-6CE2-4C6D-8C1F-50D31484963D}"/>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4C3DC150-F0F6-4C23-8F05-9E5D3BE9BE2B}"/>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C698776-F688-48DF-834E-16260715961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96554EE-0BA7-4B4B-BB06-D1B1B72D1EB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DB761C6-ACC8-495D-9FF3-11F65670AE7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DD822CA-4331-4C85-95F8-DDE74E0C308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131852B-1C79-4346-AD28-12685DE5611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8" name="楕円 397">
          <a:extLst>
            <a:ext uri="{FF2B5EF4-FFF2-40B4-BE49-F238E27FC236}">
              <a16:creationId xmlns:a16="http://schemas.microsoft.com/office/drawing/2014/main" id="{E3E41FAD-9AE6-4FF3-9B8B-AFAEDFCA75AC}"/>
            </a:ext>
          </a:extLst>
        </xdr:cNvPr>
        <xdr:cNvSpPr/>
      </xdr:nvSpPr>
      <xdr:spPr>
        <a:xfrm>
          <a:off x="16967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50394</xdr:rowOff>
    </xdr:from>
    <xdr:ext cx="762000" cy="259045"/>
    <xdr:sp macro="" textlink="">
      <xdr:nvSpPr>
        <xdr:cNvPr id="399" name="公債費負担の状況該当値テキスト">
          <a:extLst>
            <a:ext uri="{FF2B5EF4-FFF2-40B4-BE49-F238E27FC236}">
              <a16:creationId xmlns:a16="http://schemas.microsoft.com/office/drawing/2014/main" id="{975F83E8-1771-4A4B-A1F5-FB43D4A13AD8}"/>
            </a:ext>
          </a:extLst>
        </xdr:cNvPr>
        <xdr:cNvSpPr txBox="1"/>
      </xdr:nvSpPr>
      <xdr:spPr>
        <a:xfrm>
          <a:off x="17106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170604</xdr:rowOff>
    </xdr:from>
    <xdr:to>
      <xdr:col>77</xdr:col>
      <xdr:colOff>95250</xdr:colOff>
      <xdr:row>45</xdr:row>
      <xdr:rowOff>100754</xdr:rowOff>
    </xdr:to>
    <xdr:sp macro="" textlink="">
      <xdr:nvSpPr>
        <xdr:cNvPr id="400" name="楕円 399">
          <a:extLst>
            <a:ext uri="{FF2B5EF4-FFF2-40B4-BE49-F238E27FC236}">
              <a16:creationId xmlns:a16="http://schemas.microsoft.com/office/drawing/2014/main" id="{47F53A38-57B7-4971-ABD1-4431B836856C}"/>
            </a:ext>
          </a:extLst>
        </xdr:cNvPr>
        <xdr:cNvSpPr/>
      </xdr:nvSpPr>
      <xdr:spPr>
        <a:xfrm>
          <a:off x="16129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85531</xdr:rowOff>
    </xdr:from>
    <xdr:ext cx="736600" cy="259045"/>
    <xdr:sp macro="" textlink="">
      <xdr:nvSpPr>
        <xdr:cNvPr id="401" name="テキスト ボックス 400">
          <a:extLst>
            <a:ext uri="{FF2B5EF4-FFF2-40B4-BE49-F238E27FC236}">
              <a16:creationId xmlns:a16="http://schemas.microsoft.com/office/drawing/2014/main" id="{1DD81C17-D407-4DA2-B009-4FC6EEEE8D96}"/>
            </a:ext>
          </a:extLst>
        </xdr:cNvPr>
        <xdr:cNvSpPr txBox="1"/>
      </xdr:nvSpPr>
      <xdr:spPr>
        <a:xfrm>
          <a:off x="15798800" y="780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146473</xdr:rowOff>
    </xdr:from>
    <xdr:to>
      <xdr:col>73</xdr:col>
      <xdr:colOff>44450</xdr:colOff>
      <xdr:row>45</xdr:row>
      <xdr:rowOff>76623</xdr:rowOff>
    </xdr:to>
    <xdr:sp macro="" textlink="">
      <xdr:nvSpPr>
        <xdr:cNvPr id="402" name="楕円 401">
          <a:extLst>
            <a:ext uri="{FF2B5EF4-FFF2-40B4-BE49-F238E27FC236}">
              <a16:creationId xmlns:a16="http://schemas.microsoft.com/office/drawing/2014/main" id="{BD9F647E-3613-4AA0-B32D-04788EB03136}"/>
            </a:ext>
          </a:extLst>
        </xdr:cNvPr>
        <xdr:cNvSpPr/>
      </xdr:nvSpPr>
      <xdr:spPr>
        <a:xfrm>
          <a:off x="15240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61400</xdr:rowOff>
    </xdr:from>
    <xdr:ext cx="762000" cy="259045"/>
    <xdr:sp macro="" textlink="">
      <xdr:nvSpPr>
        <xdr:cNvPr id="403" name="テキスト ボックス 402">
          <a:extLst>
            <a:ext uri="{FF2B5EF4-FFF2-40B4-BE49-F238E27FC236}">
              <a16:creationId xmlns:a16="http://schemas.microsoft.com/office/drawing/2014/main" id="{2FB19C1D-3325-400E-9261-847A2B2B068C}"/>
            </a:ext>
          </a:extLst>
        </xdr:cNvPr>
        <xdr:cNvSpPr txBox="1"/>
      </xdr:nvSpPr>
      <xdr:spPr>
        <a:xfrm>
          <a:off x="14909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4" name="楕円 403">
          <a:extLst>
            <a:ext uri="{FF2B5EF4-FFF2-40B4-BE49-F238E27FC236}">
              <a16:creationId xmlns:a16="http://schemas.microsoft.com/office/drawing/2014/main" id="{6522DABD-0052-46B2-B968-C1773E2CA85D}"/>
            </a:ext>
          </a:extLst>
        </xdr:cNvPr>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5" name="テキスト ボックス 404">
          <a:extLst>
            <a:ext uri="{FF2B5EF4-FFF2-40B4-BE49-F238E27FC236}">
              <a16:creationId xmlns:a16="http://schemas.microsoft.com/office/drawing/2014/main" id="{EB15BCEE-116E-4D89-B452-05D455322DA6}"/>
            </a:ext>
          </a:extLst>
        </xdr:cNvPr>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6" name="楕円 405">
          <a:extLst>
            <a:ext uri="{FF2B5EF4-FFF2-40B4-BE49-F238E27FC236}">
              <a16:creationId xmlns:a16="http://schemas.microsoft.com/office/drawing/2014/main" id="{B3131AE3-941D-4FE7-AF75-E0A464E832E3}"/>
            </a:ext>
          </a:extLst>
        </xdr:cNvPr>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7" name="テキスト ボックス 406">
          <a:extLst>
            <a:ext uri="{FF2B5EF4-FFF2-40B4-BE49-F238E27FC236}">
              <a16:creationId xmlns:a16="http://schemas.microsoft.com/office/drawing/2014/main" id="{3201FFF6-D1E0-4A7A-A4B4-B86CF38FC59C}"/>
            </a:ext>
          </a:extLst>
        </xdr:cNvPr>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2110F0F-9419-46FB-94A1-57FDDF5E927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20EBDE53-CD60-462A-94DD-D1D69E4C6B9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DF24DE35-2402-49A7-82A8-CBDBE871670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328F7113-7F59-4AC8-A9BA-0DCD29EEE3A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C2930C74-31FF-49E3-9031-BCCFAFADEF4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9AD8E82-B2AF-4A93-81CC-4EB0D49C89A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CED55A2-E384-48B7-B5CB-3A21CDFF897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A8E410E-52EC-400C-806E-4F3A10C10B5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E41A08A-9CB0-49B2-95B6-024B1CD0400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C0CE960E-04E1-4D46-879B-F017DADB2DC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A6E231A-B7A0-44D0-9956-C4A2105C22B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15CD49EA-24D4-4DEB-A8E3-3F45D3DD036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5BFEBA8-A88F-42E2-A318-3FD004AC13F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令和４年度の将来負担比率は、ゼロとなっています主な要因は地方債現在高（未償還元金）などの将来負担額が減少した一方、充当可能財源である基金残高が増加したことによるものです。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A1679D5E-67FB-47BD-B1B6-2D15B82637C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6CCDAD5-E402-4C54-82BB-ED220EB378F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CF841CED-8BFA-4C40-8976-DF7057C4E5B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DA21108A-706B-4851-B2F0-B9576FA2ECE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9376E3B7-B8B5-4637-8408-5C5DA7FD117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81EAFE5-6FB4-4A79-8284-1D173E5AE0F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822D2C5-DF1D-4C96-A3D6-383EC9006599}"/>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23107E-9A91-4F68-B376-B476D170C6CD}"/>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A2EDE483-5F30-4375-B097-2FF67A0C1A5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7C7E5D92-4913-4B48-8524-ECECA9F6C07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D1F5BC39-7859-4C80-B2C9-2D9FBAFD62A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A953B2A-38A9-4AF5-A9B0-CD7B36B787E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595FD0A-63CF-433F-979B-B0C68E1F678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F2347A94-71AF-47D4-B715-4F08680D93E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CAE904B-005C-4805-8E9C-83F597A0561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098B038-E9C4-44DB-AA7F-A769B596EB68}"/>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A554BE3F-1379-4AF5-8495-DCECB2C80295}"/>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BA4A771C-CC6D-4FE5-9BAC-944C41628799}"/>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C4BA2F1E-7892-4E9C-A24E-AEBC3AB0698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48BC23ED-AE37-4C28-8B75-F192D5CCDE7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26670</xdr:rowOff>
    </xdr:from>
    <xdr:to>
      <xdr:col>77</xdr:col>
      <xdr:colOff>44450</xdr:colOff>
      <xdr:row>15</xdr:row>
      <xdr:rowOff>142099</xdr:rowOff>
    </xdr:to>
    <xdr:cxnSp macro="">
      <xdr:nvCxnSpPr>
        <xdr:cNvPr id="441" name="直線コネクタ 440">
          <a:extLst>
            <a:ext uri="{FF2B5EF4-FFF2-40B4-BE49-F238E27FC236}">
              <a16:creationId xmlns:a16="http://schemas.microsoft.com/office/drawing/2014/main" id="{55E1280A-9D83-4A60-BBF8-8EB9AF94C2F7}"/>
            </a:ext>
          </a:extLst>
        </xdr:cNvPr>
        <xdr:cNvCxnSpPr/>
      </xdr:nvCxnSpPr>
      <xdr:spPr>
        <a:xfrm flipV="1">
          <a:off x="15290800" y="2426970"/>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895DF330-E9F7-4D99-9C59-E06EF7F6807F}"/>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3B823DE3-34C9-4FE8-A577-94EEB2F6CBE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167428</xdr:rowOff>
    </xdr:from>
    <xdr:to>
      <xdr:col>72</xdr:col>
      <xdr:colOff>203200</xdr:colOff>
      <xdr:row>15</xdr:row>
      <xdr:rowOff>142099</xdr:rowOff>
    </xdr:to>
    <xdr:cxnSp macro="">
      <xdr:nvCxnSpPr>
        <xdr:cNvPr id="444" name="直線コネクタ 443">
          <a:extLst>
            <a:ext uri="{FF2B5EF4-FFF2-40B4-BE49-F238E27FC236}">
              <a16:creationId xmlns:a16="http://schemas.microsoft.com/office/drawing/2014/main" id="{1F3F56AE-ECCD-4F7E-A9CA-409E62AE4D3F}"/>
            </a:ext>
          </a:extLst>
        </xdr:cNvPr>
        <xdr:cNvCxnSpPr/>
      </xdr:nvCxnSpPr>
      <xdr:spPr>
        <a:xfrm>
          <a:off x="14401800" y="2567728"/>
          <a:ext cx="889000" cy="1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8AA480E2-509D-4C39-AEF8-FF66D949229F}"/>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ADF05372-E7EB-42AA-B771-E8A828B9E531}"/>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1919B6AA-5B4C-4D93-A0D6-DA50750D042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A4748345-7378-4811-8B32-EE9EF77FB92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99B52F75-DB6A-4EEC-95A2-2770B3F8C12D}"/>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FF4E51B9-2D3A-4D81-8075-18027281C78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26B4E4A6-8E62-467C-A2E9-FED0C339D916}"/>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B8FAEF92-B085-4E80-A985-C45596D4AB4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55E3741-6941-4B78-947F-664780995A9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9CAE85D-873C-40E6-955D-808197D3479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1E74C7C-B63C-4914-AF98-D89D59AC118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399B056-3BAD-4D20-BEFE-63319C9AAB3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5ED0C8E-D81D-4EBB-8A53-22BBFAEE25A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147320</xdr:rowOff>
    </xdr:from>
    <xdr:to>
      <xdr:col>77</xdr:col>
      <xdr:colOff>95250</xdr:colOff>
      <xdr:row>14</xdr:row>
      <xdr:rowOff>77470</xdr:rowOff>
    </xdr:to>
    <xdr:sp macro="" textlink="">
      <xdr:nvSpPr>
        <xdr:cNvPr id="458" name="楕円 457">
          <a:extLst>
            <a:ext uri="{FF2B5EF4-FFF2-40B4-BE49-F238E27FC236}">
              <a16:creationId xmlns:a16="http://schemas.microsoft.com/office/drawing/2014/main" id="{86D99B48-30B3-4CE3-BFB0-8C68685E554D}"/>
            </a:ext>
          </a:extLst>
        </xdr:cNvPr>
        <xdr:cNvSpPr/>
      </xdr:nvSpPr>
      <xdr:spPr>
        <a:xfrm>
          <a:off x="16129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62247</xdr:rowOff>
    </xdr:from>
    <xdr:ext cx="736600" cy="259045"/>
    <xdr:sp macro="" textlink="">
      <xdr:nvSpPr>
        <xdr:cNvPr id="459" name="テキスト ボックス 458">
          <a:extLst>
            <a:ext uri="{FF2B5EF4-FFF2-40B4-BE49-F238E27FC236}">
              <a16:creationId xmlns:a16="http://schemas.microsoft.com/office/drawing/2014/main" id="{1C422EE1-C38B-452C-9E82-B3BA71F8B5CC}"/>
            </a:ext>
          </a:extLst>
        </xdr:cNvPr>
        <xdr:cNvSpPr txBox="1"/>
      </xdr:nvSpPr>
      <xdr:spPr>
        <a:xfrm>
          <a:off x="15798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91299</xdr:rowOff>
    </xdr:from>
    <xdr:to>
      <xdr:col>73</xdr:col>
      <xdr:colOff>44450</xdr:colOff>
      <xdr:row>16</xdr:row>
      <xdr:rowOff>21449</xdr:rowOff>
    </xdr:to>
    <xdr:sp macro="" textlink="">
      <xdr:nvSpPr>
        <xdr:cNvPr id="460" name="楕円 459">
          <a:extLst>
            <a:ext uri="{FF2B5EF4-FFF2-40B4-BE49-F238E27FC236}">
              <a16:creationId xmlns:a16="http://schemas.microsoft.com/office/drawing/2014/main" id="{2CDBAC96-A814-4FF5-9AC0-C6C14F25F7E1}"/>
            </a:ext>
          </a:extLst>
        </xdr:cNvPr>
        <xdr:cNvSpPr/>
      </xdr:nvSpPr>
      <xdr:spPr>
        <a:xfrm>
          <a:off x="15240000" y="26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6226</xdr:rowOff>
    </xdr:from>
    <xdr:ext cx="762000" cy="259045"/>
    <xdr:sp macro="" textlink="">
      <xdr:nvSpPr>
        <xdr:cNvPr id="461" name="テキスト ボックス 460">
          <a:extLst>
            <a:ext uri="{FF2B5EF4-FFF2-40B4-BE49-F238E27FC236}">
              <a16:creationId xmlns:a16="http://schemas.microsoft.com/office/drawing/2014/main" id="{4CD45A8C-DD17-492C-AECA-CF17D75DA383}"/>
            </a:ext>
          </a:extLst>
        </xdr:cNvPr>
        <xdr:cNvSpPr txBox="1"/>
      </xdr:nvSpPr>
      <xdr:spPr>
        <a:xfrm>
          <a:off x="14909800" y="274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116628</xdr:rowOff>
    </xdr:from>
    <xdr:to>
      <xdr:col>68</xdr:col>
      <xdr:colOff>203200</xdr:colOff>
      <xdr:row>15</xdr:row>
      <xdr:rowOff>46778</xdr:rowOff>
    </xdr:to>
    <xdr:sp macro="" textlink="">
      <xdr:nvSpPr>
        <xdr:cNvPr id="462" name="楕円 461">
          <a:extLst>
            <a:ext uri="{FF2B5EF4-FFF2-40B4-BE49-F238E27FC236}">
              <a16:creationId xmlns:a16="http://schemas.microsoft.com/office/drawing/2014/main" id="{AC0BD3E7-A50F-41E1-A22C-DF16F7B26146}"/>
            </a:ext>
          </a:extLst>
        </xdr:cNvPr>
        <xdr:cNvSpPr/>
      </xdr:nvSpPr>
      <xdr:spPr>
        <a:xfrm>
          <a:off x="14351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31555</xdr:rowOff>
    </xdr:from>
    <xdr:ext cx="762000" cy="259045"/>
    <xdr:sp macro="" textlink="">
      <xdr:nvSpPr>
        <xdr:cNvPr id="463" name="テキスト ボックス 462">
          <a:extLst>
            <a:ext uri="{FF2B5EF4-FFF2-40B4-BE49-F238E27FC236}">
              <a16:creationId xmlns:a16="http://schemas.microsoft.com/office/drawing/2014/main" id="{79E114ED-1F67-405F-84D4-9C74B1E47A78}"/>
            </a:ext>
          </a:extLst>
        </xdr:cNvPr>
        <xdr:cNvSpPr txBox="1"/>
      </xdr:nvSpPr>
      <xdr:spPr>
        <a:xfrm>
          <a:off x="14020800" y="260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4,438
4,392
99.32
4,332,266
4,142,747
181,527
2,552,954
3,296,132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長野県平均、類似団体平均と比較してもほぼ同等の比率を維持しています。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類似団体、長野県平均と比較しても低い値に抑えられているものの大きく伸びています。主な要因は、システム関連改修委託費及び電気料の高騰によるものです。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690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69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33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類似団体平均と比較して、ほぼ同等の比率を維持しています。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％となりました。類似団体、全国平均、長野県平均と比較しても非常に高い数値となっています。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主なものは、特別会計への繰出金であり、下水道特別会計と観光施設特別会計への繰出金が多くを占めています。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公営企業会計では、独立採算の原則に立ち返り、運営方法の見直しや料金改定への取り組みを進めていきます。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59</xdr:row>
      <xdr:rowOff>14986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56700"/>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158513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0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14986</xdr:rowOff>
    </xdr:from>
    <xdr:to>
      <xdr:col>82</xdr:col>
      <xdr:colOff>196850</xdr:colOff>
      <xdr:row>59</xdr:row>
      <xdr:rowOff>14986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3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59</xdr:row>
      <xdr:rowOff>83566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893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5859</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83566</xdr:rowOff>
    </xdr:from>
    <xdr:to>
      <xdr:col>78</xdr:col>
      <xdr:colOff>69850</xdr:colOff>
      <xdr:row>59</xdr:row>
      <xdr:rowOff>110998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991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147066</xdr:rowOff>
    </xdr:from>
    <xdr:to>
      <xdr:col>78</xdr:col>
      <xdr:colOff>120650</xdr:colOff>
      <xdr:row>56</xdr:row>
      <xdr:rowOff>77216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110998</xdr:rowOff>
    </xdr:from>
    <xdr:to>
      <xdr:col>73</xdr:col>
      <xdr:colOff>180975</xdr:colOff>
      <xdr:row>59</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226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143002</xdr:rowOff>
    </xdr:from>
    <xdr:to>
      <xdr:col>69</xdr:col>
      <xdr:colOff>92075</xdr:colOff>
      <xdr:row>60</xdr:row>
      <xdr:rowOff>30988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258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3065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32766</xdr:rowOff>
    </xdr:from>
    <xdr:to>
      <xdr:col>78</xdr:col>
      <xdr:colOff>120650</xdr:colOff>
      <xdr:row>59</xdr:row>
      <xdr:rowOff>134366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119143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3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60198</xdr:rowOff>
    </xdr:from>
    <xdr:to>
      <xdr:col>74</xdr:col>
      <xdr:colOff>31750</xdr:colOff>
      <xdr:row>59</xdr:row>
      <xdr:rowOff>161798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146575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92202</xdr:rowOff>
    </xdr:from>
    <xdr:to>
      <xdr:col>69</xdr:col>
      <xdr:colOff>142875</xdr:colOff>
      <xdr:row>60</xdr:row>
      <xdr:rowOff>22352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7129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151638</xdr:rowOff>
    </xdr:from>
    <xdr:to>
      <xdr:col>65</xdr:col>
      <xdr:colOff>53975</xdr:colOff>
      <xdr:row>60</xdr:row>
      <xdr:rowOff>81788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66565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％となりました。類似団体、長野県平均と比べ、やや低い値に抑えられています。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46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3556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4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類似団体内平均とほぼ同水準ではあるものの、実質公債費比率は非常に高い状況にあります。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長期計画を見直しながら、普通建設事業費の平準化を図り、地方債の新規発行額の抑制に努める必要があります。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123189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152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73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34289</xdr:rowOff>
    </xdr:from>
    <xdr:to>
      <xdr:col>11</xdr:col>
      <xdr:colOff>60325</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ポイントとなりました。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内訳として大きなものとしては、人件費、物件費、補助費、繰出金です。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令和４年度は、物件費、補助費の伸びが大きく、類似団体と比較してやや上回る状況にあります。今後も経常経費等の見直しを図りながら歳出削減に努める必要があります。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142239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16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162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79</xdr:row>
      <xdr:rowOff>119380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02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119380</xdr:rowOff>
    </xdr:from>
    <xdr:to>
      <xdr:col>69</xdr:col>
      <xdr:colOff>92075</xdr:colOff>
      <xdr:row>79</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663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24428</xdr:rowOff>
    </xdr:from>
    <xdr:to>
      <xdr:col>29</xdr:col>
      <xdr:colOff>127000</xdr:colOff>
      <xdr:row>20</xdr:row>
      <xdr:rowOff>42419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01053"/>
          <a:ext cx="6477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42419</xdr:rowOff>
    </xdr:from>
    <xdr:to>
      <xdr:col>26</xdr:col>
      <xdr:colOff>50800</xdr:colOff>
      <xdr:row>20</xdr:row>
      <xdr:rowOff>45338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19044"/>
          <a:ext cx="698500" cy="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45338</xdr:rowOff>
    </xdr:from>
    <xdr:to>
      <xdr:col>22</xdr:col>
      <xdr:colOff>114300</xdr:colOff>
      <xdr:row>20</xdr:row>
      <xdr:rowOff>81889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21963"/>
          <a:ext cx="698500" cy="3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81889</xdr:rowOff>
    </xdr:from>
    <xdr:to>
      <xdr:col>18</xdr:col>
      <xdr:colOff>177800</xdr:colOff>
      <xdr:row>20</xdr:row>
      <xdr:rowOff>97642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58514"/>
          <a:ext cx="698500" cy="1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145078</xdr:rowOff>
    </xdr:from>
    <xdr:to>
      <xdr:col>29</xdr:col>
      <xdr:colOff>177800</xdr:colOff>
      <xdr:row>20</xdr:row>
      <xdr:rowOff>75228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5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53655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163069</xdr:rowOff>
    </xdr:from>
    <xdr:to>
      <xdr:col>26</xdr:col>
      <xdr:colOff>101600</xdr:colOff>
      <xdr:row>20</xdr:row>
      <xdr:rowOff>93219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6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77996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5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165988</xdr:rowOff>
    </xdr:from>
    <xdr:to>
      <xdr:col>22</xdr:col>
      <xdr:colOff>165100</xdr:colOff>
      <xdr:row>20</xdr:row>
      <xdr:rowOff>96138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7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80915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31089</xdr:rowOff>
    </xdr:from>
    <xdr:to>
      <xdr:col>19</xdr:col>
      <xdr:colOff>38100</xdr:colOff>
      <xdr:row>20</xdr:row>
      <xdr:rowOff>132689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0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117466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46842</xdr:rowOff>
    </xdr:from>
    <xdr:to>
      <xdr:col>15</xdr:col>
      <xdr:colOff>101600</xdr:colOff>
      <xdr:row>20</xdr:row>
      <xdr:rowOff>148442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3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133219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41728</xdr:rowOff>
    </xdr:from>
    <xdr:to>
      <xdr:col>29</xdr:col>
      <xdr:colOff>127000</xdr:colOff>
      <xdr:row>37</xdr:row>
      <xdr:rowOff>43154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66428"/>
          <a:ext cx="647700" cy="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27931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52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41728</xdr:rowOff>
    </xdr:from>
    <xdr:to>
      <xdr:col>26</xdr:col>
      <xdr:colOff>50800</xdr:colOff>
      <xdr:row>37</xdr:row>
      <xdr:rowOff>58438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66428"/>
          <a:ext cx="698500" cy="1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58438</xdr:rowOff>
    </xdr:from>
    <xdr:to>
      <xdr:col>22</xdr:col>
      <xdr:colOff>114300</xdr:colOff>
      <xdr:row>37</xdr:row>
      <xdr:rowOff>89102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83138"/>
          <a:ext cx="698500" cy="3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89102</xdr:rowOff>
    </xdr:from>
    <xdr:to>
      <xdr:col>18</xdr:col>
      <xdr:colOff>177800</xdr:colOff>
      <xdr:row>37</xdr:row>
      <xdr:rowOff>115291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13802"/>
          <a:ext cx="698500" cy="26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163804</xdr:rowOff>
    </xdr:from>
    <xdr:to>
      <xdr:col>29</xdr:col>
      <xdr:colOff>177800</xdr:colOff>
      <xdr:row>37</xdr:row>
      <xdr:rowOff>93954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1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162378</xdr:rowOff>
    </xdr:from>
    <xdr:to>
      <xdr:col>26</xdr:col>
      <xdr:colOff>101600</xdr:colOff>
      <xdr:row>37</xdr:row>
      <xdr:rowOff>92528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274155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7638</xdr:rowOff>
    </xdr:from>
    <xdr:to>
      <xdr:col>22</xdr:col>
      <xdr:colOff>165100</xdr:colOff>
      <xdr:row>37</xdr:row>
      <xdr:rowOff>109238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290865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38302</xdr:rowOff>
    </xdr:from>
    <xdr:to>
      <xdr:col>19</xdr:col>
      <xdr:colOff>38100</xdr:colOff>
      <xdr:row>37</xdr:row>
      <xdr:rowOff>139902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63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321529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64491</xdr:rowOff>
    </xdr:from>
    <xdr:to>
      <xdr:col>15</xdr:col>
      <xdr:colOff>101600</xdr:colOff>
      <xdr:row>37</xdr:row>
      <xdr:rowOff>166091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8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4,438
4,392
99.32
4,332,266
4,142,747
181,527
2,552,954
3,296,132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46298</xdr:rowOff>
    </xdr:from>
    <xdr:to>
      <xdr:col>24</xdr:col>
      <xdr:colOff>63500</xdr:colOff>
      <xdr:row>37</xdr:row>
      <xdr:rowOff>54642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994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54642</xdr:rowOff>
    </xdr:from>
    <xdr:to>
      <xdr:col>19</xdr:col>
      <xdr:colOff>177800</xdr:colOff>
      <xdr:row>37</xdr:row>
      <xdr:rowOff>80883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8292"/>
          <a:ext cx="889000" cy="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80883</xdr:rowOff>
    </xdr:from>
    <xdr:to>
      <xdr:col>15</xdr:col>
      <xdr:colOff>50800</xdr:colOff>
      <xdr:row>37</xdr:row>
      <xdr:rowOff>123670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533"/>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123670</xdr:rowOff>
    </xdr:from>
    <xdr:to>
      <xdr:col>10</xdr:col>
      <xdr:colOff>114300</xdr:colOff>
      <xdr:row>37</xdr:row>
      <xdr:rowOff>132111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7320"/>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166948</xdr:rowOff>
    </xdr:from>
    <xdr:to>
      <xdr:col>24</xdr:col>
      <xdr:colOff>114300</xdr:colOff>
      <xdr:row>37</xdr:row>
      <xdr:rowOff>97098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81875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3842</xdr:rowOff>
    </xdr:from>
    <xdr:to>
      <xdr:col>20</xdr:col>
      <xdr:colOff>38100</xdr:colOff>
      <xdr:row>37</xdr:row>
      <xdr:rowOff>105442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96569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30083</xdr:rowOff>
    </xdr:from>
    <xdr:to>
      <xdr:col>15</xdr:col>
      <xdr:colOff>101600</xdr:colOff>
      <xdr:row>37</xdr:row>
      <xdr:rowOff>131683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122810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72870</xdr:rowOff>
    </xdr:from>
    <xdr:to>
      <xdr:col>10</xdr:col>
      <xdr:colOff>165100</xdr:colOff>
      <xdr:row>38</xdr:row>
      <xdr:rowOff>3020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165596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81311</xdr:rowOff>
    </xdr:from>
    <xdr:to>
      <xdr:col>6</xdr:col>
      <xdr:colOff>38100</xdr:colOff>
      <xdr:row>38</xdr:row>
      <xdr:rowOff>11461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118957</xdr:rowOff>
    </xdr:from>
    <xdr:to>
      <xdr:col>24</xdr:col>
      <xdr:colOff>63500</xdr:colOff>
      <xdr:row>58</xdr:row>
      <xdr:rowOff>147951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3057"/>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119089</xdr:rowOff>
    </xdr:from>
    <xdr:to>
      <xdr:col>19</xdr:col>
      <xdr:colOff>177800</xdr:colOff>
      <xdr:row>58</xdr:row>
      <xdr:rowOff>147951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3189"/>
          <a:ext cx="889000" cy="2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119089</xdr:rowOff>
    </xdr:from>
    <xdr:to>
      <xdr:col>15</xdr:col>
      <xdr:colOff>50800</xdr:colOff>
      <xdr:row>58</xdr:row>
      <xdr:rowOff>143719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3189"/>
          <a:ext cx="889000" cy="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143719</xdr:rowOff>
    </xdr:from>
    <xdr:to>
      <xdr:col>10</xdr:col>
      <xdr:colOff>114300</xdr:colOff>
      <xdr:row>58</xdr:row>
      <xdr:rowOff>152105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7819"/>
          <a:ext cx="8890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68157</xdr:rowOff>
    </xdr:from>
    <xdr:to>
      <xdr:col>24</xdr:col>
      <xdr:colOff>114300</xdr:colOff>
      <xdr:row>58</xdr:row>
      <xdr:rowOff>169757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154534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97151</xdr:rowOff>
    </xdr:from>
    <xdr:to>
      <xdr:col>20</xdr:col>
      <xdr:colOff>38100</xdr:colOff>
      <xdr:row>59</xdr:row>
      <xdr:rowOff>27301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18428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68289</xdr:rowOff>
    </xdr:from>
    <xdr:to>
      <xdr:col>15</xdr:col>
      <xdr:colOff>101600</xdr:colOff>
      <xdr:row>58</xdr:row>
      <xdr:rowOff>169889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161016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92919</xdr:rowOff>
    </xdr:from>
    <xdr:to>
      <xdr:col>10</xdr:col>
      <xdr:colOff>165100</xdr:colOff>
      <xdr:row>59</xdr:row>
      <xdr:rowOff>23069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14196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2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101305</xdr:rowOff>
    </xdr:from>
    <xdr:to>
      <xdr:col>6</xdr:col>
      <xdr:colOff>38100</xdr:colOff>
      <xdr:row>59</xdr:row>
      <xdr:rowOff>31455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22582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3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112480</xdr:rowOff>
    </xdr:from>
    <xdr:to>
      <xdr:col>24</xdr:col>
      <xdr:colOff>63500</xdr:colOff>
      <xdr:row>77</xdr:row>
      <xdr:rowOff>14821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42680"/>
          <a:ext cx="838200" cy="7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112480</xdr:rowOff>
    </xdr:from>
    <xdr:to>
      <xdr:col>19</xdr:col>
      <xdr:colOff>177800</xdr:colOff>
      <xdr:row>77</xdr:row>
      <xdr:rowOff>36922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42680"/>
          <a:ext cx="889000" cy="9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36922</xdr:rowOff>
    </xdr:from>
    <xdr:to>
      <xdr:col>15</xdr:col>
      <xdr:colOff>50800</xdr:colOff>
      <xdr:row>77</xdr:row>
      <xdr:rowOff>64931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38572"/>
          <a:ext cx="8890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13129</xdr:rowOff>
    </xdr:from>
    <xdr:to>
      <xdr:col>10</xdr:col>
      <xdr:colOff>114300</xdr:colOff>
      <xdr:row>77</xdr:row>
      <xdr:rowOff>64931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14779"/>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135471</xdr:rowOff>
    </xdr:from>
    <xdr:to>
      <xdr:col>24</xdr:col>
      <xdr:colOff>114300</xdr:colOff>
      <xdr:row>77</xdr:row>
      <xdr:rowOff>65621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113898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61680</xdr:rowOff>
    </xdr:from>
    <xdr:to>
      <xdr:col>20</xdr:col>
      <xdr:colOff>38100</xdr:colOff>
      <xdr:row>76</xdr:row>
      <xdr:rowOff>163280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8356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157572</xdr:rowOff>
    </xdr:from>
    <xdr:to>
      <xdr:col>15</xdr:col>
      <xdr:colOff>101600</xdr:colOff>
      <xdr:row>77</xdr:row>
      <xdr:rowOff>87722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78849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14131</xdr:rowOff>
    </xdr:from>
    <xdr:to>
      <xdr:col>10</xdr:col>
      <xdr:colOff>165100</xdr:colOff>
      <xdr:row>77</xdr:row>
      <xdr:rowOff>115731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106858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133779</xdr:rowOff>
    </xdr:from>
    <xdr:to>
      <xdr:col>6</xdr:col>
      <xdr:colOff>38100</xdr:colOff>
      <xdr:row>77</xdr:row>
      <xdr:rowOff>63929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80457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34178</xdr:rowOff>
    </xdr:from>
    <xdr:to>
      <xdr:col>24</xdr:col>
      <xdr:colOff>63500</xdr:colOff>
      <xdr:row>96</xdr:row>
      <xdr:rowOff>100929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93378"/>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34178</xdr:rowOff>
    </xdr:from>
    <xdr:to>
      <xdr:col>19</xdr:col>
      <xdr:colOff>177800</xdr:colOff>
      <xdr:row>97</xdr:row>
      <xdr:rowOff>35367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3378"/>
          <a:ext cx="889000" cy="1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35367</xdr:rowOff>
    </xdr:from>
    <xdr:to>
      <xdr:col>15</xdr:col>
      <xdr:colOff>50800</xdr:colOff>
      <xdr:row>97</xdr:row>
      <xdr:rowOff>46317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6017"/>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46317</xdr:rowOff>
    </xdr:from>
    <xdr:to>
      <xdr:col>10</xdr:col>
      <xdr:colOff>114300</xdr:colOff>
      <xdr:row>97</xdr:row>
      <xdr:rowOff>48946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696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50129</xdr:rowOff>
    </xdr:from>
    <xdr:to>
      <xdr:col>24</xdr:col>
      <xdr:colOff>114300</xdr:colOff>
      <xdr:row>96</xdr:row>
      <xdr:rowOff>151729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28556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154828</xdr:rowOff>
    </xdr:from>
    <xdr:to>
      <xdr:col>20</xdr:col>
      <xdr:colOff>38100</xdr:colOff>
      <xdr:row>96</xdr:row>
      <xdr:rowOff>84978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76105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156017</xdr:rowOff>
    </xdr:from>
    <xdr:to>
      <xdr:col>15</xdr:col>
      <xdr:colOff>101600</xdr:colOff>
      <xdr:row>97</xdr:row>
      <xdr:rowOff>86167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166967</xdr:rowOff>
    </xdr:from>
    <xdr:to>
      <xdr:col>10</xdr:col>
      <xdr:colOff>165100</xdr:colOff>
      <xdr:row>97</xdr:row>
      <xdr:rowOff>97117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88244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169596</xdr:rowOff>
    </xdr:from>
    <xdr:to>
      <xdr:col>6</xdr:col>
      <xdr:colOff>38100</xdr:colOff>
      <xdr:row>97</xdr:row>
      <xdr:rowOff>99746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74021</xdr:rowOff>
    </xdr:from>
    <xdr:to>
      <xdr:col>55</xdr:col>
      <xdr:colOff>0</xdr:colOff>
      <xdr:row>37</xdr:row>
      <xdr:rowOff>119019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17671"/>
          <a:ext cx="838200" cy="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48085</xdr:rowOff>
    </xdr:from>
    <xdr:to>
      <xdr:col>50</xdr:col>
      <xdr:colOff>114300</xdr:colOff>
      <xdr:row>37</xdr:row>
      <xdr:rowOff>119019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20285"/>
          <a:ext cx="889000" cy="2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48085</xdr:rowOff>
    </xdr:from>
    <xdr:to>
      <xdr:col>45</xdr:col>
      <xdr:colOff>177800</xdr:colOff>
      <xdr:row>37</xdr:row>
      <xdr:rowOff>165686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0285"/>
          <a:ext cx="889000" cy="2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165686</xdr:rowOff>
    </xdr:from>
    <xdr:to>
      <xdr:col>41</xdr:col>
      <xdr:colOff>50800</xdr:colOff>
      <xdr:row>38</xdr:row>
      <xdr:rowOff>24288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09336"/>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23221</xdr:rowOff>
    </xdr:from>
    <xdr:to>
      <xdr:col>55</xdr:col>
      <xdr:colOff>50800</xdr:colOff>
      <xdr:row>37</xdr:row>
      <xdr:rowOff>124821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68219</xdr:rowOff>
    </xdr:from>
    <xdr:to>
      <xdr:col>50</xdr:col>
      <xdr:colOff>165100</xdr:colOff>
      <xdr:row>37</xdr:row>
      <xdr:rowOff>169819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160946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168735</xdr:rowOff>
    </xdr:from>
    <xdr:to>
      <xdr:col>46</xdr:col>
      <xdr:colOff>38100</xdr:colOff>
      <xdr:row>36</xdr:row>
      <xdr:rowOff>98885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90012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6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114886</xdr:rowOff>
    </xdr:from>
    <xdr:to>
      <xdr:col>41</xdr:col>
      <xdr:colOff>101600</xdr:colOff>
      <xdr:row>38</xdr:row>
      <xdr:rowOff>45036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36163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144938</xdr:rowOff>
    </xdr:from>
    <xdr:to>
      <xdr:col>36</xdr:col>
      <xdr:colOff>165100</xdr:colOff>
      <xdr:row>38</xdr:row>
      <xdr:rowOff>75088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66215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8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165247</xdr:rowOff>
    </xdr:from>
    <xdr:to>
      <xdr:col>55</xdr:col>
      <xdr:colOff>0</xdr:colOff>
      <xdr:row>58</xdr:row>
      <xdr:rowOff>4785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937897"/>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157565</xdr:rowOff>
    </xdr:from>
    <xdr:to>
      <xdr:col>50</xdr:col>
      <xdr:colOff>114300</xdr:colOff>
      <xdr:row>57</xdr:row>
      <xdr:rowOff>165247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930215"/>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81327</xdr:rowOff>
    </xdr:from>
    <xdr:to>
      <xdr:col>45</xdr:col>
      <xdr:colOff>177800</xdr:colOff>
      <xdr:row>57</xdr:row>
      <xdr:rowOff>157565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53977"/>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81327</xdr:rowOff>
    </xdr:from>
    <xdr:to>
      <xdr:col>41</xdr:col>
      <xdr:colOff>50800</xdr:colOff>
      <xdr:row>57</xdr:row>
      <xdr:rowOff>152686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53977"/>
          <a:ext cx="889000" cy="7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125435</xdr:rowOff>
    </xdr:from>
    <xdr:to>
      <xdr:col>55</xdr:col>
      <xdr:colOff>50800</xdr:colOff>
      <xdr:row>58</xdr:row>
      <xdr:rowOff>55585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40362</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8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114447</xdr:rowOff>
    </xdr:from>
    <xdr:to>
      <xdr:col>50</xdr:col>
      <xdr:colOff>165100</xdr:colOff>
      <xdr:row>58</xdr:row>
      <xdr:rowOff>44597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35724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106765</xdr:rowOff>
    </xdr:from>
    <xdr:to>
      <xdr:col>46</xdr:col>
      <xdr:colOff>38100</xdr:colOff>
      <xdr:row>58</xdr:row>
      <xdr:rowOff>36915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28042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7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30527</xdr:rowOff>
    </xdr:from>
    <xdr:to>
      <xdr:col>41</xdr:col>
      <xdr:colOff>101600</xdr:colOff>
      <xdr:row>57</xdr:row>
      <xdr:rowOff>132127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123254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101886</xdr:rowOff>
    </xdr:from>
    <xdr:to>
      <xdr:col>36</xdr:col>
      <xdr:colOff>165100</xdr:colOff>
      <xdr:row>58</xdr:row>
      <xdr:rowOff>32036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23163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14556</xdr:rowOff>
    </xdr:from>
    <xdr:to>
      <xdr:col>55</xdr:col>
      <xdr:colOff>0</xdr:colOff>
      <xdr:row>78</xdr:row>
      <xdr:rowOff>23868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87656"/>
          <a:ext cx="8382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14556</xdr:rowOff>
    </xdr:from>
    <xdr:to>
      <xdr:col>50</xdr:col>
      <xdr:colOff>114300</xdr:colOff>
      <xdr:row>78</xdr:row>
      <xdr:rowOff>22766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87656"/>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21713</xdr:rowOff>
    </xdr:from>
    <xdr:to>
      <xdr:col>45</xdr:col>
      <xdr:colOff>177800</xdr:colOff>
      <xdr:row>78</xdr:row>
      <xdr:rowOff>22766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4813"/>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21117</xdr:rowOff>
    </xdr:from>
    <xdr:to>
      <xdr:col>41</xdr:col>
      <xdr:colOff>50800</xdr:colOff>
      <xdr:row>78</xdr:row>
      <xdr:rowOff>21713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4217"/>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144518</xdr:rowOff>
    </xdr:from>
    <xdr:to>
      <xdr:col>55</xdr:col>
      <xdr:colOff>50800</xdr:colOff>
      <xdr:row>78</xdr:row>
      <xdr:rowOff>74668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135206</xdr:rowOff>
    </xdr:from>
    <xdr:to>
      <xdr:col>50</xdr:col>
      <xdr:colOff>165100</xdr:colOff>
      <xdr:row>78</xdr:row>
      <xdr:rowOff>65356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56483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143416</xdr:rowOff>
    </xdr:from>
    <xdr:to>
      <xdr:col>46</xdr:col>
      <xdr:colOff>38100</xdr:colOff>
      <xdr:row>78</xdr:row>
      <xdr:rowOff>73566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64693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4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142363</xdr:rowOff>
    </xdr:from>
    <xdr:to>
      <xdr:col>41</xdr:col>
      <xdr:colOff>101600</xdr:colOff>
      <xdr:row>78</xdr:row>
      <xdr:rowOff>72513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63640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43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141767</xdr:rowOff>
    </xdr:from>
    <xdr:to>
      <xdr:col>36</xdr:col>
      <xdr:colOff>165100</xdr:colOff>
      <xdr:row>78</xdr:row>
      <xdr:rowOff>71917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63044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155037</xdr:rowOff>
    </xdr:from>
    <xdr:to>
      <xdr:col>55</xdr:col>
      <xdr:colOff>0</xdr:colOff>
      <xdr:row>98</xdr:row>
      <xdr:rowOff>168306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57137"/>
          <a:ext cx="8382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142883</xdr:rowOff>
    </xdr:from>
    <xdr:to>
      <xdr:col>50</xdr:col>
      <xdr:colOff>114300</xdr:colOff>
      <xdr:row>98</xdr:row>
      <xdr:rowOff>155037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944983"/>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15260</xdr:rowOff>
    </xdr:from>
    <xdr:to>
      <xdr:col>45</xdr:col>
      <xdr:colOff>177800</xdr:colOff>
      <xdr:row>98</xdr:row>
      <xdr:rowOff>142883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645910"/>
          <a:ext cx="889000" cy="2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15260</xdr:rowOff>
    </xdr:from>
    <xdr:to>
      <xdr:col>41</xdr:col>
      <xdr:colOff>50800</xdr:colOff>
      <xdr:row>98</xdr:row>
      <xdr:rowOff>92011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45910"/>
          <a:ext cx="889000" cy="2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117506</xdr:rowOff>
    </xdr:from>
    <xdr:to>
      <xdr:col>55</xdr:col>
      <xdr:colOff>50800</xdr:colOff>
      <xdr:row>99</xdr:row>
      <xdr:rowOff>47656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32433</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3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104237</xdr:rowOff>
    </xdr:from>
    <xdr:to>
      <xdr:col>50</xdr:col>
      <xdr:colOff>165100</xdr:colOff>
      <xdr:row>99</xdr:row>
      <xdr:rowOff>34387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9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25514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9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92083</xdr:rowOff>
    </xdr:from>
    <xdr:to>
      <xdr:col>46</xdr:col>
      <xdr:colOff>38100</xdr:colOff>
      <xdr:row>99</xdr:row>
      <xdr:rowOff>22233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13360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135910</xdr:rowOff>
    </xdr:from>
    <xdr:to>
      <xdr:col>41</xdr:col>
      <xdr:colOff>101600</xdr:colOff>
      <xdr:row>97</xdr:row>
      <xdr:rowOff>66060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82587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7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41211</xdr:rowOff>
    </xdr:from>
    <xdr:to>
      <xdr:col>36</xdr:col>
      <xdr:colOff>165100</xdr:colOff>
      <xdr:row>98</xdr:row>
      <xdr:rowOff>142811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133938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29564</xdr:rowOff>
    </xdr:from>
    <xdr:to>
      <xdr:col>85</xdr:col>
      <xdr:colOff>127000</xdr:colOff>
      <xdr:row>39</xdr:row>
      <xdr:rowOff>39387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16114"/>
          <a:ext cx="8382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29564</xdr:rowOff>
    </xdr:from>
    <xdr:to>
      <xdr:col>81</xdr:col>
      <xdr:colOff>50800</xdr:colOff>
      <xdr:row>39</xdr:row>
      <xdr:rowOff>34647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16114"/>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34647</xdr:rowOff>
    </xdr:from>
    <xdr:to>
      <xdr:col>76</xdr:col>
      <xdr:colOff>114300</xdr:colOff>
      <xdr:row>39</xdr:row>
      <xdr:rowOff>43267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1197"/>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42773</xdr:rowOff>
    </xdr:from>
    <xdr:to>
      <xdr:col>71</xdr:col>
      <xdr:colOff>177800</xdr:colOff>
      <xdr:row>39</xdr:row>
      <xdr:rowOff>43267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932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160037</xdr:rowOff>
    </xdr:from>
    <xdr:to>
      <xdr:col>85</xdr:col>
      <xdr:colOff>177800</xdr:colOff>
      <xdr:row>39</xdr:row>
      <xdr:rowOff>90187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150214</xdr:rowOff>
    </xdr:from>
    <xdr:to>
      <xdr:col>81</xdr:col>
      <xdr:colOff>101600</xdr:colOff>
      <xdr:row>39</xdr:row>
      <xdr:rowOff>80364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71491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155297</xdr:rowOff>
    </xdr:from>
    <xdr:to>
      <xdr:col>76</xdr:col>
      <xdr:colOff>165100</xdr:colOff>
      <xdr:row>39</xdr:row>
      <xdr:rowOff>85447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76574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163917</xdr:rowOff>
    </xdr:from>
    <xdr:to>
      <xdr:col>72</xdr:col>
      <xdr:colOff>38100</xdr:colOff>
      <xdr:row>39</xdr:row>
      <xdr:rowOff>94067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85194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7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163423</xdr:rowOff>
    </xdr:from>
    <xdr:to>
      <xdr:col>67</xdr:col>
      <xdr:colOff>101600</xdr:colOff>
      <xdr:row>39</xdr:row>
      <xdr:rowOff>93573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84700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7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28366</xdr:rowOff>
    </xdr:from>
    <xdr:to>
      <xdr:col>85</xdr:col>
      <xdr:colOff>127000</xdr:colOff>
      <xdr:row>78</xdr:row>
      <xdr:rowOff>37356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1466"/>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37356</xdr:rowOff>
    </xdr:from>
    <xdr:to>
      <xdr:col>81</xdr:col>
      <xdr:colOff>50800</xdr:colOff>
      <xdr:row>78</xdr:row>
      <xdr:rowOff>50617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0456"/>
          <a:ext cx="8890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50617</xdr:rowOff>
    </xdr:from>
    <xdr:to>
      <xdr:col>76</xdr:col>
      <xdr:colOff>114300</xdr:colOff>
      <xdr:row>78</xdr:row>
      <xdr:rowOff>66388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3717"/>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66388</xdr:rowOff>
    </xdr:from>
    <xdr:to>
      <xdr:col>71</xdr:col>
      <xdr:colOff>177800</xdr:colOff>
      <xdr:row>78</xdr:row>
      <xdr:rowOff>77998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39488"/>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149016</xdr:rowOff>
    </xdr:from>
    <xdr:to>
      <xdr:col>85</xdr:col>
      <xdr:colOff>177800</xdr:colOff>
      <xdr:row>78</xdr:row>
      <xdr:rowOff>79166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63943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158006</xdr:rowOff>
    </xdr:from>
    <xdr:to>
      <xdr:col>81</xdr:col>
      <xdr:colOff>101600</xdr:colOff>
      <xdr:row>78</xdr:row>
      <xdr:rowOff>88156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79283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171267</xdr:rowOff>
    </xdr:from>
    <xdr:to>
      <xdr:col>76</xdr:col>
      <xdr:colOff>165100</xdr:colOff>
      <xdr:row>78</xdr:row>
      <xdr:rowOff>101417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92544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15588</xdr:rowOff>
    </xdr:from>
    <xdr:to>
      <xdr:col>72</xdr:col>
      <xdr:colOff>38100</xdr:colOff>
      <xdr:row>78</xdr:row>
      <xdr:rowOff>117188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108315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27198</xdr:rowOff>
    </xdr:from>
    <xdr:to>
      <xdr:col>67</xdr:col>
      <xdr:colOff>101600</xdr:colOff>
      <xdr:row>78</xdr:row>
      <xdr:rowOff>128798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119925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62370</xdr:rowOff>
    </xdr:from>
    <xdr:to>
      <xdr:col>85</xdr:col>
      <xdr:colOff>127000</xdr:colOff>
      <xdr:row>98</xdr:row>
      <xdr:rowOff>68433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64470"/>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62370</xdr:rowOff>
    </xdr:from>
    <xdr:to>
      <xdr:col>81</xdr:col>
      <xdr:colOff>50800</xdr:colOff>
      <xdr:row>98</xdr:row>
      <xdr:rowOff>102160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64470"/>
          <a:ext cx="8890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102160</xdr:rowOff>
    </xdr:from>
    <xdr:to>
      <xdr:col>76</xdr:col>
      <xdr:colOff>114300</xdr:colOff>
      <xdr:row>98</xdr:row>
      <xdr:rowOff>116663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4260"/>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116663</xdr:rowOff>
    </xdr:from>
    <xdr:to>
      <xdr:col>71</xdr:col>
      <xdr:colOff>177800</xdr:colOff>
      <xdr:row>98</xdr:row>
      <xdr:rowOff>117053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18763"/>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17633</xdr:rowOff>
    </xdr:from>
    <xdr:to>
      <xdr:col>85</xdr:col>
      <xdr:colOff>177800</xdr:colOff>
      <xdr:row>98</xdr:row>
      <xdr:rowOff>119233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11570</xdr:rowOff>
    </xdr:from>
    <xdr:to>
      <xdr:col>81</xdr:col>
      <xdr:colOff>101600</xdr:colOff>
      <xdr:row>98</xdr:row>
      <xdr:rowOff>113170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104297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51360</xdr:rowOff>
    </xdr:from>
    <xdr:to>
      <xdr:col>76</xdr:col>
      <xdr:colOff>165100</xdr:colOff>
      <xdr:row>98</xdr:row>
      <xdr:rowOff>152960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144087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65863</xdr:rowOff>
    </xdr:from>
    <xdr:to>
      <xdr:col>72</xdr:col>
      <xdr:colOff>38100</xdr:colOff>
      <xdr:row>98</xdr:row>
      <xdr:rowOff>167463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66253</xdr:rowOff>
    </xdr:from>
    <xdr:to>
      <xdr:col>67</xdr:col>
      <xdr:colOff>101600</xdr:colOff>
      <xdr:row>98</xdr:row>
      <xdr:rowOff>167853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158980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35649</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2199"/>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156299</xdr:rowOff>
    </xdr:from>
    <xdr:to>
      <xdr:col>116</xdr:col>
      <xdr:colOff>114300</xdr:colOff>
      <xdr:row>39</xdr:row>
      <xdr:rowOff>86449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71226</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9954</xdr:rowOff>
    </xdr:from>
    <xdr:to>
      <xdr:col>116</xdr:col>
      <xdr:colOff>63500</xdr:colOff>
      <xdr:row>59</xdr:row>
      <xdr:rowOff>13406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25504"/>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9954</xdr:rowOff>
    </xdr:from>
    <xdr:to>
      <xdr:col>111</xdr:col>
      <xdr:colOff>177800</xdr:colOff>
      <xdr:row>59</xdr:row>
      <xdr:rowOff>11630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2550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119446</xdr:rowOff>
    </xdr:from>
    <xdr:to>
      <xdr:col>107</xdr:col>
      <xdr:colOff>50800</xdr:colOff>
      <xdr:row>59</xdr:row>
      <xdr:rowOff>11630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3546"/>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119446</xdr:rowOff>
    </xdr:from>
    <xdr:to>
      <xdr:col>102</xdr:col>
      <xdr:colOff>114300</xdr:colOff>
      <xdr:row>59</xdr:row>
      <xdr:rowOff>10975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3546"/>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134056</xdr:rowOff>
    </xdr:from>
    <xdr:to>
      <xdr:col>116</xdr:col>
      <xdr:colOff>114300</xdr:colOff>
      <xdr:row>59</xdr:row>
      <xdr:rowOff>64206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130604</xdr:rowOff>
    </xdr:from>
    <xdr:to>
      <xdr:col>112</xdr:col>
      <xdr:colOff>38100</xdr:colOff>
      <xdr:row>59</xdr:row>
      <xdr:rowOff>60754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51881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132280</xdr:rowOff>
    </xdr:from>
    <xdr:to>
      <xdr:col>107</xdr:col>
      <xdr:colOff>101600</xdr:colOff>
      <xdr:row>59</xdr:row>
      <xdr:rowOff>62430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53557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68646</xdr:rowOff>
    </xdr:from>
    <xdr:to>
      <xdr:col>102</xdr:col>
      <xdr:colOff>165100</xdr:colOff>
      <xdr:row>58</xdr:row>
      <xdr:rowOff>170246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15323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8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131625</xdr:rowOff>
    </xdr:from>
    <xdr:to>
      <xdr:col>98</xdr:col>
      <xdr:colOff>38100</xdr:colOff>
      <xdr:row>59</xdr:row>
      <xdr:rowOff>61775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52902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6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27096</xdr:rowOff>
    </xdr:from>
    <xdr:to>
      <xdr:col>116</xdr:col>
      <xdr:colOff>63500</xdr:colOff>
      <xdr:row>76</xdr:row>
      <xdr:rowOff>99668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57296"/>
          <a:ext cx="838200" cy="7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70652</xdr:rowOff>
    </xdr:from>
    <xdr:to>
      <xdr:col>111</xdr:col>
      <xdr:colOff>177800</xdr:colOff>
      <xdr:row>76</xdr:row>
      <xdr:rowOff>99668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00852"/>
          <a:ext cx="889000" cy="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70652</xdr:rowOff>
    </xdr:from>
    <xdr:to>
      <xdr:col>107</xdr:col>
      <xdr:colOff>50800</xdr:colOff>
      <xdr:row>76</xdr:row>
      <xdr:rowOff>115723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00852"/>
          <a:ext cx="889000" cy="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115723</xdr:rowOff>
    </xdr:from>
    <xdr:to>
      <xdr:col>102</xdr:col>
      <xdr:colOff>114300</xdr:colOff>
      <xdr:row>76</xdr:row>
      <xdr:rowOff>117438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4592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147746</xdr:rowOff>
    </xdr:from>
    <xdr:to>
      <xdr:col>116</xdr:col>
      <xdr:colOff>114300</xdr:colOff>
      <xdr:row>76</xdr:row>
      <xdr:rowOff>77896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170622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48868</xdr:rowOff>
    </xdr:from>
    <xdr:to>
      <xdr:col>112</xdr:col>
      <xdr:colOff>38100</xdr:colOff>
      <xdr:row>76</xdr:row>
      <xdr:rowOff>150468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166995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5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19852</xdr:rowOff>
    </xdr:from>
    <xdr:to>
      <xdr:col>107</xdr:col>
      <xdr:colOff>101600</xdr:colOff>
      <xdr:row>76</xdr:row>
      <xdr:rowOff>121452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137979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2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64923</xdr:rowOff>
    </xdr:from>
    <xdr:to>
      <xdr:col>102</xdr:col>
      <xdr:colOff>165100</xdr:colOff>
      <xdr:row>76</xdr:row>
      <xdr:rowOff>166523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11601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66638</xdr:rowOff>
    </xdr:from>
    <xdr:to>
      <xdr:col>98</xdr:col>
      <xdr:colOff>38100</xdr:colOff>
      <xdr:row>76</xdr:row>
      <xdr:rowOff>168238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13315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933,472</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円となっています。主な構成項目は、人件費</a:t>
          </a:r>
          <a:r>
            <a:rPr kumimoji="1" lang="en-US" altLang="ja-JP" sz="1300">
              <a:latin typeface="ＭＳ Ｐゴシック" panose="020B0600070205080204" pitchFamily="50" charset="-128"/>
              <a:ea typeface="ＭＳ Ｐゴシック" panose="020B0600070205080204" pitchFamily="50" charset="-128"/>
            </a:rPr>
            <a:t>179,030</a:t>
          </a:r>
          <a:r>
            <a:rPr kumimoji="1" lang="ja-JP" altLang="en-US" sz="1300">
              <a:latin typeface="ＭＳ Ｐゴシック" panose="020B0600070205080204" pitchFamily="50" charset="-128"/>
              <a:ea typeface="ＭＳ Ｐゴシック" panose="020B0600070205080204" pitchFamily="50" charset="-128"/>
            </a:rPr>
            <a:t>円、次いで補助費</a:t>
          </a:r>
          <a:r>
            <a:rPr kumimoji="1" lang="en-US" altLang="ja-JP" sz="1300">
              <a:latin typeface="ＭＳ Ｐゴシック" panose="020B0600070205080204" pitchFamily="50" charset="-128"/>
              <a:ea typeface="ＭＳ Ｐゴシック" panose="020B0600070205080204" pitchFamily="50" charset="-128"/>
            </a:rPr>
            <a:t>164,477</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139,555</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139,055</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と比較すると、補助費、物件費、繰出金の伸びが大きく、扶助費、維持補修費の減少があります。補助費については、新型コロナウイルス対策関連の補助金等の増、物件費ではシステム関連改修費等、電気料高騰、繰出金では観光施設特別会計への繰出金が影響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また、扶助費では住民税非課税世帯に対する臨時特別給付金事業及び子育て世帯臨時特別給付金事業等が減少したことによるもの、維持補修費については除雪対策経費の減少によるものです。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毎年度、ローリングにより見直しを行う実施計画において、長期計画を定めるとともに、公共施設の適正管理に努め、普通建設費等の抑制・平準化に努めることとします。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4,438
4,392
99.32
4,332,266
4,142,747
181,527
2,552,954
3,296,132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3264</xdr:rowOff>
    </xdr:from>
    <xdr:to>
      <xdr:col>24</xdr:col>
      <xdr:colOff>63500</xdr:colOff>
      <xdr:row>38</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8364"/>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165894</xdr:rowOff>
    </xdr:from>
    <xdr:to>
      <xdr:col>19</xdr:col>
      <xdr:colOff>177800</xdr:colOff>
      <xdr:row>38</xdr:row>
      <xdr:rowOff>3264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9544"/>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165894</xdr:rowOff>
    </xdr:from>
    <xdr:to>
      <xdr:col>15</xdr:col>
      <xdr:colOff>50800</xdr:colOff>
      <xdr:row>38</xdr:row>
      <xdr:rowOff>692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954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692</xdr:rowOff>
    </xdr:from>
    <xdr:to>
      <xdr:col>10</xdr:col>
      <xdr:colOff>114300</xdr:colOff>
      <xdr:row>38</xdr:row>
      <xdr:rowOff>12979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579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130239</xdr:rowOff>
    </xdr:from>
    <xdr:to>
      <xdr:col>24</xdr:col>
      <xdr:colOff>114300</xdr:colOff>
      <xdr:row>38</xdr:row>
      <xdr:rowOff>60389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45166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123914</xdr:rowOff>
    </xdr:from>
    <xdr:to>
      <xdr:col>20</xdr:col>
      <xdr:colOff>38100</xdr:colOff>
      <xdr:row>38</xdr:row>
      <xdr:rowOff>54063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75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45191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115094</xdr:rowOff>
    </xdr:from>
    <xdr:to>
      <xdr:col>15</xdr:col>
      <xdr:colOff>101600</xdr:colOff>
      <xdr:row>38</xdr:row>
      <xdr:rowOff>45244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36371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121342</xdr:rowOff>
    </xdr:from>
    <xdr:to>
      <xdr:col>10</xdr:col>
      <xdr:colOff>165100</xdr:colOff>
      <xdr:row>38</xdr:row>
      <xdr:rowOff>51492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42619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133629</xdr:rowOff>
    </xdr:from>
    <xdr:to>
      <xdr:col>6</xdr:col>
      <xdr:colOff>38100</xdr:colOff>
      <xdr:row>38</xdr:row>
      <xdr:rowOff>63779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54906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75167</xdr:rowOff>
    </xdr:from>
    <xdr:to>
      <xdr:col>24</xdr:col>
      <xdr:colOff>63500</xdr:colOff>
      <xdr:row>58</xdr:row>
      <xdr:rowOff>84882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926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26426</xdr:rowOff>
    </xdr:from>
    <xdr:to>
      <xdr:col>19</xdr:col>
      <xdr:colOff>177800</xdr:colOff>
      <xdr:row>58</xdr:row>
      <xdr:rowOff>84882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70526"/>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16774</xdr:rowOff>
    </xdr:from>
    <xdr:to>
      <xdr:col>15</xdr:col>
      <xdr:colOff>50800</xdr:colOff>
      <xdr:row>58</xdr:row>
      <xdr:rowOff>26426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60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16774</xdr:rowOff>
    </xdr:from>
    <xdr:to>
      <xdr:col>10</xdr:col>
      <xdr:colOff>114300</xdr:colOff>
      <xdr:row>58</xdr:row>
      <xdr:rowOff>116490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0874"/>
          <a:ext cx="889000" cy="9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24367</xdr:rowOff>
    </xdr:from>
    <xdr:to>
      <xdr:col>24</xdr:col>
      <xdr:colOff>114300</xdr:colOff>
      <xdr:row>58</xdr:row>
      <xdr:rowOff>125967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110744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34082</xdr:rowOff>
    </xdr:from>
    <xdr:to>
      <xdr:col>20</xdr:col>
      <xdr:colOff>38100</xdr:colOff>
      <xdr:row>58</xdr:row>
      <xdr:rowOff>135682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126809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7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147076</xdr:rowOff>
    </xdr:from>
    <xdr:to>
      <xdr:col>15</xdr:col>
      <xdr:colOff>101600</xdr:colOff>
      <xdr:row>58</xdr:row>
      <xdr:rowOff>77226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68353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1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137424</xdr:rowOff>
    </xdr:from>
    <xdr:to>
      <xdr:col>10</xdr:col>
      <xdr:colOff>165100</xdr:colOff>
      <xdr:row>58</xdr:row>
      <xdr:rowOff>67574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58701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65690</xdr:rowOff>
    </xdr:from>
    <xdr:to>
      <xdr:col>6</xdr:col>
      <xdr:colOff>38100</xdr:colOff>
      <xdr:row>58</xdr:row>
      <xdr:rowOff>167290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158417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23960</xdr:rowOff>
    </xdr:from>
    <xdr:to>
      <xdr:col>24</xdr:col>
      <xdr:colOff>63500</xdr:colOff>
      <xdr:row>78</xdr:row>
      <xdr:rowOff>44551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97060"/>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145258</xdr:rowOff>
    </xdr:from>
    <xdr:to>
      <xdr:col>19</xdr:col>
      <xdr:colOff>177800</xdr:colOff>
      <xdr:row>78</xdr:row>
      <xdr:rowOff>23960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46908"/>
          <a:ext cx="8890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145258</xdr:rowOff>
    </xdr:from>
    <xdr:to>
      <xdr:col>15</xdr:col>
      <xdr:colOff>50800</xdr:colOff>
      <xdr:row>78</xdr:row>
      <xdr:rowOff>97014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6908"/>
          <a:ext cx="889000" cy="1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97014</xdr:rowOff>
    </xdr:from>
    <xdr:to>
      <xdr:col>10</xdr:col>
      <xdr:colOff>114300</xdr:colOff>
      <xdr:row>78</xdr:row>
      <xdr:rowOff>134331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0114"/>
          <a:ext cx="8890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165201</xdr:rowOff>
    </xdr:from>
    <xdr:to>
      <xdr:col>24</xdr:col>
      <xdr:colOff>114300</xdr:colOff>
      <xdr:row>78</xdr:row>
      <xdr:rowOff>95351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80128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8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144610</xdr:rowOff>
    </xdr:from>
    <xdr:to>
      <xdr:col>20</xdr:col>
      <xdr:colOff>38100</xdr:colOff>
      <xdr:row>78</xdr:row>
      <xdr:rowOff>74760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65887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94458</xdr:rowOff>
    </xdr:from>
    <xdr:to>
      <xdr:col>15</xdr:col>
      <xdr:colOff>101600</xdr:colOff>
      <xdr:row>78</xdr:row>
      <xdr:rowOff>24608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15735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46214</xdr:rowOff>
    </xdr:from>
    <xdr:to>
      <xdr:col>10</xdr:col>
      <xdr:colOff>165100</xdr:colOff>
      <xdr:row>78</xdr:row>
      <xdr:rowOff>147814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138941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83531</xdr:rowOff>
    </xdr:from>
    <xdr:to>
      <xdr:col>6</xdr:col>
      <xdr:colOff>38100</xdr:colOff>
      <xdr:row>79</xdr:row>
      <xdr:rowOff>13681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4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139376</xdr:rowOff>
    </xdr:from>
    <xdr:to>
      <xdr:col>24</xdr:col>
      <xdr:colOff>63500</xdr:colOff>
      <xdr:row>98</xdr:row>
      <xdr:rowOff>140137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14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140137</xdr:rowOff>
    </xdr:from>
    <xdr:to>
      <xdr:col>19</xdr:col>
      <xdr:colOff>177800</xdr:colOff>
      <xdr:row>98</xdr:row>
      <xdr:rowOff>171403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2237"/>
          <a:ext cx="8890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170228</xdr:rowOff>
    </xdr:from>
    <xdr:to>
      <xdr:col>15</xdr:col>
      <xdr:colOff>50800</xdr:colOff>
      <xdr:row>98</xdr:row>
      <xdr:rowOff>171403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7232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170228</xdr:rowOff>
    </xdr:from>
    <xdr:to>
      <xdr:col>10</xdr:col>
      <xdr:colOff>114300</xdr:colOff>
      <xdr:row>99</xdr:row>
      <xdr:rowOff>978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2328"/>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88576</xdr:rowOff>
    </xdr:from>
    <xdr:to>
      <xdr:col>24</xdr:col>
      <xdr:colOff>114300</xdr:colOff>
      <xdr:row>99</xdr:row>
      <xdr:rowOff>18726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3503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89337</xdr:rowOff>
    </xdr:from>
    <xdr:to>
      <xdr:col>20</xdr:col>
      <xdr:colOff>38100</xdr:colOff>
      <xdr:row>99</xdr:row>
      <xdr:rowOff>19487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120603</xdr:rowOff>
    </xdr:from>
    <xdr:to>
      <xdr:col>15</xdr:col>
      <xdr:colOff>101600</xdr:colOff>
      <xdr:row>99</xdr:row>
      <xdr:rowOff>50753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41880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119428</xdr:rowOff>
    </xdr:from>
    <xdr:to>
      <xdr:col>10</xdr:col>
      <xdr:colOff>165100</xdr:colOff>
      <xdr:row>99</xdr:row>
      <xdr:rowOff>49578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40705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121628</xdr:rowOff>
    </xdr:from>
    <xdr:to>
      <xdr:col>6</xdr:col>
      <xdr:colOff>38100</xdr:colOff>
      <xdr:row>99</xdr:row>
      <xdr:rowOff>51778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42905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100626</xdr:rowOff>
    </xdr:from>
    <xdr:to>
      <xdr:col>55</xdr:col>
      <xdr:colOff>0</xdr:colOff>
      <xdr:row>58</xdr:row>
      <xdr:rowOff>105014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4726"/>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105014</xdr:rowOff>
    </xdr:from>
    <xdr:to>
      <xdr:col>50</xdr:col>
      <xdr:colOff>114300</xdr:colOff>
      <xdr:row>58</xdr:row>
      <xdr:rowOff>105993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1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105656</xdr:rowOff>
    </xdr:from>
    <xdr:to>
      <xdr:col>45</xdr:col>
      <xdr:colOff>177800</xdr:colOff>
      <xdr:row>58</xdr:row>
      <xdr:rowOff>105993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49756"/>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105656</xdr:rowOff>
    </xdr:from>
    <xdr:to>
      <xdr:col>41</xdr:col>
      <xdr:colOff>50800</xdr:colOff>
      <xdr:row>58</xdr:row>
      <xdr:rowOff>109385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9756"/>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49826</xdr:rowOff>
    </xdr:from>
    <xdr:to>
      <xdr:col>55</xdr:col>
      <xdr:colOff>50800</xdr:colOff>
      <xdr:row>58</xdr:row>
      <xdr:rowOff>151426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54214</xdr:rowOff>
    </xdr:from>
    <xdr:to>
      <xdr:col>50</xdr:col>
      <xdr:colOff>165100</xdr:colOff>
      <xdr:row>58</xdr:row>
      <xdr:rowOff>155814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146941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55193</xdr:rowOff>
    </xdr:from>
    <xdr:to>
      <xdr:col>46</xdr:col>
      <xdr:colOff>38100</xdr:colOff>
      <xdr:row>58</xdr:row>
      <xdr:rowOff>156793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147920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54856</xdr:rowOff>
    </xdr:from>
    <xdr:to>
      <xdr:col>41</xdr:col>
      <xdr:colOff>101600</xdr:colOff>
      <xdr:row>58</xdr:row>
      <xdr:rowOff>156456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147583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58585</xdr:rowOff>
    </xdr:from>
    <xdr:to>
      <xdr:col>36</xdr:col>
      <xdr:colOff>165100</xdr:colOff>
      <xdr:row>58</xdr:row>
      <xdr:rowOff>160185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151312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74504</xdr:rowOff>
    </xdr:from>
    <xdr:to>
      <xdr:col>55</xdr:col>
      <xdr:colOff>0</xdr:colOff>
      <xdr:row>77</xdr:row>
      <xdr:rowOff>135302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76154"/>
          <a:ext cx="8382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96287</xdr:rowOff>
    </xdr:from>
    <xdr:to>
      <xdr:col>50</xdr:col>
      <xdr:colOff>114300</xdr:colOff>
      <xdr:row>77</xdr:row>
      <xdr:rowOff>135302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97937"/>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96287</xdr:rowOff>
    </xdr:from>
    <xdr:to>
      <xdr:col>45</xdr:col>
      <xdr:colOff>177800</xdr:colOff>
      <xdr:row>78</xdr:row>
      <xdr:rowOff>40320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7937"/>
          <a:ext cx="889000" cy="1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30614</xdr:rowOff>
    </xdr:from>
    <xdr:to>
      <xdr:col>41</xdr:col>
      <xdr:colOff>50800</xdr:colOff>
      <xdr:row>78</xdr:row>
      <xdr:rowOff>40320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03714"/>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23704</xdr:rowOff>
    </xdr:from>
    <xdr:to>
      <xdr:col>55</xdr:col>
      <xdr:colOff>50800</xdr:colOff>
      <xdr:row>77</xdr:row>
      <xdr:rowOff>125304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46581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7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84502</xdr:rowOff>
    </xdr:from>
    <xdr:to>
      <xdr:col>50</xdr:col>
      <xdr:colOff>165100</xdr:colOff>
      <xdr:row>78</xdr:row>
      <xdr:rowOff>14652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31179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45487</xdr:rowOff>
    </xdr:from>
    <xdr:to>
      <xdr:col>46</xdr:col>
      <xdr:colOff>38100</xdr:colOff>
      <xdr:row>77</xdr:row>
      <xdr:rowOff>147087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163614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160970</xdr:rowOff>
    </xdr:from>
    <xdr:to>
      <xdr:col>41</xdr:col>
      <xdr:colOff>101600</xdr:colOff>
      <xdr:row>78</xdr:row>
      <xdr:rowOff>91120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151264</xdr:rowOff>
    </xdr:from>
    <xdr:to>
      <xdr:col>36</xdr:col>
      <xdr:colOff>165100</xdr:colOff>
      <xdr:row>78</xdr:row>
      <xdr:rowOff>81414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71586</xdr:rowOff>
    </xdr:from>
    <xdr:to>
      <xdr:col>55</xdr:col>
      <xdr:colOff>0</xdr:colOff>
      <xdr:row>97</xdr:row>
      <xdr:rowOff>107871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02236"/>
          <a:ext cx="8382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71586</xdr:rowOff>
    </xdr:from>
    <xdr:to>
      <xdr:col>50</xdr:col>
      <xdr:colOff>114300</xdr:colOff>
      <xdr:row>97</xdr:row>
      <xdr:rowOff>104645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02236"/>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104645</xdr:rowOff>
    </xdr:from>
    <xdr:to>
      <xdr:col>45</xdr:col>
      <xdr:colOff>177800</xdr:colOff>
      <xdr:row>97</xdr:row>
      <xdr:rowOff>161883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5295"/>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129541</xdr:rowOff>
    </xdr:from>
    <xdr:to>
      <xdr:col>41</xdr:col>
      <xdr:colOff>50800</xdr:colOff>
      <xdr:row>97</xdr:row>
      <xdr:rowOff>161883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60191"/>
          <a:ext cx="8890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57071</xdr:rowOff>
    </xdr:from>
    <xdr:to>
      <xdr:col>55</xdr:col>
      <xdr:colOff>50800</xdr:colOff>
      <xdr:row>97</xdr:row>
      <xdr:rowOff>158671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35498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6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20786</xdr:rowOff>
    </xdr:from>
    <xdr:to>
      <xdr:col>50</xdr:col>
      <xdr:colOff>165100</xdr:colOff>
      <xdr:row>97</xdr:row>
      <xdr:rowOff>122386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113513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4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53845</xdr:rowOff>
    </xdr:from>
    <xdr:to>
      <xdr:col>46</xdr:col>
      <xdr:colOff>38100</xdr:colOff>
      <xdr:row>97</xdr:row>
      <xdr:rowOff>155445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146572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7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111083</xdr:rowOff>
    </xdr:from>
    <xdr:to>
      <xdr:col>41</xdr:col>
      <xdr:colOff>101600</xdr:colOff>
      <xdr:row>98</xdr:row>
      <xdr:rowOff>41233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32360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3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78741</xdr:rowOff>
    </xdr:from>
    <xdr:to>
      <xdr:col>36</xdr:col>
      <xdr:colOff>165100</xdr:colOff>
      <xdr:row>98</xdr:row>
      <xdr:rowOff>8891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0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46717</xdr:rowOff>
    </xdr:from>
    <xdr:to>
      <xdr:col>85</xdr:col>
      <xdr:colOff>127000</xdr:colOff>
      <xdr:row>38</xdr:row>
      <xdr:rowOff>53541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1817"/>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53541</xdr:rowOff>
    </xdr:from>
    <xdr:to>
      <xdr:col>81</xdr:col>
      <xdr:colOff>50800</xdr:colOff>
      <xdr:row>38</xdr:row>
      <xdr:rowOff>60758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864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60758</xdr:rowOff>
    </xdr:from>
    <xdr:to>
      <xdr:col>76</xdr:col>
      <xdr:colOff>114300</xdr:colOff>
      <xdr:row>38</xdr:row>
      <xdr:rowOff>61430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5858"/>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61430</xdr:rowOff>
    </xdr:from>
    <xdr:to>
      <xdr:col>71</xdr:col>
      <xdr:colOff>177800</xdr:colOff>
      <xdr:row>38</xdr:row>
      <xdr:rowOff>67506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76530"/>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167367</xdr:rowOff>
    </xdr:from>
    <xdr:to>
      <xdr:col>85</xdr:col>
      <xdr:colOff>177800</xdr:colOff>
      <xdr:row>38</xdr:row>
      <xdr:rowOff>97517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2741</xdr:rowOff>
    </xdr:from>
    <xdr:to>
      <xdr:col>81</xdr:col>
      <xdr:colOff>101600</xdr:colOff>
      <xdr:row>38</xdr:row>
      <xdr:rowOff>104341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95468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9958</xdr:rowOff>
    </xdr:from>
    <xdr:to>
      <xdr:col>76</xdr:col>
      <xdr:colOff>165100</xdr:colOff>
      <xdr:row>38</xdr:row>
      <xdr:rowOff>111558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102685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10630</xdr:rowOff>
    </xdr:from>
    <xdr:to>
      <xdr:col>72</xdr:col>
      <xdr:colOff>38100</xdr:colOff>
      <xdr:row>38</xdr:row>
      <xdr:rowOff>112230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103357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16706</xdr:rowOff>
    </xdr:from>
    <xdr:to>
      <xdr:col>67</xdr:col>
      <xdr:colOff>101600</xdr:colOff>
      <xdr:row>38</xdr:row>
      <xdr:rowOff>118306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109433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75474</xdr:rowOff>
    </xdr:from>
    <xdr:to>
      <xdr:col>85</xdr:col>
      <xdr:colOff>127000</xdr:colOff>
      <xdr:row>58</xdr:row>
      <xdr:rowOff>88604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19574"/>
          <a:ext cx="8382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75474</xdr:rowOff>
    </xdr:from>
    <xdr:to>
      <xdr:col>81</xdr:col>
      <xdr:colOff>50800</xdr:colOff>
      <xdr:row>58</xdr:row>
      <xdr:rowOff>85569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19574"/>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74061</xdr:rowOff>
    </xdr:from>
    <xdr:to>
      <xdr:col>76</xdr:col>
      <xdr:colOff>114300</xdr:colOff>
      <xdr:row>58</xdr:row>
      <xdr:rowOff>85569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18161"/>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74061</xdr:rowOff>
    </xdr:from>
    <xdr:to>
      <xdr:col>71</xdr:col>
      <xdr:colOff>177800</xdr:colOff>
      <xdr:row>58</xdr:row>
      <xdr:rowOff>101385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18161"/>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37804</xdr:rowOff>
    </xdr:from>
    <xdr:to>
      <xdr:col>85</xdr:col>
      <xdr:colOff>177800</xdr:colOff>
      <xdr:row>58</xdr:row>
      <xdr:rowOff>139404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124181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24674</xdr:rowOff>
    </xdr:from>
    <xdr:to>
      <xdr:col>81</xdr:col>
      <xdr:colOff>101600</xdr:colOff>
      <xdr:row>58</xdr:row>
      <xdr:rowOff>126274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117401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34769</xdr:rowOff>
    </xdr:from>
    <xdr:to>
      <xdr:col>76</xdr:col>
      <xdr:colOff>165100</xdr:colOff>
      <xdr:row>58</xdr:row>
      <xdr:rowOff>136369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127496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23261</xdr:rowOff>
    </xdr:from>
    <xdr:to>
      <xdr:col>72</xdr:col>
      <xdr:colOff>38100</xdr:colOff>
      <xdr:row>58</xdr:row>
      <xdr:rowOff>124861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115988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50585</xdr:rowOff>
    </xdr:from>
    <xdr:to>
      <xdr:col>67</xdr:col>
      <xdr:colOff>101600</xdr:colOff>
      <xdr:row>58</xdr:row>
      <xdr:rowOff>152185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143312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29564</xdr:rowOff>
    </xdr:from>
    <xdr:to>
      <xdr:col>85</xdr:col>
      <xdr:colOff>127000</xdr:colOff>
      <xdr:row>79</xdr:row>
      <xdr:rowOff>39387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4114"/>
          <a:ext cx="8382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29564</xdr:rowOff>
    </xdr:from>
    <xdr:to>
      <xdr:col>81</xdr:col>
      <xdr:colOff>50800</xdr:colOff>
      <xdr:row>79</xdr:row>
      <xdr:rowOff>34647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114"/>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34647</xdr:rowOff>
    </xdr:from>
    <xdr:to>
      <xdr:col>76</xdr:col>
      <xdr:colOff>114300</xdr:colOff>
      <xdr:row>79</xdr:row>
      <xdr:rowOff>43267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9197"/>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42774</xdr:rowOff>
    </xdr:from>
    <xdr:to>
      <xdr:col>71</xdr:col>
      <xdr:colOff>177800</xdr:colOff>
      <xdr:row>79</xdr:row>
      <xdr:rowOff>43267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7324"/>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160037</xdr:rowOff>
    </xdr:from>
    <xdr:to>
      <xdr:col>85</xdr:col>
      <xdr:colOff>177800</xdr:colOff>
      <xdr:row>79</xdr:row>
      <xdr:rowOff>90187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150214</xdr:rowOff>
    </xdr:from>
    <xdr:to>
      <xdr:col>81</xdr:col>
      <xdr:colOff>101600</xdr:colOff>
      <xdr:row>79</xdr:row>
      <xdr:rowOff>80364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71491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155297</xdr:rowOff>
    </xdr:from>
    <xdr:to>
      <xdr:col>76</xdr:col>
      <xdr:colOff>165100</xdr:colOff>
      <xdr:row>79</xdr:row>
      <xdr:rowOff>85447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76574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163917</xdr:rowOff>
    </xdr:from>
    <xdr:to>
      <xdr:col>72</xdr:col>
      <xdr:colOff>38100</xdr:colOff>
      <xdr:row>79</xdr:row>
      <xdr:rowOff>94067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85194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163424</xdr:rowOff>
    </xdr:from>
    <xdr:to>
      <xdr:col>67</xdr:col>
      <xdr:colOff>101600</xdr:colOff>
      <xdr:row>79</xdr:row>
      <xdr:rowOff>93574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84701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28366</xdr:rowOff>
    </xdr:from>
    <xdr:to>
      <xdr:col>85</xdr:col>
      <xdr:colOff>127000</xdr:colOff>
      <xdr:row>98</xdr:row>
      <xdr:rowOff>37356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0466"/>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37356</xdr:rowOff>
    </xdr:from>
    <xdr:to>
      <xdr:col>81</xdr:col>
      <xdr:colOff>50800</xdr:colOff>
      <xdr:row>98</xdr:row>
      <xdr:rowOff>50617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39456"/>
          <a:ext cx="8890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50617</xdr:rowOff>
    </xdr:from>
    <xdr:to>
      <xdr:col>76</xdr:col>
      <xdr:colOff>114300</xdr:colOff>
      <xdr:row>98</xdr:row>
      <xdr:rowOff>66388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2717"/>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66388</xdr:rowOff>
    </xdr:from>
    <xdr:to>
      <xdr:col>71</xdr:col>
      <xdr:colOff>177800</xdr:colOff>
      <xdr:row>98</xdr:row>
      <xdr:rowOff>77998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8488"/>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149016</xdr:rowOff>
    </xdr:from>
    <xdr:to>
      <xdr:col>85</xdr:col>
      <xdr:colOff>177800</xdr:colOff>
      <xdr:row>98</xdr:row>
      <xdr:rowOff>79166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63943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158006</xdr:rowOff>
    </xdr:from>
    <xdr:to>
      <xdr:col>81</xdr:col>
      <xdr:colOff>101600</xdr:colOff>
      <xdr:row>98</xdr:row>
      <xdr:rowOff>88156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79283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171267</xdr:rowOff>
    </xdr:from>
    <xdr:to>
      <xdr:col>76</xdr:col>
      <xdr:colOff>165100</xdr:colOff>
      <xdr:row>98</xdr:row>
      <xdr:rowOff>101417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92544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15588</xdr:rowOff>
    </xdr:from>
    <xdr:to>
      <xdr:col>72</xdr:col>
      <xdr:colOff>38100</xdr:colOff>
      <xdr:row>98</xdr:row>
      <xdr:rowOff>117188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108315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27198</xdr:rowOff>
    </xdr:from>
    <xdr:to>
      <xdr:col>67</xdr:col>
      <xdr:colOff>101600</xdr:colOff>
      <xdr:row>98</xdr:row>
      <xdr:rowOff>128798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119925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目的別の住民一人当たりの経費については、商工費以外の項目では類似団体平均と比較し、全ての項目で下回っています。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商工費については、令和２年度・３年度に引き続き、新型コロナウイルス感染症拡大により影響を受けた事業者に対する支援を行ったほか、燃料・資材等価格高騰に対する事業者支援を行っています。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また、衛生費は令和２年度・３年度に引き続き、類似団体内では非常に低い水準となっています。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本村の「実質収支は」は、引き続き黒字決算が続いています。財政調整基金については、令和元年度に庁舎建替による取崩を行って以降、毎年度増加のしています。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会計の運営を行っていますが、算定の始まった平成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F2" sqref="AF2"/>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4332266</v>
      </c>
      <c r="BO4" s="449"/>
      <c r="BP4" s="449"/>
      <c r="BQ4" s="449"/>
      <c r="BR4" s="449"/>
      <c r="BS4" s="449"/>
      <c r="BT4" s="449"/>
      <c r="BU4" s="450"/>
      <c r="BV4" s="448">
        <v>4322920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7.3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4142747</v>
      </c>
      <c r="BO5" s="420"/>
      <c r="BP5" s="420"/>
      <c r="BQ5" s="420"/>
      <c r="BR5" s="420"/>
      <c r="BS5" s="420"/>
      <c r="BT5" s="420"/>
      <c r="BU5" s="421"/>
      <c r="BV5" s="419">
        <v>4093154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83.3</v>
      </c>
      <c r="CU5" s="417"/>
      <c r="CV5" s="417"/>
      <c r="CW5" s="417"/>
      <c r="CX5" s="417"/>
      <c r="CY5" s="417"/>
      <c r="CZ5" s="417"/>
      <c r="DA5" s="418"/>
      <c r="DB5" s="416">
        <v>79.7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189519</v>
      </c>
      <c r="BO6" s="420"/>
      <c r="BP6" s="420"/>
      <c r="BQ6" s="420"/>
      <c r="BR6" s="420"/>
      <c r="BS6" s="420"/>
      <c r="BT6" s="420"/>
      <c r="BU6" s="421"/>
      <c r="BV6" s="419">
        <v>229766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84</v>
      </c>
      <c r="CU6" s="563"/>
      <c r="CV6" s="563"/>
      <c r="CW6" s="563"/>
      <c r="CX6" s="563"/>
      <c r="CY6" s="563"/>
      <c r="CZ6" s="563"/>
      <c r="DA6" s="564"/>
      <c r="DB6" s="562">
        <v>82.3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7992</v>
      </c>
      <c r="BO7" s="420"/>
      <c r="BP7" s="420"/>
      <c r="BQ7" s="420"/>
      <c r="BR7" s="420"/>
      <c r="BS7" s="420"/>
      <c r="BT7" s="420"/>
      <c r="BU7" s="421"/>
      <c r="BV7" s="419">
        <v>39466</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2552954</v>
      </c>
      <c r="CU7" s="420"/>
      <c r="CV7" s="420"/>
      <c r="CW7" s="420"/>
      <c r="CX7" s="420"/>
      <c r="CY7" s="420"/>
      <c r="CZ7" s="420"/>
      <c r="DA7" s="421"/>
      <c r="DB7" s="419">
        <v>2606604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181527</v>
      </c>
      <c r="BO8" s="420"/>
      <c r="BP8" s="420"/>
      <c r="BQ8" s="420"/>
      <c r="BR8" s="420"/>
      <c r="BS8" s="420"/>
      <c r="BT8" s="420"/>
      <c r="BU8" s="421"/>
      <c r="BV8" s="419">
        <v>190300</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0.2</v>
      </c>
      <c r="CU8" s="523"/>
      <c r="CV8" s="523"/>
      <c r="CW8" s="523"/>
      <c r="CX8" s="523"/>
      <c r="CY8" s="523"/>
      <c r="CZ8" s="523"/>
      <c r="DA8" s="524"/>
      <c r="DB8" s="522">
        <v>0.2</v>
      </c>
      <c r="DC8" s="523"/>
      <c r="DD8" s="523"/>
      <c r="DE8" s="523"/>
      <c r="DF8" s="523"/>
      <c r="DG8" s="523"/>
      <c r="DH8" s="523"/>
      <c r="DI8" s="524"/>
    </row>
    <row r="9" spans="1:119" ht="18.75" customHeight="1" thickBot="1" x14ac:dyDescent="0.25">
      <c r="A9" s="181"/>
      <c r="B9" s="551" t="s">
        <v>111</v>
      </c>
      <c r="C9" s="552"/>
      <c r="D9" s="552"/>
      <c r="E9" s="552"/>
      <c r="F9" s="552"/>
      <c r="G9" s="552"/>
      <c r="H9" s="552"/>
      <c r="I9" s="552"/>
      <c r="J9" s="552"/>
      <c r="K9" s="470"/>
      <c r="L9" s="553" t="s">
        <v>112</v>
      </c>
      <c r="M9" s="554"/>
      <c r="N9" s="554"/>
      <c r="O9" s="554"/>
      <c r="P9" s="554"/>
      <c r="Q9" s="555"/>
      <c r="R9" s="556">
        <v>4375</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-8773</v>
      </c>
      <c r="BO9" s="420"/>
      <c r="BP9" s="420"/>
      <c r="BQ9" s="420"/>
      <c r="BR9" s="420"/>
      <c r="BS9" s="420"/>
      <c r="BT9" s="420"/>
      <c r="BU9" s="421"/>
      <c r="BV9" s="419">
        <v>59006</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12.9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4658</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280034</v>
      </c>
      <c r="BO10" s="420"/>
      <c r="BP10" s="420"/>
      <c r="BQ10" s="420"/>
      <c r="BR10" s="420"/>
      <c r="BS10" s="420"/>
      <c r="BT10" s="420"/>
      <c r="BU10" s="421"/>
      <c r="BV10" s="419">
        <v>279846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4438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278452</v>
      </c>
      <c r="BO12" s="420"/>
      <c r="BP12" s="420"/>
      <c r="BQ12" s="420"/>
      <c r="BR12" s="420"/>
      <c r="BS12" s="420"/>
      <c r="BT12" s="420"/>
      <c r="BU12" s="421"/>
      <c r="BV12" s="419">
        <v>195000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4392</v>
      </c>
      <c r="S13" s="507"/>
      <c r="T13" s="507"/>
      <c r="U13" s="507"/>
      <c r="V13" s="508"/>
      <c r="W13" s="509" t="s">
        <v>142</v>
      </c>
      <c r="X13" s="405"/>
      <c r="Y13" s="405"/>
      <c r="Z13" s="405"/>
      <c r="AA13" s="405"/>
      <c r="AB13" s="406"/>
      <c r="AC13" s="372">
        <v>475</v>
      </c>
      <c r="AD13" s="373"/>
      <c r="AE13" s="373"/>
      <c r="AF13" s="373"/>
      <c r="AG13" s="374"/>
      <c r="AH13" s="372">
        <v>670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-7191</v>
      </c>
      <c r="BO13" s="420"/>
      <c r="BP13" s="420"/>
      <c r="BQ13" s="420"/>
      <c r="BR13" s="420"/>
      <c r="BS13" s="420"/>
      <c r="BT13" s="420"/>
      <c r="BU13" s="421"/>
      <c r="BV13" s="419">
        <v>143852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14.5</v>
      </c>
      <c r="CU13" s="417"/>
      <c r="CV13" s="417"/>
      <c r="CW13" s="417"/>
      <c r="CX13" s="417"/>
      <c r="CY13" s="417"/>
      <c r="CZ13" s="417"/>
      <c r="DA13" s="418"/>
      <c r="DB13" s="416">
        <v>14.7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4508</v>
      </c>
      <c r="S14" s="507"/>
      <c r="T14" s="507"/>
      <c r="U14" s="507"/>
      <c r="V14" s="508"/>
      <c r="W14" s="510"/>
      <c r="X14" s="408"/>
      <c r="Y14" s="408"/>
      <c r="Z14" s="408"/>
      <c r="AA14" s="408"/>
      <c r="AB14" s="409"/>
      <c r="AC14" s="499">
        <v>22.2</v>
      </c>
      <c r="AD14" s="500"/>
      <c r="AE14" s="500"/>
      <c r="AF14" s="500"/>
      <c r="AG14" s="501"/>
      <c r="AH14" s="499">
        <v>26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v>4.2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4471</v>
      </c>
      <c r="S15" s="507"/>
      <c r="T15" s="507"/>
      <c r="U15" s="507"/>
      <c r="V15" s="508"/>
      <c r="W15" s="509" t="s">
        <v>150</v>
      </c>
      <c r="X15" s="405"/>
      <c r="Y15" s="405"/>
      <c r="Z15" s="405"/>
      <c r="AA15" s="405"/>
      <c r="AB15" s="406"/>
      <c r="AC15" s="372">
        <v>471</v>
      </c>
      <c r="AD15" s="373"/>
      <c r="AE15" s="373"/>
      <c r="AF15" s="373"/>
      <c r="AG15" s="374"/>
      <c r="AH15" s="372">
        <v>564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469941</v>
      </c>
      <c r="BO15" s="449"/>
      <c r="BP15" s="449"/>
      <c r="BQ15" s="449"/>
      <c r="BR15" s="449"/>
      <c r="BS15" s="449"/>
      <c r="BT15" s="449"/>
      <c r="BU15" s="450"/>
      <c r="BV15" s="448">
        <v>448626</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22</v>
      </c>
      <c r="AD16" s="500"/>
      <c r="AE16" s="500"/>
      <c r="AF16" s="500"/>
      <c r="AG16" s="501"/>
      <c r="AH16" s="499">
        <v>21.9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2422085</v>
      </c>
      <c r="BO16" s="420"/>
      <c r="BP16" s="420"/>
      <c r="BQ16" s="420"/>
      <c r="BR16" s="420"/>
      <c r="BS16" s="420"/>
      <c r="BT16" s="420"/>
      <c r="BU16" s="421"/>
      <c r="BV16" s="419">
        <v>2420535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1196</v>
      </c>
      <c r="AD17" s="373"/>
      <c r="AE17" s="373"/>
      <c r="AF17" s="373"/>
      <c r="AG17" s="374"/>
      <c r="AH17" s="372">
        <v>1342</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578430</v>
      </c>
      <c r="BO17" s="420"/>
      <c r="BP17" s="420"/>
      <c r="BQ17" s="420"/>
      <c r="BR17" s="420"/>
      <c r="BS17" s="420"/>
      <c r="BT17" s="420"/>
      <c r="BU17" s="421"/>
      <c r="BV17" s="419">
        <v>548857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99.32</v>
      </c>
      <c r="M18" s="472"/>
      <c r="N18" s="472"/>
      <c r="O18" s="472"/>
      <c r="P18" s="472"/>
      <c r="Q18" s="472"/>
      <c r="R18" s="473"/>
      <c r="S18" s="473"/>
      <c r="T18" s="473"/>
      <c r="U18" s="473"/>
      <c r="V18" s="474"/>
      <c r="W18" s="490"/>
      <c r="X18" s="491"/>
      <c r="Y18" s="491"/>
      <c r="Z18" s="491"/>
      <c r="AA18" s="491"/>
      <c r="AB18" s="515"/>
      <c r="AC18" s="389">
        <v>55.8</v>
      </c>
      <c r="AD18" s="390"/>
      <c r="AE18" s="390"/>
      <c r="AF18" s="390"/>
      <c r="AG18" s="475"/>
      <c r="AH18" s="389">
        <v>52.1</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2147888</v>
      </c>
      <c r="BO18" s="420"/>
      <c r="BP18" s="420"/>
      <c r="BQ18" s="420"/>
      <c r="BR18" s="420"/>
      <c r="BS18" s="420"/>
      <c r="BT18" s="420"/>
      <c r="BU18" s="421"/>
      <c r="BV18" s="419">
        <v>2116941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44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3387573</v>
      </c>
      <c r="BO19" s="420"/>
      <c r="BP19" s="420"/>
      <c r="BQ19" s="420"/>
      <c r="BR19" s="420"/>
      <c r="BS19" s="420"/>
      <c r="BT19" s="420"/>
      <c r="BU19" s="421"/>
      <c r="BV19" s="419">
        <v>3275641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1567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3296132</v>
      </c>
      <c r="BO22" s="449"/>
      <c r="BP22" s="449"/>
      <c r="BQ22" s="449"/>
      <c r="BR22" s="449"/>
      <c r="BS22" s="449"/>
      <c r="BT22" s="449"/>
      <c r="BU22" s="450"/>
      <c r="BV22" s="448">
        <v>3544636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1868312</v>
      </c>
      <c r="BO23" s="420"/>
      <c r="BP23" s="420"/>
      <c r="BQ23" s="420"/>
      <c r="BR23" s="420"/>
      <c r="BS23" s="420"/>
      <c r="BT23" s="420"/>
      <c r="BU23" s="421"/>
      <c r="BV23" s="419">
        <v>1979282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5744</v>
      </c>
      <c r="R24" s="373"/>
      <c r="S24" s="373"/>
      <c r="T24" s="373"/>
      <c r="U24" s="373"/>
      <c r="V24" s="374"/>
      <c r="W24" s="462"/>
      <c r="X24" s="399"/>
      <c r="Y24" s="400"/>
      <c r="Z24" s="375" t="s">
        <v>175</v>
      </c>
      <c r="AA24" s="376"/>
      <c r="AB24" s="376"/>
      <c r="AC24" s="376"/>
      <c r="AD24" s="376"/>
      <c r="AE24" s="376"/>
      <c r="AF24" s="376"/>
      <c r="AG24" s="377"/>
      <c r="AH24" s="372">
        <v>73</v>
      </c>
      <c r="AI24" s="373"/>
      <c r="AJ24" s="373"/>
      <c r="AK24" s="373"/>
      <c r="AL24" s="374"/>
      <c r="AM24" s="372">
        <v>217686</v>
      </c>
      <c r="AN24" s="373"/>
      <c r="AO24" s="373"/>
      <c r="AP24" s="373"/>
      <c r="AQ24" s="373"/>
      <c r="AR24" s="374"/>
      <c r="AS24" s="372">
        <v>2982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2063832</v>
      </c>
      <c r="BO24" s="420"/>
      <c r="BP24" s="420"/>
      <c r="BQ24" s="420"/>
      <c r="BR24" s="420"/>
      <c r="BS24" s="420"/>
      <c r="BT24" s="420"/>
      <c r="BU24" s="421"/>
      <c r="BV24" s="419">
        <v>2191368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5427</v>
      </c>
      <c r="R25" s="373"/>
      <c r="S25" s="373"/>
      <c r="T25" s="373"/>
      <c r="U25" s="373"/>
      <c r="V25" s="374"/>
      <c r="W25" s="462"/>
      <c r="X25" s="399"/>
      <c r="Y25" s="400"/>
      <c r="Z25" s="375" t="s">
        <v>178</v>
      </c>
      <c r="AA25" s="376"/>
      <c r="AB25" s="376"/>
      <c r="AC25" s="376"/>
      <c r="AD25" s="376"/>
      <c r="AE25" s="376"/>
      <c r="AF25" s="376"/>
      <c r="AG25" s="377"/>
      <c r="AH25" s="372" t="s">
        <v>129</v>
      </c>
      <c r="AI25" s="373"/>
      <c r="AJ25" s="373"/>
      <c r="AK25" s="373"/>
      <c r="AL25" s="374"/>
      <c r="AM25" s="372" t="s">
        <v>129</v>
      </c>
      <c r="AN25" s="373"/>
      <c r="AO25" s="373"/>
      <c r="AP25" s="373"/>
      <c r="AQ25" s="373"/>
      <c r="AR25" s="374"/>
      <c r="AS25" s="372" t="s">
        <v>129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330914</v>
      </c>
      <c r="BO25" s="449"/>
      <c r="BP25" s="449"/>
      <c r="BQ25" s="449"/>
      <c r="BR25" s="449"/>
      <c r="BS25" s="449"/>
      <c r="BT25" s="449"/>
      <c r="BU25" s="450"/>
      <c r="BV25" s="448">
        <v>234178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4752</v>
      </c>
      <c r="R26" s="373"/>
      <c r="S26" s="373"/>
      <c r="T26" s="373"/>
      <c r="U26" s="373"/>
      <c r="V26" s="374"/>
      <c r="W26" s="462"/>
      <c r="X26" s="399"/>
      <c r="Y26" s="400"/>
      <c r="Z26" s="375" t="s">
        <v>181</v>
      </c>
      <c r="AA26" s="430"/>
      <c r="AB26" s="430"/>
      <c r="AC26" s="430"/>
      <c r="AD26" s="430"/>
      <c r="AE26" s="430"/>
      <c r="AF26" s="430"/>
      <c r="AG26" s="431"/>
      <c r="AH26" s="372">
        <v>1</v>
      </c>
      <c r="AI26" s="373"/>
      <c r="AJ26" s="373"/>
      <c r="AK26" s="373"/>
      <c r="AL26" s="374"/>
      <c r="AM26" s="372" t="s">
        <v>182</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2570</v>
      </c>
      <c r="R27" s="373"/>
      <c r="S27" s="373"/>
      <c r="T27" s="373"/>
      <c r="U27" s="373"/>
      <c r="V27" s="374"/>
      <c r="W27" s="462"/>
      <c r="X27" s="399"/>
      <c r="Y27" s="400"/>
      <c r="Z27" s="375" t="s">
        <v>186</v>
      </c>
      <c r="AA27" s="376"/>
      <c r="AB27" s="376"/>
      <c r="AC27" s="376"/>
      <c r="AD27" s="376"/>
      <c r="AE27" s="376"/>
      <c r="AF27" s="376"/>
      <c r="AG27" s="377"/>
      <c r="AH27" s="372" t="s">
        <v>129</v>
      </c>
      <c r="AI27" s="373"/>
      <c r="AJ27" s="373"/>
      <c r="AK27" s="373"/>
      <c r="AL27" s="374"/>
      <c r="AM27" s="372" t="s">
        <v>140</v>
      </c>
      <c r="AN27" s="373"/>
      <c r="AO27" s="373"/>
      <c r="AP27" s="373"/>
      <c r="AQ27" s="373"/>
      <c r="AR27" s="374"/>
      <c r="AS27" s="372" t="s">
        <v>140</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89507</v>
      </c>
      <c r="BO27" s="454"/>
      <c r="BP27" s="454"/>
      <c r="BQ27" s="454"/>
      <c r="BR27" s="454"/>
      <c r="BS27" s="454"/>
      <c r="BT27" s="454"/>
      <c r="BU27" s="455"/>
      <c r="BV27" s="453">
        <v>89445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1800</v>
      </c>
      <c r="R28" s="373"/>
      <c r="S28" s="373"/>
      <c r="T28" s="373"/>
      <c r="U28" s="373"/>
      <c r="V28" s="374"/>
      <c r="W28" s="462"/>
      <c r="X28" s="399"/>
      <c r="Y28" s="400"/>
      <c r="Z28" s="375" t="s">
        <v>189</v>
      </c>
      <c r="AA28" s="376"/>
      <c r="AB28" s="376"/>
      <c r="AC28" s="376"/>
      <c r="AD28" s="376"/>
      <c r="AE28" s="376"/>
      <c r="AF28" s="376"/>
      <c r="AG28" s="377"/>
      <c r="AH28" s="372" t="s">
        <v>129</v>
      </c>
      <c r="AI28" s="373"/>
      <c r="AJ28" s="373"/>
      <c r="AK28" s="373"/>
      <c r="AL28" s="374"/>
      <c r="AM28" s="372" t="s">
        <v>129</v>
      </c>
      <c r="AN28" s="373"/>
      <c r="AO28" s="373"/>
      <c r="AP28" s="373"/>
      <c r="AQ28" s="373"/>
      <c r="AR28" s="374"/>
      <c r="AS28" s="372" t="s">
        <v>129</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991991</v>
      </c>
      <c r="BO28" s="449"/>
      <c r="BP28" s="449"/>
      <c r="BQ28" s="449"/>
      <c r="BR28" s="449"/>
      <c r="BS28" s="449"/>
      <c r="BT28" s="449"/>
      <c r="BU28" s="450"/>
      <c r="BV28" s="448">
        <v>890409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8</v>
      </c>
      <c r="M29" s="373"/>
      <c r="N29" s="373"/>
      <c r="O29" s="373"/>
      <c r="P29" s="374"/>
      <c r="Q29" s="372">
        <v>1550</v>
      </c>
      <c r="R29" s="373"/>
      <c r="S29" s="373"/>
      <c r="T29" s="373"/>
      <c r="U29" s="373"/>
      <c r="V29" s="374"/>
      <c r="W29" s="463"/>
      <c r="X29" s="464"/>
      <c r="Y29" s="465"/>
      <c r="Z29" s="375" t="s">
        <v>192</v>
      </c>
      <c r="AA29" s="376"/>
      <c r="AB29" s="376"/>
      <c r="AC29" s="376"/>
      <c r="AD29" s="376"/>
      <c r="AE29" s="376"/>
      <c r="AF29" s="376"/>
      <c r="AG29" s="377"/>
      <c r="AH29" s="372">
        <v>73</v>
      </c>
      <c r="AI29" s="373"/>
      <c r="AJ29" s="373"/>
      <c r="AK29" s="373"/>
      <c r="AL29" s="374"/>
      <c r="AM29" s="372">
        <v>217686</v>
      </c>
      <c r="AN29" s="373"/>
      <c r="AO29" s="373"/>
      <c r="AP29" s="373"/>
      <c r="AQ29" s="373"/>
      <c r="AR29" s="374"/>
      <c r="AS29" s="372">
        <v>2982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82775</v>
      </c>
      <c r="BO29" s="420"/>
      <c r="BP29" s="420"/>
      <c r="BQ29" s="420"/>
      <c r="BR29" s="420"/>
      <c r="BS29" s="420"/>
      <c r="BT29" s="420"/>
      <c r="BU29" s="421"/>
      <c r="BV29" s="419">
        <v>82541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1732467</v>
      </c>
      <c r="BO30" s="454"/>
      <c r="BP30" s="454"/>
      <c r="BQ30" s="454"/>
      <c r="BR30" s="454"/>
      <c r="BS30" s="454"/>
      <c r="BT30" s="454"/>
      <c r="BU30" s="455"/>
      <c r="BV30" s="453">
        <v>1754817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木島平村水道事業会計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IF('各会計、関係団体の財政状況及び健全化判断比率'!B32="","",'各会計、関係団体の財政状況及び健全化判断比率'!B32)</f>
        <v>木島平村高社簡易水道特別会計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岳北広域行政組合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24</v>
      </c>
      <c r="CP34" s="367"/>
      <c r="CQ34" s="368" t="str">
        <f>IF('各会計、関係団体の財政状況及び健全化判断比率'!BS7="","",'各会計、関係団体の財政状況及び健全化判断比率'!BS7)</f>
        <v>木島平観光株式会社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情報通信特別会計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IF('各会計、関係団体の財政状況及び健全化判断比率'!B33="","",'各会計、関係団体の財政状況及び健全化判断比率'!B33)</f>
        <v>木島平村下水道特別会計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北信広域連合（一般会計）</v>
      </c>
      <c r="BZ35" s="368"/>
      <c r="CA35" s="368"/>
      <c r="CB35" s="368"/>
      <c r="CC35" s="368"/>
      <c r="CD35" s="368"/>
      <c r="CE35" s="368"/>
      <c r="CF35" s="368"/>
      <c r="CG35" s="368"/>
      <c r="CH35" s="368"/>
      <c r="CI35" s="368"/>
      <c r="CJ35" s="368"/>
      <c r="CK35" s="368"/>
      <c r="CL35" s="368"/>
      <c r="CM35" s="368"/>
      <c r="CN35" s="181"/>
      <c r="CO35" s="367">
        <f t="shared" ref="CO35:CO43" si="3">IF(CQ35="","",CO34+1)</f>
        <v>25</v>
      </c>
      <c r="CP35" s="367"/>
      <c r="CQ35" s="368" t="str">
        <f>IF('各会計、関係団体の財政状況及び健全化判断比率'!BS8="","",'各会計、関係団体の財政状況及び健全化判断比率'!BS8)</f>
        <v>木島平村農業振興公社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学校給食特別会計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IF('各会計、関係団体の財政状況及び健全化判断比率'!B34="","",'各会計、関係団体の財政状況及び健全化判断比率'!B34)</f>
        <v>木島平村農業集落排水事業特別会計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北信広域連合（養護老人ホーム事業特別会計）</v>
      </c>
      <c r="BZ36" s="368"/>
      <c r="CA36" s="368"/>
      <c r="CB36" s="368"/>
      <c r="CC36" s="368"/>
      <c r="CD36" s="368"/>
      <c r="CE36" s="368"/>
      <c r="CF36" s="368"/>
      <c r="CG36" s="368"/>
      <c r="CH36" s="368"/>
      <c r="CI36" s="368"/>
      <c r="CJ36" s="368"/>
      <c r="CK36" s="368"/>
      <c r="CL36" s="368"/>
      <c r="CM36" s="368"/>
      <c r="CN36" s="181"/>
      <c r="CO36" s="367">
        <f t="shared" si="3"/>
        <v>26</v>
      </c>
      <c r="CP36" s="367"/>
      <c r="CQ36" s="368" t="str">
        <f>IF('各会計、関係団体の財政状況及び健全化判断比率'!BS9="","",'各会計、関係団体の財政状況及び健全化判断比率'!BS9)</f>
        <v>木島平村土地開発公社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奨学資金貸付事業特別会計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12</v>
      </c>
      <c r="BF37" s="367"/>
      <c r="BG37" s="368" t="str">
        <f>IF('各会計、関係団体の財政状況及び健全化判断比率'!B35="","",'各会計、関係団体の財政状況及び健全化判断比率'!B35)</f>
        <v>木島平村観光施設特別会計</v>
      </c>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北信広域連合（特別養護老人ホーム事業特別会計）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13</v>
      </c>
      <c r="BF38" s="367"/>
      <c r="BG38" s="368" t="str">
        <f>IF('各会計、関係団体の財政状況及び健全化判断比率'!B36="","",'各会計、関係団体の財政状況及び健全化判断比率'!B36)</f>
        <v>木島平村小水力発電特別会計</v>
      </c>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長野県後期高齢者医療広域連合（一般会計）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長野県後期高齢者医療広域連合（後期高齢者医療特別会計）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長野県市町村総合事務組合（一般会計）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長野県市町村総合事務組合（非常勤職員公務災害補償特別会計）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22</v>
      </c>
      <c r="BX42" s="367"/>
      <c r="BY42" s="368" t="str">
        <f>IF('各会計、関係団体の財政状況及び健全化判断比率'!B76="","",'各会計、関係団体の財政状況及び健全化判断比率'!B76)</f>
        <v>長野県市町村自治振興組合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23</v>
      </c>
      <c r="BX43" s="367"/>
      <c r="BY43" s="368" t="str">
        <f>IF('各会計、関係団体の財政状況及び健全化判断比率'!B77="","",'各会計、関係団体の財政状況及び健全化判断比率'!B77)</f>
        <v>東北信市町村交通災害共済事務組合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EM1eAjFB+DsklRqjfBi37DNby7QdlouPFMMj5IXmmrATrGL2qi2mAEw7o0JD7KK562+x3RIY/Gp1H7XuOGElZQ==" saltValue="oyl/AUqxjT4ZZiFmLUnD1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51" t="s">
        <v>582</v>
      </c>
      <c r="D34" s="1151"/>
      <c r="E34" s="1152"/>
      <c r="F34" s="32">
        <v>12.91</v>
      </c>
      <c r="G34" s="33">
        <v>14.26</v>
      </c>
      <c r="H34" s="33">
        <v>14.47</v>
      </c>
      <c r="I34" s="33">
        <v>14.59</v>
      </c>
      <c r="J34" s="34">
        <v>15.44</v>
      </c>
      <c r="K34" s="22"/>
      <c r="L34" s="22"/>
      <c r="M34" s="22"/>
      <c r="N34" s="22"/>
      <c r="O34" s="22"/>
      <c r="P34" s="22"/>
    </row>
    <row r="35" spans="1:16" ht="39" customHeight="1" x14ac:dyDescent="0.2">
      <c r="A35" s="22"/>
      <c r="B35" s="35"/>
      <c r="C35" s="1145" t="s">
        <v>583</v>
      </c>
      <c r="D35" s="1146"/>
      <c r="E35" s="1147"/>
      <c r="F35" s="36">
        <v>5.37</v>
      </c>
      <c r="G35" s="37">
        <v>5.99</v>
      </c>
      <c r="H35" s="37">
        <v>5.45</v>
      </c>
      <c r="I35" s="37">
        <v>7.09</v>
      </c>
      <c r="J35" s="38">
        <v>7.07</v>
      </c>
      <c r="K35" s="22"/>
      <c r="L35" s="22"/>
      <c r="M35" s="22"/>
      <c r="N35" s="22"/>
      <c r="O35" s="22"/>
      <c r="P35" s="22"/>
    </row>
    <row r="36" spans="1:16" ht="39" customHeight="1" x14ac:dyDescent="0.2">
      <c r="A36" s="22"/>
      <c r="B36" s="35"/>
      <c r="C36" s="1145" t="s">
        <v>584</v>
      </c>
      <c r="D36" s="1146"/>
      <c r="E36" s="1147"/>
      <c r="F36" s="36">
        <v>0.56000000000000005</v>
      </c>
      <c r="G36" s="37">
        <v>0.43</v>
      </c>
      <c r="H36" s="37">
        <v>0.53</v>
      </c>
      <c r="I36" s="37">
        <v>1.1000000000000001</v>
      </c>
      <c r="J36" s="38">
        <v>1.88</v>
      </c>
      <c r="K36" s="22"/>
      <c r="L36" s="22"/>
      <c r="M36" s="22"/>
      <c r="N36" s="22"/>
      <c r="O36" s="22"/>
      <c r="P36" s="22"/>
    </row>
    <row r="37" spans="1:16" ht="39" customHeight="1" x14ac:dyDescent="0.2">
      <c r="A37" s="22"/>
      <c r="B37" s="35"/>
      <c r="C37" s="1145" t="s">
        <v>585</v>
      </c>
      <c r="D37" s="1146"/>
      <c r="E37" s="1147"/>
      <c r="F37" s="36">
        <v>0.01</v>
      </c>
      <c r="G37" s="37">
        <v>0.04</v>
      </c>
      <c r="H37" s="37">
        <v>0.12</v>
      </c>
      <c r="I37" s="37">
        <v>0.12</v>
      </c>
      <c r="J37" s="38">
        <v>1.22</v>
      </c>
      <c r="K37" s="22"/>
      <c r="L37" s="22"/>
      <c r="M37" s="22"/>
      <c r="N37" s="22"/>
      <c r="O37" s="22"/>
      <c r="P37" s="22"/>
    </row>
    <row r="38" spans="1:16" ht="39" customHeight="1" x14ac:dyDescent="0.2">
      <c r="A38" s="22"/>
      <c r="B38" s="35"/>
      <c r="C38" s="1145" t="s">
        <v>586</v>
      </c>
      <c r="D38" s="1146"/>
      <c r="E38" s="1147"/>
      <c r="F38" s="36">
        <v>0.08</v>
      </c>
      <c r="G38" s="37">
        <v>0.03</v>
      </c>
      <c r="H38" s="37">
        <v>0.04</v>
      </c>
      <c r="I38" s="37">
        <v>0.02</v>
      </c>
      <c r="J38" s="38">
        <v>0.99</v>
      </c>
      <c r="K38" s="22"/>
      <c r="L38" s="22"/>
      <c r="M38" s="22"/>
      <c r="N38" s="22"/>
      <c r="O38" s="22"/>
      <c r="P38" s="22"/>
    </row>
    <row r="39" spans="1:16" ht="39" customHeight="1" x14ac:dyDescent="0.2">
      <c r="A39" s="22"/>
      <c r="B39" s="35"/>
      <c r="C39" s="1145" t="s">
        <v>587</v>
      </c>
      <c r="D39" s="1146"/>
      <c r="E39" s="1147"/>
      <c r="F39" s="36">
        <v>0</v>
      </c>
      <c r="G39" s="37">
        <v>0.01</v>
      </c>
      <c r="H39" s="37">
        <v>7.0000000000000007E-2</v>
      </c>
      <c r="I39" s="37">
        <v>0.05</v>
      </c>
      <c r="J39" s="38">
        <v>0.19</v>
      </c>
      <c r="K39" s="22"/>
      <c r="L39" s="22"/>
      <c r="M39" s="22"/>
      <c r="N39" s="22"/>
      <c r="O39" s="22"/>
      <c r="P39" s="22"/>
    </row>
    <row r="40" spans="1:16" ht="39" customHeight="1" x14ac:dyDescent="0.2">
      <c r="A40" s="22"/>
      <c r="B40" s="35"/>
      <c r="C40" s="1145" t="s">
        <v>588</v>
      </c>
      <c r="D40" s="1146"/>
      <c r="E40" s="1147"/>
      <c r="F40" s="36" t="s">
        <v>531</v>
      </c>
      <c r="G40" s="37" t="s">
        <v>531</v>
      </c>
      <c r="H40" s="37">
        <v>0</v>
      </c>
      <c r="I40" s="37">
        <v>0</v>
      </c>
      <c r="J40" s="38">
        <v>0.08</v>
      </c>
      <c r="K40" s="22"/>
      <c r="L40" s="22"/>
      <c r="M40" s="22"/>
      <c r="N40" s="22"/>
      <c r="O40" s="22"/>
      <c r="P40" s="22"/>
    </row>
    <row r="41" spans="1:16" ht="39" customHeight="1" x14ac:dyDescent="0.2">
      <c r="A41" s="22"/>
      <c r="B41" s="35"/>
      <c r="C41" s="1145" t="s">
        <v>589</v>
      </c>
      <c r="D41" s="1146"/>
      <c r="E41" s="1147"/>
      <c r="F41" s="36">
        <v>0</v>
      </c>
      <c r="G41" s="37">
        <v>0</v>
      </c>
      <c r="H41" s="37">
        <v>0</v>
      </c>
      <c r="I41" s="37">
        <v>0.01</v>
      </c>
      <c r="J41" s="38">
        <v>0.06</v>
      </c>
      <c r="K41" s="22"/>
      <c r="L41" s="22"/>
      <c r="M41" s="22"/>
      <c r="N41" s="22"/>
      <c r="O41" s="22"/>
      <c r="P41" s="22"/>
    </row>
    <row r="42" spans="1:16" ht="39" customHeight="1" x14ac:dyDescent="0.2">
      <c r="A42" s="22"/>
      <c r="B42" s="39"/>
      <c r="C42" s="1145" t="s">
        <v>590</v>
      </c>
      <c r="D42" s="1146"/>
      <c r="E42" s="1147"/>
      <c r="F42" s="36" t="s">
        <v>531</v>
      </c>
      <c r="G42" s="37" t="s">
        <v>531</v>
      </c>
      <c r="H42" s="37" t="s">
        <v>531</v>
      </c>
      <c r="I42" s="37" t="s">
        <v>531</v>
      </c>
      <c r="J42" s="38" t="s">
        <v>531</v>
      </c>
      <c r="K42" s="22"/>
      <c r="L42" s="22"/>
      <c r="M42" s="22"/>
      <c r="N42" s="22"/>
      <c r="O42" s="22"/>
      <c r="P42" s="22"/>
    </row>
    <row r="43" spans="1:16" ht="39" customHeight="1" thickBot="1" x14ac:dyDescent="0.25">
      <c r="A43" s="22"/>
      <c r="B43" s="40"/>
      <c r="C43" s="1148" t="s">
        <v>591</v>
      </c>
      <c r="D43" s="1149"/>
      <c r="E43" s="1150"/>
      <c r="F43" s="41">
        <v>0.25</v>
      </c>
      <c r="G43" s="42">
        <v>0.2</v>
      </c>
      <c r="H43" s="42">
        <v>0.06</v>
      </c>
      <c r="I43" s="42">
        <v>0.21</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5xAKFVzFejSQJ50qNH/gSnsmawShJCZUhk2vSt4x5UB//hqy0daAeS24YeySsCZXryXoTgIyehXtB4pRPYrow==" saltValue="sM0e5lfTJIu577CPHAau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J52"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345</v>
      </c>
      <c r="L45" s="60">
        <v>366</v>
      </c>
      <c r="M45" s="60">
        <v>397</v>
      </c>
      <c r="N45" s="60">
        <v>423</v>
      </c>
      <c r="O45" s="61">
        <v>437</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2">
      <c r="A48" s="48"/>
      <c r="B48" s="1178"/>
      <c r="C48" s="1179"/>
      <c r="D48" s="62"/>
      <c r="E48" s="1155" t="s">
        <v>14</v>
      </c>
      <c r="F48" s="1155"/>
      <c r="G48" s="1155"/>
      <c r="H48" s="1155"/>
      <c r="I48" s="1155"/>
      <c r="J48" s="1156"/>
      <c r="K48" s="63">
        <v>283</v>
      </c>
      <c r="L48" s="64">
        <v>289</v>
      </c>
      <c r="M48" s="64">
        <v>283</v>
      </c>
      <c r="N48" s="64">
        <v>276</v>
      </c>
      <c r="O48" s="65">
        <v>254</v>
      </c>
      <c r="P48" s="48"/>
      <c r="Q48" s="48"/>
      <c r="R48" s="48"/>
      <c r="S48" s="48"/>
      <c r="T48" s="48"/>
      <c r="U48" s="48"/>
    </row>
    <row r="49" spans="1:21" ht="30.75" customHeight="1" x14ac:dyDescent="0.2">
      <c r="A49" s="48"/>
      <c r="B49" s="1178"/>
      <c r="C49" s="1179"/>
      <c r="D49" s="62"/>
      <c r="E49" s="1155" t="s">
        <v>15</v>
      </c>
      <c r="F49" s="1155"/>
      <c r="G49" s="1155"/>
      <c r="H49" s="1155"/>
      <c r="I49" s="1155"/>
      <c r="J49" s="1156"/>
      <c r="K49" s="63">
        <v>42</v>
      </c>
      <c r="L49" s="64">
        <v>42</v>
      </c>
      <c r="M49" s="64">
        <v>40</v>
      </c>
      <c r="N49" s="64">
        <v>41</v>
      </c>
      <c r="O49" s="65">
        <v>44</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531</v>
      </c>
      <c r="L50" s="64" t="s">
        <v>531</v>
      </c>
      <c r="M50" s="64" t="s">
        <v>531</v>
      </c>
      <c r="N50" s="64" t="s">
        <v>531</v>
      </c>
      <c r="O50" s="65" t="s">
        <v>531</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531</v>
      </c>
      <c r="L51" s="64" t="s">
        <v>531</v>
      </c>
      <c r="M51" s="64" t="s">
        <v>531</v>
      </c>
      <c r="N51" s="64" t="s">
        <v>531</v>
      </c>
      <c r="O51" s="65" t="s">
        <v>531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419</v>
      </c>
      <c r="L52" s="64">
        <v>427</v>
      </c>
      <c r="M52" s="64">
        <v>423</v>
      </c>
      <c r="N52" s="64">
        <v>431</v>
      </c>
      <c r="O52" s="65">
        <v>431</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251</v>
      </c>
      <c r="L53" s="69">
        <v>270</v>
      </c>
      <c r="M53" s="69">
        <v>297</v>
      </c>
      <c r="N53" s="69">
        <v>309</v>
      </c>
      <c r="O53" s="70">
        <v>304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3">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azxPmtdWc3obWv5dPlMCy+/ybCjEQySk3AMmqI5+UulgUOSlaDT249P3Voav2B5OAaNTKMGXziBUG03mU7Ksw==" saltValue="jMaVwx/tOG0GrsfYlbVyO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573</v>
      </c>
      <c r="J40" s="103" t="s">
        <v>574</v>
      </c>
      <c r="K40" s="103" t="s">
        <v>575</v>
      </c>
      <c r="L40" s="103" t="s">
        <v>576</v>
      </c>
      <c r="M40" s="104" t="s">
        <v>577</v>
      </c>
    </row>
    <row r="41" spans="2:13" ht="27.75" customHeight="1" x14ac:dyDescent="0.2">
      <c r="B41" s="1196" t="s">
        <v>31</v>
      </c>
      <c r="C41" s="1197"/>
      <c r="D41" s="105"/>
      <c r="E41" s="1198" t="s">
        <v>32</v>
      </c>
      <c r="F41" s="1198"/>
      <c r="G41" s="1198"/>
      <c r="H41" s="1199"/>
      <c r="I41" s="355">
        <v>3246</v>
      </c>
      <c r="J41" s="356">
        <v>3616</v>
      </c>
      <c r="K41" s="356">
        <v>3669</v>
      </c>
      <c r="L41" s="356">
        <v>3545</v>
      </c>
      <c r="M41" s="357">
        <v>3296</v>
      </c>
    </row>
    <row r="42" spans="2:13" ht="27.75" customHeight="1" x14ac:dyDescent="0.2">
      <c r="B42" s="1186"/>
      <c r="C42" s="1187"/>
      <c r="D42" s="106"/>
      <c r="E42" s="1190" t="s">
        <v>33</v>
      </c>
      <c r="F42" s="1190"/>
      <c r="G42" s="1190"/>
      <c r="H42" s="1191"/>
      <c r="I42" s="358" t="s">
        <v>531</v>
      </c>
      <c r="J42" s="359" t="s">
        <v>531</v>
      </c>
      <c r="K42" s="359" t="s">
        <v>531</v>
      </c>
      <c r="L42" s="359" t="s">
        <v>531</v>
      </c>
      <c r="M42" s="360" t="s">
        <v>531</v>
      </c>
    </row>
    <row r="43" spans="2:13" ht="27.75" customHeight="1" x14ac:dyDescent="0.2">
      <c r="B43" s="1186"/>
      <c r="C43" s="1187"/>
      <c r="D43" s="106"/>
      <c r="E43" s="1190" t="s">
        <v>34</v>
      </c>
      <c r="F43" s="1190"/>
      <c r="G43" s="1190"/>
      <c r="H43" s="1191"/>
      <c r="I43" s="358">
        <v>1767</v>
      </c>
      <c r="J43" s="359">
        <v>1544</v>
      </c>
      <c r="K43" s="359">
        <v>1337</v>
      </c>
      <c r="L43" s="359">
        <v>1116</v>
      </c>
      <c r="M43" s="360">
        <v>917</v>
      </c>
    </row>
    <row r="44" spans="2:13" ht="27.75" customHeight="1" x14ac:dyDescent="0.2">
      <c r="B44" s="1186"/>
      <c r="C44" s="1187"/>
      <c r="D44" s="106"/>
      <c r="E44" s="1190" t="s">
        <v>35</v>
      </c>
      <c r="F44" s="1190"/>
      <c r="G44" s="1190"/>
      <c r="H44" s="1191"/>
      <c r="I44" s="358">
        <v>270</v>
      </c>
      <c r="J44" s="359">
        <v>228</v>
      </c>
      <c r="K44" s="359">
        <v>190</v>
      </c>
      <c r="L44" s="359">
        <v>161</v>
      </c>
      <c r="M44" s="360">
        <v>123</v>
      </c>
    </row>
    <row r="45" spans="2:13" ht="27.75" customHeight="1" x14ac:dyDescent="0.2">
      <c r="B45" s="1186"/>
      <c r="C45" s="1187"/>
      <c r="D45" s="106"/>
      <c r="E45" s="1190" t="s">
        <v>36</v>
      </c>
      <c r="F45" s="1190"/>
      <c r="G45" s="1190"/>
      <c r="H45" s="1191"/>
      <c r="I45" s="358">
        <v>1317</v>
      </c>
      <c r="J45" s="359">
        <v>1321</v>
      </c>
      <c r="K45" s="359">
        <v>1321</v>
      </c>
      <c r="L45" s="359">
        <v>1312</v>
      </c>
      <c r="M45" s="360">
        <v>1336</v>
      </c>
    </row>
    <row r="46" spans="2:13" ht="27.75" customHeight="1" x14ac:dyDescent="0.2">
      <c r="B46" s="1186"/>
      <c r="C46" s="1187"/>
      <c r="D46" s="107"/>
      <c r="E46" s="1190" t="s">
        <v>37</v>
      </c>
      <c r="F46" s="1190"/>
      <c r="G46" s="1190"/>
      <c r="H46" s="1191"/>
      <c r="I46" s="358">
        <v>1</v>
      </c>
      <c r="J46" s="359">
        <v>3</v>
      </c>
      <c r="K46" s="359">
        <v>18</v>
      </c>
      <c r="L46" s="359">
        <v>18</v>
      </c>
      <c r="M46" s="360">
        <v>2</v>
      </c>
    </row>
    <row r="47" spans="2:13" ht="27.75" customHeight="1" x14ac:dyDescent="0.2">
      <c r="B47" s="1186"/>
      <c r="C47" s="1187"/>
      <c r="D47" s="108"/>
      <c r="E47" s="1200" t="s">
        <v>38</v>
      </c>
      <c r="F47" s="1201"/>
      <c r="G47" s="1201"/>
      <c r="H47" s="1202"/>
      <c r="I47" s="358" t="s">
        <v>531</v>
      </c>
      <c r="J47" s="359" t="s">
        <v>531</v>
      </c>
      <c r="K47" s="359" t="s">
        <v>531</v>
      </c>
      <c r="L47" s="359" t="s">
        <v>531</v>
      </c>
      <c r="M47" s="360" t="s">
        <v>531</v>
      </c>
    </row>
    <row r="48" spans="2:13" ht="27.75" customHeight="1" x14ac:dyDescent="0.2">
      <c r="B48" s="1186"/>
      <c r="C48" s="1187"/>
      <c r="D48" s="106"/>
      <c r="E48" s="1190" t="s">
        <v>39</v>
      </c>
      <c r="F48" s="1190"/>
      <c r="G48" s="1190"/>
      <c r="H48" s="1191"/>
      <c r="I48" s="358" t="s">
        <v>531</v>
      </c>
      <c r="J48" s="359" t="s">
        <v>531</v>
      </c>
      <c r="K48" s="359" t="s">
        <v>531</v>
      </c>
      <c r="L48" s="359" t="s">
        <v>531</v>
      </c>
      <c r="M48" s="360" t="s">
        <v>531</v>
      </c>
    </row>
    <row r="49" spans="2:13" ht="27.75" customHeight="1" x14ac:dyDescent="0.2">
      <c r="B49" s="1188"/>
      <c r="C49" s="1189"/>
      <c r="D49" s="106"/>
      <c r="E49" s="1190" t="s">
        <v>40</v>
      </c>
      <c r="F49" s="1190"/>
      <c r="G49" s="1190"/>
      <c r="H49" s="1191"/>
      <c r="I49" s="358" t="s">
        <v>531</v>
      </c>
      <c r="J49" s="359" t="s">
        <v>531</v>
      </c>
      <c r="K49" s="359" t="s">
        <v>531</v>
      </c>
      <c r="L49" s="359" t="s">
        <v>531</v>
      </c>
      <c r="M49" s="360" t="s">
        <v>531</v>
      </c>
    </row>
    <row r="50" spans="2:13" ht="27.75" customHeight="1" x14ac:dyDescent="0.2">
      <c r="B50" s="1184" t="s">
        <v>41</v>
      </c>
      <c r="C50" s="1185"/>
      <c r="D50" s="109"/>
      <c r="E50" s="1190" t="s">
        <v>42</v>
      </c>
      <c r="F50" s="1190"/>
      <c r="G50" s="1190"/>
      <c r="H50" s="1191"/>
      <c r="I50" s="358">
        <v>3114</v>
      </c>
      <c r="J50" s="359">
        <v>2809</v>
      </c>
      <c r="K50" s="359">
        <v>2477</v>
      </c>
      <c r="L50" s="359">
        <v>2965</v>
      </c>
      <c r="M50" s="360">
        <v>3060</v>
      </c>
    </row>
    <row r="51" spans="2:13" ht="27.75" customHeight="1" x14ac:dyDescent="0.2">
      <c r="B51" s="1186"/>
      <c r="C51" s="1187"/>
      <c r="D51" s="106"/>
      <c r="E51" s="1190" t="s">
        <v>43</v>
      </c>
      <c r="F51" s="1190"/>
      <c r="G51" s="1190"/>
      <c r="H51" s="1191"/>
      <c r="I51" s="358" t="s">
        <v>531</v>
      </c>
      <c r="J51" s="359" t="s">
        <v>531</v>
      </c>
      <c r="K51" s="359" t="s">
        <v>531</v>
      </c>
      <c r="L51" s="359" t="s">
        <v>531</v>
      </c>
      <c r="M51" s="360" t="s">
        <v>531</v>
      </c>
    </row>
    <row r="52" spans="2:13" ht="27.75" customHeight="1" x14ac:dyDescent="0.2">
      <c r="B52" s="1188"/>
      <c r="C52" s="1189"/>
      <c r="D52" s="106"/>
      <c r="E52" s="1190" t="s">
        <v>44</v>
      </c>
      <c r="F52" s="1190"/>
      <c r="G52" s="1190"/>
      <c r="H52" s="1191"/>
      <c r="I52" s="358">
        <v>3757</v>
      </c>
      <c r="J52" s="359">
        <v>3633</v>
      </c>
      <c r="K52" s="359">
        <v>3555</v>
      </c>
      <c r="L52" s="359">
        <v>3096</v>
      </c>
      <c r="M52" s="360">
        <v>3064</v>
      </c>
    </row>
    <row r="53" spans="2:13" ht="27.75" customHeight="1" thickBot="1" x14ac:dyDescent="0.25">
      <c r="B53" s="1192" t="s">
        <v>45</v>
      </c>
      <c r="C53" s="1193"/>
      <c r="D53" s="110"/>
      <c r="E53" s="1194" t="s">
        <v>46</v>
      </c>
      <c r="F53" s="1194"/>
      <c r="G53" s="1194"/>
      <c r="H53" s="1195"/>
      <c r="I53" s="361">
        <v>-270</v>
      </c>
      <c r="J53" s="362">
        <v>270</v>
      </c>
      <c r="K53" s="362">
        <v>502</v>
      </c>
      <c r="L53" s="362">
        <v>92</v>
      </c>
      <c r="M53" s="363">
        <v>-449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ARjO1B7gQ214ruvFbyuaTmXwCbm6b57m1DT4oij7rOFZuXCtd2EMwFF4Ycw4lKRnVxoL4s1vMCQGMZFmEYRgdw==" saltValue="8RsE029pAO904uXVGOfP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575</v>
      </c>
      <c r="G54" s="119" t="s">
        <v>576</v>
      </c>
      <c r="H54" s="120" t="s">
        <v>577</v>
      </c>
    </row>
    <row r="55" spans="2:8" ht="52.5" customHeight="1" x14ac:dyDescent="0.2">
      <c r="B55" s="121"/>
      <c r="C55" s="1211" t="s">
        <v>49</v>
      </c>
      <c r="D55" s="1211"/>
      <c r="E55" s="1212"/>
      <c r="F55" s="122">
        <v>741</v>
      </c>
      <c r="G55" s="122">
        <v>890</v>
      </c>
      <c r="H55" s="123">
        <v>992</v>
      </c>
    </row>
    <row r="56" spans="2:8" ht="52.5" customHeight="1" x14ac:dyDescent="0.2">
      <c r="B56" s="124"/>
      <c r="C56" s="1213" t="s">
        <v>50</v>
      </c>
      <c r="D56" s="1213"/>
      <c r="E56" s="1214"/>
      <c r="F56" s="125">
        <v>59</v>
      </c>
      <c r="G56" s="125">
        <v>83</v>
      </c>
      <c r="H56" s="126">
        <v>83</v>
      </c>
    </row>
    <row r="57" spans="2:8" ht="53.25" customHeight="1" x14ac:dyDescent="0.2">
      <c r="B57" s="124"/>
      <c r="C57" s="1215" t="s">
        <v>51</v>
      </c>
      <c r="D57" s="1215"/>
      <c r="E57" s="1216"/>
      <c r="F57" s="127">
        <v>1785</v>
      </c>
      <c r="G57" s="127">
        <v>1755</v>
      </c>
      <c r="H57" s="128">
        <v>1732</v>
      </c>
    </row>
    <row r="58" spans="2:8" ht="45.75" customHeight="1" x14ac:dyDescent="0.2">
      <c r="B58" s="129"/>
      <c r="C58" s="1203" t="s">
        <v>613</v>
      </c>
      <c r="D58" s="1204"/>
      <c r="E58" s="1205"/>
      <c r="F58" s="130">
        <v>1024</v>
      </c>
      <c r="G58" s="130">
        <v>984</v>
      </c>
      <c r="H58" s="131">
        <v>948</v>
      </c>
    </row>
    <row r="59" spans="2:8" ht="45.75" customHeight="1" x14ac:dyDescent="0.2">
      <c r="B59" s="129"/>
      <c r="C59" s="1203" t="s">
        <v>614</v>
      </c>
      <c r="D59" s="1204"/>
      <c r="E59" s="1205"/>
      <c r="F59" s="130">
        <v>192</v>
      </c>
      <c r="G59" s="130">
        <v>203</v>
      </c>
      <c r="H59" s="131">
        <v>212</v>
      </c>
    </row>
    <row r="60" spans="2:8" ht="45.75" customHeight="1" x14ac:dyDescent="0.2">
      <c r="B60" s="129"/>
      <c r="C60" s="1203" t="s">
        <v>615</v>
      </c>
      <c r="D60" s="1204"/>
      <c r="E60" s="1205"/>
      <c r="F60" s="130">
        <v>202</v>
      </c>
      <c r="G60" s="130">
        <v>202</v>
      </c>
      <c r="H60" s="131">
        <v>202</v>
      </c>
    </row>
    <row r="61" spans="2:8" ht="45.75" customHeight="1" x14ac:dyDescent="0.2">
      <c r="B61" s="129"/>
      <c r="C61" s="1203" t="s">
        <v>616</v>
      </c>
      <c r="D61" s="1204"/>
      <c r="E61" s="1205"/>
      <c r="F61" s="130">
        <v>170</v>
      </c>
      <c r="G61" s="130">
        <v>155</v>
      </c>
      <c r="H61" s="131">
        <v>155</v>
      </c>
    </row>
    <row r="62" spans="2:8" ht="45.75" customHeight="1" thickBot="1" x14ac:dyDescent="0.25">
      <c r="B62" s="132"/>
      <c r="C62" s="1206" t="s">
        <v>617</v>
      </c>
      <c r="D62" s="1207"/>
      <c r="E62" s="1208"/>
      <c r="F62" s="133">
        <v>102</v>
      </c>
      <c r="G62" s="133">
        <v>102</v>
      </c>
      <c r="H62" s="134">
        <v>102</v>
      </c>
    </row>
    <row r="63" spans="2:8" ht="52.5" customHeight="1" thickBot="1" x14ac:dyDescent="0.25">
      <c r="B63" s="135"/>
      <c r="C63" s="1209" t="s">
        <v>52</v>
      </c>
      <c r="D63" s="1209"/>
      <c r="E63" s="1210"/>
      <c r="F63" s="136">
        <v>2585</v>
      </c>
      <c r="G63" s="136">
        <v>2728</v>
      </c>
      <c r="H63" s="137">
        <v>2807</v>
      </c>
    </row>
    <row r="64" spans="2:8" ht="13" x14ac:dyDescent="0.2"/>
  </sheetData>
  <sheetProtection algorithmName="SHA-512" hashValue="30za6KY0wiN5a577QFL5V1wQDJAubVMYCAl8YQkAM0GuCvmfThTBJn2Z71TvLoLpTlVHWY2bs6vC6h09xFhq4Q==" saltValue="9m2rOySTwQmz/yNA5sw1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570</v>
      </c>
      <c r="G2" s="151"/>
      <c r="H2" s="152"/>
    </row>
    <row r="3" spans="1:8" x14ac:dyDescent="0.2">
      <c r="A3" s="148" t="s">
        <v>563</v>
      </c>
      <c r="B3" s="153"/>
      <c r="C3" s="154"/>
      <c r="D3" s="155">
        <v>77277</v>
      </c>
      <c r="E3" s="156"/>
      <c r="F3" s="157">
        <v>271581</v>
      </c>
      <c r="G3" s="158"/>
      <c r="H3" s="159"/>
    </row>
    <row r="4" spans="1:8" x14ac:dyDescent="0.2">
      <c r="A4" s="160"/>
      <c r="B4" s="161"/>
      <c r="C4" s="162"/>
      <c r="D4" s="163">
        <v>64147</v>
      </c>
      <c r="E4" s="164"/>
      <c r="F4" s="165">
        <v>117844</v>
      </c>
      <c r="G4" s="166"/>
      <c r="H4" s="167"/>
    </row>
    <row r="5" spans="1:8" x14ac:dyDescent="0.2">
      <c r="A5" s="148" t="s">
        <v>565</v>
      </c>
      <c r="B5" s="153"/>
      <c r="C5" s="154"/>
      <c r="D5" s="155">
        <v>202140</v>
      </c>
      <c r="E5" s="156"/>
      <c r="F5" s="157">
        <v>268375</v>
      </c>
      <c r="G5" s="158"/>
      <c r="H5" s="159"/>
    </row>
    <row r="6" spans="1:8" x14ac:dyDescent="0.2">
      <c r="A6" s="160"/>
      <c r="B6" s="161"/>
      <c r="C6" s="162"/>
      <c r="D6" s="163">
        <v>179353</v>
      </c>
      <c r="E6" s="164"/>
      <c r="F6" s="165">
        <v>119602</v>
      </c>
      <c r="G6" s="166"/>
      <c r="H6" s="167"/>
    </row>
    <row r="7" spans="1:8" x14ac:dyDescent="0.2">
      <c r="A7" s="148" t="s">
        <v>566</v>
      </c>
      <c r="B7" s="153"/>
      <c r="C7" s="154"/>
      <c r="D7" s="155">
        <v>68741</v>
      </c>
      <c r="E7" s="156"/>
      <c r="F7" s="157">
        <v>301035</v>
      </c>
      <c r="G7" s="158"/>
      <c r="H7" s="159"/>
    </row>
    <row r="8" spans="1:8" x14ac:dyDescent="0.2">
      <c r="A8" s="160"/>
      <c r="B8" s="161"/>
      <c r="C8" s="162"/>
      <c r="D8" s="163">
        <v>60308</v>
      </c>
      <c r="E8" s="164"/>
      <c r="F8" s="165">
        <v>154376</v>
      </c>
      <c r="G8" s="166"/>
      <c r="H8" s="167"/>
    </row>
    <row r="9" spans="1:8" x14ac:dyDescent="0.2">
      <c r="A9" s="148" t="s">
        <v>567</v>
      </c>
      <c r="B9" s="153"/>
      <c r="C9" s="154"/>
      <c r="D9" s="155">
        <v>55298</v>
      </c>
      <c r="E9" s="156"/>
      <c r="F9" s="157">
        <v>277467</v>
      </c>
      <c r="G9" s="158"/>
      <c r="H9" s="159"/>
    </row>
    <row r="10" spans="1:8" x14ac:dyDescent="0.2">
      <c r="A10" s="160"/>
      <c r="B10" s="161"/>
      <c r="C10" s="162"/>
      <c r="D10" s="163">
        <v>26259</v>
      </c>
      <c r="E10" s="164"/>
      <c r="F10" s="165">
        <v>128378</v>
      </c>
      <c r="G10" s="166"/>
      <c r="H10" s="167"/>
    </row>
    <row r="11" spans="1:8" x14ac:dyDescent="0.2">
      <c r="A11" s="148" t="s">
        <v>568</v>
      </c>
      <c r="B11" s="153"/>
      <c r="C11" s="154"/>
      <c r="D11" s="155">
        <v>36072</v>
      </c>
      <c r="E11" s="156"/>
      <c r="F11" s="157">
        <v>282256</v>
      </c>
      <c r="G11" s="158"/>
      <c r="H11" s="159"/>
    </row>
    <row r="12" spans="1:8" x14ac:dyDescent="0.2">
      <c r="A12" s="160"/>
      <c r="B12" s="161"/>
      <c r="C12" s="168"/>
      <c r="D12" s="163">
        <v>32670</v>
      </c>
      <c r="E12" s="164"/>
      <c r="F12" s="165">
        <v>145453</v>
      </c>
      <c r="G12" s="166"/>
      <c r="H12" s="167"/>
    </row>
    <row r="13" spans="1:8" x14ac:dyDescent="0.2">
      <c r="A13" s="148"/>
      <c r="B13" s="153"/>
      <c r="C13" s="169"/>
      <c r="D13" s="170">
        <v>87906</v>
      </c>
      <c r="E13" s="171"/>
      <c r="F13" s="172">
        <v>280143</v>
      </c>
      <c r="G13" s="173"/>
      <c r="H13" s="159"/>
    </row>
    <row r="14" spans="1:8" x14ac:dyDescent="0.2">
      <c r="A14" s="160"/>
      <c r="B14" s="161"/>
      <c r="C14" s="162"/>
      <c r="D14" s="163">
        <v>72547</v>
      </c>
      <c r="E14" s="164"/>
      <c r="F14" s="165">
        <v>133131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5.63</v>
      </c>
      <c r="C19" s="174">
        <f>ROUND(VALUE(SUBSTITUTE(実質収支比率等に係る経年分析!G$48,"▲","-")),2)</f>
        <v>6.2</v>
      </c>
      <c r="D19" s="174">
        <f>ROUND(VALUE(SUBSTITUTE(実質収支比率等に係る経年分析!H$48,"▲","-")),2)</f>
        <v>5.52</v>
      </c>
      <c r="E19" s="174">
        <f>ROUND(VALUE(SUBSTITUTE(実質収支比率等に係る経年分析!I$48,"▲","-")),2)</f>
        <v>7.3</v>
      </c>
      <c r="F19" s="174">
        <f>ROUND(VALUE(SUBSTITUTE(実質収支比率等に係る経年分析!J$48,"▲","-")),2)</f>
        <v>7.11</v>
      </c>
    </row>
    <row r="20" spans="1:11" x14ac:dyDescent="0.2">
      <c r="A20" s="174" t="s">
        <v>56</v>
      </c>
      <c r="B20" s="174">
        <f>ROUND(VALUE(SUBSTITUTE(実質収支比率等に係る経年分析!F$47,"▲","-")),2)</f>
        <v>34.44</v>
      </c>
      <c r="C20" s="174">
        <f>ROUND(VALUE(SUBSTITUTE(実質収支比率等に係る経年分析!G$47,"▲","-")),2)</f>
        <v>30.54</v>
      </c>
      <c r="D20" s="174">
        <f>ROUND(VALUE(SUBSTITUTE(実質収支比率等に係る経年分析!H$47,"▲","-")),2)</f>
        <v>31.11</v>
      </c>
      <c r="E20" s="174">
        <f>ROUND(VALUE(SUBSTITUTE(実質収支比率等に係る経年分析!I$47,"▲","-")),2)</f>
        <v>34.159999999999997</v>
      </c>
      <c r="F20" s="174">
        <f>ROUND(VALUE(SUBSTITUTE(実質収支比率等に係る経年分析!J$47,"▲","-")),2)</f>
        <v>38.86</v>
      </c>
    </row>
    <row r="21" spans="1:11" x14ac:dyDescent="0.2">
      <c r="A21" s="174" t="s">
        <v>57</v>
      </c>
      <c r="B21" s="174">
        <f>IF(ISNUMBER(VALUE(SUBSTITUTE(実質収支比率等に係る経年分析!F$49,"▲","-"))),ROUND(VALUE(SUBSTITUTE(実質収支比率等に係る経年分析!F$49,"▲","-")),2),NA())</f>
        <v>-2.29</v>
      </c>
      <c r="C21" s="174">
        <f>IF(ISNUMBER(VALUE(SUBSTITUTE(実質収支比率等に係る経年分析!G$49,"▲","-"))),ROUND(VALUE(SUBSTITUTE(実質収支比率等に係る経年分析!G$49,"▲","-")),2),NA())</f>
        <v>-6.7</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-0.28000000000000003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木島平村農業集落排水事業特別会計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木島平村小水力発電特別会計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2">
      <c r="A32" s="175" t="str">
        <f>IF(連結実質赤字比率に係る赤字・黒字の構成分析!C$38="",NA(),連結実質赤字比率に係る赤字・黒字の構成分析!C$38)</f>
        <v>木島平村高社簡易水道特別会計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2">
      <c r="A33" s="175" t="str">
        <f>IF(連結実質赤字比率に係る赤字・黒字の構成分析!C$37="",NA(),連結実質赤字比率に係る赤字・黒字の構成分析!C$37)</f>
        <v>木島平村下水道特別会計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0.56000000000000005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1.1000000000000001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7.07</v>
      </c>
    </row>
    <row r="36" spans="1:16" x14ac:dyDescent="0.2">
      <c r="A36" s="175" t="str">
        <f>IF(連結実質赤字比率に係る赤字・黒字の構成分析!C$34="",NA(),連結実質赤字比率に係る赤字・黒字の構成分析!C$34)</f>
        <v>木島平村水道事業会計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419</v>
      </c>
      <c r="E42" s="176"/>
      <c r="F42" s="176"/>
      <c r="G42" s="176">
        <f>'実質公債費比率（分子）の構造'!L$52</f>
        <v>427</v>
      </c>
      <c r="H42" s="176"/>
      <c r="I42" s="176"/>
      <c r="J42" s="176">
        <f>'実質公債費比率（分子）の構造'!M$52</f>
        <v>423</v>
      </c>
      <c r="K42" s="176"/>
      <c r="L42" s="176"/>
      <c r="M42" s="176">
        <f>'実質公債費比率（分子）の構造'!N$52</f>
        <v>431</v>
      </c>
      <c r="N42" s="176"/>
      <c r="O42" s="176"/>
      <c r="P42" s="176">
        <f>'実質公債費比率（分子）の構造'!O$52</f>
        <v>431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42</v>
      </c>
      <c r="C45" s="176"/>
      <c r="D45" s="176"/>
      <c r="E45" s="176">
        <f>'実質公債費比率（分子）の構造'!L$49</f>
        <v>42</v>
      </c>
      <c r="F45" s="176"/>
      <c r="G45" s="176"/>
      <c r="H45" s="176">
        <f>'実質公債費比率（分子）の構造'!M$49</f>
        <v>40</v>
      </c>
      <c r="I45" s="176"/>
      <c r="J45" s="176"/>
      <c r="K45" s="176">
        <f>'実質公債費比率（分子）の構造'!N$49</f>
        <v>41</v>
      </c>
      <c r="L45" s="176"/>
      <c r="M45" s="176"/>
      <c r="N45" s="176">
        <f>'実質公債費比率（分子）の構造'!O$49</f>
        <v>44</v>
      </c>
      <c r="O45" s="176"/>
      <c r="P45" s="176"/>
    </row>
    <row r="46" spans="1:16" x14ac:dyDescent="0.2">
      <c r="A46" s="176" t="s">
        <v>68</v>
      </c>
      <c r="B46" s="176">
        <f>'実質公債費比率（分子）の構造'!K$48</f>
        <v>283</v>
      </c>
      <c r="C46" s="176"/>
      <c r="D46" s="176"/>
      <c r="E46" s="176">
        <f>'実質公債費比率（分子）の構造'!L$48</f>
        <v>289</v>
      </c>
      <c r="F46" s="176"/>
      <c r="G46" s="176"/>
      <c r="H46" s="176">
        <f>'実質公債費比率（分子）の構造'!M$48</f>
        <v>283</v>
      </c>
      <c r="I46" s="176"/>
      <c r="J46" s="176"/>
      <c r="K46" s="176">
        <f>'実質公債費比率（分子）の構造'!N$48</f>
        <v>276</v>
      </c>
      <c r="L46" s="176"/>
      <c r="M46" s="176"/>
      <c r="N46" s="176">
        <f>'実質公債費比率（分子）の構造'!O$48</f>
        <v>254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345</v>
      </c>
      <c r="C49" s="176"/>
      <c r="D49" s="176"/>
      <c r="E49" s="176">
        <f>'実質公債費比率（分子）の構造'!L$45</f>
        <v>366</v>
      </c>
      <c r="F49" s="176"/>
      <c r="G49" s="176"/>
      <c r="H49" s="176">
        <f>'実質公債費比率（分子）の構造'!M$45</f>
        <v>397</v>
      </c>
      <c r="I49" s="176"/>
      <c r="J49" s="176"/>
      <c r="K49" s="176">
        <f>'実質公債費比率（分子）の構造'!N$45</f>
        <v>423</v>
      </c>
      <c r="L49" s="176"/>
      <c r="M49" s="176"/>
      <c r="N49" s="176">
        <f>'実質公債費比率（分子）の構造'!O$45</f>
        <v>437</v>
      </c>
      <c r="O49" s="176"/>
      <c r="P49" s="176"/>
    </row>
    <row r="50" spans="1:16" x14ac:dyDescent="0.2">
      <c r="A50" s="176" t="s">
        <v>72</v>
      </c>
      <c r="B50" s="176" t="e">
        <f>NA()</f>
        <v>#N/A</v>
      </c>
      <c r="C50" s="176">
        <f>IF(ISNUMBER('実質公債費比率（分子）の構造'!K$53),'実質公債費比率（分子）の構造'!K$53,NA())</f>
        <v>251</v>
      </c>
      <c r="D50" s="176" t="e">
        <f>NA()</f>
        <v>#N/A</v>
      </c>
      <c r="E50" s="176" t="e">
        <f>NA()</f>
        <v>#N/A</v>
      </c>
      <c r="F50" s="176">
        <f>IF(ISNUMBER('実質公債費比率（分子）の構造'!L$53),'実質公債費比率（分子）の構造'!L$53,NA())</f>
        <v>270</v>
      </c>
      <c r="G50" s="176" t="e">
        <f>NA()</f>
        <v>#N/A</v>
      </c>
      <c r="H50" s="176" t="e">
        <f>NA()</f>
        <v>#N/A</v>
      </c>
      <c r="I50" s="176">
        <f>IF(ISNUMBER('実質公債費比率（分子）の構造'!M$53),'実質公債費比率（分子）の構造'!M$53,NA())</f>
        <v>297</v>
      </c>
      <c r="J50" s="176" t="e">
        <f>NA()</f>
        <v>#N/A</v>
      </c>
      <c r="K50" s="176" t="e">
        <f>NA()</f>
        <v>#N/A</v>
      </c>
      <c r="L50" s="176">
        <f>IF(ISNUMBER('実質公債費比率（分子）の構造'!N$53),'実質公債費比率（分子）の構造'!N$53,NA())</f>
        <v>309</v>
      </c>
      <c r="M50" s="176" t="e">
        <f>NA()</f>
        <v>#N/A</v>
      </c>
      <c r="N50" s="176" t="e">
        <f>NA()</f>
        <v>#N/A</v>
      </c>
      <c r="O50" s="176">
        <f>IF(ISNUMBER('実質公債費比率（分子）の構造'!O$53),'実質公債費比率（分子）の構造'!O$53,NA())</f>
        <v>304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3757</v>
      </c>
      <c r="E56" s="175"/>
      <c r="F56" s="175"/>
      <c r="G56" s="175">
        <f>'将来負担比率（分子）の構造'!J$52</f>
        <v>3633</v>
      </c>
      <c r="H56" s="175"/>
      <c r="I56" s="175"/>
      <c r="J56" s="175">
        <f>'将来負担比率（分子）の構造'!K$52</f>
        <v>3555</v>
      </c>
      <c r="K56" s="175"/>
      <c r="L56" s="175"/>
      <c r="M56" s="175">
        <f>'将来負担比率（分子）の構造'!L$52</f>
        <v>3096</v>
      </c>
      <c r="N56" s="175"/>
      <c r="O56" s="175"/>
      <c r="P56" s="175">
        <f>'将来負担比率（分子）の構造'!M$52</f>
        <v>3064</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3114</v>
      </c>
      <c r="E58" s="175"/>
      <c r="F58" s="175"/>
      <c r="G58" s="175">
        <f>'将来負担比率（分子）の構造'!J$50</f>
        <v>2809</v>
      </c>
      <c r="H58" s="175"/>
      <c r="I58" s="175"/>
      <c r="J58" s="175">
        <f>'将来負担比率（分子）の構造'!K$50</f>
        <v>2477</v>
      </c>
      <c r="K58" s="175"/>
      <c r="L58" s="175"/>
      <c r="M58" s="175">
        <f>'将来負担比率（分子）の構造'!L$50</f>
        <v>2965</v>
      </c>
      <c r="N58" s="175"/>
      <c r="O58" s="175"/>
      <c r="P58" s="175">
        <f>'将来負担比率（分子）の構造'!M$50</f>
        <v>3060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v>
      </c>
      <c r="C61" s="175"/>
      <c r="D61" s="175"/>
      <c r="E61" s="175">
        <f>'将来負担比率（分子）の構造'!J$46</f>
        <v>3</v>
      </c>
      <c r="F61" s="175"/>
      <c r="G61" s="175"/>
      <c r="H61" s="175">
        <f>'将来負担比率（分子）の構造'!K$46</f>
        <v>18</v>
      </c>
      <c r="I61" s="175"/>
      <c r="J61" s="175"/>
      <c r="K61" s="175">
        <f>'将来負担比率（分子）の構造'!L$46</f>
        <v>18</v>
      </c>
      <c r="L61" s="175"/>
      <c r="M61" s="175"/>
      <c r="N61" s="175">
        <f>'将来負担比率（分子）の構造'!M$46</f>
        <v>2</v>
      </c>
      <c r="O61" s="175"/>
      <c r="P61" s="175"/>
    </row>
    <row r="62" spans="1:16" x14ac:dyDescent="0.2">
      <c r="A62" s="175" t="s">
        <v>36</v>
      </c>
      <c r="B62" s="175">
        <f>'将来負担比率（分子）の構造'!I$45</f>
        <v>1317</v>
      </c>
      <c r="C62" s="175"/>
      <c r="D62" s="175"/>
      <c r="E62" s="175">
        <f>'将来負担比率（分子）の構造'!J$45</f>
        <v>1321</v>
      </c>
      <c r="F62" s="175"/>
      <c r="G62" s="175"/>
      <c r="H62" s="175">
        <f>'将来負担比率（分子）の構造'!K$45</f>
        <v>1321</v>
      </c>
      <c r="I62" s="175"/>
      <c r="J62" s="175"/>
      <c r="K62" s="175">
        <f>'将来負担比率（分子）の構造'!L$45</f>
        <v>1312</v>
      </c>
      <c r="L62" s="175"/>
      <c r="M62" s="175"/>
      <c r="N62" s="175">
        <f>'将来負担比率（分子）の構造'!M$45</f>
        <v>1336</v>
      </c>
      <c r="O62" s="175"/>
      <c r="P62" s="175"/>
    </row>
    <row r="63" spans="1:16" x14ac:dyDescent="0.2">
      <c r="A63" s="175" t="s">
        <v>35</v>
      </c>
      <c r="B63" s="175">
        <f>'将来負担比率（分子）の構造'!I$44</f>
        <v>270</v>
      </c>
      <c r="C63" s="175"/>
      <c r="D63" s="175"/>
      <c r="E63" s="175">
        <f>'将来負担比率（分子）の構造'!J$44</f>
        <v>228</v>
      </c>
      <c r="F63" s="175"/>
      <c r="G63" s="175"/>
      <c r="H63" s="175">
        <f>'将来負担比率（分子）の構造'!K$44</f>
        <v>190</v>
      </c>
      <c r="I63" s="175"/>
      <c r="J63" s="175"/>
      <c r="K63" s="175">
        <f>'将来負担比率（分子）の構造'!L$44</f>
        <v>161</v>
      </c>
      <c r="L63" s="175"/>
      <c r="M63" s="175"/>
      <c r="N63" s="175">
        <f>'将来負担比率（分子）の構造'!M$44</f>
        <v>123</v>
      </c>
      <c r="O63" s="175"/>
      <c r="P63" s="175"/>
    </row>
    <row r="64" spans="1:16" x14ac:dyDescent="0.2">
      <c r="A64" s="175" t="s">
        <v>34</v>
      </c>
      <c r="B64" s="175">
        <f>'将来負担比率（分子）の構造'!I$43</f>
        <v>1767</v>
      </c>
      <c r="C64" s="175"/>
      <c r="D64" s="175"/>
      <c r="E64" s="175">
        <f>'将来負担比率（分子）の構造'!J$43</f>
        <v>1544</v>
      </c>
      <c r="F64" s="175"/>
      <c r="G64" s="175"/>
      <c r="H64" s="175">
        <f>'将来負担比率（分子）の構造'!K$43</f>
        <v>1337</v>
      </c>
      <c r="I64" s="175"/>
      <c r="J64" s="175"/>
      <c r="K64" s="175">
        <f>'将来負担比率（分子）の構造'!L$43</f>
        <v>1116</v>
      </c>
      <c r="L64" s="175"/>
      <c r="M64" s="175"/>
      <c r="N64" s="175">
        <f>'将来負担比率（分子）の構造'!M$43</f>
        <v>917</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3246</v>
      </c>
      <c r="C66" s="175"/>
      <c r="D66" s="175"/>
      <c r="E66" s="175">
        <f>'将来負担比率（分子）の構造'!J$41</f>
        <v>3616</v>
      </c>
      <c r="F66" s="175"/>
      <c r="G66" s="175"/>
      <c r="H66" s="175">
        <f>'将来負担比率（分子）の構造'!K$41</f>
        <v>3669</v>
      </c>
      <c r="I66" s="175"/>
      <c r="J66" s="175"/>
      <c r="K66" s="175">
        <f>'将来負担比率（分子）の構造'!L$41</f>
        <v>3545</v>
      </c>
      <c r="L66" s="175"/>
      <c r="M66" s="175"/>
      <c r="N66" s="175">
        <f>'将来負担比率（分子）の構造'!M$41</f>
        <v>3296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270</v>
      </c>
      <c r="G67" s="175" t="e">
        <f>NA()</f>
        <v>#N/A</v>
      </c>
      <c r="H67" s="175" t="e">
        <f>NA()</f>
        <v>#N/A</v>
      </c>
      <c r="I67" s="175">
        <f>IF(ISNUMBER('将来負担比率（分子）の構造'!K$53), IF('将来負担比率（分子）の構造'!K$53 &lt; 0, 0, '将来負担比率（分子）の構造'!K$53), NA())</f>
        <v>502</v>
      </c>
      <c r="J67" s="175" t="e">
        <f>NA()</f>
        <v>#N/A</v>
      </c>
      <c r="K67" s="175" t="e">
        <f>NA()</f>
        <v>#N/A</v>
      </c>
      <c r="L67" s="175">
        <f>IF(ISNUMBER('将来負担比率（分子）の構造'!L$53), IF('将来負担比率（分子）の構造'!L$53 &lt; 0, 0, '将来負担比率（分子）の構造'!L$53), NA())</f>
        <v>92</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741</v>
      </c>
      <c r="C72" s="179">
        <f>基金残高に係る経年分析!G55</f>
        <v>890</v>
      </c>
      <c r="D72" s="179">
        <f>基金残高に係る経年分析!H55</f>
        <v>992</v>
      </c>
    </row>
    <row r="73" spans="1:16" x14ac:dyDescent="0.2">
      <c r="A73" s="178" t="s">
        <v>79</v>
      </c>
      <c r="B73" s="179">
        <f>基金残高に係る経年分析!F56</f>
        <v>59</v>
      </c>
      <c r="C73" s="179">
        <f>基金残高に係る経年分析!G56</f>
        <v>83</v>
      </c>
      <c r="D73" s="179">
        <f>基金残高に係る経年分析!H56</f>
        <v>83</v>
      </c>
    </row>
    <row r="74" spans="1:16" x14ac:dyDescent="0.2">
      <c r="A74" s="178" t="s">
        <v>80</v>
      </c>
      <c r="B74" s="179">
        <f>基金残高に係る経年分析!F57</f>
        <v>1785</v>
      </c>
      <c r="C74" s="179">
        <f>基金残高に係る経年分析!G57</f>
        <v>1755</v>
      </c>
      <c r="D74" s="179">
        <f>基金残高に係る経年分析!H57</f>
        <v>1732</v>
      </c>
    </row>
  </sheetData>
  <sheetProtection algorithmName="SHA-512" hashValue="EcJE4FW06j1Vu4/brZmez9a4aFHSwc+O7MkLYrE2sKS1ex5SDOcny2+O8UnL5P9Ozwnp61t4hwmt+fbSxz8NjQ==" saltValue="gRfQ+EQFH9As9ZkKccom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419596</v>
      </c>
      <c r="S5" s="677"/>
      <c r="T5" s="677"/>
      <c r="U5" s="677"/>
      <c r="V5" s="677"/>
      <c r="W5" s="677"/>
      <c r="X5" s="677"/>
      <c r="Y5" s="702"/>
      <c r="Z5" s="715">
        <v>9.6999999999999993</v>
      </c>
      <c r="AA5" s="715"/>
      <c r="AB5" s="715"/>
      <c r="AC5" s="715"/>
      <c r="AD5" s="716">
        <v>419596</v>
      </c>
      <c r="AE5" s="716"/>
      <c r="AF5" s="716"/>
      <c r="AG5" s="716"/>
      <c r="AH5" s="716"/>
      <c r="AI5" s="716"/>
      <c r="AJ5" s="716"/>
      <c r="AK5" s="716"/>
      <c r="AL5" s="703">
        <v>16.399999999999999</v>
      </c>
      <c r="AM5" s="685"/>
      <c r="AN5" s="685"/>
      <c r="AO5" s="704"/>
      <c r="AP5" s="679" t="s">
        <v>233</v>
      </c>
      <c r="AQ5" s="680"/>
      <c r="AR5" s="680"/>
      <c r="AS5" s="680"/>
      <c r="AT5" s="680"/>
      <c r="AU5" s="680"/>
      <c r="AV5" s="680"/>
      <c r="AW5" s="680"/>
      <c r="AX5" s="680"/>
      <c r="AY5" s="680"/>
      <c r="AZ5" s="680"/>
      <c r="BA5" s="680"/>
      <c r="BB5" s="680"/>
      <c r="BC5" s="680"/>
      <c r="BD5" s="680"/>
      <c r="BE5" s="680"/>
      <c r="BF5" s="681"/>
      <c r="BG5" s="621">
        <v>417536</v>
      </c>
      <c r="BH5" s="622"/>
      <c r="BI5" s="622"/>
      <c r="BJ5" s="622"/>
      <c r="BK5" s="622"/>
      <c r="BL5" s="622"/>
      <c r="BM5" s="622"/>
      <c r="BN5" s="623"/>
      <c r="BO5" s="659">
        <v>99.5</v>
      </c>
      <c r="BP5" s="659"/>
      <c r="BQ5" s="659"/>
      <c r="BR5" s="659"/>
      <c r="BS5" s="660" t="s">
        <v>234</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46508</v>
      </c>
      <c r="S6" s="622"/>
      <c r="T6" s="622"/>
      <c r="U6" s="622"/>
      <c r="V6" s="622"/>
      <c r="W6" s="622"/>
      <c r="X6" s="622"/>
      <c r="Y6" s="623"/>
      <c r="Z6" s="659">
        <v>1.1000000000000001</v>
      </c>
      <c r="AA6" s="659"/>
      <c r="AB6" s="659"/>
      <c r="AC6" s="659"/>
      <c r="AD6" s="660">
        <v>46508</v>
      </c>
      <c r="AE6" s="660"/>
      <c r="AF6" s="660"/>
      <c r="AG6" s="660"/>
      <c r="AH6" s="660"/>
      <c r="AI6" s="660"/>
      <c r="AJ6" s="660"/>
      <c r="AK6" s="660"/>
      <c r="AL6" s="624">
        <v>1.8</v>
      </c>
      <c r="AM6" s="625"/>
      <c r="AN6" s="625"/>
      <c r="AO6" s="661"/>
      <c r="AP6" s="618" t="s">
        <v>239</v>
      </c>
      <c r="AQ6" s="619"/>
      <c r="AR6" s="619"/>
      <c r="AS6" s="619"/>
      <c r="AT6" s="619"/>
      <c r="AU6" s="619"/>
      <c r="AV6" s="619"/>
      <c r="AW6" s="619"/>
      <c r="AX6" s="619"/>
      <c r="AY6" s="619"/>
      <c r="AZ6" s="619"/>
      <c r="BA6" s="619"/>
      <c r="BB6" s="619"/>
      <c r="BC6" s="619"/>
      <c r="BD6" s="619"/>
      <c r="BE6" s="619"/>
      <c r="BF6" s="620"/>
      <c r="BG6" s="621">
        <v>417536</v>
      </c>
      <c r="BH6" s="622"/>
      <c r="BI6" s="622"/>
      <c r="BJ6" s="622"/>
      <c r="BK6" s="622"/>
      <c r="BL6" s="622"/>
      <c r="BM6" s="622"/>
      <c r="BN6" s="623"/>
      <c r="BO6" s="659">
        <v>99.5</v>
      </c>
      <c r="BP6" s="659"/>
      <c r="BQ6" s="659"/>
      <c r="BR6" s="659"/>
      <c r="BS6" s="660" t="s">
        <v>129</v>
      </c>
      <c r="BT6" s="660"/>
      <c r="BU6" s="660"/>
      <c r="BV6" s="660"/>
      <c r="BW6" s="660"/>
      <c r="BX6" s="660"/>
      <c r="BY6" s="660"/>
      <c r="BZ6" s="660"/>
      <c r="CA6" s="660"/>
      <c r="CB6" s="698"/>
      <c r="CD6" s="679" t="s">
        <v>240</v>
      </c>
      <c r="CE6" s="680"/>
      <c r="CF6" s="680"/>
      <c r="CG6" s="680"/>
      <c r="CH6" s="680"/>
      <c r="CI6" s="680"/>
      <c r="CJ6" s="680"/>
      <c r="CK6" s="680"/>
      <c r="CL6" s="680"/>
      <c r="CM6" s="680"/>
      <c r="CN6" s="680"/>
      <c r="CO6" s="680"/>
      <c r="CP6" s="680"/>
      <c r="CQ6" s="681"/>
      <c r="CR6" s="621">
        <v>48064</v>
      </c>
      <c r="CS6" s="622"/>
      <c r="CT6" s="622"/>
      <c r="CU6" s="622"/>
      <c r="CV6" s="622"/>
      <c r="CW6" s="622"/>
      <c r="CX6" s="622"/>
      <c r="CY6" s="623"/>
      <c r="CZ6" s="703">
        <v>1.2</v>
      </c>
      <c r="DA6" s="685"/>
      <c r="DB6" s="685"/>
      <c r="DC6" s="705"/>
      <c r="DD6" s="627" t="s">
        <v>234</v>
      </c>
      <c r="DE6" s="622"/>
      <c r="DF6" s="622"/>
      <c r="DG6" s="622"/>
      <c r="DH6" s="622"/>
      <c r="DI6" s="622"/>
      <c r="DJ6" s="622"/>
      <c r="DK6" s="622"/>
      <c r="DL6" s="622"/>
      <c r="DM6" s="622"/>
      <c r="DN6" s="622"/>
      <c r="DO6" s="622"/>
      <c r="DP6" s="623"/>
      <c r="DQ6" s="627">
        <v>48064</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166</v>
      </c>
      <c r="S7" s="622"/>
      <c r="T7" s="622"/>
      <c r="U7" s="622"/>
      <c r="V7" s="622"/>
      <c r="W7" s="622"/>
      <c r="X7" s="622"/>
      <c r="Y7" s="623"/>
      <c r="Z7" s="659">
        <v>0</v>
      </c>
      <c r="AA7" s="659"/>
      <c r="AB7" s="659"/>
      <c r="AC7" s="659"/>
      <c r="AD7" s="660">
        <v>166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184394</v>
      </c>
      <c r="BH7" s="622"/>
      <c r="BI7" s="622"/>
      <c r="BJ7" s="622"/>
      <c r="BK7" s="622"/>
      <c r="BL7" s="622"/>
      <c r="BM7" s="622"/>
      <c r="BN7" s="623"/>
      <c r="BO7" s="659">
        <v>43.9</v>
      </c>
      <c r="BP7" s="659"/>
      <c r="BQ7" s="659"/>
      <c r="BR7" s="659"/>
      <c r="BS7" s="660" t="s">
        <v>234</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819648</v>
      </c>
      <c r="CS7" s="622"/>
      <c r="CT7" s="622"/>
      <c r="CU7" s="622"/>
      <c r="CV7" s="622"/>
      <c r="CW7" s="622"/>
      <c r="CX7" s="622"/>
      <c r="CY7" s="623"/>
      <c r="CZ7" s="659">
        <v>19.8</v>
      </c>
      <c r="DA7" s="659"/>
      <c r="DB7" s="659"/>
      <c r="DC7" s="659"/>
      <c r="DD7" s="627">
        <v>14284</v>
      </c>
      <c r="DE7" s="622"/>
      <c r="DF7" s="622"/>
      <c r="DG7" s="622"/>
      <c r="DH7" s="622"/>
      <c r="DI7" s="622"/>
      <c r="DJ7" s="622"/>
      <c r="DK7" s="622"/>
      <c r="DL7" s="622"/>
      <c r="DM7" s="622"/>
      <c r="DN7" s="622"/>
      <c r="DO7" s="622"/>
      <c r="DP7" s="623"/>
      <c r="DQ7" s="627">
        <v>644806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2025</v>
      </c>
      <c r="S8" s="622"/>
      <c r="T8" s="622"/>
      <c r="U8" s="622"/>
      <c r="V8" s="622"/>
      <c r="W8" s="622"/>
      <c r="X8" s="622"/>
      <c r="Y8" s="623"/>
      <c r="Z8" s="659">
        <v>0</v>
      </c>
      <c r="AA8" s="659"/>
      <c r="AB8" s="659"/>
      <c r="AC8" s="659"/>
      <c r="AD8" s="660">
        <v>2025</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13830</v>
      </c>
      <c r="BH8" s="622"/>
      <c r="BI8" s="622"/>
      <c r="BJ8" s="622"/>
      <c r="BK8" s="622"/>
      <c r="BL8" s="622"/>
      <c r="BM8" s="622"/>
      <c r="BN8" s="623"/>
      <c r="BO8" s="659">
        <v>3.3</v>
      </c>
      <c r="BP8" s="659"/>
      <c r="BQ8" s="659"/>
      <c r="BR8" s="659"/>
      <c r="BS8" s="660" t="s">
        <v>234</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750624</v>
      </c>
      <c r="CS8" s="622"/>
      <c r="CT8" s="622"/>
      <c r="CU8" s="622"/>
      <c r="CV8" s="622"/>
      <c r="CW8" s="622"/>
      <c r="CX8" s="622"/>
      <c r="CY8" s="623"/>
      <c r="CZ8" s="659">
        <v>18.100000000000001</v>
      </c>
      <c r="DA8" s="659"/>
      <c r="DB8" s="659"/>
      <c r="DC8" s="659"/>
      <c r="DD8" s="627">
        <v>333</v>
      </c>
      <c r="DE8" s="622"/>
      <c r="DF8" s="622"/>
      <c r="DG8" s="622"/>
      <c r="DH8" s="622"/>
      <c r="DI8" s="622"/>
      <c r="DJ8" s="622"/>
      <c r="DK8" s="622"/>
      <c r="DL8" s="622"/>
      <c r="DM8" s="622"/>
      <c r="DN8" s="622"/>
      <c r="DO8" s="622"/>
      <c r="DP8" s="623"/>
      <c r="DQ8" s="627">
        <v>489624</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1462</v>
      </c>
      <c r="S9" s="622"/>
      <c r="T9" s="622"/>
      <c r="U9" s="622"/>
      <c r="V9" s="622"/>
      <c r="W9" s="622"/>
      <c r="X9" s="622"/>
      <c r="Y9" s="623"/>
      <c r="Z9" s="659">
        <v>0</v>
      </c>
      <c r="AA9" s="659"/>
      <c r="AB9" s="659"/>
      <c r="AC9" s="659"/>
      <c r="AD9" s="660">
        <v>1462</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158020</v>
      </c>
      <c r="BH9" s="622"/>
      <c r="BI9" s="622"/>
      <c r="BJ9" s="622"/>
      <c r="BK9" s="622"/>
      <c r="BL9" s="622"/>
      <c r="BM9" s="622"/>
      <c r="BN9" s="623"/>
      <c r="BO9" s="659">
        <v>37.700000000000003</v>
      </c>
      <c r="BP9" s="659"/>
      <c r="BQ9" s="659"/>
      <c r="BR9" s="659"/>
      <c r="BS9" s="660" t="s">
        <v>129</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177959</v>
      </c>
      <c r="CS9" s="622"/>
      <c r="CT9" s="622"/>
      <c r="CU9" s="622"/>
      <c r="CV9" s="622"/>
      <c r="CW9" s="622"/>
      <c r="CX9" s="622"/>
      <c r="CY9" s="623"/>
      <c r="CZ9" s="659">
        <v>4.3</v>
      </c>
      <c r="DA9" s="659"/>
      <c r="DB9" s="659"/>
      <c r="DC9" s="659"/>
      <c r="DD9" s="627">
        <v>297</v>
      </c>
      <c r="DE9" s="622"/>
      <c r="DF9" s="622"/>
      <c r="DG9" s="622"/>
      <c r="DH9" s="622"/>
      <c r="DI9" s="622"/>
      <c r="DJ9" s="622"/>
      <c r="DK9" s="622"/>
      <c r="DL9" s="622"/>
      <c r="DM9" s="622"/>
      <c r="DN9" s="622"/>
      <c r="DO9" s="622"/>
      <c r="DP9" s="623"/>
      <c r="DQ9" s="627">
        <v>128246</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234</v>
      </c>
      <c r="AE10" s="660"/>
      <c r="AF10" s="660"/>
      <c r="AG10" s="660"/>
      <c r="AH10" s="660"/>
      <c r="AI10" s="660"/>
      <c r="AJ10" s="660"/>
      <c r="AK10" s="660"/>
      <c r="AL10" s="624" t="s">
        <v>234</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9745</v>
      </c>
      <c r="BH10" s="622"/>
      <c r="BI10" s="622"/>
      <c r="BJ10" s="622"/>
      <c r="BK10" s="622"/>
      <c r="BL10" s="622"/>
      <c r="BM10" s="622"/>
      <c r="BN10" s="623"/>
      <c r="BO10" s="659">
        <v>2.2999999999999998</v>
      </c>
      <c r="BP10" s="659"/>
      <c r="BQ10" s="659"/>
      <c r="BR10" s="659"/>
      <c r="BS10" s="660" t="s">
        <v>129</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59" t="s">
        <v>129</v>
      </c>
      <c r="DA10" s="659"/>
      <c r="DB10" s="659"/>
      <c r="DC10" s="659"/>
      <c r="DD10" s="627" t="s">
        <v>234</v>
      </c>
      <c r="DE10" s="622"/>
      <c r="DF10" s="622"/>
      <c r="DG10" s="622"/>
      <c r="DH10" s="622"/>
      <c r="DI10" s="622"/>
      <c r="DJ10" s="622"/>
      <c r="DK10" s="622"/>
      <c r="DL10" s="622"/>
      <c r="DM10" s="622"/>
      <c r="DN10" s="622"/>
      <c r="DO10" s="622"/>
      <c r="DP10" s="623"/>
      <c r="DQ10" s="627" t="s">
        <v>234</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107779</v>
      </c>
      <c r="S11" s="622"/>
      <c r="T11" s="622"/>
      <c r="U11" s="622"/>
      <c r="V11" s="622"/>
      <c r="W11" s="622"/>
      <c r="X11" s="622"/>
      <c r="Y11" s="623"/>
      <c r="Z11" s="624">
        <v>2.5</v>
      </c>
      <c r="AA11" s="625"/>
      <c r="AB11" s="625"/>
      <c r="AC11" s="626"/>
      <c r="AD11" s="627">
        <v>107779</v>
      </c>
      <c r="AE11" s="622"/>
      <c r="AF11" s="622"/>
      <c r="AG11" s="622"/>
      <c r="AH11" s="622"/>
      <c r="AI11" s="622"/>
      <c r="AJ11" s="622"/>
      <c r="AK11" s="623"/>
      <c r="AL11" s="624">
        <v>4.2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2799</v>
      </c>
      <c r="BH11" s="622"/>
      <c r="BI11" s="622"/>
      <c r="BJ11" s="622"/>
      <c r="BK11" s="622"/>
      <c r="BL11" s="622"/>
      <c r="BM11" s="622"/>
      <c r="BN11" s="623"/>
      <c r="BO11" s="659">
        <v>0.7</v>
      </c>
      <c r="BP11" s="659"/>
      <c r="BQ11" s="659"/>
      <c r="BR11" s="659"/>
      <c r="BS11" s="660" t="s">
        <v>234</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379280</v>
      </c>
      <c r="CS11" s="622"/>
      <c r="CT11" s="622"/>
      <c r="CU11" s="622"/>
      <c r="CV11" s="622"/>
      <c r="CW11" s="622"/>
      <c r="CX11" s="622"/>
      <c r="CY11" s="623"/>
      <c r="CZ11" s="659">
        <v>9.1999999999999993</v>
      </c>
      <c r="DA11" s="659"/>
      <c r="DB11" s="659"/>
      <c r="DC11" s="659"/>
      <c r="DD11" s="627">
        <v>18720</v>
      </c>
      <c r="DE11" s="622"/>
      <c r="DF11" s="622"/>
      <c r="DG11" s="622"/>
      <c r="DH11" s="622"/>
      <c r="DI11" s="622"/>
      <c r="DJ11" s="622"/>
      <c r="DK11" s="622"/>
      <c r="DL11" s="622"/>
      <c r="DM11" s="622"/>
      <c r="DN11" s="622"/>
      <c r="DO11" s="622"/>
      <c r="DP11" s="623"/>
      <c r="DQ11" s="627">
        <v>210862</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234</v>
      </c>
      <c r="AE12" s="660"/>
      <c r="AF12" s="660"/>
      <c r="AG12" s="660"/>
      <c r="AH12" s="660"/>
      <c r="AI12" s="660"/>
      <c r="AJ12" s="660"/>
      <c r="AK12" s="660"/>
      <c r="AL12" s="624" t="s">
        <v>140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189724</v>
      </c>
      <c r="BH12" s="622"/>
      <c r="BI12" s="622"/>
      <c r="BJ12" s="622"/>
      <c r="BK12" s="622"/>
      <c r="BL12" s="622"/>
      <c r="BM12" s="622"/>
      <c r="BN12" s="623"/>
      <c r="BO12" s="659">
        <v>45.2</v>
      </c>
      <c r="BP12" s="659"/>
      <c r="BQ12" s="659"/>
      <c r="BR12" s="659"/>
      <c r="BS12" s="660" t="s">
        <v>140</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459423</v>
      </c>
      <c r="CS12" s="622"/>
      <c r="CT12" s="622"/>
      <c r="CU12" s="622"/>
      <c r="CV12" s="622"/>
      <c r="CW12" s="622"/>
      <c r="CX12" s="622"/>
      <c r="CY12" s="623"/>
      <c r="CZ12" s="659">
        <v>11.1</v>
      </c>
      <c r="DA12" s="659"/>
      <c r="DB12" s="659"/>
      <c r="DC12" s="659"/>
      <c r="DD12" s="627">
        <v>1587</v>
      </c>
      <c r="DE12" s="622"/>
      <c r="DF12" s="622"/>
      <c r="DG12" s="622"/>
      <c r="DH12" s="622"/>
      <c r="DI12" s="622"/>
      <c r="DJ12" s="622"/>
      <c r="DK12" s="622"/>
      <c r="DL12" s="622"/>
      <c r="DM12" s="622"/>
      <c r="DN12" s="622"/>
      <c r="DO12" s="622"/>
      <c r="DP12" s="623"/>
      <c r="DQ12" s="627">
        <v>341288</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234</v>
      </c>
      <c r="AE13" s="660"/>
      <c r="AF13" s="660"/>
      <c r="AG13" s="660"/>
      <c r="AH13" s="660"/>
      <c r="AI13" s="660"/>
      <c r="AJ13" s="660"/>
      <c r="AK13" s="660"/>
      <c r="AL13" s="624" t="s">
        <v>234</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185795</v>
      </c>
      <c r="BH13" s="622"/>
      <c r="BI13" s="622"/>
      <c r="BJ13" s="622"/>
      <c r="BK13" s="622"/>
      <c r="BL13" s="622"/>
      <c r="BM13" s="622"/>
      <c r="BN13" s="623"/>
      <c r="BO13" s="659">
        <v>44.3</v>
      </c>
      <c r="BP13" s="659"/>
      <c r="BQ13" s="659"/>
      <c r="BR13" s="659"/>
      <c r="BS13" s="660" t="s">
        <v>129</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581996</v>
      </c>
      <c r="CS13" s="622"/>
      <c r="CT13" s="622"/>
      <c r="CU13" s="622"/>
      <c r="CV13" s="622"/>
      <c r="CW13" s="622"/>
      <c r="CX13" s="622"/>
      <c r="CY13" s="623"/>
      <c r="CZ13" s="659">
        <v>14</v>
      </c>
      <c r="DA13" s="659"/>
      <c r="DB13" s="659"/>
      <c r="DC13" s="659"/>
      <c r="DD13" s="627">
        <v>103433</v>
      </c>
      <c r="DE13" s="622"/>
      <c r="DF13" s="622"/>
      <c r="DG13" s="622"/>
      <c r="DH13" s="622"/>
      <c r="DI13" s="622"/>
      <c r="DJ13" s="622"/>
      <c r="DK13" s="622"/>
      <c r="DL13" s="622"/>
      <c r="DM13" s="622"/>
      <c r="DN13" s="622"/>
      <c r="DO13" s="622"/>
      <c r="DP13" s="623"/>
      <c r="DQ13" s="627">
        <v>482592</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59" t="s">
        <v>129</v>
      </c>
      <c r="AA14" s="659"/>
      <c r="AB14" s="659"/>
      <c r="AC14" s="659"/>
      <c r="AD14" s="660" t="s">
        <v>234</v>
      </c>
      <c r="AE14" s="660"/>
      <c r="AF14" s="660"/>
      <c r="AG14" s="660"/>
      <c r="AH14" s="660"/>
      <c r="AI14" s="660"/>
      <c r="AJ14" s="660"/>
      <c r="AK14" s="660"/>
      <c r="AL14" s="624" t="s">
        <v>234</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24228</v>
      </c>
      <c r="BH14" s="622"/>
      <c r="BI14" s="622"/>
      <c r="BJ14" s="622"/>
      <c r="BK14" s="622"/>
      <c r="BL14" s="622"/>
      <c r="BM14" s="622"/>
      <c r="BN14" s="623"/>
      <c r="BO14" s="659">
        <v>5.8</v>
      </c>
      <c r="BP14" s="659"/>
      <c r="BQ14" s="659"/>
      <c r="BR14" s="659"/>
      <c r="BS14" s="660" t="s">
        <v>129</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180514</v>
      </c>
      <c r="CS14" s="622"/>
      <c r="CT14" s="622"/>
      <c r="CU14" s="622"/>
      <c r="CV14" s="622"/>
      <c r="CW14" s="622"/>
      <c r="CX14" s="622"/>
      <c r="CY14" s="623"/>
      <c r="CZ14" s="659">
        <v>4.4000000000000004</v>
      </c>
      <c r="DA14" s="659"/>
      <c r="DB14" s="659"/>
      <c r="DC14" s="659"/>
      <c r="DD14" s="627">
        <v>6105</v>
      </c>
      <c r="DE14" s="622"/>
      <c r="DF14" s="622"/>
      <c r="DG14" s="622"/>
      <c r="DH14" s="622"/>
      <c r="DI14" s="622"/>
      <c r="DJ14" s="622"/>
      <c r="DK14" s="622"/>
      <c r="DL14" s="622"/>
      <c r="DM14" s="622"/>
      <c r="DN14" s="622"/>
      <c r="DO14" s="622"/>
      <c r="DP14" s="623"/>
      <c r="DQ14" s="627">
        <v>167425</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234</v>
      </c>
      <c r="AA15" s="659"/>
      <c r="AB15" s="659"/>
      <c r="AC15" s="659"/>
      <c r="AD15" s="660" t="s">
        <v>129</v>
      </c>
      <c r="AE15" s="660"/>
      <c r="AF15" s="660"/>
      <c r="AG15" s="660"/>
      <c r="AH15" s="660"/>
      <c r="AI15" s="660"/>
      <c r="AJ15" s="660"/>
      <c r="AK15" s="660"/>
      <c r="AL15" s="624" t="s">
        <v>129</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19190</v>
      </c>
      <c r="BH15" s="622"/>
      <c r="BI15" s="622"/>
      <c r="BJ15" s="622"/>
      <c r="BK15" s="622"/>
      <c r="BL15" s="622"/>
      <c r="BM15" s="622"/>
      <c r="BN15" s="623"/>
      <c r="BO15" s="659">
        <v>4.5999999999999996</v>
      </c>
      <c r="BP15" s="659"/>
      <c r="BQ15" s="659"/>
      <c r="BR15" s="659"/>
      <c r="BS15" s="660" t="s">
        <v>129</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296555</v>
      </c>
      <c r="CS15" s="622"/>
      <c r="CT15" s="622"/>
      <c r="CU15" s="622"/>
      <c r="CV15" s="622"/>
      <c r="CW15" s="622"/>
      <c r="CX15" s="622"/>
      <c r="CY15" s="623"/>
      <c r="CZ15" s="659">
        <v>7.2</v>
      </c>
      <c r="DA15" s="659"/>
      <c r="DB15" s="659"/>
      <c r="DC15" s="659"/>
      <c r="DD15" s="627">
        <v>15330</v>
      </c>
      <c r="DE15" s="622"/>
      <c r="DF15" s="622"/>
      <c r="DG15" s="622"/>
      <c r="DH15" s="622"/>
      <c r="DI15" s="622"/>
      <c r="DJ15" s="622"/>
      <c r="DK15" s="622"/>
      <c r="DL15" s="622"/>
      <c r="DM15" s="622"/>
      <c r="DN15" s="622"/>
      <c r="DO15" s="622"/>
      <c r="DP15" s="623"/>
      <c r="DQ15" s="627">
        <v>237077</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2866</v>
      </c>
      <c r="S16" s="622"/>
      <c r="T16" s="622"/>
      <c r="U16" s="622"/>
      <c r="V16" s="622"/>
      <c r="W16" s="622"/>
      <c r="X16" s="622"/>
      <c r="Y16" s="623"/>
      <c r="Z16" s="659">
        <v>0.1</v>
      </c>
      <c r="AA16" s="659"/>
      <c r="AB16" s="659"/>
      <c r="AC16" s="659"/>
      <c r="AD16" s="660">
        <v>2866</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140</v>
      </c>
      <c r="BP16" s="659"/>
      <c r="BQ16" s="659"/>
      <c r="BR16" s="659"/>
      <c r="BS16" s="660" t="s">
        <v>129</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v>11796</v>
      </c>
      <c r="CS16" s="622"/>
      <c r="CT16" s="622"/>
      <c r="CU16" s="622"/>
      <c r="CV16" s="622"/>
      <c r="CW16" s="622"/>
      <c r="CX16" s="622"/>
      <c r="CY16" s="623"/>
      <c r="CZ16" s="659">
        <v>0.3</v>
      </c>
      <c r="DA16" s="659"/>
      <c r="DB16" s="659"/>
      <c r="DC16" s="659"/>
      <c r="DD16" s="627" t="s">
        <v>140</v>
      </c>
      <c r="DE16" s="622"/>
      <c r="DF16" s="622"/>
      <c r="DG16" s="622"/>
      <c r="DH16" s="622"/>
      <c r="DI16" s="622"/>
      <c r="DJ16" s="622"/>
      <c r="DK16" s="622"/>
      <c r="DL16" s="622"/>
      <c r="DM16" s="622"/>
      <c r="DN16" s="622"/>
      <c r="DO16" s="622"/>
      <c r="DP16" s="623"/>
      <c r="DQ16" s="627">
        <v>11182</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5311</v>
      </c>
      <c r="S17" s="622"/>
      <c r="T17" s="622"/>
      <c r="U17" s="622"/>
      <c r="V17" s="622"/>
      <c r="W17" s="622"/>
      <c r="X17" s="622"/>
      <c r="Y17" s="623"/>
      <c r="Z17" s="659">
        <v>0.1</v>
      </c>
      <c r="AA17" s="659"/>
      <c r="AB17" s="659"/>
      <c r="AC17" s="659"/>
      <c r="AD17" s="660">
        <v>5311</v>
      </c>
      <c r="AE17" s="660"/>
      <c r="AF17" s="660"/>
      <c r="AG17" s="660"/>
      <c r="AH17" s="660"/>
      <c r="AI17" s="660"/>
      <c r="AJ17" s="660"/>
      <c r="AK17" s="660"/>
      <c r="AL17" s="624">
        <v>0.2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234</v>
      </c>
      <c r="BP17" s="659"/>
      <c r="BQ17" s="659"/>
      <c r="BR17" s="659"/>
      <c r="BS17" s="660" t="s">
        <v>129</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436888</v>
      </c>
      <c r="CS17" s="622"/>
      <c r="CT17" s="622"/>
      <c r="CU17" s="622"/>
      <c r="CV17" s="622"/>
      <c r="CW17" s="622"/>
      <c r="CX17" s="622"/>
      <c r="CY17" s="623"/>
      <c r="CZ17" s="659">
        <v>10.5</v>
      </c>
      <c r="DA17" s="659"/>
      <c r="DB17" s="659"/>
      <c r="DC17" s="659"/>
      <c r="DD17" s="627" t="s">
        <v>129</v>
      </c>
      <c r="DE17" s="622"/>
      <c r="DF17" s="622"/>
      <c r="DG17" s="622"/>
      <c r="DH17" s="622"/>
      <c r="DI17" s="622"/>
      <c r="DJ17" s="622"/>
      <c r="DK17" s="622"/>
      <c r="DL17" s="622"/>
      <c r="DM17" s="622"/>
      <c r="DN17" s="622"/>
      <c r="DO17" s="622"/>
      <c r="DP17" s="623"/>
      <c r="DQ17" s="627">
        <v>436888</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2095</v>
      </c>
      <c r="S18" s="622"/>
      <c r="T18" s="622"/>
      <c r="U18" s="622"/>
      <c r="V18" s="622"/>
      <c r="W18" s="622"/>
      <c r="X18" s="622"/>
      <c r="Y18" s="623"/>
      <c r="Z18" s="659">
        <v>0</v>
      </c>
      <c r="AA18" s="659"/>
      <c r="AB18" s="659"/>
      <c r="AC18" s="659"/>
      <c r="AD18" s="660">
        <v>2095</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234</v>
      </c>
      <c r="DA18" s="659"/>
      <c r="DB18" s="659"/>
      <c r="DC18" s="659"/>
      <c r="DD18" s="627" t="s">
        <v>234</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2095</v>
      </c>
      <c r="S19" s="622"/>
      <c r="T19" s="622"/>
      <c r="U19" s="622"/>
      <c r="V19" s="622"/>
      <c r="W19" s="622"/>
      <c r="X19" s="622"/>
      <c r="Y19" s="623"/>
      <c r="Z19" s="659">
        <v>0</v>
      </c>
      <c r="AA19" s="659"/>
      <c r="AB19" s="659"/>
      <c r="AC19" s="659"/>
      <c r="AD19" s="660">
        <v>2095</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2060</v>
      </c>
      <c r="BH19" s="622"/>
      <c r="BI19" s="622"/>
      <c r="BJ19" s="622"/>
      <c r="BK19" s="622"/>
      <c r="BL19" s="622"/>
      <c r="BM19" s="622"/>
      <c r="BN19" s="623"/>
      <c r="BO19" s="659">
        <v>0.5</v>
      </c>
      <c r="BP19" s="659"/>
      <c r="BQ19" s="659"/>
      <c r="BR19" s="659"/>
      <c r="BS19" s="660" t="s">
        <v>129</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t="s">
        <v>234</v>
      </c>
      <c r="S20" s="622"/>
      <c r="T20" s="622"/>
      <c r="U20" s="622"/>
      <c r="V20" s="622"/>
      <c r="W20" s="622"/>
      <c r="X20" s="622"/>
      <c r="Y20" s="623"/>
      <c r="Z20" s="659" t="s">
        <v>129</v>
      </c>
      <c r="AA20" s="659"/>
      <c r="AB20" s="659"/>
      <c r="AC20" s="659"/>
      <c r="AD20" s="660" t="s">
        <v>234</v>
      </c>
      <c r="AE20" s="660"/>
      <c r="AF20" s="660"/>
      <c r="AG20" s="660"/>
      <c r="AH20" s="660"/>
      <c r="AI20" s="660"/>
      <c r="AJ20" s="660"/>
      <c r="AK20" s="660"/>
      <c r="AL20" s="624" t="s">
        <v>129</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2060</v>
      </c>
      <c r="BH20" s="622"/>
      <c r="BI20" s="622"/>
      <c r="BJ20" s="622"/>
      <c r="BK20" s="622"/>
      <c r="BL20" s="622"/>
      <c r="BM20" s="622"/>
      <c r="BN20" s="623"/>
      <c r="BO20" s="659">
        <v>0.5</v>
      </c>
      <c r="BP20" s="659"/>
      <c r="BQ20" s="659"/>
      <c r="BR20" s="659"/>
      <c r="BS20" s="660" t="s">
        <v>129</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4142747</v>
      </c>
      <c r="CS20" s="622"/>
      <c r="CT20" s="622"/>
      <c r="CU20" s="622"/>
      <c r="CV20" s="622"/>
      <c r="CW20" s="622"/>
      <c r="CX20" s="622"/>
      <c r="CY20" s="623"/>
      <c r="CZ20" s="659">
        <v>100</v>
      </c>
      <c r="DA20" s="659"/>
      <c r="DB20" s="659"/>
      <c r="DC20" s="659"/>
      <c r="DD20" s="627">
        <v>160089</v>
      </c>
      <c r="DE20" s="622"/>
      <c r="DF20" s="622"/>
      <c r="DG20" s="622"/>
      <c r="DH20" s="622"/>
      <c r="DI20" s="622"/>
      <c r="DJ20" s="622"/>
      <c r="DK20" s="622"/>
      <c r="DL20" s="622"/>
      <c r="DM20" s="622"/>
      <c r="DN20" s="622"/>
      <c r="DO20" s="622"/>
      <c r="DP20" s="623"/>
      <c r="DQ20" s="627">
        <v>3198054</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2142252</v>
      </c>
      <c r="S21" s="622"/>
      <c r="T21" s="622"/>
      <c r="U21" s="622"/>
      <c r="V21" s="622"/>
      <c r="W21" s="622"/>
      <c r="X21" s="622"/>
      <c r="Y21" s="623"/>
      <c r="Z21" s="659">
        <v>49.4</v>
      </c>
      <c r="AA21" s="659"/>
      <c r="AB21" s="659"/>
      <c r="AC21" s="659"/>
      <c r="AD21" s="660">
        <v>1952144</v>
      </c>
      <c r="AE21" s="660"/>
      <c r="AF21" s="660"/>
      <c r="AG21" s="660"/>
      <c r="AH21" s="660"/>
      <c r="AI21" s="660"/>
      <c r="AJ21" s="660"/>
      <c r="AK21" s="660"/>
      <c r="AL21" s="624">
        <v>76.400000000000006</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2060</v>
      </c>
      <c r="BH21" s="622"/>
      <c r="BI21" s="622"/>
      <c r="BJ21" s="622"/>
      <c r="BK21" s="622"/>
      <c r="BL21" s="622"/>
      <c r="BM21" s="622"/>
      <c r="BN21" s="623"/>
      <c r="BO21" s="659">
        <v>0.5</v>
      </c>
      <c r="BP21" s="659"/>
      <c r="BQ21" s="659"/>
      <c r="BR21" s="659"/>
      <c r="BS21" s="660" t="s">
        <v>234</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1952144</v>
      </c>
      <c r="S22" s="622"/>
      <c r="T22" s="622"/>
      <c r="U22" s="622"/>
      <c r="V22" s="622"/>
      <c r="W22" s="622"/>
      <c r="X22" s="622"/>
      <c r="Y22" s="623"/>
      <c r="Z22" s="659">
        <v>45.1</v>
      </c>
      <c r="AA22" s="659"/>
      <c r="AB22" s="659"/>
      <c r="AC22" s="659"/>
      <c r="AD22" s="660">
        <v>1952144</v>
      </c>
      <c r="AE22" s="660"/>
      <c r="AF22" s="660"/>
      <c r="AG22" s="660"/>
      <c r="AH22" s="660"/>
      <c r="AI22" s="660"/>
      <c r="AJ22" s="660"/>
      <c r="AK22" s="660"/>
      <c r="AL22" s="624">
        <v>76.400000000000006</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234</v>
      </c>
      <c r="BH22" s="622"/>
      <c r="BI22" s="622"/>
      <c r="BJ22" s="622"/>
      <c r="BK22" s="622"/>
      <c r="BL22" s="622"/>
      <c r="BM22" s="622"/>
      <c r="BN22" s="623"/>
      <c r="BO22" s="659" t="s">
        <v>129</v>
      </c>
      <c r="BP22" s="659"/>
      <c r="BQ22" s="659"/>
      <c r="BR22" s="659"/>
      <c r="BS22" s="660" t="s">
        <v>140</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190107</v>
      </c>
      <c r="S23" s="622"/>
      <c r="T23" s="622"/>
      <c r="U23" s="622"/>
      <c r="V23" s="622"/>
      <c r="W23" s="622"/>
      <c r="X23" s="622"/>
      <c r="Y23" s="623"/>
      <c r="Z23" s="659">
        <v>4.4000000000000004</v>
      </c>
      <c r="AA23" s="659"/>
      <c r="AB23" s="659"/>
      <c r="AC23" s="659"/>
      <c r="AD23" s="660" t="s">
        <v>129</v>
      </c>
      <c r="AE23" s="660"/>
      <c r="AF23" s="660"/>
      <c r="AG23" s="660"/>
      <c r="AH23" s="660"/>
      <c r="AI23" s="660"/>
      <c r="AJ23" s="660"/>
      <c r="AK23" s="660"/>
      <c r="AL23" s="624" t="s">
        <v>140</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59" t="s">
        <v>234</v>
      </c>
      <c r="BP23" s="659"/>
      <c r="BQ23" s="659"/>
      <c r="BR23" s="659"/>
      <c r="BS23" s="660" t="s">
        <v>129</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59">
        <v>0</v>
      </c>
      <c r="AA24" s="659"/>
      <c r="AB24" s="659"/>
      <c r="AC24" s="659"/>
      <c r="AD24" s="660" t="s">
        <v>129</v>
      </c>
      <c r="AE24" s="660"/>
      <c r="AF24" s="660"/>
      <c r="AG24" s="660"/>
      <c r="AH24" s="660"/>
      <c r="AI24" s="660"/>
      <c r="AJ24" s="660"/>
      <c r="AK24" s="660"/>
      <c r="AL24" s="624" t="s">
        <v>129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1498091</v>
      </c>
      <c r="CS24" s="677"/>
      <c r="CT24" s="677"/>
      <c r="CU24" s="677"/>
      <c r="CV24" s="677"/>
      <c r="CW24" s="677"/>
      <c r="CX24" s="677"/>
      <c r="CY24" s="702"/>
      <c r="CZ24" s="703">
        <v>36.200000000000003</v>
      </c>
      <c r="DA24" s="685"/>
      <c r="DB24" s="685"/>
      <c r="DC24" s="705"/>
      <c r="DD24" s="701">
        <v>1238183</v>
      </c>
      <c r="DE24" s="677"/>
      <c r="DF24" s="677"/>
      <c r="DG24" s="677"/>
      <c r="DH24" s="677"/>
      <c r="DI24" s="677"/>
      <c r="DJ24" s="677"/>
      <c r="DK24" s="702"/>
      <c r="DL24" s="701">
        <v>1093589</v>
      </c>
      <c r="DM24" s="677"/>
      <c r="DN24" s="677"/>
      <c r="DO24" s="677"/>
      <c r="DP24" s="677"/>
      <c r="DQ24" s="677"/>
      <c r="DR24" s="677"/>
      <c r="DS24" s="677"/>
      <c r="DT24" s="677"/>
      <c r="DU24" s="677"/>
      <c r="DV24" s="702"/>
      <c r="DW24" s="703">
        <v>42.4</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2730060</v>
      </c>
      <c r="S25" s="622"/>
      <c r="T25" s="622"/>
      <c r="U25" s="622"/>
      <c r="V25" s="622"/>
      <c r="W25" s="622"/>
      <c r="X25" s="622"/>
      <c r="Y25" s="623"/>
      <c r="Z25" s="659">
        <v>63</v>
      </c>
      <c r="AA25" s="659"/>
      <c r="AB25" s="659"/>
      <c r="AC25" s="659"/>
      <c r="AD25" s="660">
        <v>2539952</v>
      </c>
      <c r="AE25" s="660"/>
      <c r="AF25" s="660"/>
      <c r="AG25" s="660"/>
      <c r="AH25" s="660"/>
      <c r="AI25" s="660"/>
      <c r="AJ25" s="660"/>
      <c r="AK25" s="660"/>
      <c r="AL25" s="624">
        <v>99.4</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794533</v>
      </c>
      <c r="CS25" s="634"/>
      <c r="CT25" s="634"/>
      <c r="CU25" s="634"/>
      <c r="CV25" s="634"/>
      <c r="CW25" s="634"/>
      <c r="CX25" s="634"/>
      <c r="CY25" s="635"/>
      <c r="CZ25" s="624">
        <v>19.2</v>
      </c>
      <c r="DA25" s="636"/>
      <c r="DB25" s="636"/>
      <c r="DC25" s="637"/>
      <c r="DD25" s="627">
        <v>713207</v>
      </c>
      <c r="DE25" s="634"/>
      <c r="DF25" s="634"/>
      <c r="DG25" s="634"/>
      <c r="DH25" s="634"/>
      <c r="DI25" s="634"/>
      <c r="DJ25" s="634"/>
      <c r="DK25" s="635"/>
      <c r="DL25" s="627">
        <v>590484</v>
      </c>
      <c r="DM25" s="634"/>
      <c r="DN25" s="634"/>
      <c r="DO25" s="634"/>
      <c r="DP25" s="634"/>
      <c r="DQ25" s="634"/>
      <c r="DR25" s="634"/>
      <c r="DS25" s="634"/>
      <c r="DT25" s="634"/>
      <c r="DU25" s="634"/>
      <c r="DV25" s="635"/>
      <c r="DW25" s="624">
        <v>22.9</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t="s">
        <v>129</v>
      </c>
      <c r="S26" s="622"/>
      <c r="T26" s="622"/>
      <c r="U26" s="622"/>
      <c r="V26" s="622"/>
      <c r="W26" s="622"/>
      <c r="X26" s="622"/>
      <c r="Y26" s="623"/>
      <c r="Z26" s="659" t="s">
        <v>129</v>
      </c>
      <c r="AA26" s="659"/>
      <c r="AB26" s="659"/>
      <c r="AC26" s="659"/>
      <c r="AD26" s="660" t="s">
        <v>234</v>
      </c>
      <c r="AE26" s="660"/>
      <c r="AF26" s="660"/>
      <c r="AG26" s="660"/>
      <c r="AH26" s="660"/>
      <c r="AI26" s="660"/>
      <c r="AJ26" s="660"/>
      <c r="AK26" s="660"/>
      <c r="AL26" s="624" t="s">
        <v>129</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234</v>
      </c>
      <c r="BP26" s="659"/>
      <c r="BQ26" s="659"/>
      <c r="BR26" s="659"/>
      <c r="BS26" s="660" t="s">
        <v>129</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422779</v>
      </c>
      <c r="CS26" s="622"/>
      <c r="CT26" s="622"/>
      <c r="CU26" s="622"/>
      <c r="CV26" s="622"/>
      <c r="CW26" s="622"/>
      <c r="CX26" s="622"/>
      <c r="CY26" s="623"/>
      <c r="CZ26" s="624">
        <v>10.199999999999999</v>
      </c>
      <c r="DA26" s="636"/>
      <c r="DB26" s="636"/>
      <c r="DC26" s="637"/>
      <c r="DD26" s="627">
        <v>386878</v>
      </c>
      <c r="DE26" s="622"/>
      <c r="DF26" s="622"/>
      <c r="DG26" s="622"/>
      <c r="DH26" s="622"/>
      <c r="DI26" s="622"/>
      <c r="DJ26" s="622"/>
      <c r="DK26" s="623"/>
      <c r="DL26" s="627" t="s">
        <v>129</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9996</v>
      </c>
      <c r="S27" s="622"/>
      <c r="T27" s="622"/>
      <c r="U27" s="622"/>
      <c r="V27" s="622"/>
      <c r="W27" s="622"/>
      <c r="X27" s="622"/>
      <c r="Y27" s="623"/>
      <c r="Z27" s="659">
        <v>0.2</v>
      </c>
      <c r="AA27" s="659"/>
      <c r="AB27" s="659"/>
      <c r="AC27" s="659"/>
      <c r="AD27" s="660" t="s">
        <v>129</v>
      </c>
      <c r="AE27" s="660"/>
      <c r="AF27" s="660"/>
      <c r="AG27" s="660"/>
      <c r="AH27" s="660"/>
      <c r="AI27" s="660"/>
      <c r="AJ27" s="660"/>
      <c r="AK27" s="660"/>
      <c r="AL27" s="624" t="s">
        <v>129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419596</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266670</v>
      </c>
      <c r="CS27" s="634"/>
      <c r="CT27" s="634"/>
      <c r="CU27" s="634"/>
      <c r="CV27" s="634"/>
      <c r="CW27" s="634"/>
      <c r="CX27" s="634"/>
      <c r="CY27" s="635"/>
      <c r="CZ27" s="624">
        <v>6.4</v>
      </c>
      <c r="DA27" s="636"/>
      <c r="DB27" s="636"/>
      <c r="DC27" s="637"/>
      <c r="DD27" s="627">
        <v>88088</v>
      </c>
      <c r="DE27" s="634"/>
      <c r="DF27" s="634"/>
      <c r="DG27" s="634"/>
      <c r="DH27" s="634"/>
      <c r="DI27" s="634"/>
      <c r="DJ27" s="634"/>
      <c r="DK27" s="635"/>
      <c r="DL27" s="627">
        <v>66217</v>
      </c>
      <c r="DM27" s="634"/>
      <c r="DN27" s="634"/>
      <c r="DO27" s="634"/>
      <c r="DP27" s="634"/>
      <c r="DQ27" s="634"/>
      <c r="DR27" s="634"/>
      <c r="DS27" s="634"/>
      <c r="DT27" s="634"/>
      <c r="DU27" s="634"/>
      <c r="DV27" s="635"/>
      <c r="DW27" s="624">
        <v>2.6</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64308</v>
      </c>
      <c r="S28" s="622"/>
      <c r="T28" s="622"/>
      <c r="U28" s="622"/>
      <c r="V28" s="622"/>
      <c r="W28" s="622"/>
      <c r="X28" s="622"/>
      <c r="Y28" s="623"/>
      <c r="Z28" s="659">
        <v>1.5</v>
      </c>
      <c r="AA28" s="659"/>
      <c r="AB28" s="659"/>
      <c r="AC28" s="659"/>
      <c r="AD28" s="660">
        <v>7463</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436888</v>
      </c>
      <c r="CS28" s="622"/>
      <c r="CT28" s="622"/>
      <c r="CU28" s="622"/>
      <c r="CV28" s="622"/>
      <c r="CW28" s="622"/>
      <c r="CX28" s="622"/>
      <c r="CY28" s="623"/>
      <c r="CZ28" s="624">
        <v>10.5</v>
      </c>
      <c r="DA28" s="636"/>
      <c r="DB28" s="636"/>
      <c r="DC28" s="637"/>
      <c r="DD28" s="627">
        <v>436888</v>
      </c>
      <c r="DE28" s="622"/>
      <c r="DF28" s="622"/>
      <c r="DG28" s="622"/>
      <c r="DH28" s="622"/>
      <c r="DI28" s="622"/>
      <c r="DJ28" s="622"/>
      <c r="DK28" s="623"/>
      <c r="DL28" s="627">
        <v>436888</v>
      </c>
      <c r="DM28" s="622"/>
      <c r="DN28" s="622"/>
      <c r="DO28" s="622"/>
      <c r="DP28" s="622"/>
      <c r="DQ28" s="622"/>
      <c r="DR28" s="622"/>
      <c r="DS28" s="622"/>
      <c r="DT28" s="622"/>
      <c r="DU28" s="622"/>
      <c r="DV28" s="623"/>
      <c r="DW28" s="624">
        <v>16.899999999999999</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3293</v>
      </c>
      <c r="S29" s="622"/>
      <c r="T29" s="622"/>
      <c r="U29" s="622"/>
      <c r="V29" s="622"/>
      <c r="W29" s="622"/>
      <c r="X29" s="622"/>
      <c r="Y29" s="623"/>
      <c r="Z29" s="659">
        <v>0.1</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71</v>
      </c>
      <c r="CG29" s="619"/>
      <c r="CH29" s="619"/>
      <c r="CI29" s="619"/>
      <c r="CJ29" s="619"/>
      <c r="CK29" s="619"/>
      <c r="CL29" s="619"/>
      <c r="CM29" s="619"/>
      <c r="CN29" s="619"/>
      <c r="CO29" s="619"/>
      <c r="CP29" s="619"/>
      <c r="CQ29" s="620"/>
      <c r="CR29" s="621">
        <v>436888</v>
      </c>
      <c r="CS29" s="634"/>
      <c r="CT29" s="634"/>
      <c r="CU29" s="634"/>
      <c r="CV29" s="634"/>
      <c r="CW29" s="634"/>
      <c r="CX29" s="634"/>
      <c r="CY29" s="635"/>
      <c r="CZ29" s="624">
        <v>10.5</v>
      </c>
      <c r="DA29" s="636"/>
      <c r="DB29" s="636"/>
      <c r="DC29" s="637"/>
      <c r="DD29" s="627">
        <v>436888</v>
      </c>
      <c r="DE29" s="634"/>
      <c r="DF29" s="634"/>
      <c r="DG29" s="634"/>
      <c r="DH29" s="634"/>
      <c r="DI29" s="634"/>
      <c r="DJ29" s="634"/>
      <c r="DK29" s="635"/>
      <c r="DL29" s="627">
        <v>436888</v>
      </c>
      <c r="DM29" s="634"/>
      <c r="DN29" s="634"/>
      <c r="DO29" s="634"/>
      <c r="DP29" s="634"/>
      <c r="DQ29" s="634"/>
      <c r="DR29" s="634"/>
      <c r="DS29" s="634"/>
      <c r="DT29" s="634"/>
      <c r="DU29" s="634"/>
      <c r="DV29" s="635"/>
      <c r="DW29" s="624">
        <v>16.899999999999999</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373049</v>
      </c>
      <c r="S30" s="622"/>
      <c r="T30" s="622"/>
      <c r="U30" s="622"/>
      <c r="V30" s="622"/>
      <c r="W30" s="622"/>
      <c r="X30" s="622"/>
      <c r="Y30" s="623"/>
      <c r="Z30" s="659">
        <v>8.6</v>
      </c>
      <c r="AA30" s="659"/>
      <c r="AB30" s="659"/>
      <c r="AC30" s="659"/>
      <c r="AD30" s="660" t="s">
        <v>129</v>
      </c>
      <c r="AE30" s="660"/>
      <c r="AF30" s="660"/>
      <c r="AG30" s="660"/>
      <c r="AH30" s="660"/>
      <c r="AI30" s="660"/>
      <c r="AJ30" s="660"/>
      <c r="AK30" s="660"/>
      <c r="AL30" s="624" t="s">
        <v>140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428084</v>
      </c>
      <c r="CS30" s="622"/>
      <c r="CT30" s="622"/>
      <c r="CU30" s="622"/>
      <c r="CV30" s="622"/>
      <c r="CW30" s="622"/>
      <c r="CX30" s="622"/>
      <c r="CY30" s="623"/>
      <c r="CZ30" s="624">
        <v>10.3</v>
      </c>
      <c r="DA30" s="636"/>
      <c r="DB30" s="636"/>
      <c r="DC30" s="637"/>
      <c r="DD30" s="627">
        <v>428084</v>
      </c>
      <c r="DE30" s="622"/>
      <c r="DF30" s="622"/>
      <c r="DG30" s="622"/>
      <c r="DH30" s="622"/>
      <c r="DI30" s="622"/>
      <c r="DJ30" s="622"/>
      <c r="DK30" s="623"/>
      <c r="DL30" s="627">
        <v>428084</v>
      </c>
      <c r="DM30" s="622"/>
      <c r="DN30" s="622"/>
      <c r="DO30" s="622"/>
      <c r="DP30" s="622"/>
      <c r="DQ30" s="622"/>
      <c r="DR30" s="622"/>
      <c r="DS30" s="622"/>
      <c r="DT30" s="622"/>
      <c r="DU30" s="622"/>
      <c r="DV30" s="623"/>
      <c r="DW30" s="624">
        <v>16.600000000000001</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234</v>
      </c>
      <c r="AA31" s="659"/>
      <c r="AB31" s="659"/>
      <c r="AC31" s="659"/>
      <c r="AD31" s="660" t="s">
        <v>129</v>
      </c>
      <c r="AE31" s="660"/>
      <c r="AF31" s="660"/>
      <c r="AG31" s="660"/>
      <c r="AH31" s="660"/>
      <c r="AI31" s="660"/>
      <c r="AJ31" s="660"/>
      <c r="AK31" s="660"/>
      <c r="AL31" s="624" t="s">
        <v>234</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98.2</v>
      </c>
      <c r="BH31" s="684"/>
      <c r="BI31" s="684"/>
      <c r="BJ31" s="684"/>
      <c r="BK31" s="684"/>
      <c r="BL31" s="684"/>
      <c r="BM31" s="685">
        <v>90.8</v>
      </c>
      <c r="BN31" s="684"/>
      <c r="BO31" s="684"/>
      <c r="BP31" s="684"/>
      <c r="BQ31" s="686"/>
      <c r="BR31" s="683">
        <v>98.4</v>
      </c>
      <c r="BS31" s="684"/>
      <c r="BT31" s="684"/>
      <c r="BU31" s="684"/>
      <c r="BV31" s="684"/>
      <c r="BW31" s="684"/>
      <c r="BX31" s="685">
        <v>90.5</v>
      </c>
      <c r="BY31" s="684"/>
      <c r="BZ31" s="684"/>
      <c r="CA31" s="684"/>
      <c r="CB31" s="686"/>
      <c r="CD31" s="642"/>
      <c r="CE31" s="643"/>
      <c r="CF31" s="618" t="s">
        <v>318</v>
      </c>
      <c r="CG31" s="619"/>
      <c r="CH31" s="619"/>
      <c r="CI31" s="619"/>
      <c r="CJ31" s="619"/>
      <c r="CK31" s="619"/>
      <c r="CL31" s="619"/>
      <c r="CM31" s="619"/>
      <c r="CN31" s="619"/>
      <c r="CO31" s="619"/>
      <c r="CP31" s="619"/>
      <c r="CQ31" s="620"/>
      <c r="CR31" s="621">
        <v>8804</v>
      </c>
      <c r="CS31" s="634"/>
      <c r="CT31" s="634"/>
      <c r="CU31" s="634"/>
      <c r="CV31" s="634"/>
      <c r="CW31" s="634"/>
      <c r="CX31" s="634"/>
      <c r="CY31" s="635"/>
      <c r="CZ31" s="624">
        <v>0.2</v>
      </c>
      <c r="DA31" s="636"/>
      <c r="DB31" s="636"/>
      <c r="DC31" s="637"/>
      <c r="DD31" s="627">
        <v>8804</v>
      </c>
      <c r="DE31" s="634"/>
      <c r="DF31" s="634"/>
      <c r="DG31" s="634"/>
      <c r="DH31" s="634"/>
      <c r="DI31" s="634"/>
      <c r="DJ31" s="634"/>
      <c r="DK31" s="635"/>
      <c r="DL31" s="627">
        <v>8804</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243116</v>
      </c>
      <c r="S32" s="622"/>
      <c r="T32" s="622"/>
      <c r="U32" s="622"/>
      <c r="V32" s="622"/>
      <c r="W32" s="622"/>
      <c r="X32" s="622"/>
      <c r="Y32" s="623"/>
      <c r="Z32" s="659">
        <v>5.6</v>
      </c>
      <c r="AA32" s="659"/>
      <c r="AB32" s="659"/>
      <c r="AC32" s="659"/>
      <c r="AD32" s="660" t="s">
        <v>234</v>
      </c>
      <c r="AE32" s="660"/>
      <c r="AF32" s="660"/>
      <c r="AG32" s="660"/>
      <c r="AH32" s="660"/>
      <c r="AI32" s="660"/>
      <c r="AJ32" s="660"/>
      <c r="AK32" s="660"/>
      <c r="AL32" s="624" t="s">
        <v>234</v>
      </c>
      <c r="AM32" s="625"/>
      <c r="AN32" s="625"/>
      <c r="AO32" s="661"/>
      <c r="AP32" s="662"/>
      <c r="AQ32" s="663"/>
      <c r="AR32" s="663"/>
      <c r="AS32" s="663"/>
      <c r="AT32" s="694"/>
      <c r="AU32" s="214" t="s">
        <v>320</v>
      </c>
      <c r="AX32" s="618" t="s">
        <v>321</v>
      </c>
      <c r="AY32" s="619"/>
      <c r="AZ32" s="619"/>
      <c r="BA32" s="619"/>
      <c r="BB32" s="619"/>
      <c r="BC32" s="619"/>
      <c r="BD32" s="619"/>
      <c r="BE32" s="619"/>
      <c r="BF32" s="620"/>
      <c r="BG32" s="687">
        <v>99.6</v>
      </c>
      <c r="BH32" s="634"/>
      <c r="BI32" s="634"/>
      <c r="BJ32" s="634"/>
      <c r="BK32" s="634"/>
      <c r="BL32" s="634"/>
      <c r="BM32" s="625">
        <v>99.2</v>
      </c>
      <c r="BN32" s="634"/>
      <c r="BO32" s="634"/>
      <c r="BP32" s="634"/>
      <c r="BQ32" s="657"/>
      <c r="BR32" s="687">
        <v>99.7</v>
      </c>
      <c r="BS32" s="634"/>
      <c r="BT32" s="634"/>
      <c r="BU32" s="634"/>
      <c r="BV32" s="634"/>
      <c r="BW32" s="634"/>
      <c r="BX32" s="625">
        <v>99.2</v>
      </c>
      <c r="BY32" s="634"/>
      <c r="BZ32" s="634"/>
      <c r="CA32" s="634"/>
      <c r="CB32" s="657"/>
      <c r="CD32" s="644"/>
      <c r="CE32" s="645"/>
      <c r="CF32" s="618" t="s">
        <v>322</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234</v>
      </c>
      <c r="DA32" s="636"/>
      <c r="DB32" s="636"/>
      <c r="DC32" s="637"/>
      <c r="DD32" s="627" t="s">
        <v>140</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39348</v>
      </c>
      <c r="S33" s="622"/>
      <c r="T33" s="622"/>
      <c r="U33" s="622"/>
      <c r="V33" s="622"/>
      <c r="W33" s="622"/>
      <c r="X33" s="622"/>
      <c r="Y33" s="623"/>
      <c r="Z33" s="659">
        <v>0.9</v>
      </c>
      <c r="AA33" s="659"/>
      <c r="AB33" s="659"/>
      <c r="AC33" s="659"/>
      <c r="AD33" s="660">
        <v>8642</v>
      </c>
      <c r="AE33" s="660"/>
      <c r="AF33" s="660"/>
      <c r="AG33" s="660"/>
      <c r="AH33" s="660"/>
      <c r="AI33" s="660"/>
      <c r="AJ33" s="660"/>
      <c r="AK33" s="660"/>
      <c r="AL33" s="624">
        <v>0.3</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96.6</v>
      </c>
      <c r="BH33" s="606"/>
      <c r="BI33" s="606"/>
      <c r="BJ33" s="606"/>
      <c r="BK33" s="606"/>
      <c r="BL33" s="606"/>
      <c r="BM33" s="652">
        <v>82.2</v>
      </c>
      <c r="BN33" s="606"/>
      <c r="BO33" s="606"/>
      <c r="BP33" s="606"/>
      <c r="BQ33" s="669"/>
      <c r="BR33" s="682">
        <v>96.7</v>
      </c>
      <c r="BS33" s="606"/>
      <c r="BT33" s="606"/>
      <c r="BU33" s="606"/>
      <c r="BV33" s="606"/>
      <c r="BW33" s="606"/>
      <c r="BX33" s="652">
        <v>81.2</v>
      </c>
      <c r="BY33" s="606"/>
      <c r="BZ33" s="606"/>
      <c r="CA33" s="606"/>
      <c r="CB33" s="669"/>
      <c r="CD33" s="618" t="s">
        <v>325</v>
      </c>
      <c r="CE33" s="619"/>
      <c r="CF33" s="619"/>
      <c r="CG33" s="619"/>
      <c r="CH33" s="619"/>
      <c r="CI33" s="619"/>
      <c r="CJ33" s="619"/>
      <c r="CK33" s="619"/>
      <c r="CL33" s="619"/>
      <c r="CM33" s="619"/>
      <c r="CN33" s="619"/>
      <c r="CO33" s="619"/>
      <c r="CP33" s="619"/>
      <c r="CQ33" s="620"/>
      <c r="CR33" s="621">
        <v>2472771</v>
      </c>
      <c r="CS33" s="634"/>
      <c r="CT33" s="634"/>
      <c r="CU33" s="634"/>
      <c r="CV33" s="634"/>
      <c r="CW33" s="634"/>
      <c r="CX33" s="634"/>
      <c r="CY33" s="635"/>
      <c r="CZ33" s="624">
        <v>59.7</v>
      </c>
      <c r="DA33" s="636"/>
      <c r="DB33" s="636"/>
      <c r="DC33" s="637"/>
      <c r="DD33" s="627">
        <v>1908044</v>
      </c>
      <c r="DE33" s="634"/>
      <c r="DF33" s="634"/>
      <c r="DG33" s="634"/>
      <c r="DH33" s="634"/>
      <c r="DI33" s="634"/>
      <c r="DJ33" s="634"/>
      <c r="DK33" s="635"/>
      <c r="DL33" s="627">
        <v>1054299</v>
      </c>
      <c r="DM33" s="634"/>
      <c r="DN33" s="634"/>
      <c r="DO33" s="634"/>
      <c r="DP33" s="634"/>
      <c r="DQ33" s="634"/>
      <c r="DR33" s="634"/>
      <c r="DS33" s="634"/>
      <c r="DT33" s="634"/>
      <c r="DU33" s="634"/>
      <c r="DV33" s="635"/>
      <c r="DW33" s="624">
        <v>40.9</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59753</v>
      </c>
      <c r="S34" s="622"/>
      <c r="T34" s="622"/>
      <c r="U34" s="622"/>
      <c r="V34" s="622"/>
      <c r="W34" s="622"/>
      <c r="X34" s="622"/>
      <c r="Y34" s="623"/>
      <c r="Z34" s="659">
        <v>1.4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617125</v>
      </c>
      <c r="CS34" s="622"/>
      <c r="CT34" s="622"/>
      <c r="CU34" s="622"/>
      <c r="CV34" s="622"/>
      <c r="CW34" s="622"/>
      <c r="CX34" s="622"/>
      <c r="CY34" s="623"/>
      <c r="CZ34" s="624">
        <v>14.9</v>
      </c>
      <c r="DA34" s="636"/>
      <c r="DB34" s="636"/>
      <c r="DC34" s="637"/>
      <c r="DD34" s="627">
        <v>436829</v>
      </c>
      <c r="DE34" s="622"/>
      <c r="DF34" s="622"/>
      <c r="DG34" s="622"/>
      <c r="DH34" s="622"/>
      <c r="DI34" s="622"/>
      <c r="DJ34" s="622"/>
      <c r="DK34" s="623"/>
      <c r="DL34" s="627">
        <v>263559</v>
      </c>
      <c r="DM34" s="622"/>
      <c r="DN34" s="622"/>
      <c r="DO34" s="622"/>
      <c r="DP34" s="622"/>
      <c r="DQ34" s="622"/>
      <c r="DR34" s="622"/>
      <c r="DS34" s="622"/>
      <c r="DT34" s="622"/>
      <c r="DU34" s="622"/>
      <c r="DV34" s="623"/>
      <c r="DW34" s="624">
        <v>10.199999999999999</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366427</v>
      </c>
      <c r="S35" s="622"/>
      <c r="T35" s="622"/>
      <c r="U35" s="622"/>
      <c r="V35" s="622"/>
      <c r="W35" s="622"/>
      <c r="X35" s="622"/>
      <c r="Y35" s="623"/>
      <c r="Z35" s="659">
        <v>8.5</v>
      </c>
      <c r="AA35" s="659"/>
      <c r="AB35" s="659"/>
      <c r="AC35" s="659"/>
      <c r="AD35" s="660" t="s">
        <v>234</v>
      </c>
      <c r="AE35" s="660"/>
      <c r="AF35" s="660"/>
      <c r="AG35" s="660"/>
      <c r="AH35" s="660"/>
      <c r="AI35" s="660"/>
      <c r="AJ35" s="660"/>
      <c r="AK35" s="660"/>
      <c r="AL35" s="624" t="s">
        <v>129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141356</v>
      </c>
      <c r="CS35" s="634"/>
      <c r="CT35" s="634"/>
      <c r="CU35" s="634"/>
      <c r="CV35" s="634"/>
      <c r="CW35" s="634"/>
      <c r="CX35" s="634"/>
      <c r="CY35" s="635"/>
      <c r="CZ35" s="624">
        <v>3.4</v>
      </c>
      <c r="DA35" s="636"/>
      <c r="DB35" s="636"/>
      <c r="DC35" s="637"/>
      <c r="DD35" s="627">
        <v>126554</v>
      </c>
      <c r="DE35" s="634"/>
      <c r="DF35" s="634"/>
      <c r="DG35" s="634"/>
      <c r="DH35" s="634"/>
      <c r="DI35" s="634"/>
      <c r="DJ35" s="634"/>
      <c r="DK35" s="635"/>
      <c r="DL35" s="627">
        <v>111563</v>
      </c>
      <c r="DM35" s="634"/>
      <c r="DN35" s="634"/>
      <c r="DO35" s="634"/>
      <c r="DP35" s="634"/>
      <c r="DQ35" s="634"/>
      <c r="DR35" s="634"/>
      <c r="DS35" s="634"/>
      <c r="DT35" s="634"/>
      <c r="DU35" s="634"/>
      <c r="DV35" s="635"/>
      <c r="DW35" s="624">
        <v>4.3</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129766</v>
      </c>
      <c r="S36" s="622"/>
      <c r="T36" s="622"/>
      <c r="U36" s="622"/>
      <c r="V36" s="622"/>
      <c r="W36" s="622"/>
      <c r="X36" s="622"/>
      <c r="Y36" s="623"/>
      <c r="Z36" s="659">
        <v>3</v>
      </c>
      <c r="AA36" s="659"/>
      <c r="AB36" s="659"/>
      <c r="AC36" s="659"/>
      <c r="AD36" s="660" t="s">
        <v>129</v>
      </c>
      <c r="AE36" s="660"/>
      <c r="AF36" s="660"/>
      <c r="AG36" s="660"/>
      <c r="AH36" s="660"/>
      <c r="AI36" s="660"/>
      <c r="AJ36" s="660"/>
      <c r="AK36" s="660"/>
      <c r="AL36" s="624" t="s">
        <v>129</v>
      </c>
      <c r="AM36" s="625"/>
      <c r="AN36" s="625"/>
      <c r="AO36" s="661"/>
      <c r="AP36" s="222"/>
      <c r="AQ36" s="670" t="s">
        <v>333</v>
      </c>
      <c r="AR36" s="671"/>
      <c r="AS36" s="671"/>
      <c r="AT36" s="671"/>
      <c r="AU36" s="671"/>
      <c r="AV36" s="671"/>
      <c r="AW36" s="671"/>
      <c r="AX36" s="671"/>
      <c r="AY36" s="672"/>
      <c r="AZ36" s="676">
        <v>622726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4963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729948</v>
      </c>
      <c r="CS36" s="622"/>
      <c r="CT36" s="622"/>
      <c r="CU36" s="622"/>
      <c r="CV36" s="622"/>
      <c r="CW36" s="622"/>
      <c r="CX36" s="622"/>
      <c r="CY36" s="623"/>
      <c r="CZ36" s="624">
        <v>17.600000000000001</v>
      </c>
      <c r="DA36" s="636"/>
      <c r="DB36" s="636"/>
      <c r="DC36" s="637"/>
      <c r="DD36" s="627">
        <v>523677</v>
      </c>
      <c r="DE36" s="622"/>
      <c r="DF36" s="622"/>
      <c r="DG36" s="622"/>
      <c r="DH36" s="622"/>
      <c r="DI36" s="622"/>
      <c r="DJ36" s="622"/>
      <c r="DK36" s="623"/>
      <c r="DL36" s="627">
        <v>266427</v>
      </c>
      <c r="DM36" s="622"/>
      <c r="DN36" s="622"/>
      <c r="DO36" s="622"/>
      <c r="DP36" s="622"/>
      <c r="DQ36" s="622"/>
      <c r="DR36" s="622"/>
      <c r="DS36" s="622"/>
      <c r="DT36" s="622"/>
      <c r="DU36" s="622"/>
      <c r="DV36" s="623"/>
      <c r="DW36" s="624">
        <v>10.3</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133570</v>
      </c>
      <c r="S37" s="622"/>
      <c r="T37" s="622"/>
      <c r="U37" s="622"/>
      <c r="V37" s="622"/>
      <c r="W37" s="622"/>
      <c r="X37" s="622"/>
      <c r="Y37" s="623"/>
      <c r="Z37" s="659">
        <v>3.1</v>
      </c>
      <c r="AA37" s="659"/>
      <c r="AB37" s="659"/>
      <c r="AC37" s="659"/>
      <c r="AD37" s="660">
        <v>9</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268420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4963</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220627</v>
      </c>
      <c r="CS37" s="634"/>
      <c r="CT37" s="634"/>
      <c r="CU37" s="634"/>
      <c r="CV37" s="634"/>
      <c r="CW37" s="634"/>
      <c r="CX37" s="634"/>
      <c r="CY37" s="635"/>
      <c r="CZ37" s="624">
        <v>5.3</v>
      </c>
      <c r="DA37" s="636"/>
      <c r="DB37" s="636"/>
      <c r="DC37" s="637"/>
      <c r="DD37" s="627">
        <v>217369</v>
      </c>
      <c r="DE37" s="634"/>
      <c r="DF37" s="634"/>
      <c r="DG37" s="634"/>
      <c r="DH37" s="634"/>
      <c r="DI37" s="634"/>
      <c r="DJ37" s="634"/>
      <c r="DK37" s="635"/>
      <c r="DL37" s="627">
        <v>215505</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179580</v>
      </c>
      <c r="S38" s="622"/>
      <c r="T38" s="622"/>
      <c r="U38" s="622"/>
      <c r="V38" s="622"/>
      <c r="W38" s="622"/>
      <c r="X38" s="622"/>
      <c r="Y38" s="623"/>
      <c r="Z38" s="659">
        <v>4.0999999999999996</v>
      </c>
      <c r="AA38" s="659"/>
      <c r="AB38" s="659"/>
      <c r="AC38" s="659"/>
      <c r="AD38" s="660" t="s">
        <v>140</v>
      </c>
      <c r="AE38" s="660"/>
      <c r="AF38" s="660"/>
      <c r="AG38" s="660"/>
      <c r="AH38" s="660"/>
      <c r="AI38" s="660"/>
      <c r="AJ38" s="660"/>
      <c r="AK38" s="660"/>
      <c r="AL38" s="624" t="s">
        <v>129</v>
      </c>
      <c r="AM38" s="625"/>
      <c r="AN38" s="625"/>
      <c r="AO38" s="661"/>
      <c r="AQ38" s="654" t="s">
        <v>341</v>
      </c>
      <c r="AR38" s="655"/>
      <c r="AS38" s="655"/>
      <c r="AT38" s="655"/>
      <c r="AU38" s="655"/>
      <c r="AV38" s="655"/>
      <c r="AW38" s="655"/>
      <c r="AX38" s="655"/>
      <c r="AY38" s="656"/>
      <c r="AZ38" s="621">
        <v>135938</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682</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619344</v>
      </c>
      <c r="CS38" s="622"/>
      <c r="CT38" s="622"/>
      <c r="CU38" s="622"/>
      <c r="CV38" s="622"/>
      <c r="CW38" s="622"/>
      <c r="CX38" s="622"/>
      <c r="CY38" s="623"/>
      <c r="CZ38" s="624">
        <v>15</v>
      </c>
      <c r="DA38" s="636"/>
      <c r="DB38" s="636"/>
      <c r="DC38" s="637"/>
      <c r="DD38" s="627">
        <v>536395</v>
      </c>
      <c r="DE38" s="622"/>
      <c r="DF38" s="622"/>
      <c r="DG38" s="622"/>
      <c r="DH38" s="622"/>
      <c r="DI38" s="622"/>
      <c r="DJ38" s="622"/>
      <c r="DK38" s="623"/>
      <c r="DL38" s="627">
        <v>412750</v>
      </c>
      <c r="DM38" s="622"/>
      <c r="DN38" s="622"/>
      <c r="DO38" s="622"/>
      <c r="DP38" s="622"/>
      <c r="DQ38" s="622"/>
      <c r="DR38" s="622"/>
      <c r="DS38" s="622"/>
      <c r="DT38" s="622"/>
      <c r="DU38" s="622"/>
      <c r="DV38" s="623"/>
      <c r="DW38" s="624">
        <v>16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129</v>
      </c>
      <c r="AA39" s="659"/>
      <c r="AB39" s="659"/>
      <c r="AC39" s="659"/>
      <c r="AD39" s="660" t="s">
        <v>234</v>
      </c>
      <c r="AE39" s="660"/>
      <c r="AF39" s="660"/>
      <c r="AG39" s="660"/>
      <c r="AH39" s="660"/>
      <c r="AI39" s="660"/>
      <c r="AJ39" s="660"/>
      <c r="AK39" s="660"/>
      <c r="AL39" s="624" t="s">
        <v>234</v>
      </c>
      <c r="AM39" s="625"/>
      <c r="AN39" s="625"/>
      <c r="AO39" s="661"/>
      <c r="AQ39" s="654" t="s">
        <v>345</v>
      </c>
      <c r="AR39" s="655"/>
      <c r="AS39" s="655"/>
      <c r="AT39" s="655"/>
      <c r="AU39" s="655"/>
      <c r="AV39" s="655"/>
      <c r="AW39" s="655"/>
      <c r="AX39" s="655"/>
      <c r="AY39" s="656"/>
      <c r="AZ39" s="621">
        <v>3382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1063</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345893</v>
      </c>
      <c r="CS39" s="634"/>
      <c r="CT39" s="634"/>
      <c r="CU39" s="634"/>
      <c r="CV39" s="634"/>
      <c r="CW39" s="634"/>
      <c r="CX39" s="634"/>
      <c r="CY39" s="635"/>
      <c r="CZ39" s="624">
        <v>8.3000000000000007</v>
      </c>
      <c r="DA39" s="636"/>
      <c r="DB39" s="636"/>
      <c r="DC39" s="637"/>
      <c r="DD39" s="627">
        <v>283564</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22380</v>
      </c>
      <c r="S40" s="622"/>
      <c r="T40" s="622"/>
      <c r="U40" s="622"/>
      <c r="V40" s="622"/>
      <c r="W40" s="622"/>
      <c r="X40" s="622"/>
      <c r="Y40" s="623"/>
      <c r="Z40" s="659">
        <v>0.5</v>
      </c>
      <c r="AA40" s="659"/>
      <c r="AB40" s="659"/>
      <c r="AC40" s="659"/>
      <c r="AD40" s="660" t="s">
        <v>234</v>
      </c>
      <c r="AE40" s="660"/>
      <c r="AF40" s="660"/>
      <c r="AG40" s="660"/>
      <c r="AH40" s="660"/>
      <c r="AI40" s="660"/>
      <c r="AJ40" s="660"/>
      <c r="AK40" s="660"/>
      <c r="AL40" s="624" t="s">
        <v>234</v>
      </c>
      <c r="AM40" s="625"/>
      <c r="AN40" s="625"/>
      <c r="AO40" s="661"/>
      <c r="AQ40" s="654" t="s">
        <v>349</v>
      </c>
      <c r="AR40" s="655"/>
      <c r="AS40" s="655"/>
      <c r="AT40" s="655"/>
      <c r="AU40" s="655"/>
      <c r="AV40" s="655"/>
      <c r="AW40" s="655"/>
      <c r="AX40" s="655"/>
      <c r="AY40" s="656"/>
      <c r="AZ40" s="621">
        <v>2776</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97</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19105</v>
      </c>
      <c r="CS40" s="622"/>
      <c r="CT40" s="622"/>
      <c r="CU40" s="622"/>
      <c r="CV40" s="622"/>
      <c r="CW40" s="622"/>
      <c r="CX40" s="622"/>
      <c r="CY40" s="623"/>
      <c r="CZ40" s="624">
        <v>0.5</v>
      </c>
      <c r="DA40" s="636"/>
      <c r="DB40" s="636"/>
      <c r="DC40" s="637"/>
      <c r="DD40" s="627">
        <v>1025</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4332266</v>
      </c>
      <c r="S41" s="646"/>
      <c r="T41" s="646"/>
      <c r="U41" s="646"/>
      <c r="V41" s="646"/>
      <c r="W41" s="646"/>
      <c r="X41" s="646"/>
      <c r="Y41" s="649"/>
      <c r="Z41" s="650">
        <v>100</v>
      </c>
      <c r="AA41" s="650"/>
      <c r="AB41" s="650"/>
      <c r="AC41" s="650"/>
      <c r="AD41" s="651">
        <v>2556066</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43788</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129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168422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171885</v>
      </c>
      <c r="CS42" s="634"/>
      <c r="CT42" s="634"/>
      <c r="CU42" s="634"/>
      <c r="CV42" s="634"/>
      <c r="CW42" s="634"/>
      <c r="CX42" s="634"/>
      <c r="CY42" s="635"/>
      <c r="CZ42" s="624">
        <v>4.0999999999999996</v>
      </c>
      <c r="DA42" s="636"/>
      <c r="DB42" s="636"/>
      <c r="DC42" s="637"/>
      <c r="DD42" s="627">
        <v>51827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t="s">
        <v>234</v>
      </c>
      <c r="CS43" s="634"/>
      <c r="CT43" s="634"/>
      <c r="CU43" s="634"/>
      <c r="CV43" s="634"/>
      <c r="CW43" s="634"/>
      <c r="CX43" s="634"/>
      <c r="CY43" s="635"/>
      <c r="CZ43" s="624" t="s">
        <v>129</v>
      </c>
      <c r="DA43" s="636"/>
      <c r="DB43" s="636"/>
      <c r="DC43" s="637"/>
      <c r="DD43" s="627" t="s">
        <v>129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160089</v>
      </c>
      <c r="CS44" s="622"/>
      <c r="CT44" s="622"/>
      <c r="CU44" s="622"/>
      <c r="CV44" s="622"/>
      <c r="CW44" s="622"/>
      <c r="CX44" s="622"/>
      <c r="CY44" s="623"/>
      <c r="CZ44" s="624">
        <v>3.9</v>
      </c>
      <c r="DA44" s="625"/>
      <c r="DB44" s="625"/>
      <c r="DC44" s="626"/>
      <c r="DD44" s="627">
        <v>40645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13914</v>
      </c>
      <c r="CS45" s="634"/>
      <c r="CT45" s="634"/>
      <c r="CU45" s="634"/>
      <c r="CV45" s="634"/>
      <c r="CW45" s="634"/>
      <c r="CX45" s="634"/>
      <c r="CY45" s="635"/>
      <c r="CZ45" s="624">
        <v>0.3</v>
      </c>
      <c r="DA45" s="636"/>
      <c r="DB45" s="636"/>
      <c r="DC45" s="637"/>
      <c r="DD45" s="627">
        <v>117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144991</v>
      </c>
      <c r="CS46" s="622"/>
      <c r="CT46" s="622"/>
      <c r="CU46" s="622"/>
      <c r="CV46" s="622"/>
      <c r="CW46" s="622"/>
      <c r="CX46" s="622"/>
      <c r="CY46" s="623"/>
      <c r="CZ46" s="624">
        <v>3.5</v>
      </c>
      <c r="DA46" s="625"/>
      <c r="DB46" s="625"/>
      <c r="DC46" s="626"/>
      <c r="DD46" s="627">
        <v>40444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11796</v>
      </c>
      <c r="CS47" s="634"/>
      <c r="CT47" s="634"/>
      <c r="CU47" s="634"/>
      <c r="CV47" s="634"/>
      <c r="CW47" s="634"/>
      <c r="CX47" s="634"/>
      <c r="CY47" s="635"/>
      <c r="CZ47" s="624">
        <v>0.3</v>
      </c>
      <c r="DA47" s="636"/>
      <c r="DB47" s="636"/>
      <c r="DC47" s="637"/>
      <c r="DD47" s="627">
        <v>11182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4142747</v>
      </c>
      <c r="CS49" s="606"/>
      <c r="CT49" s="606"/>
      <c r="CU49" s="606"/>
      <c r="CV49" s="606"/>
      <c r="CW49" s="606"/>
      <c r="CX49" s="606"/>
      <c r="CY49" s="607"/>
      <c r="CZ49" s="608">
        <v>100</v>
      </c>
      <c r="DA49" s="609"/>
      <c r="DB49" s="609"/>
      <c r="DC49" s="610"/>
      <c r="DD49" s="611">
        <v>3198054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7KqGSylowXzKz3yGF0WjQZREv37ip6FHuoHMGZipuHBrFcZo0APRCjR1R9zqd/zIwHOyrWgCDjcBJdTXR1BtQ==" saltValue="uoTel8XmAR4KE/vY5/LJ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1" sqref="AF81:AJ81"/>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4268</v>
      </c>
      <c r="R7" s="1103"/>
      <c r="S7" s="1103"/>
      <c r="T7" s="1103"/>
      <c r="U7" s="1103"/>
      <c r="V7" s="1103">
        <v>4079</v>
      </c>
      <c r="W7" s="1103"/>
      <c r="X7" s="1103"/>
      <c r="Y7" s="1103"/>
      <c r="Z7" s="1103"/>
      <c r="AA7" s="1103">
        <v>189</v>
      </c>
      <c r="AB7" s="1103"/>
      <c r="AC7" s="1103"/>
      <c r="AD7" s="1103"/>
      <c r="AE7" s="1104"/>
      <c r="AF7" s="1105">
        <v>181</v>
      </c>
      <c r="AG7" s="1106"/>
      <c r="AH7" s="1106"/>
      <c r="AI7" s="1106"/>
      <c r="AJ7" s="1107"/>
      <c r="AK7" s="1108">
        <v>371</v>
      </c>
      <c r="AL7" s="1109"/>
      <c r="AM7" s="1109"/>
      <c r="AN7" s="1109"/>
      <c r="AO7" s="1109"/>
      <c r="AP7" s="1109">
        <v>3160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610</v>
      </c>
      <c r="BT7" s="1100"/>
      <c r="BU7" s="1100"/>
      <c r="BV7" s="1100"/>
      <c r="BW7" s="1100"/>
      <c r="BX7" s="1100"/>
      <c r="BY7" s="1100"/>
      <c r="BZ7" s="1100"/>
      <c r="CA7" s="1100"/>
      <c r="CB7" s="1100"/>
      <c r="CC7" s="1100"/>
      <c r="CD7" s="1100"/>
      <c r="CE7" s="1100"/>
      <c r="CF7" s="1100"/>
      <c r="CG7" s="1112"/>
      <c r="CH7" s="1096">
        <v>4</v>
      </c>
      <c r="CI7" s="1097"/>
      <c r="CJ7" s="1097"/>
      <c r="CK7" s="1097"/>
      <c r="CL7" s="1098"/>
      <c r="CM7" s="1096">
        <v>-19</v>
      </c>
      <c r="CN7" s="1097"/>
      <c r="CO7" s="1097"/>
      <c r="CP7" s="1097"/>
      <c r="CQ7" s="1098"/>
      <c r="CR7" s="1096">
        <v>53</v>
      </c>
      <c r="CS7" s="1097"/>
      <c r="CT7" s="1097"/>
      <c r="CU7" s="1097"/>
      <c r="CV7" s="1098"/>
      <c r="CW7" s="1096">
        <v>24</v>
      </c>
      <c r="CX7" s="1097"/>
      <c r="CY7" s="1097"/>
      <c r="CZ7" s="1097"/>
      <c r="DA7" s="1098"/>
      <c r="DB7" s="1096">
        <v>72</v>
      </c>
      <c r="DC7" s="1097"/>
      <c r="DD7" s="1097"/>
      <c r="DE7" s="1097"/>
      <c r="DF7" s="1098"/>
      <c r="DG7" s="1096" t="s">
        <v>598</v>
      </c>
      <c r="DH7" s="1097"/>
      <c r="DI7" s="1097"/>
      <c r="DJ7" s="1097"/>
      <c r="DK7" s="1098"/>
      <c r="DL7" s="1096">
        <v>20</v>
      </c>
      <c r="DM7" s="1097"/>
      <c r="DN7" s="1097"/>
      <c r="DO7" s="1097"/>
      <c r="DP7" s="1098"/>
      <c r="DQ7" s="1096">
        <v>2</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73</v>
      </c>
      <c r="R8" s="1039"/>
      <c r="S8" s="1039"/>
      <c r="T8" s="1039"/>
      <c r="U8" s="1039"/>
      <c r="V8" s="1039">
        <v>72</v>
      </c>
      <c r="W8" s="1039"/>
      <c r="X8" s="1039"/>
      <c r="Y8" s="1039"/>
      <c r="Z8" s="1039"/>
      <c r="AA8" s="1039">
        <v>1</v>
      </c>
      <c r="AB8" s="1039"/>
      <c r="AC8" s="1039"/>
      <c r="AD8" s="1039"/>
      <c r="AE8" s="1040"/>
      <c r="AF8" s="1035">
        <v>1</v>
      </c>
      <c r="AG8" s="1036"/>
      <c r="AH8" s="1036"/>
      <c r="AI8" s="1036"/>
      <c r="AJ8" s="1037"/>
      <c r="AK8" s="1080">
        <v>29</v>
      </c>
      <c r="AL8" s="1081"/>
      <c r="AM8" s="1081"/>
      <c r="AN8" s="1081"/>
      <c r="AO8" s="1081"/>
      <c r="AP8" s="1081">
        <v>136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611</v>
      </c>
      <c r="BT8" s="993"/>
      <c r="BU8" s="993"/>
      <c r="BV8" s="993"/>
      <c r="BW8" s="993"/>
      <c r="BX8" s="993"/>
      <c r="BY8" s="993"/>
      <c r="BZ8" s="993"/>
      <c r="CA8" s="993"/>
      <c r="CB8" s="993"/>
      <c r="CC8" s="993"/>
      <c r="CD8" s="993"/>
      <c r="CE8" s="993"/>
      <c r="CF8" s="993"/>
      <c r="CG8" s="1014"/>
      <c r="CH8" s="989">
        <v>0</v>
      </c>
      <c r="CI8" s="990"/>
      <c r="CJ8" s="990"/>
      <c r="CK8" s="990"/>
      <c r="CL8" s="991"/>
      <c r="CM8" s="989">
        <v>66</v>
      </c>
      <c r="CN8" s="990"/>
      <c r="CO8" s="990"/>
      <c r="CP8" s="990"/>
      <c r="CQ8" s="991"/>
      <c r="CR8" s="989">
        <v>39</v>
      </c>
      <c r="CS8" s="990"/>
      <c r="CT8" s="990"/>
      <c r="CU8" s="990"/>
      <c r="CV8" s="991"/>
      <c r="CW8" s="989">
        <v>63</v>
      </c>
      <c r="CX8" s="990"/>
      <c r="CY8" s="990"/>
      <c r="CZ8" s="990"/>
      <c r="DA8" s="991"/>
      <c r="DB8" s="989" t="s">
        <v>598</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21</v>
      </c>
      <c r="R9" s="1039"/>
      <c r="S9" s="1039"/>
      <c r="T9" s="1039"/>
      <c r="U9" s="1039"/>
      <c r="V9" s="1039">
        <v>21</v>
      </c>
      <c r="W9" s="1039"/>
      <c r="X9" s="1039"/>
      <c r="Y9" s="1039"/>
      <c r="Z9" s="1039"/>
      <c r="AA9" s="1039" t="s">
        <v>598</v>
      </c>
      <c r="AB9" s="1039"/>
      <c r="AC9" s="1039"/>
      <c r="AD9" s="1039"/>
      <c r="AE9" s="1040"/>
      <c r="AF9" s="1035" t="s">
        <v>395</v>
      </c>
      <c r="AG9" s="1036"/>
      <c r="AH9" s="1036"/>
      <c r="AI9" s="1036"/>
      <c r="AJ9" s="1037"/>
      <c r="AK9" s="1080" t="s">
        <v>598</v>
      </c>
      <c r="AL9" s="1081"/>
      <c r="AM9" s="1081"/>
      <c r="AN9" s="1081"/>
      <c r="AO9" s="1081"/>
      <c r="AP9" s="1081" t="s">
        <v>598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612</v>
      </c>
      <c r="BT9" s="993"/>
      <c r="BU9" s="993"/>
      <c r="BV9" s="993"/>
      <c r="BW9" s="993"/>
      <c r="BX9" s="993"/>
      <c r="BY9" s="993"/>
      <c r="BZ9" s="993"/>
      <c r="CA9" s="993"/>
      <c r="CB9" s="993"/>
      <c r="CC9" s="993"/>
      <c r="CD9" s="993"/>
      <c r="CE9" s="993"/>
      <c r="CF9" s="993"/>
      <c r="CG9" s="1014"/>
      <c r="CH9" s="989">
        <v>0</v>
      </c>
      <c r="CI9" s="990"/>
      <c r="CJ9" s="990"/>
      <c r="CK9" s="990"/>
      <c r="CL9" s="991"/>
      <c r="CM9" s="989">
        <v>95</v>
      </c>
      <c r="CN9" s="990"/>
      <c r="CO9" s="990"/>
      <c r="CP9" s="990"/>
      <c r="CQ9" s="991"/>
      <c r="CR9" s="989">
        <v>3</v>
      </c>
      <c r="CS9" s="990"/>
      <c r="CT9" s="990"/>
      <c r="CU9" s="990"/>
      <c r="CV9" s="991"/>
      <c r="CW9" s="989" t="s">
        <v>598</v>
      </c>
      <c r="CX9" s="990"/>
      <c r="CY9" s="990"/>
      <c r="CZ9" s="990"/>
      <c r="DA9" s="991"/>
      <c r="DB9" s="989" t="s">
        <v>598</v>
      </c>
      <c r="DC9" s="990"/>
      <c r="DD9" s="990"/>
      <c r="DE9" s="990"/>
      <c r="DF9" s="991"/>
      <c r="DG9" s="989" t="s">
        <v>598</v>
      </c>
      <c r="DH9" s="990"/>
      <c r="DI9" s="990"/>
      <c r="DJ9" s="990"/>
      <c r="DK9" s="991"/>
      <c r="DL9" s="989" t="s">
        <v>598</v>
      </c>
      <c r="DM9" s="990"/>
      <c r="DN9" s="990"/>
      <c r="DO9" s="990"/>
      <c r="DP9" s="991"/>
      <c r="DQ9" s="989" t="s">
        <v>598</v>
      </c>
      <c r="DR9" s="990"/>
      <c r="DS9" s="990"/>
      <c r="DT9" s="990"/>
      <c r="DU9" s="991"/>
      <c r="DV9" s="992"/>
      <c r="DW9" s="993"/>
      <c r="DX9" s="993"/>
      <c r="DY9" s="993"/>
      <c r="DZ9" s="994"/>
      <c r="EA9" s="234"/>
    </row>
    <row r="10" spans="1:131" s="235" customFormat="1" ht="26.25" customHeight="1" x14ac:dyDescent="0.2">
      <c r="A10" s="238">
        <v>4</v>
      </c>
      <c r="B10" s="1030" t="s">
        <v>396</v>
      </c>
      <c r="C10" s="1031"/>
      <c r="D10" s="1031"/>
      <c r="E10" s="1031"/>
      <c r="F10" s="1031"/>
      <c r="G10" s="1031"/>
      <c r="H10" s="1031"/>
      <c r="I10" s="1031"/>
      <c r="J10" s="1031"/>
      <c r="K10" s="1031"/>
      <c r="L10" s="1031"/>
      <c r="M10" s="1031"/>
      <c r="N10" s="1031"/>
      <c r="O10" s="1031"/>
      <c r="P10" s="1032"/>
      <c r="Q10" s="1038">
        <v>5</v>
      </c>
      <c r="R10" s="1039"/>
      <c r="S10" s="1039"/>
      <c r="T10" s="1039"/>
      <c r="U10" s="1039"/>
      <c r="V10" s="1039">
        <v>5</v>
      </c>
      <c r="W10" s="1039"/>
      <c r="X10" s="1039"/>
      <c r="Y10" s="1039"/>
      <c r="Z10" s="1039"/>
      <c r="AA10" s="1039">
        <v>0</v>
      </c>
      <c r="AB10" s="1039"/>
      <c r="AC10" s="1039"/>
      <c r="AD10" s="1039"/>
      <c r="AE10" s="1040"/>
      <c r="AF10" s="1035">
        <v>0</v>
      </c>
      <c r="AG10" s="1036"/>
      <c r="AH10" s="1036"/>
      <c r="AI10" s="1036"/>
      <c r="AJ10" s="1037"/>
      <c r="AK10" s="1080" t="s">
        <v>598</v>
      </c>
      <c r="AL10" s="1081"/>
      <c r="AM10" s="1081"/>
      <c r="AN10" s="1081"/>
      <c r="AO10" s="1081"/>
      <c r="AP10" s="1081" t="s">
        <v>598</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67">
        <v>4332</v>
      </c>
      <c r="R23" s="1061"/>
      <c r="S23" s="1061"/>
      <c r="T23" s="1061"/>
      <c r="U23" s="1061"/>
      <c r="V23" s="1061">
        <v>4142</v>
      </c>
      <c r="W23" s="1061"/>
      <c r="X23" s="1061"/>
      <c r="Y23" s="1061"/>
      <c r="Z23" s="1061"/>
      <c r="AA23" s="1061">
        <v>190</v>
      </c>
      <c r="AB23" s="1061"/>
      <c r="AC23" s="1061"/>
      <c r="AD23" s="1061"/>
      <c r="AE23" s="1068"/>
      <c r="AF23" s="1069">
        <v>182</v>
      </c>
      <c r="AG23" s="1061"/>
      <c r="AH23" s="1061"/>
      <c r="AI23" s="1061"/>
      <c r="AJ23" s="1070"/>
      <c r="AK23" s="1071"/>
      <c r="AL23" s="1072"/>
      <c r="AM23" s="1072"/>
      <c r="AN23" s="1072"/>
      <c r="AO23" s="1072"/>
      <c r="AP23" s="1061">
        <v>3296</v>
      </c>
      <c r="AQ23" s="1061"/>
      <c r="AR23" s="1061"/>
      <c r="AS23" s="1061"/>
      <c r="AT23" s="1061"/>
      <c r="AU23" s="1062"/>
      <c r="AV23" s="1062"/>
      <c r="AW23" s="1062"/>
      <c r="AX23" s="1062"/>
      <c r="AY23" s="1063"/>
      <c r="AZ23" s="1064" t="s">
        <v>400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411</v>
      </c>
      <c r="C28" s="1048"/>
      <c r="D28" s="1048"/>
      <c r="E28" s="1048"/>
      <c r="F28" s="1048"/>
      <c r="G28" s="1048"/>
      <c r="H28" s="1048"/>
      <c r="I28" s="1048"/>
      <c r="J28" s="1048"/>
      <c r="K28" s="1048"/>
      <c r="L28" s="1048"/>
      <c r="M28" s="1048"/>
      <c r="N28" s="1048"/>
      <c r="O28" s="1048"/>
      <c r="P28" s="1049"/>
      <c r="Q28" s="1050">
        <v>540</v>
      </c>
      <c r="R28" s="1051"/>
      <c r="S28" s="1051"/>
      <c r="T28" s="1051"/>
      <c r="U28" s="1051"/>
      <c r="V28" s="1051">
        <v>535</v>
      </c>
      <c r="W28" s="1051"/>
      <c r="X28" s="1051"/>
      <c r="Y28" s="1051"/>
      <c r="Z28" s="1051"/>
      <c r="AA28" s="1051">
        <v>5</v>
      </c>
      <c r="AB28" s="1051"/>
      <c r="AC28" s="1051"/>
      <c r="AD28" s="1051"/>
      <c r="AE28" s="1052"/>
      <c r="AF28" s="1053">
        <v>5</v>
      </c>
      <c r="AG28" s="1051"/>
      <c r="AH28" s="1051"/>
      <c r="AI28" s="1051"/>
      <c r="AJ28" s="1054"/>
      <c r="AK28" s="1042">
        <v>44</v>
      </c>
      <c r="AL28" s="1043"/>
      <c r="AM28" s="1043"/>
      <c r="AN28" s="1043"/>
      <c r="AO28" s="1043"/>
      <c r="AP28" s="1043" t="s">
        <v>598</v>
      </c>
      <c r="AQ28" s="1043"/>
      <c r="AR28" s="1043"/>
      <c r="AS28" s="1043"/>
      <c r="AT28" s="1043"/>
      <c r="AU28" s="1043" t="s">
        <v>598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412</v>
      </c>
      <c r="C29" s="1031"/>
      <c r="D29" s="1031"/>
      <c r="E29" s="1031"/>
      <c r="F29" s="1031"/>
      <c r="G29" s="1031"/>
      <c r="H29" s="1031"/>
      <c r="I29" s="1031"/>
      <c r="J29" s="1031"/>
      <c r="K29" s="1031"/>
      <c r="L29" s="1031"/>
      <c r="M29" s="1031"/>
      <c r="N29" s="1031"/>
      <c r="O29" s="1031"/>
      <c r="P29" s="1032"/>
      <c r="Q29" s="1038">
        <v>618</v>
      </c>
      <c r="R29" s="1039"/>
      <c r="S29" s="1039"/>
      <c r="T29" s="1039"/>
      <c r="U29" s="1039"/>
      <c r="V29" s="1039">
        <v>570</v>
      </c>
      <c r="W29" s="1039"/>
      <c r="X29" s="1039"/>
      <c r="Y29" s="1039"/>
      <c r="Z29" s="1039"/>
      <c r="AA29" s="1039">
        <v>48</v>
      </c>
      <c r="AB29" s="1039"/>
      <c r="AC29" s="1039"/>
      <c r="AD29" s="1039"/>
      <c r="AE29" s="1040"/>
      <c r="AF29" s="1035">
        <v>48</v>
      </c>
      <c r="AG29" s="1036"/>
      <c r="AH29" s="1036"/>
      <c r="AI29" s="1036"/>
      <c r="AJ29" s="1037"/>
      <c r="AK29" s="980">
        <v>89</v>
      </c>
      <c r="AL29" s="971"/>
      <c r="AM29" s="971"/>
      <c r="AN29" s="971"/>
      <c r="AO29" s="971"/>
      <c r="AP29" s="971" t="s">
        <v>598</v>
      </c>
      <c r="AQ29" s="971"/>
      <c r="AR29" s="971"/>
      <c r="AS29" s="971"/>
      <c r="AT29" s="971"/>
      <c r="AU29" s="971" t="s">
        <v>598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413</v>
      </c>
      <c r="C30" s="1031"/>
      <c r="D30" s="1031"/>
      <c r="E30" s="1031"/>
      <c r="F30" s="1031"/>
      <c r="G30" s="1031"/>
      <c r="H30" s="1031"/>
      <c r="I30" s="1031"/>
      <c r="J30" s="1031"/>
      <c r="K30" s="1031"/>
      <c r="L30" s="1031"/>
      <c r="M30" s="1031"/>
      <c r="N30" s="1031"/>
      <c r="O30" s="1031"/>
      <c r="P30" s="1032"/>
      <c r="Q30" s="1038">
        <v>60</v>
      </c>
      <c r="R30" s="1039"/>
      <c r="S30" s="1039"/>
      <c r="T30" s="1039"/>
      <c r="U30" s="1039"/>
      <c r="V30" s="1039">
        <v>60</v>
      </c>
      <c r="W30" s="1039"/>
      <c r="X30" s="1039"/>
      <c r="Y30" s="1039"/>
      <c r="Z30" s="1039"/>
      <c r="AA30" s="1039">
        <v>0</v>
      </c>
      <c r="AB30" s="1039"/>
      <c r="AC30" s="1039"/>
      <c r="AD30" s="1039"/>
      <c r="AE30" s="1040"/>
      <c r="AF30" s="1035">
        <v>0</v>
      </c>
      <c r="AG30" s="1036"/>
      <c r="AH30" s="1036"/>
      <c r="AI30" s="1036"/>
      <c r="AJ30" s="1037"/>
      <c r="AK30" s="980">
        <v>18</v>
      </c>
      <c r="AL30" s="971"/>
      <c r="AM30" s="971"/>
      <c r="AN30" s="971"/>
      <c r="AO30" s="971"/>
      <c r="AP30" s="971" t="s">
        <v>598</v>
      </c>
      <c r="AQ30" s="971"/>
      <c r="AR30" s="971"/>
      <c r="AS30" s="971"/>
      <c r="AT30" s="971"/>
      <c r="AU30" s="971" t="s">
        <v>598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414</v>
      </c>
      <c r="C31" s="1031"/>
      <c r="D31" s="1031"/>
      <c r="E31" s="1031"/>
      <c r="F31" s="1031"/>
      <c r="G31" s="1031"/>
      <c r="H31" s="1031"/>
      <c r="I31" s="1031"/>
      <c r="J31" s="1031"/>
      <c r="K31" s="1031"/>
      <c r="L31" s="1031"/>
      <c r="M31" s="1031"/>
      <c r="N31" s="1031"/>
      <c r="O31" s="1031"/>
      <c r="P31" s="1032"/>
      <c r="Q31" s="1038">
        <v>93</v>
      </c>
      <c r="R31" s="1039"/>
      <c r="S31" s="1039"/>
      <c r="T31" s="1039"/>
      <c r="U31" s="1039"/>
      <c r="V31" s="1039">
        <v>75</v>
      </c>
      <c r="W31" s="1039"/>
      <c r="X31" s="1039"/>
      <c r="Y31" s="1039"/>
      <c r="Z31" s="1039"/>
      <c r="AA31" s="1039">
        <v>18</v>
      </c>
      <c r="AB31" s="1039"/>
      <c r="AC31" s="1039"/>
      <c r="AD31" s="1039"/>
      <c r="AE31" s="1040"/>
      <c r="AF31" s="1035">
        <v>394</v>
      </c>
      <c r="AG31" s="1036"/>
      <c r="AH31" s="1036"/>
      <c r="AI31" s="1036"/>
      <c r="AJ31" s="1037"/>
      <c r="AK31" s="980">
        <v>7</v>
      </c>
      <c r="AL31" s="971"/>
      <c r="AM31" s="971"/>
      <c r="AN31" s="971"/>
      <c r="AO31" s="971"/>
      <c r="AP31" s="971">
        <v>289</v>
      </c>
      <c r="AQ31" s="971"/>
      <c r="AR31" s="971"/>
      <c r="AS31" s="971"/>
      <c r="AT31" s="971"/>
      <c r="AU31" s="971">
        <v>37</v>
      </c>
      <c r="AV31" s="971"/>
      <c r="AW31" s="971"/>
      <c r="AX31" s="971"/>
      <c r="AY31" s="971"/>
      <c r="AZ31" s="1041"/>
      <c r="BA31" s="1041"/>
      <c r="BB31" s="1041"/>
      <c r="BC31" s="1041"/>
      <c r="BD31" s="1041"/>
      <c r="BE31" s="972" t="s">
        <v>415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39</v>
      </c>
      <c r="R32" s="1039"/>
      <c r="S32" s="1039"/>
      <c r="T32" s="1039"/>
      <c r="U32" s="1039"/>
      <c r="V32" s="1039">
        <v>14</v>
      </c>
      <c r="W32" s="1039"/>
      <c r="X32" s="1039"/>
      <c r="Y32" s="1039"/>
      <c r="Z32" s="1039"/>
      <c r="AA32" s="1039">
        <v>25</v>
      </c>
      <c r="AB32" s="1039"/>
      <c r="AC32" s="1039"/>
      <c r="AD32" s="1039"/>
      <c r="AE32" s="1040"/>
      <c r="AF32" s="1035">
        <v>25</v>
      </c>
      <c r="AG32" s="1036"/>
      <c r="AH32" s="1036"/>
      <c r="AI32" s="1036"/>
      <c r="AJ32" s="1037"/>
      <c r="AK32" s="980">
        <v>27</v>
      </c>
      <c r="AL32" s="971"/>
      <c r="AM32" s="971"/>
      <c r="AN32" s="971"/>
      <c r="AO32" s="971"/>
      <c r="AP32" s="971">
        <v>25</v>
      </c>
      <c r="AQ32" s="971"/>
      <c r="AR32" s="971"/>
      <c r="AS32" s="971"/>
      <c r="AT32" s="971"/>
      <c r="AU32" s="971">
        <v>13</v>
      </c>
      <c r="AV32" s="971"/>
      <c r="AW32" s="971"/>
      <c r="AX32" s="971"/>
      <c r="AY32" s="971"/>
      <c r="AZ32" s="1041"/>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381</v>
      </c>
      <c r="R33" s="1039"/>
      <c r="S33" s="1039"/>
      <c r="T33" s="1039"/>
      <c r="U33" s="1039"/>
      <c r="V33" s="1039">
        <v>350</v>
      </c>
      <c r="W33" s="1039"/>
      <c r="X33" s="1039"/>
      <c r="Y33" s="1039"/>
      <c r="Z33" s="1039"/>
      <c r="AA33" s="1039">
        <v>31</v>
      </c>
      <c r="AB33" s="1039"/>
      <c r="AC33" s="1039"/>
      <c r="AD33" s="1039"/>
      <c r="AE33" s="1040"/>
      <c r="AF33" s="1035">
        <v>31</v>
      </c>
      <c r="AG33" s="1036"/>
      <c r="AH33" s="1036"/>
      <c r="AI33" s="1036"/>
      <c r="AJ33" s="1037"/>
      <c r="AK33" s="980">
        <v>249</v>
      </c>
      <c r="AL33" s="971"/>
      <c r="AM33" s="971"/>
      <c r="AN33" s="971"/>
      <c r="AO33" s="971"/>
      <c r="AP33" s="971">
        <v>805</v>
      </c>
      <c r="AQ33" s="971"/>
      <c r="AR33" s="971"/>
      <c r="AS33" s="971"/>
      <c r="AT33" s="971"/>
      <c r="AU33" s="971">
        <v>805</v>
      </c>
      <c r="AV33" s="971"/>
      <c r="AW33" s="971"/>
      <c r="AX33" s="971"/>
      <c r="AY33" s="971"/>
      <c r="AZ33" s="1041"/>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420</v>
      </c>
      <c r="C34" s="1031"/>
      <c r="D34" s="1031"/>
      <c r="E34" s="1031"/>
      <c r="F34" s="1031"/>
      <c r="G34" s="1031"/>
      <c r="H34" s="1031"/>
      <c r="I34" s="1031"/>
      <c r="J34" s="1031"/>
      <c r="K34" s="1031"/>
      <c r="L34" s="1031"/>
      <c r="M34" s="1031"/>
      <c r="N34" s="1031"/>
      <c r="O34" s="1031"/>
      <c r="P34" s="1032"/>
      <c r="Q34" s="1038">
        <v>23</v>
      </c>
      <c r="R34" s="1039"/>
      <c r="S34" s="1039"/>
      <c r="T34" s="1039"/>
      <c r="U34" s="1039"/>
      <c r="V34" s="1039">
        <v>21</v>
      </c>
      <c r="W34" s="1039"/>
      <c r="X34" s="1039"/>
      <c r="Y34" s="1039"/>
      <c r="Z34" s="1039"/>
      <c r="AA34" s="1039">
        <v>2</v>
      </c>
      <c r="AB34" s="1039"/>
      <c r="AC34" s="1039"/>
      <c r="AD34" s="1039"/>
      <c r="AE34" s="1040"/>
      <c r="AF34" s="1035">
        <v>2</v>
      </c>
      <c r="AG34" s="1036"/>
      <c r="AH34" s="1036"/>
      <c r="AI34" s="1036"/>
      <c r="AJ34" s="1037"/>
      <c r="AK34" s="980">
        <v>19</v>
      </c>
      <c r="AL34" s="971"/>
      <c r="AM34" s="971"/>
      <c r="AN34" s="971"/>
      <c r="AO34" s="971"/>
      <c r="AP34" s="971">
        <v>62</v>
      </c>
      <c r="AQ34" s="971"/>
      <c r="AR34" s="971"/>
      <c r="AS34" s="971"/>
      <c r="AT34" s="971"/>
      <c r="AU34" s="971">
        <v>62</v>
      </c>
      <c r="AV34" s="971"/>
      <c r="AW34" s="971"/>
      <c r="AX34" s="971"/>
      <c r="AY34" s="971"/>
      <c r="AZ34" s="1041"/>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618</v>
      </c>
      <c r="C35" s="1031"/>
      <c r="D35" s="1031"/>
      <c r="E35" s="1031"/>
      <c r="F35" s="1031"/>
      <c r="G35" s="1031"/>
      <c r="H35" s="1031"/>
      <c r="I35" s="1031"/>
      <c r="J35" s="1031"/>
      <c r="K35" s="1031"/>
      <c r="L35" s="1031"/>
      <c r="M35" s="1031"/>
      <c r="N35" s="1031"/>
      <c r="O35" s="1031"/>
      <c r="P35" s="1032"/>
      <c r="Q35" s="1038">
        <v>136</v>
      </c>
      <c r="R35" s="1039"/>
      <c r="S35" s="1039"/>
      <c r="T35" s="1039"/>
      <c r="U35" s="1039"/>
      <c r="V35" s="1039">
        <v>136</v>
      </c>
      <c r="W35" s="1039"/>
      <c r="X35" s="1039"/>
      <c r="Y35" s="1039"/>
      <c r="Z35" s="1039"/>
      <c r="AA35" s="1039">
        <v>0</v>
      </c>
      <c r="AB35" s="1039"/>
      <c r="AC35" s="1039"/>
      <c r="AD35" s="1039"/>
      <c r="AE35" s="1040"/>
      <c r="AF35" s="1035">
        <v>0</v>
      </c>
      <c r="AG35" s="1036"/>
      <c r="AH35" s="1036"/>
      <c r="AI35" s="1036"/>
      <c r="AJ35" s="1037"/>
      <c r="AK35" s="980">
        <v>136</v>
      </c>
      <c r="AL35" s="971"/>
      <c r="AM35" s="971"/>
      <c r="AN35" s="971"/>
      <c r="AO35" s="971"/>
      <c r="AP35" s="971" t="s">
        <v>598</v>
      </c>
      <c r="AQ35" s="971"/>
      <c r="AR35" s="971"/>
      <c r="AS35" s="971"/>
      <c r="AT35" s="971"/>
      <c r="AU35" s="971" t="s">
        <v>598</v>
      </c>
      <c r="AV35" s="971"/>
      <c r="AW35" s="971"/>
      <c r="AX35" s="971"/>
      <c r="AY35" s="971"/>
      <c r="AZ35" s="1041"/>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421</v>
      </c>
      <c r="C36" s="1031"/>
      <c r="D36" s="1031"/>
      <c r="E36" s="1031"/>
      <c r="F36" s="1031"/>
      <c r="G36" s="1031"/>
      <c r="H36" s="1031"/>
      <c r="I36" s="1031"/>
      <c r="J36" s="1031"/>
      <c r="K36" s="1031"/>
      <c r="L36" s="1031"/>
      <c r="M36" s="1031"/>
      <c r="N36" s="1031"/>
      <c r="O36" s="1031"/>
      <c r="P36" s="1032"/>
      <c r="Q36" s="1038">
        <v>4</v>
      </c>
      <c r="R36" s="1039"/>
      <c r="S36" s="1039"/>
      <c r="T36" s="1039"/>
      <c r="U36" s="1039"/>
      <c r="V36" s="1039">
        <v>2</v>
      </c>
      <c r="W36" s="1039"/>
      <c r="X36" s="1039"/>
      <c r="Y36" s="1039"/>
      <c r="Z36" s="1039"/>
      <c r="AA36" s="1039">
        <v>2</v>
      </c>
      <c r="AB36" s="1039"/>
      <c r="AC36" s="1039"/>
      <c r="AD36" s="1039"/>
      <c r="AE36" s="1040"/>
      <c r="AF36" s="1035">
        <v>2</v>
      </c>
      <c r="AG36" s="1036"/>
      <c r="AH36" s="1036"/>
      <c r="AI36" s="1036"/>
      <c r="AJ36" s="1037"/>
      <c r="AK36" s="980" t="s">
        <v>598</v>
      </c>
      <c r="AL36" s="971"/>
      <c r="AM36" s="971"/>
      <c r="AN36" s="971"/>
      <c r="AO36" s="971"/>
      <c r="AP36" s="971" t="s">
        <v>598</v>
      </c>
      <c r="AQ36" s="971"/>
      <c r="AR36" s="971"/>
      <c r="AS36" s="971"/>
      <c r="AT36" s="971"/>
      <c r="AU36" s="971" t="s">
        <v>598</v>
      </c>
      <c r="AV36" s="971"/>
      <c r="AW36" s="971"/>
      <c r="AX36" s="971"/>
      <c r="AY36" s="971"/>
      <c r="AZ36" s="1041"/>
      <c r="BA36" s="1041"/>
      <c r="BB36" s="1041"/>
      <c r="BC36" s="1041"/>
      <c r="BD36" s="1041"/>
      <c r="BE36" s="972" t="s">
        <v>417</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508</v>
      </c>
      <c r="AG63" s="959"/>
      <c r="AH63" s="959"/>
      <c r="AI63" s="959"/>
      <c r="AJ63" s="1022"/>
      <c r="AK63" s="1023"/>
      <c r="AL63" s="963"/>
      <c r="AM63" s="963"/>
      <c r="AN63" s="963"/>
      <c r="AO63" s="963"/>
      <c r="AP63" s="959">
        <v>1181</v>
      </c>
      <c r="AQ63" s="959"/>
      <c r="AR63" s="959"/>
      <c r="AS63" s="959"/>
      <c r="AT63" s="959"/>
      <c r="AU63" s="959">
        <v>917</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599</v>
      </c>
      <c r="C68" s="986"/>
      <c r="D68" s="986"/>
      <c r="E68" s="986"/>
      <c r="F68" s="986"/>
      <c r="G68" s="986"/>
      <c r="H68" s="986"/>
      <c r="I68" s="986"/>
      <c r="J68" s="986"/>
      <c r="K68" s="986"/>
      <c r="L68" s="986"/>
      <c r="M68" s="986"/>
      <c r="N68" s="986"/>
      <c r="O68" s="986"/>
      <c r="P68" s="987"/>
      <c r="Q68" s="988">
        <v>1420</v>
      </c>
      <c r="R68" s="982"/>
      <c r="S68" s="982"/>
      <c r="T68" s="982"/>
      <c r="U68" s="982"/>
      <c r="V68" s="982">
        <v>1380</v>
      </c>
      <c r="W68" s="982"/>
      <c r="X68" s="982"/>
      <c r="Y68" s="982"/>
      <c r="Z68" s="982"/>
      <c r="AA68" s="982">
        <v>40</v>
      </c>
      <c r="AB68" s="982"/>
      <c r="AC68" s="982"/>
      <c r="AD68" s="982"/>
      <c r="AE68" s="982"/>
      <c r="AF68" s="982">
        <v>40</v>
      </c>
      <c r="AG68" s="982"/>
      <c r="AH68" s="982"/>
      <c r="AI68" s="982"/>
      <c r="AJ68" s="982"/>
      <c r="AK68" s="982">
        <v>0</v>
      </c>
      <c r="AL68" s="982"/>
      <c r="AM68" s="982"/>
      <c r="AN68" s="982"/>
      <c r="AO68" s="982"/>
      <c r="AP68" s="982">
        <v>656</v>
      </c>
      <c r="AQ68" s="982"/>
      <c r="AR68" s="982"/>
      <c r="AS68" s="982"/>
      <c r="AT68" s="982"/>
      <c r="AU68" s="982">
        <v>123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600</v>
      </c>
      <c r="C69" s="975"/>
      <c r="D69" s="975"/>
      <c r="E69" s="975"/>
      <c r="F69" s="975"/>
      <c r="G69" s="975"/>
      <c r="H69" s="975"/>
      <c r="I69" s="975"/>
      <c r="J69" s="975"/>
      <c r="K69" s="975"/>
      <c r="L69" s="975"/>
      <c r="M69" s="975"/>
      <c r="N69" s="975"/>
      <c r="O69" s="975"/>
      <c r="P69" s="976"/>
      <c r="Q69" s="977">
        <v>414</v>
      </c>
      <c r="R69" s="971"/>
      <c r="S69" s="971"/>
      <c r="T69" s="971"/>
      <c r="U69" s="971"/>
      <c r="V69" s="971">
        <v>410</v>
      </c>
      <c r="W69" s="971"/>
      <c r="X69" s="971"/>
      <c r="Y69" s="971"/>
      <c r="Z69" s="971"/>
      <c r="AA69" s="971">
        <v>4</v>
      </c>
      <c r="AB69" s="971"/>
      <c r="AC69" s="971"/>
      <c r="AD69" s="971"/>
      <c r="AE69" s="971"/>
      <c r="AF69" s="971">
        <v>4</v>
      </c>
      <c r="AG69" s="971"/>
      <c r="AH69" s="971"/>
      <c r="AI69" s="971"/>
      <c r="AJ69" s="971"/>
      <c r="AK69" s="971">
        <v>14</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601</v>
      </c>
      <c r="C70" s="975"/>
      <c r="D70" s="975"/>
      <c r="E70" s="975"/>
      <c r="F70" s="975"/>
      <c r="G70" s="975"/>
      <c r="H70" s="975"/>
      <c r="I70" s="975"/>
      <c r="J70" s="975"/>
      <c r="K70" s="975"/>
      <c r="L70" s="975"/>
      <c r="M70" s="975"/>
      <c r="N70" s="975"/>
      <c r="O70" s="975"/>
      <c r="P70" s="976"/>
      <c r="Q70" s="977">
        <v>180</v>
      </c>
      <c r="R70" s="971"/>
      <c r="S70" s="971"/>
      <c r="T70" s="971"/>
      <c r="U70" s="971"/>
      <c r="V70" s="971">
        <v>170</v>
      </c>
      <c r="W70" s="971"/>
      <c r="X70" s="971"/>
      <c r="Y70" s="971"/>
      <c r="Z70" s="971"/>
      <c r="AA70" s="971">
        <v>10</v>
      </c>
      <c r="AB70" s="971"/>
      <c r="AC70" s="971"/>
      <c r="AD70" s="971"/>
      <c r="AE70" s="971"/>
      <c r="AF70" s="971">
        <v>10</v>
      </c>
      <c r="AG70" s="971"/>
      <c r="AH70" s="971"/>
      <c r="AI70" s="971"/>
      <c r="AJ70" s="971"/>
      <c r="AK70" s="971">
        <v>0</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602</v>
      </c>
      <c r="C71" s="975"/>
      <c r="D71" s="975"/>
      <c r="E71" s="975"/>
      <c r="F71" s="975"/>
      <c r="G71" s="975"/>
      <c r="H71" s="975"/>
      <c r="I71" s="975"/>
      <c r="J71" s="975"/>
      <c r="K71" s="975"/>
      <c r="L71" s="975"/>
      <c r="M71" s="975"/>
      <c r="N71" s="975"/>
      <c r="O71" s="975"/>
      <c r="P71" s="976"/>
      <c r="Q71" s="977">
        <v>1738</v>
      </c>
      <c r="R71" s="971"/>
      <c r="S71" s="971"/>
      <c r="T71" s="971"/>
      <c r="U71" s="971"/>
      <c r="V71" s="971">
        <v>1677</v>
      </c>
      <c r="W71" s="971"/>
      <c r="X71" s="971"/>
      <c r="Y71" s="971"/>
      <c r="Z71" s="971"/>
      <c r="AA71" s="971">
        <v>61</v>
      </c>
      <c r="AB71" s="971"/>
      <c r="AC71" s="971"/>
      <c r="AD71" s="971"/>
      <c r="AE71" s="971"/>
      <c r="AF71" s="971">
        <v>61</v>
      </c>
      <c r="AG71" s="971"/>
      <c r="AH71" s="971"/>
      <c r="AI71" s="971"/>
      <c r="AJ71" s="971"/>
      <c r="AK71" s="971">
        <v>60</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603</v>
      </c>
      <c r="C72" s="975"/>
      <c r="D72" s="975"/>
      <c r="E72" s="975"/>
      <c r="F72" s="975"/>
      <c r="G72" s="975"/>
      <c r="H72" s="975"/>
      <c r="I72" s="975"/>
      <c r="J72" s="975"/>
      <c r="K72" s="975"/>
      <c r="L72" s="975"/>
      <c r="M72" s="975"/>
      <c r="N72" s="975"/>
      <c r="O72" s="975"/>
      <c r="P72" s="976"/>
      <c r="Q72" s="977">
        <v>239</v>
      </c>
      <c r="R72" s="971"/>
      <c r="S72" s="971"/>
      <c r="T72" s="971"/>
      <c r="U72" s="971"/>
      <c r="V72" s="971">
        <v>188</v>
      </c>
      <c r="W72" s="971"/>
      <c r="X72" s="971"/>
      <c r="Y72" s="971"/>
      <c r="Z72" s="971"/>
      <c r="AA72" s="971">
        <v>50</v>
      </c>
      <c r="AB72" s="971"/>
      <c r="AC72" s="971"/>
      <c r="AD72" s="971"/>
      <c r="AE72" s="971"/>
      <c r="AF72" s="971">
        <v>50</v>
      </c>
      <c r="AG72" s="971"/>
      <c r="AH72" s="971"/>
      <c r="AI72" s="971"/>
      <c r="AJ72" s="971"/>
      <c r="AK72" s="971">
        <v>19</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604</v>
      </c>
      <c r="C73" s="975"/>
      <c r="D73" s="975"/>
      <c r="E73" s="975"/>
      <c r="F73" s="975"/>
      <c r="G73" s="975"/>
      <c r="H73" s="975"/>
      <c r="I73" s="975"/>
      <c r="J73" s="975"/>
      <c r="K73" s="975"/>
      <c r="L73" s="975"/>
      <c r="M73" s="975"/>
      <c r="N73" s="975"/>
      <c r="O73" s="975"/>
      <c r="P73" s="976"/>
      <c r="Q73" s="977">
        <v>307348</v>
      </c>
      <c r="R73" s="971"/>
      <c r="S73" s="971"/>
      <c r="T73" s="971"/>
      <c r="U73" s="971"/>
      <c r="V73" s="971">
        <v>292047</v>
      </c>
      <c r="W73" s="971"/>
      <c r="X73" s="971"/>
      <c r="Y73" s="971"/>
      <c r="Z73" s="971"/>
      <c r="AA73" s="971">
        <v>15301</v>
      </c>
      <c r="AB73" s="971"/>
      <c r="AC73" s="971"/>
      <c r="AD73" s="971"/>
      <c r="AE73" s="971"/>
      <c r="AF73" s="971">
        <v>15301</v>
      </c>
      <c r="AG73" s="971"/>
      <c r="AH73" s="971"/>
      <c r="AI73" s="971"/>
      <c r="AJ73" s="971"/>
      <c r="AK73" s="971">
        <v>0</v>
      </c>
      <c r="AL73" s="971"/>
      <c r="AM73" s="971"/>
      <c r="AN73" s="971"/>
      <c r="AO73" s="971"/>
      <c r="AP73" s="971" t="s">
        <v>598</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605</v>
      </c>
      <c r="C74" s="975"/>
      <c r="D74" s="975"/>
      <c r="E74" s="975"/>
      <c r="F74" s="975"/>
      <c r="G74" s="975"/>
      <c r="H74" s="975"/>
      <c r="I74" s="975"/>
      <c r="J74" s="975"/>
      <c r="K74" s="975"/>
      <c r="L74" s="975"/>
      <c r="M74" s="975"/>
      <c r="N74" s="975"/>
      <c r="O74" s="975"/>
      <c r="P74" s="976"/>
      <c r="Q74" s="977">
        <v>6552</v>
      </c>
      <c r="R74" s="971"/>
      <c r="S74" s="971"/>
      <c r="T74" s="971"/>
      <c r="U74" s="971"/>
      <c r="V74" s="971">
        <v>6149</v>
      </c>
      <c r="W74" s="971"/>
      <c r="X74" s="971"/>
      <c r="Y74" s="971"/>
      <c r="Z74" s="971"/>
      <c r="AA74" s="971">
        <v>403</v>
      </c>
      <c r="AB74" s="971"/>
      <c r="AC74" s="971"/>
      <c r="AD74" s="971"/>
      <c r="AE74" s="971"/>
      <c r="AF74" s="971">
        <v>403</v>
      </c>
      <c r="AG74" s="971"/>
      <c r="AH74" s="971"/>
      <c r="AI74" s="971"/>
      <c r="AJ74" s="971"/>
      <c r="AK74" s="971">
        <v>7</v>
      </c>
      <c r="AL74" s="971"/>
      <c r="AM74" s="971"/>
      <c r="AN74" s="971"/>
      <c r="AO74" s="971"/>
      <c r="AP74" s="971" t="s">
        <v>598</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606</v>
      </c>
      <c r="C75" s="975"/>
      <c r="D75" s="975"/>
      <c r="E75" s="975"/>
      <c r="F75" s="975"/>
      <c r="G75" s="975"/>
      <c r="H75" s="975"/>
      <c r="I75" s="975"/>
      <c r="J75" s="975"/>
      <c r="K75" s="975"/>
      <c r="L75" s="975"/>
      <c r="M75" s="975"/>
      <c r="N75" s="975"/>
      <c r="O75" s="975"/>
      <c r="P75" s="976"/>
      <c r="Q75" s="978">
        <v>13</v>
      </c>
      <c r="R75" s="979"/>
      <c r="S75" s="979"/>
      <c r="T75" s="979"/>
      <c r="U75" s="980"/>
      <c r="V75" s="981">
        <v>13</v>
      </c>
      <c r="W75" s="979"/>
      <c r="X75" s="979"/>
      <c r="Y75" s="979"/>
      <c r="Z75" s="980"/>
      <c r="AA75" s="981">
        <v>0</v>
      </c>
      <c r="AB75" s="979"/>
      <c r="AC75" s="979"/>
      <c r="AD75" s="979"/>
      <c r="AE75" s="980"/>
      <c r="AF75" s="981">
        <v>0</v>
      </c>
      <c r="AG75" s="979"/>
      <c r="AH75" s="979"/>
      <c r="AI75" s="979"/>
      <c r="AJ75" s="980"/>
      <c r="AK75" s="981">
        <v>0</v>
      </c>
      <c r="AL75" s="979"/>
      <c r="AM75" s="979"/>
      <c r="AN75" s="979"/>
      <c r="AO75" s="980"/>
      <c r="AP75" s="981" t="s">
        <v>598</v>
      </c>
      <c r="AQ75" s="979"/>
      <c r="AR75" s="979"/>
      <c r="AS75" s="979"/>
      <c r="AT75" s="980"/>
      <c r="AU75" s="981" t="s">
        <v>598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607</v>
      </c>
      <c r="C76" s="975"/>
      <c r="D76" s="975"/>
      <c r="E76" s="975"/>
      <c r="F76" s="975"/>
      <c r="G76" s="975"/>
      <c r="H76" s="975"/>
      <c r="I76" s="975"/>
      <c r="J76" s="975"/>
      <c r="K76" s="975"/>
      <c r="L76" s="975"/>
      <c r="M76" s="975"/>
      <c r="N76" s="975"/>
      <c r="O76" s="975"/>
      <c r="P76" s="976"/>
      <c r="Q76" s="978">
        <v>1833</v>
      </c>
      <c r="R76" s="979"/>
      <c r="S76" s="979"/>
      <c r="T76" s="979"/>
      <c r="U76" s="980"/>
      <c r="V76" s="981">
        <v>1780</v>
      </c>
      <c r="W76" s="979"/>
      <c r="X76" s="979"/>
      <c r="Y76" s="979"/>
      <c r="Z76" s="980"/>
      <c r="AA76" s="981">
        <v>53</v>
      </c>
      <c r="AB76" s="979"/>
      <c r="AC76" s="979"/>
      <c r="AD76" s="979"/>
      <c r="AE76" s="980"/>
      <c r="AF76" s="971">
        <v>53</v>
      </c>
      <c r="AG76" s="971"/>
      <c r="AH76" s="971"/>
      <c r="AI76" s="971"/>
      <c r="AJ76" s="971"/>
      <c r="AK76" s="971">
        <v>4</v>
      </c>
      <c r="AL76" s="971"/>
      <c r="AM76" s="971"/>
      <c r="AN76" s="971"/>
      <c r="AO76" s="971"/>
      <c r="AP76" s="981" t="s">
        <v>598</v>
      </c>
      <c r="AQ76" s="979"/>
      <c r="AR76" s="979"/>
      <c r="AS76" s="979"/>
      <c r="AT76" s="980"/>
      <c r="AU76" s="981" t="s">
        <v>598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608</v>
      </c>
      <c r="C77" s="975"/>
      <c r="D77" s="975"/>
      <c r="E77" s="975"/>
      <c r="F77" s="975"/>
      <c r="G77" s="975"/>
      <c r="H77" s="975"/>
      <c r="I77" s="975"/>
      <c r="J77" s="975"/>
      <c r="K77" s="975"/>
      <c r="L77" s="975"/>
      <c r="M77" s="975"/>
      <c r="N77" s="975"/>
      <c r="O77" s="975"/>
      <c r="P77" s="976"/>
      <c r="Q77" s="977">
        <v>77</v>
      </c>
      <c r="R77" s="971"/>
      <c r="S77" s="971"/>
      <c r="T77" s="971"/>
      <c r="U77" s="971"/>
      <c r="V77" s="971">
        <v>53</v>
      </c>
      <c r="W77" s="971"/>
      <c r="X77" s="971"/>
      <c r="Y77" s="971"/>
      <c r="Z77" s="971"/>
      <c r="AA77" s="971">
        <v>24</v>
      </c>
      <c r="AB77" s="971"/>
      <c r="AC77" s="971"/>
      <c r="AD77" s="971"/>
      <c r="AE77" s="971"/>
      <c r="AF77" s="971">
        <v>21</v>
      </c>
      <c r="AG77" s="971"/>
      <c r="AH77" s="971"/>
      <c r="AI77" s="971"/>
      <c r="AJ77" s="971"/>
      <c r="AK77" s="971" t="s">
        <v>531</v>
      </c>
      <c r="AL77" s="971"/>
      <c r="AM77" s="971"/>
      <c r="AN77" s="971"/>
      <c r="AO77" s="971"/>
      <c r="AP77" s="981" t="s">
        <v>531</v>
      </c>
      <c r="AQ77" s="979"/>
      <c r="AR77" s="979"/>
      <c r="AS77" s="979"/>
      <c r="AT77" s="980"/>
      <c r="AU77" s="981" t="s">
        <v>531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609</v>
      </c>
      <c r="C78" s="975"/>
      <c r="D78" s="975"/>
      <c r="E78" s="975"/>
      <c r="F78" s="975"/>
      <c r="G78" s="975"/>
      <c r="H78" s="975"/>
      <c r="I78" s="975"/>
      <c r="J78" s="975"/>
      <c r="K78" s="975"/>
      <c r="L78" s="975"/>
      <c r="M78" s="975"/>
      <c r="N78" s="975"/>
      <c r="O78" s="975"/>
      <c r="P78" s="976"/>
      <c r="Q78" s="978">
        <v>210</v>
      </c>
      <c r="R78" s="979"/>
      <c r="S78" s="979"/>
      <c r="T78" s="979"/>
      <c r="U78" s="980"/>
      <c r="V78" s="981">
        <v>206</v>
      </c>
      <c r="W78" s="979"/>
      <c r="X78" s="979"/>
      <c r="Y78" s="979"/>
      <c r="Z78" s="980"/>
      <c r="AA78" s="981">
        <v>4</v>
      </c>
      <c r="AB78" s="979"/>
      <c r="AC78" s="979"/>
      <c r="AD78" s="979"/>
      <c r="AE78" s="980"/>
      <c r="AF78" s="981">
        <v>4</v>
      </c>
      <c r="AG78" s="979"/>
      <c r="AH78" s="979"/>
      <c r="AI78" s="979"/>
      <c r="AJ78" s="980"/>
      <c r="AK78" s="981">
        <v>6</v>
      </c>
      <c r="AL78" s="979"/>
      <c r="AM78" s="979"/>
      <c r="AN78" s="979"/>
      <c r="AO78" s="980"/>
      <c r="AP78" s="971" t="s">
        <v>598</v>
      </c>
      <c r="AQ78" s="971"/>
      <c r="AR78" s="971"/>
      <c r="AS78" s="971"/>
      <c r="AT78" s="971"/>
      <c r="AU78" s="971" t="s">
        <v>598</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15947</v>
      </c>
      <c r="AG88" s="959"/>
      <c r="AH88" s="959"/>
      <c r="AI88" s="959"/>
      <c r="AJ88" s="959"/>
      <c r="AK88" s="963"/>
      <c r="AL88" s="963"/>
      <c r="AM88" s="963"/>
      <c r="AN88" s="963"/>
      <c r="AO88" s="963"/>
      <c r="AP88" s="959">
        <v>656</v>
      </c>
      <c r="AQ88" s="959"/>
      <c r="AR88" s="959"/>
      <c r="AS88" s="959"/>
      <c r="AT88" s="959"/>
      <c r="AU88" s="959">
        <v>123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95</v>
      </c>
      <c r="CS102" s="953"/>
      <c r="CT102" s="953"/>
      <c r="CU102" s="953"/>
      <c r="CV102" s="954"/>
      <c r="CW102" s="952">
        <v>87</v>
      </c>
      <c r="CX102" s="953"/>
      <c r="CY102" s="953"/>
      <c r="CZ102" s="953"/>
      <c r="DA102" s="954"/>
      <c r="DB102" s="952">
        <v>72</v>
      </c>
      <c r="DC102" s="953"/>
      <c r="DD102" s="953"/>
      <c r="DE102" s="953"/>
      <c r="DF102" s="954"/>
      <c r="DG102" s="952"/>
      <c r="DH102" s="953"/>
      <c r="DI102" s="953"/>
      <c r="DJ102" s="953"/>
      <c r="DK102" s="954"/>
      <c r="DL102" s="952">
        <v>20</v>
      </c>
      <c r="DM102" s="953"/>
      <c r="DN102" s="953"/>
      <c r="DO102" s="953"/>
      <c r="DP102" s="954"/>
      <c r="DQ102" s="952">
        <v>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312</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312</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312</v>
      </c>
      <c r="DR109" s="896"/>
      <c r="DS109" s="896"/>
      <c r="DT109" s="896"/>
      <c r="DU109" s="897"/>
      <c r="DV109" s="898" t="s">
        <v>445</v>
      </c>
      <c r="DW109" s="896"/>
      <c r="DX109" s="896"/>
      <c r="DY109" s="896"/>
      <c r="DZ109" s="929"/>
    </row>
    <row r="110" spans="1:131" s="230" customFormat="1" ht="26.25" customHeight="1" x14ac:dyDescent="0.2">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397288</v>
      </c>
      <c r="AB110" s="889"/>
      <c r="AC110" s="889"/>
      <c r="AD110" s="889"/>
      <c r="AE110" s="890"/>
      <c r="AF110" s="891">
        <v>422506</v>
      </c>
      <c r="AG110" s="889"/>
      <c r="AH110" s="889"/>
      <c r="AI110" s="889"/>
      <c r="AJ110" s="890"/>
      <c r="AK110" s="891">
        <v>436888</v>
      </c>
      <c r="AL110" s="889"/>
      <c r="AM110" s="889"/>
      <c r="AN110" s="889"/>
      <c r="AO110" s="890"/>
      <c r="AP110" s="892">
        <v>20.6</v>
      </c>
      <c r="AQ110" s="893"/>
      <c r="AR110" s="893"/>
      <c r="AS110" s="893"/>
      <c r="AT110" s="894"/>
      <c r="AU110" s="930" t="s">
        <v>74</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3668996</v>
      </c>
      <c r="BR110" s="842"/>
      <c r="BS110" s="842"/>
      <c r="BT110" s="842"/>
      <c r="BU110" s="842"/>
      <c r="BV110" s="842">
        <v>3544636</v>
      </c>
      <c r="BW110" s="842"/>
      <c r="BX110" s="842"/>
      <c r="BY110" s="842"/>
      <c r="BZ110" s="842"/>
      <c r="CA110" s="842">
        <v>3296132</v>
      </c>
      <c r="CB110" s="842"/>
      <c r="CC110" s="842"/>
      <c r="CD110" s="842"/>
      <c r="CE110" s="842"/>
      <c r="CF110" s="866">
        <v>155.4</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451</v>
      </c>
      <c r="DH110" s="842"/>
      <c r="DI110" s="842"/>
      <c r="DJ110" s="842"/>
      <c r="DK110" s="842"/>
      <c r="DL110" s="842" t="s">
        <v>129</v>
      </c>
      <c r="DM110" s="842"/>
      <c r="DN110" s="842"/>
      <c r="DO110" s="842"/>
      <c r="DP110" s="842"/>
      <c r="DQ110" s="842" t="s">
        <v>452</v>
      </c>
      <c r="DR110" s="842"/>
      <c r="DS110" s="842"/>
      <c r="DT110" s="842"/>
      <c r="DU110" s="842"/>
      <c r="DV110" s="843" t="s">
        <v>129</v>
      </c>
      <c r="DW110" s="843"/>
      <c r="DX110" s="843"/>
      <c r="DY110" s="843"/>
      <c r="DZ110" s="844"/>
    </row>
    <row r="111" spans="1:131" s="230" customFormat="1" ht="26.25" customHeight="1" x14ac:dyDescent="0.2">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454</v>
      </c>
      <c r="AB111" s="919"/>
      <c r="AC111" s="919"/>
      <c r="AD111" s="919"/>
      <c r="AE111" s="920"/>
      <c r="AF111" s="921" t="s">
        <v>129</v>
      </c>
      <c r="AG111" s="919"/>
      <c r="AH111" s="919"/>
      <c r="AI111" s="919"/>
      <c r="AJ111" s="920"/>
      <c r="AK111" s="921" t="s">
        <v>452</v>
      </c>
      <c r="AL111" s="919"/>
      <c r="AM111" s="919"/>
      <c r="AN111" s="919"/>
      <c r="AO111" s="920"/>
      <c r="AP111" s="922" t="s">
        <v>452</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129</v>
      </c>
      <c r="BW111" s="817"/>
      <c r="BX111" s="817"/>
      <c r="BY111" s="817"/>
      <c r="BZ111" s="817"/>
      <c r="CA111" s="817" t="s">
        <v>129</v>
      </c>
      <c r="CB111" s="817"/>
      <c r="CC111" s="817"/>
      <c r="CD111" s="817"/>
      <c r="CE111" s="817"/>
      <c r="CF111" s="875" t="s">
        <v>454</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129</v>
      </c>
      <c r="DM111" s="817"/>
      <c r="DN111" s="817"/>
      <c r="DO111" s="817"/>
      <c r="DP111" s="817"/>
      <c r="DQ111" s="817" t="s">
        <v>451</v>
      </c>
      <c r="DR111" s="817"/>
      <c r="DS111" s="817"/>
      <c r="DT111" s="817"/>
      <c r="DU111" s="817"/>
      <c r="DV111" s="794" t="s">
        <v>457</v>
      </c>
      <c r="DW111" s="794"/>
      <c r="DX111" s="794"/>
      <c r="DY111" s="794"/>
      <c r="DZ111" s="795"/>
    </row>
    <row r="112" spans="1:131" s="230" customFormat="1" ht="26.25" customHeight="1" x14ac:dyDescent="0.2">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452</v>
      </c>
      <c r="AG112" s="780"/>
      <c r="AH112" s="780"/>
      <c r="AI112" s="780"/>
      <c r="AJ112" s="781"/>
      <c r="AK112" s="782" t="s">
        <v>452</v>
      </c>
      <c r="AL112" s="780"/>
      <c r="AM112" s="780"/>
      <c r="AN112" s="780"/>
      <c r="AO112" s="781"/>
      <c r="AP112" s="824" t="s">
        <v>452</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1336592</v>
      </c>
      <c r="BR112" s="817"/>
      <c r="BS112" s="817"/>
      <c r="BT112" s="817"/>
      <c r="BU112" s="817"/>
      <c r="BV112" s="817">
        <v>1116112</v>
      </c>
      <c r="BW112" s="817"/>
      <c r="BX112" s="817"/>
      <c r="BY112" s="817"/>
      <c r="BZ112" s="817"/>
      <c r="CA112" s="817">
        <v>917078</v>
      </c>
      <c r="CB112" s="817"/>
      <c r="CC112" s="817"/>
      <c r="CD112" s="817"/>
      <c r="CE112" s="817"/>
      <c r="CF112" s="875">
        <v>43.2</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451</v>
      </c>
      <c r="DM112" s="817"/>
      <c r="DN112" s="817"/>
      <c r="DO112" s="817"/>
      <c r="DP112" s="817"/>
      <c r="DQ112" s="817" t="s">
        <v>451</v>
      </c>
      <c r="DR112" s="817"/>
      <c r="DS112" s="817"/>
      <c r="DT112" s="817"/>
      <c r="DU112" s="817"/>
      <c r="DV112" s="794" t="s">
        <v>129</v>
      </c>
      <c r="DW112" s="794"/>
      <c r="DX112" s="794"/>
      <c r="DY112" s="794"/>
      <c r="DZ112" s="795"/>
    </row>
    <row r="113" spans="1:130" s="230" customFormat="1" ht="26.25" customHeight="1" x14ac:dyDescent="0.2">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282511</v>
      </c>
      <c r="AB113" s="919"/>
      <c r="AC113" s="919"/>
      <c r="AD113" s="919"/>
      <c r="AE113" s="920"/>
      <c r="AF113" s="921">
        <v>276207</v>
      </c>
      <c r="AG113" s="919"/>
      <c r="AH113" s="919"/>
      <c r="AI113" s="919"/>
      <c r="AJ113" s="920"/>
      <c r="AK113" s="921">
        <v>253533</v>
      </c>
      <c r="AL113" s="919"/>
      <c r="AM113" s="919"/>
      <c r="AN113" s="919"/>
      <c r="AO113" s="920"/>
      <c r="AP113" s="922">
        <v>11.9</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189796</v>
      </c>
      <c r="BR113" s="817"/>
      <c r="BS113" s="817"/>
      <c r="BT113" s="817"/>
      <c r="BU113" s="817"/>
      <c r="BV113" s="817">
        <v>161457</v>
      </c>
      <c r="BW113" s="817"/>
      <c r="BX113" s="817"/>
      <c r="BY113" s="817"/>
      <c r="BZ113" s="817"/>
      <c r="CA113" s="817">
        <v>122803</v>
      </c>
      <c r="CB113" s="817"/>
      <c r="CC113" s="817"/>
      <c r="CD113" s="817"/>
      <c r="CE113" s="817"/>
      <c r="CF113" s="875">
        <v>5.8</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465</v>
      </c>
      <c r="DH113" s="780"/>
      <c r="DI113" s="780"/>
      <c r="DJ113" s="780"/>
      <c r="DK113" s="781"/>
      <c r="DL113" s="782" t="s">
        <v>465</v>
      </c>
      <c r="DM113" s="780"/>
      <c r="DN113" s="780"/>
      <c r="DO113" s="780"/>
      <c r="DP113" s="781"/>
      <c r="DQ113" s="782" t="s">
        <v>452</v>
      </c>
      <c r="DR113" s="780"/>
      <c r="DS113" s="780"/>
      <c r="DT113" s="780"/>
      <c r="DU113" s="781"/>
      <c r="DV113" s="824" t="s">
        <v>451</v>
      </c>
      <c r="DW113" s="825"/>
      <c r="DX113" s="825"/>
      <c r="DY113" s="825"/>
      <c r="DZ113" s="826"/>
    </row>
    <row r="114" spans="1:130" s="230" customFormat="1" ht="26.25" customHeight="1" x14ac:dyDescent="0.2">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39897</v>
      </c>
      <c r="AB114" s="780"/>
      <c r="AC114" s="780"/>
      <c r="AD114" s="780"/>
      <c r="AE114" s="781"/>
      <c r="AF114" s="782">
        <v>40871</v>
      </c>
      <c r="AG114" s="780"/>
      <c r="AH114" s="780"/>
      <c r="AI114" s="780"/>
      <c r="AJ114" s="781"/>
      <c r="AK114" s="782">
        <v>44235</v>
      </c>
      <c r="AL114" s="780"/>
      <c r="AM114" s="780"/>
      <c r="AN114" s="780"/>
      <c r="AO114" s="781"/>
      <c r="AP114" s="824">
        <v>2.1</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1320752</v>
      </c>
      <c r="BR114" s="817"/>
      <c r="BS114" s="817"/>
      <c r="BT114" s="817"/>
      <c r="BU114" s="817"/>
      <c r="BV114" s="817">
        <v>1311922</v>
      </c>
      <c r="BW114" s="817"/>
      <c r="BX114" s="817"/>
      <c r="BY114" s="817"/>
      <c r="BZ114" s="817"/>
      <c r="CA114" s="817">
        <v>1336473</v>
      </c>
      <c r="CB114" s="817"/>
      <c r="CC114" s="817"/>
      <c r="CD114" s="817"/>
      <c r="CE114" s="817"/>
      <c r="CF114" s="875">
        <v>63</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129</v>
      </c>
      <c r="DM114" s="780"/>
      <c r="DN114" s="780"/>
      <c r="DO114" s="780"/>
      <c r="DP114" s="781"/>
      <c r="DQ114" s="782" t="s">
        <v>129</v>
      </c>
      <c r="DR114" s="780"/>
      <c r="DS114" s="780"/>
      <c r="DT114" s="780"/>
      <c r="DU114" s="781"/>
      <c r="DV114" s="824" t="s">
        <v>452</v>
      </c>
      <c r="DW114" s="825"/>
      <c r="DX114" s="825"/>
      <c r="DY114" s="825"/>
      <c r="DZ114" s="826"/>
    </row>
    <row r="115" spans="1:130" s="230" customFormat="1" ht="26.25" customHeight="1" x14ac:dyDescent="0.2">
      <c r="A115" s="914"/>
      <c r="B115" s="915"/>
      <c r="C115" s="752" t="s">
        <v>469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452</v>
      </c>
      <c r="AB115" s="919"/>
      <c r="AC115" s="919"/>
      <c r="AD115" s="919"/>
      <c r="AE115" s="920"/>
      <c r="AF115" s="921" t="s">
        <v>452</v>
      </c>
      <c r="AG115" s="919"/>
      <c r="AH115" s="919"/>
      <c r="AI115" s="919"/>
      <c r="AJ115" s="920"/>
      <c r="AK115" s="921" t="s">
        <v>129</v>
      </c>
      <c r="AL115" s="919"/>
      <c r="AM115" s="919"/>
      <c r="AN115" s="919"/>
      <c r="AO115" s="920"/>
      <c r="AP115" s="922" t="s">
        <v>129</v>
      </c>
      <c r="AQ115" s="923"/>
      <c r="AR115" s="923"/>
      <c r="AS115" s="923"/>
      <c r="AT115" s="924"/>
      <c r="AU115" s="932"/>
      <c r="AV115" s="933"/>
      <c r="AW115" s="933"/>
      <c r="AX115" s="933"/>
      <c r="AY115" s="933"/>
      <c r="AZ115" s="815" t="s">
        <v>470</v>
      </c>
      <c r="BA115" s="752"/>
      <c r="BB115" s="752"/>
      <c r="BC115" s="752"/>
      <c r="BD115" s="752"/>
      <c r="BE115" s="752"/>
      <c r="BF115" s="752"/>
      <c r="BG115" s="752"/>
      <c r="BH115" s="752"/>
      <c r="BI115" s="752"/>
      <c r="BJ115" s="752"/>
      <c r="BK115" s="752"/>
      <c r="BL115" s="752"/>
      <c r="BM115" s="752"/>
      <c r="BN115" s="752"/>
      <c r="BO115" s="752"/>
      <c r="BP115" s="753"/>
      <c r="BQ115" s="816">
        <v>18180</v>
      </c>
      <c r="BR115" s="817"/>
      <c r="BS115" s="817"/>
      <c r="BT115" s="817"/>
      <c r="BU115" s="817"/>
      <c r="BV115" s="817">
        <v>18180</v>
      </c>
      <c r="BW115" s="817"/>
      <c r="BX115" s="817"/>
      <c r="BY115" s="817"/>
      <c r="BZ115" s="817"/>
      <c r="CA115" s="817">
        <v>2020</v>
      </c>
      <c r="CB115" s="817"/>
      <c r="CC115" s="817"/>
      <c r="CD115" s="817"/>
      <c r="CE115" s="817"/>
      <c r="CF115" s="875">
        <v>0.1</v>
      </c>
      <c r="CG115" s="876"/>
      <c r="CH115" s="876"/>
      <c r="CI115" s="876"/>
      <c r="CJ115" s="876"/>
      <c r="CK115" s="927"/>
      <c r="CL115" s="821"/>
      <c r="CM115" s="815" t="s">
        <v>471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465</v>
      </c>
      <c r="DH115" s="780"/>
      <c r="DI115" s="780"/>
      <c r="DJ115" s="780"/>
      <c r="DK115" s="781"/>
      <c r="DL115" s="782" t="s">
        <v>452</v>
      </c>
      <c r="DM115" s="780"/>
      <c r="DN115" s="780"/>
      <c r="DO115" s="780"/>
      <c r="DP115" s="781"/>
      <c r="DQ115" s="782" t="s">
        <v>451</v>
      </c>
      <c r="DR115" s="780"/>
      <c r="DS115" s="780"/>
      <c r="DT115" s="780"/>
      <c r="DU115" s="781"/>
      <c r="DV115" s="824" t="s">
        <v>452</v>
      </c>
      <c r="DW115" s="825"/>
      <c r="DX115" s="825"/>
      <c r="DY115" s="825"/>
      <c r="DZ115" s="826"/>
    </row>
    <row r="116" spans="1:130" s="230" customFormat="1" ht="26.25" customHeight="1" x14ac:dyDescent="0.2">
      <c r="A116" s="916"/>
      <c r="B116" s="917"/>
      <c r="C116" s="839" t="s">
        <v>472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452</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473</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452</v>
      </c>
      <c r="BW116" s="817"/>
      <c r="BX116" s="817"/>
      <c r="BY116" s="817"/>
      <c r="BZ116" s="817"/>
      <c r="CA116" s="817" t="s">
        <v>452</v>
      </c>
      <c r="CB116" s="817"/>
      <c r="CC116" s="817"/>
      <c r="CD116" s="817"/>
      <c r="CE116" s="817"/>
      <c r="CF116" s="875" t="s">
        <v>129</v>
      </c>
      <c r="CG116" s="876"/>
      <c r="CH116" s="876"/>
      <c r="CI116" s="876"/>
      <c r="CJ116" s="876"/>
      <c r="CK116" s="927"/>
      <c r="CL116" s="821"/>
      <c r="CM116" s="815" t="s">
        <v>474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452</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475</v>
      </c>
      <c r="Z117" s="897"/>
      <c r="AA117" s="902">
        <v>719696</v>
      </c>
      <c r="AB117" s="903"/>
      <c r="AC117" s="903"/>
      <c r="AD117" s="903"/>
      <c r="AE117" s="904"/>
      <c r="AF117" s="905">
        <v>739584</v>
      </c>
      <c r="AG117" s="903"/>
      <c r="AH117" s="903"/>
      <c r="AI117" s="903"/>
      <c r="AJ117" s="904"/>
      <c r="AK117" s="905">
        <v>734656</v>
      </c>
      <c r="AL117" s="903"/>
      <c r="AM117" s="903"/>
      <c r="AN117" s="903"/>
      <c r="AO117" s="904"/>
      <c r="AP117" s="906"/>
      <c r="AQ117" s="907"/>
      <c r="AR117" s="907"/>
      <c r="AS117" s="907"/>
      <c r="AT117" s="908"/>
      <c r="AU117" s="932"/>
      <c r="AV117" s="933"/>
      <c r="AW117" s="933"/>
      <c r="AX117" s="933"/>
      <c r="AY117" s="933"/>
      <c r="AZ117" s="863" t="s">
        <v>476</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452</v>
      </c>
      <c r="BW117" s="817"/>
      <c r="BX117" s="817"/>
      <c r="BY117" s="817"/>
      <c r="BZ117" s="817"/>
      <c r="CA117" s="817" t="s">
        <v>129</v>
      </c>
      <c r="CB117" s="817"/>
      <c r="CC117" s="817"/>
      <c r="CD117" s="817"/>
      <c r="CE117" s="817"/>
      <c r="CF117" s="875" t="s">
        <v>452</v>
      </c>
      <c r="CG117" s="876"/>
      <c r="CH117" s="876"/>
      <c r="CI117" s="876"/>
      <c r="CJ117" s="876"/>
      <c r="CK117" s="927"/>
      <c r="CL117" s="821"/>
      <c r="CM117" s="815" t="s">
        <v>477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129</v>
      </c>
      <c r="DM117" s="780"/>
      <c r="DN117" s="780"/>
      <c r="DO117" s="780"/>
      <c r="DP117" s="781"/>
      <c r="DQ117" s="782" t="s">
        <v>452</v>
      </c>
      <c r="DR117" s="780"/>
      <c r="DS117" s="780"/>
      <c r="DT117" s="780"/>
      <c r="DU117" s="781"/>
      <c r="DV117" s="824" t="s">
        <v>452</v>
      </c>
      <c r="DW117" s="825"/>
      <c r="DX117" s="825"/>
      <c r="DY117" s="825"/>
      <c r="DZ117" s="826"/>
    </row>
    <row r="118" spans="1:130" s="230" customFormat="1" ht="26.25" customHeight="1" x14ac:dyDescent="0.2">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312</v>
      </c>
      <c r="AL118" s="896"/>
      <c r="AM118" s="896"/>
      <c r="AN118" s="896"/>
      <c r="AO118" s="897"/>
      <c r="AP118" s="899" t="s">
        <v>445</v>
      </c>
      <c r="AQ118" s="900"/>
      <c r="AR118" s="900"/>
      <c r="AS118" s="900"/>
      <c r="AT118" s="901"/>
      <c r="AU118" s="932"/>
      <c r="AV118" s="933"/>
      <c r="AW118" s="933"/>
      <c r="AX118" s="933"/>
      <c r="AY118" s="933"/>
      <c r="AZ118" s="838" t="s">
        <v>478</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452</v>
      </c>
      <c r="BW118" s="845"/>
      <c r="BX118" s="845"/>
      <c r="BY118" s="845"/>
      <c r="BZ118" s="845"/>
      <c r="CA118" s="845" t="s">
        <v>452</v>
      </c>
      <c r="CB118" s="845"/>
      <c r="CC118" s="845"/>
      <c r="CD118" s="845"/>
      <c r="CE118" s="845"/>
      <c r="CF118" s="875" t="s">
        <v>452</v>
      </c>
      <c r="CG118" s="876"/>
      <c r="CH118" s="876"/>
      <c r="CI118" s="876"/>
      <c r="CJ118" s="876"/>
      <c r="CK118" s="927"/>
      <c r="CL118" s="821"/>
      <c r="CM118" s="815"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451</v>
      </c>
      <c r="AG119" s="889"/>
      <c r="AH119" s="889"/>
      <c r="AI119" s="889"/>
      <c r="AJ119" s="890"/>
      <c r="AK119" s="891" t="s">
        <v>129</v>
      </c>
      <c r="AL119" s="889"/>
      <c r="AM119" s="889"/>
      <c r="AN119" s="889"/>
      <c r="AO119" s="890"/>
      <c r="AP119" s="892" t="s">
        <v>452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480</v>
      </c>
      <c r="BP119" s="878"/>
      <c r="BQ119" s="879">
        <v>6534316</v>
      </c>
      <c r="BR119" s="845"/>
      <c r="BS119" s="845"/>
      <c r="BT119" s="845"/>
      <c r="BU119" s="845"/>
      <c r="BV119" s="845">
        <v>6152307</v>
      </c>
      <c r="BW119" s="845"/>
      <c r="BX119" s="845"/>
      <c r="BY119" s="845"/>
      <c r="BZ119" s="845"/>
      <c r="CA119" s="845">
        <v>5674506</v>
      </c>
      <c r="CB119" s="845"/>
      <c r="CC119" s="845"/>
      <c r="CD119" s="845"/>
      <c r="CE119" s="845"/>
      <c r="CF119" s="748"/>
      <c r="CG119" s="749"/>
      <c r="CH119" s="749"/>
      <c r="CI119" s="749"/>
      <c r="CJ119" s="834"/>
      <c r="CK119" s="928"/>
      <c r="CL119" s="823"/>
      <c r="CM119" s="838" t="s">
        <v>481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454</v>
      </c>
      <c r="DM119" s="764"/>
      <c r="DN119" s="764"/>
      <c r="DO119" s="764"/>
      <c r="DP119" s="765"/>
      <c r="DQ119" s="766" t="s">
        <v>451</v>
      </c>
      <c r="DR119" s="764"/>
      <c r="DS119" s="764"/>
      <c r="DT119" s="764"/>
      <c r="DU119" s="765"/>
      <c r="DV119" s="848" t="s">
        <v>451</v>
      </c>
      <c r="DW119" s="849"/>
      <c r="DX119" s="849"/>
      <c r="DY119" s="849"/>
      <c r="DZ119" s="850"/>
    </row>
    <row r="120" spans="1:130" s="230"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454</v>
      </c>
      <c r="AG120" s="780"/>
      <c r="AH120" s="780"/>
      <c r="AI120" s="780"/>
      <c r="AJ120" s="781"/>
      <c r="AK120" s="782" t="s">
        <v>452</v>
      </c>
      <c r="AL120" s="780"/>
      <c r="AM120" s="780"/>
      <c r="AN120" s="780"/>
      <c r="AO120" s="781"/>
      <c r="AP120" s="824" t="s">
        <v>452</v>
      </c>
      <c r="AQ120" s="825"/>
      <c r="AR120" s="825"/>
      <c r="AS120" s="825"/>
      <c r="AT120" s="826"/>
      <c r="AU120" s="880" t="s">
        <v>482</v>
      </c>
      <c r="AV120" s="881"/>
      <c r="AW120" s="881"/>
      <c r="AX120" s="881"/>
      <c r="AY120" s="882"/>
      <c r="AZ120" s="860" t="s">
        <v>483</v>
      </c>
      <c r="BA120" s="808"/>
      <c r="BB120" s="808"/>
      <c r="BC120" s="808"/>
      <c r="BD120" s="808"/>
      <c r="BE120" s="808"/>
      <c r="BF120" s="808"/>
      <c r="BG120" s="808"/>
      <c r="BH120" s="808"/>
      <c r="BI120" s="808"/>
      <c r="BJ120" s="808"/>
      <c r="BK120" s="808"/>
      <c r="BL120" s="808"/>
      <c r="BM120" s="808"/>
      <c r="BN120" s="808"/>
      <c r="BO120" s="808"/>
      <c r="BP120" s="809"/>
      <c r="BQ120" s="861">
        <v>2476895</v>
      </c>
      <c r="BR120" s="842"/>
      <c r="BS120" s="842"/>
      <c r="BT120" s="842"/>
      <c r="BU120" s="842"/>
      <c r="BV120" s="842">
        <v>2964521</v>
      </c>
      <c r="BW120" s="842"/>
      <c r="BX120" s="842"/>
      <c r="BY120" s="842"/>
      <c r="BZ120" s="842"/>
      <c r="CA120" s="842">
        <v>3059721</v>
      </c>
      <c r="CB120" s="842"/>
      <c r="CC120" s="842"/>
      <c r="CD120" s="842"/>
      <c r="CE120" s="842"/>
      <c r="CF120" s="866">
        <v>144.19999999999999</v>
      </c>
      <c r="CG120" s="867"/>
      <c r="CH120" s="867"/>
      <c r="CI120" s="867"/>
      <c r="CJ120" s="867"/>
      <c r="CK120" s="868" t="s">
        <v>484</v>
      </c>
      <c r="CL120" s="852"/>
      <c r="CM120" s="852"/>
      <c r="CN120" s="852"/>
      <c r="CO120" s="853"/>
      <c r="CP120" s="872" t="s">
        <v>485</v>
      </c>
      <c r="CQ120" s="873"/>
      <c r="CR120" s="873"/>
      <c r="CS120" s="873"/>
      <c r="CT120" s="873"/>
      <c r="CU120" s="873"/>
      <c r="CV120" s="873"/>
      <c r="CW120" s="873"/>
      <c r="CX120" s="873"/>
      <c r="CY120" s="873"/>
      <c r="CZ120" s="873"/>
      <c r="DA120" s="873"/>
      <c r="DB120" s="873"/>
      <c r="DC120" s="873"/>
      <c r="DD120" s="873"/>
      <c r="DE120" s="873"/>
      <c r="DF120" s="874"/>
      <c r="DG120" s="861">
        <v>1199492</v>
      </c>
      <c r="DH120" s="842"/>
      <c r="DI120" s="842"/>
      <c r="DJ120" s="842"/>
      <c r="DK120" s="842"/>
      <c r="DL120" s="842">
        <v>991696</v>
      </c>
      <c r="DM120" s="842"/>
      <c r="DN120" s="842"/>
      <c r="DO120" s="842"/>
      <c r="DP120" s="842"/>
      <c r="DQ120" s="842">
        <v>805405</v>
      </c>
      <c r="DR120" s="842"/>
      <c r="DS120" s="842"/>
      <c r="DT120" s="842"/>
      <c r="DU120" s="842"/>
      <c r="DV120" s="843">
        <v>38</v>
      </c>
      <c r="DW120" s="843"/>
      <c r="DX120" s="843"/>
      <c r="DY120" s="843"/>
      <c r="DZ120" s="844"/>
    </row>
    <row r="121" spans="1:130" s="230" customFormat="1" ht="26.25" customHeight="1" x14ac:dyDescent="0.2">
      <c r="A121" s="820"/>
      <c r="B121" s="821"/>
      <c r="C121" s="863" t="s">
        <v>486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451</v>
      </c>
      <c r="AL121" s="780"/>
      <c r="AM121" s="780"/>
      <c r="AN121" s="780"/>
      <c r="AO121" s="781"/>
      <c r="AP121" s="824" t="s">
        <v>129</v>
      </c>
      <c r="AQ121" s="825"/>
      <c r="AR121" s="825"/>
      <c r="AS121" s="825"/>
      <c r="AT121" s="826"/>
      <c r="AU121" s="883"/>
      <c r="AV121" s="884"/>
      <c r="AW121" s="884"/>
      <c r="AX121" s="884"/>
      <c r="AY121" s="885"/>
      <c r="AZ121" s="815" t="s">
        <v>487</v>
      </c>
      <c r="BA121" s="752"/>
      <c r="BB121" s="752"/>
      <c r="BC121" s="752"/>
      <c r="BD121" s="752"/>
      <c r="BE121" s="752"/>
      <c r="BF121" s="752"/>
      <c r="BG121" s="752"/>
      <c r="BH121" s="752"/>
      <c r="BI121" s="752"/>
      <c r="BJ121" s="752"/>
      <c r="BK121" s="752"/>
      <c r="BL121" s="752"/>
      <c r="BM121" s="752"/>
      <c r="BN121" s="752"/>
      <c r="BO121" s="752"/>
      <c r="BP121" s="753"/>
      <c r="BQ121" s="816" t="s">
        <v>129</v>
      </c>
      <c r="BR121" s="817"/>
      <c r="BS121" s="817"/>
      <c r="BT121" s="817"/>
      <c r="BU121" s="817"/>
      <c r="BV121" s="817" t="s">
        <v>452</v>
      </c>
      <c r="BW121" s="817"/>
      <c r="BX121" s="817"/>
      <c r="BY121" s="817"/>
      <c r="BZ121" s="817"/>
      <c r="CA121" s="817" t="s">
        <v>452</v>
      </c>
      <c r="CB121" s="817"/>
      <c r="CC121" s="817"/>
      <c r="CD121" s="817"/>
      <c r="CE121" s="817"/>
      <c r="CF121" s="875" t="s">
        <v>452</v>
      </c>
      <c r="CG121" s="876"/>
      <c r="CH121" s="876"/>
      <c r="CI121" s="876"/>
      <c r="CJ121" s="876"/>
      <c r="CK121" s="869"/>
      <c r="CL121" s="855"/>
      <c r="CM121" s="855"/>
      <c r="CN121" s="855"/>
      <c r="CO121" s="856"/>
      <c r="CP121" s="835" t="s">
        <v>488</v>
      </c>
      <c r="CQ121" s="836"/>
      <c r="CR121" s="836"/>
      <c r="CS121" s="836"/>
      <c r="CT121" s="836"/>
      <c r="CU121" s="836"/>
      <c r="CV121" s="836"/>
      <c r="CW121" s="836"/>
      <c r="CX121" s="836"/>
      <c r="CY121" s="836"/>
      <c r="CZ121" s="836"/>
      <c r="DA121" s="836"/>
      <c r="DB121" s="836"/>
      <c r="DC121" s="836"/>
      <c r="DD121" s="836"/>
      <c r="DE121" s="836"/>
      <c r="DF121" s="837"/>
      <c r="DG121" s="816">
        <v>83856</v>
      </c>
      <c r="DH121" s="817"/>
      <c r="DI121" s="817"/>
      <c r="DJ121" s="817"/>
      <c r="DK121" s="817"/>
      <c r="DL121" s="817">
        <v>74431</v>
      </c>
      <c r="DM121" s="817"/>
      <c r="DN121" s="817"/>
      <c r="DO121" s="817"/>
      <c r="DP121" s="817"/>
      <c r="DQ121" s="817">
        <v>61785</v>
      </c>
      <c r="DR121" s="817"/>
      <c r="DS121" s="817"/>
      <c r="DT121" s="817"/>
      <c r="DU121" s="817"/>
      <c r="DV121" s="794">
        <v>2.9</v>
      </c>
      <c r="DW121" s="794"/>
      <c r="DX121" s="794"/>
      <c r="DY121" s="794"/>
      <c r="DZ121" s="795"/>
    </row>
    <row r="122" spans="1:130" s="230" customFormat="1" ht="26.25" customHeight="1" x14ac:dyDescent="0.2">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489</v>
      </c>
      <c r="AB122" s="780"/>
      <c r="AC122" s="780"/>
      <c r="AD122" s="780"/>
      <c r="AE122" s="781"/>
      <c r="AF122" s="782" t="s">
        <v>452</v>
      </c>
      <c r="AG122" s="780"/>
      <c r="AH122" s="780"/>
      <c r="AI122" s="780"/>
      <c r="AJ122" s="781"/>
      <c r="AK122" s="782" t="s">
        <v>451</v>
      </c>
      <c r="AL122" s="780"/>
      <c r="AM122" s="780"/>
      <c r="AN122" s="780"/>
      <c r="AO122" s="781"/>
      <c r="AP122" s="824" t="s">
        <v>452</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3555232</v>
      </c>
      <c r="BR122" s="845"/>
      <c r="BS122" s="845"/>
      <c r="BT122" s="845"/>
      <c r="BU122" s="845"/>
      <c r="BV122" s="845">
        <v>3095570</v>
      </c>
      <c r="BW122" s="845"/>
      <c r="BX122" s="845"/>
      <c r="BY122" s="845"/>
      <c r="BZ122" s="845"/>
      <c r="CA122" s="845">
        <v>3063973</v>
      </c>
      <c r="CB122" s="845"/>
      <c r="CC122" s="845"/>
      <c r="CD122" s="845"/>
      <c r="CE122" s="845"/>
      <c r="CF122" s="846">
        <v>144.4</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35367</v>
      </c>
      <c r="DH122" s="817"/>
      <c r="DI122" s="817"/>
      <c r="DJ122" s="817"/>
      <c r="DK122" s="817"/>
      <c r="DL122" s="817">
        <v>34611</v>
      </c>
      <c r="DM122" s="817"/>
      <c r="DN122" s="817"/>
      <c r="DO122" s="817"/>
      <c r="DP122" s="817"/>
      <c r="DQ122" s="817">
        <v>36744</v>
      </c>
      <c r="DR122" s="817"/>
      <c r="DS122" s="817"/>
      <c r="DT122" s="817"/>
      <c r="DU122" s="817"/>
      <c r="DV122" s="794">
        <v>1.7</v>
      </c>
      <c r="DW122" s="794"/>
      <c r="DX122" s="794"/>
      <c r="DY122" s="794"/>
      <c r="DZ122" s="795"/>
    </row>
    <row r="123" spans="1:130" s="230" customFormat="1" ht="26.25" customHeight="1" x14ac:dyDescent="0.2">
      <c r="A123" s="820"/>
      <c r="B123" s="821"/>
      <c r="C123" s="815" t="s">
        <v>474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451</v>
      </c>
      <c r="AB123" s="780"/>
      <c r="AC123" s="780"/>
      <c r="AD123" s="780"/>
      <c r="AE123" s="781"/>
      <c r="AF123" s="782" t="s">
        <v>129</v>
      </c>
      <c r="AG123" s="780"/>
      <c r="AH123" s="780"/>
      <c r="AI123" s="780"/>
      <c r="AJ123" s="781"/>
      <c r="AK123" s="782" t="s">
        <v>451</v>
      </c>
      <c r="AL123" s="780"/>
      <c r="AM123" s="780"/>
      <c r="AN123" s="780"/>
      <c r="AO123" s="781"/>
      <c r="AP123" s="824" t="s">
        <v>129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492</v>
      </c>
      <c r="BP123" s="878"/>
      <c r="BQ123" s="832">
        <v>6032127</v>
      </c>
      <c r="BR123" s="833"/>
      <c r="BS123" s="833"/>
      <c r="BT123" s="833"/>
      <c r="BU123" s="833"/>
      <c r="BV123" s="833">
        <v>6060091</v>
      </c>
      <c r="BW123" s="833"/>
      <c r="BX123" s="833"/>
      <c r="BY123" s="833"/>
      <c r="BZ123" s="833"/>
      <c r="CA123" s="833">
        <v>6123694</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v>17877</v>
      </c>
      <c r="DH123" s="780"/>
      <c r="DI123" s="780"/>
      <c r="DJ123" s="780"/>
      <c r="DK123" s="781"/>
      <c r="DL123" s="782">
        <v>15374</v>
      </c>
      <c r="DM123" s="780"/>
      <c r="DN123" s="780"/>
      <c r="DO123" s="780"/>
      <c r="DP123" s="781"/>
      <c r="DQ123" s="782">
        <v>13144</v>
      </c>
      <c r="DR123" s="780"/>
      <c r="DS123" s="780"/>
      <c r="DT123" s="780"/>
      <c r="DU123" s="781"/>
      <c r="DV123" s="824">
        <v>0.6</v>
      </c>
      <c r="DW123" s="825"/>
      <c r="DX123" s="825"/>
      <c r="DY123" s="825"/>
      <c r="DZ123" s="826"/>
    </row>
    <row r="124" spans="1:130" s="230" customFormat="1" ht="26.25" customHeight="1" thickBot="1" x14ac:dyDescent="0.25">
      <c r="A124" s="820"/>
      <c r="B124" s="821"/>
      <c r="C124" s="815" t="s">
        <v>477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452</v>
      </c>
      <c r="AG124" s="780"/>
      <c r="AH124" s="780"/>
      <c r="AI124" s="780"/>
      <c r="AJ124" s="781"/>
      <c r="AK124" s="782" t="s">
        <v>129</v>
      </c>
      <c r="AL124" s="780"/>
      <c r="AM124" s="780"/>
      <c r="AN124" s="780"/>
      <c r="AO124" s="781"/>
      <c r="AP124" s="824" t="s">
        <v>129</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25.6</v>
      </c>
      <c r="BR124" s="831"/>
      <c r="BS124" s="831"/>
      <c r="BT124" s="831"/>
      <c r="BU124" s="831"/>
      <c r="BV124" s="831">
        <v>4.2</v>
      </c>
      <c r="BW124" s="831"/>
      <c r="BX124" s="831"/>
      <c r="BY124" s="831"/>
      <c r="BZ124" s="831"/>
      <c r="CA124" s="831" t="s">
        <v>452</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457</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451</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454</v>
      </c>
      <c r="DH125" s="842"/>
      <c r="DI125" s="842"/>
      <c r="DJ125" s="842"/>
      <c r="DK125" s="842"/>
      <c r="DL125" s="842" t="s">
        <v>457</v>
      </c>
      <c r="DM125" s="842"/>
      <c r="DN125" s="842"/>
      <c r="DO125" s="842"/>
      <c r="DP125" s="842"/>
      <c r="DQ125" s="842" t="s">
        <v>129</v>
      </c>
      <c r="DR125" s="842"/>
      <c r="DS125" s="842"/>
      <c r="DT125" s="842"/>
      <c r="DU125" s="842"/>
      <c r="DV125" s="843" t="s">
        <v>452</v>
      </c>
      <c r="DW125" s="843"/>
      <c r="DX125" s="843"/>
      <c r="DY125" s="843"/>
      <c r="DZ125" s="844"/>
    </row>
    <row r="126" spans="1:130" s="230" customFormat="1" ht="26.25" customHeight="1" thickBot="1" x14ac:dyDescent="0.25">
      <c r="A126" s="820"/>
      <c r="B126" s="821"/>
      <c r="C126" s="815" t="s">
        <v>481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457</v>
      </c>
      <c r="AG126" s="780"/>
      <c r="AH126" s="780"/>
      <c r="AI126" s="780"/>
      <c r="AJ126" s="781"/>
      <c r="AK126" s="782" t="s">
        <v>451</v>
      </c>
      <c r="AL126" s="780"/>
      <c r="AM126" s="780"/>
      <c r="AN126" s="780"/>
      <c r="AO126" s="781"/>
      <c r="AP126" s="824" t="s">
        <v>457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451</v>
      </c>
      <c r="DH126" s="817"/>
      <c r="DI126" s="817"/>
      <c r="DJ126" s="817"/>
      <c r="DK126" s="817"/>
      <c r="DL126" s="817" t="s">
        <v>129</v>
      </c>
      <c r="DM126" s="817"/>
      <c r="DN126" s="817"/>
      <c r="DO126" s="817"/>
      <c r="DP126" s="817"/>
      <c r="DQ126" s="817" t="s">
        <v>451</v>
      </c>
      <c r="DR126" s="817"/>
      <c r="DS126" s="817"/>
      <c r="DT126" s="817"/>
      <c r="DU126" s="817"/>
      <c r="DV126" s="794" t="s">
        <v>451</v>
      </c>
      <c r="DW126" s="794"/>
      <c r="DX126" s="794"/>
      <c r="DY126" s="794"/>
      <c r="DZ126" s="795"/>
    </row>
    <row r="127" spans="1:130" s="230" customFormat="1" ht="26.25" customHeight="1" x14ac:dyDescent="0.2">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451</v>
      </c>
      <c r="AB127" s="780"/>
      <c r="AC127" s="780"/>
      <c r="AD127" s="780"/>
      <c r="AE127" s="781"/>
      <c r="AF127" s="782" t="s">
        <v>451</v>
      </c>
      <c r="AG127" s="780"/>
      <c r="AH127" s="780"/>
      <c r="AI127" s="780"/>
      <c r="AJ127" s="781"/>
      <c r="AK127" s="782" t="s">
        <v>457</v>
      </c>
      <c r="AL127" s="780"/>
      <c r="AM127" s="780"/>
      <c r="AN127" s="780"/>
      <c r="AO127" s="781"/>
      <c r="AP127" s="824" t="s">
        <v>454</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489</v>
      </c>
      <c r="DH127" s="817"/>
      <c r="DI127" s="817"/>
      <c r="DJ127" s="817"/>
      <c r="DK127" s="817"/>
      <c r="DL127" s="817" t="s">
        <v>129</v>
      </c>
      <c r="DM127" s="817"/>
      <c r="DN127" s="817"/>
      <c r="DO127" s="817"/>
      <c r="DP127" s="817"/>
      <c r="DQ127" s="817" t="s">
        <v>451</v>
      </c>
      <c r="DR127" s="817"/>
      <c r="DS127" s="817"/>
      <c r="DT127" s="817"/>
      <c r="DU127" s="817"/>
      <c r="DV127" s="794" t="s">
        <v>129</v>
      </c>
      <c r="DW127" s="794"/>
      <c r="DX127" s="794"/>
      <c r="DY127" s="794"/>
      <c r="DZ127" s="795"/>
    </row>
    <row r="128" spans="1:130" s="230" customFormat="1" ht="26.25" customHeight="1" thickBot="1" x14ac:dyDescent="0.25">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t="s">
        <v>451</v>
      </c>
      <c r="AB128" s="801"/>
      <c r="AC128" s="801"/>
      <c r="AD128" s="801"/>
      <c r="AE128" s="802"/>
      <c r="AF128" s="803" t="s">
        <v>452</v>
      </c>
      <c r="AG128" s="801"/>
      <c r="AH128" s="801"/>
      <c r="AI128" s="801"/>
      <c r="AJ128" s="802"/>
      <c r="AK128" s="803">
        <v>59</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452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v>18180</v>
      </c>
      <c r="DH128" s="791"/>
      <c r="DI128" s="791"/>
      <c r="DJ128" s="791"/>
      <c r="DK128" s="791"/>
      <c r="DL128" s="791">
        <v>18180</v>
      </c>
      <c r="DM128" s="791"/>
      <c r="DN128" s="791"/>
      <c r="DO128" s="791"/>
      <c r="DP128" s="791"/>
      <c r="DQ128" s="791">
        <v>2020</v>
      </c>
      <c r="DR128" s="791"/>
      <c r="DS128" s="791"/>
      <c r="DT128" s="791"/>
      <c r="DU128" s="791"/>
      <c r="DV128" s="792">
        <v>0.1</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2380525</v>
      </c>
      <c r="AB129" s="780"/>
      <c r="AC129" s="780"/>
      <c r="AD129" s="780"/>
      <c r="AE129" s="781"/>
      <c r="AF129" s="782">
        <v>2606604</v>
      </c>
      <c r="AG129" s="780"/>
      <c r="AH129" s="780"/>
      <c r="AI129" s="780"/>
      <c r="AJ129" s="781"/>
      <c r="AK129" s="782">
        <v>2552954</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511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422080</v>
      </c>
      <c r="AB130" s="780"/>
      <c r="AC130" s="780"/>
      <c r="AD130" s="780"/>
      <c r="AE130" s="781"/>
      <c r="AF130" s="782">
        <v>430105</v>
      </c>
      <c r="AG130" s="780"/>
      <c r="AH130" s="780"/>
      <c r="AI130" s="780"/>
      <c r="AJ130" s="781"/>
      <c r="AK130" s="782">
        <v>431310</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14.5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1958445</v>
      </c>
      <c r="AB131" s="764"/>
      <c r="AC131" s="764"/>
      <c r="AD131" s="764"/>
      <c r="AE131" s="765"/>
      <c r="AF131" s="766">
        <v>2176499</v>
      </c>
      <c r="AG131" s="764"/>
      <c r="AH131" s="764"/>
      <c r="AI131" s="764"/>
      <c r="AJ131" s="765"/>
      <c r="AK131" s="766">
        <v>2121644</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t="s">
        <v>454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15.19654624</v>
      </c>
      <c r="AB132" s="745"/>
      <c r="AC132" s="745"/>
      <c r="AD132" s="745"/>
      <c r="AE132" s="746"/>
      <c r="AF132" s="747">
        <v>14.219119790000001</v>
      </c>
      <c r="AG132" s="745"/>
      <c r="AH132" s="745"/>
      <c r="AI132" s="745"/>
      <c r="AJ132" s="746"/>
      <c r="AK132" s="747">
        <v>14.294905269999999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14.4</v>
      </c>
      <c r="AB133" s="724"/>
      <c r="AC133" s="724"/>
      <c r="AD133" s="724"/>
      <c r="AE133" s="725"/>
      <c r="AF133" s="723">
        <v>14.7</v>
      </c>
      <c r="AG133" s="724"/>
      <c r="AH133" s="724"/>
      <c r="AI133" s="724"/>
      <c r="AJ133" s="725"/>
      <c r="AK133" s="723">
        <v>14.5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drvoBx1K1AbbssF9tOCrND1hCRrs5HplKIOviBKchUIZi2TyXt40DdUOQn3fjRNClfWYYR3S7t3VgIpNI+RJg==" saltValue="ZViHdG6F7deTM+fP1ZgY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E3C97-8C8E-4426-945B-11066A7ECCB3}">
  <sheetPr>
    <pageSetUpPr fitToPage="1"/>
  </sheetPr>
  <dimension ref="A1:DQ105"/>
  <sheetViews>
    <sheetView showGridLines="0" view="pageBreakPreview" topLeftCell="AL55" zoomScaleNormal="85" zoomScaleSheetLayoutView="100" workbookViewId="0">
      <selection activeCell="AK51" sqref="AK51"/>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L/3IjnCjF1K8dkGtppkAEZj18uh8l6TdRs2TgZhwQG6Zn26o7s3yefYEAny4olrnGP6ROW8I2Co7IT5UOmXxQ==" saltValue="MeQCEKp43Vqd4JISlB2x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a4haSLL41jyMOaeaXsseB+L+p16TrtMVHWmLTymUCJiDGlXBMXkFJ/NZ+cZtQ62UjEuKLFN/5RY3PIwXhjlKA==" saltValue="+wJSfVbzfQrXLSlQWCDd7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1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523</v>
      </c>
      <c r="AP7" s="272"/>
      <c r="AQ7" s="273" t="s">
        <v>524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525</v>
      </c>
      <c r="AQ8" s="279" t="s">
        <v>526</v>
      </c>
      <c r="AR8" s="280" t="s">
        <v>527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528</v>
      </c>
      <c r="AL9" s="1131"/>
      <c r="AM9" s="1131"/>
      <c r="AN9" s="1132"/>
      <c r="AO9" s="281">
        <v>794533</v>
      </c>
      <c r="AP9" s="281">
        <v>179030</v>
      </c>
      <c r="AQ9" s="282">
        <v>239803</v>
      </c>
      <c r="AR9" s="283">
        <v>-25.3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529</v>
      </c>
      <c r="AL10" s="1131"/>
      <c r="AM10" s="1131"/>
      <c r="AN10" s="1132"/>
      <c r="AO10" s="284">
        <v>87974</v>
      </c>
      <c r="AP10" s="284">
        <v>19823</v>
      </c>
      <c r="AQ10" s="285">
        <v>35073</v>
      </c>
      <c r="AR10" s="286">
        <v>-43.5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530</v>
      </c>
      <c r="AL11" s="1131"/>
      <c r="AM11" s="1131"/>
      <c r="AN11" s="1132"/>
      <c r="AO11" s="284" t="s">
        <v>531</v>
      </c>
      <c r="AP11" s="284" t="s">
        <v>531</v>
      </c>
      <c r="AQ11" s="285">
        <v>3640</v>
      </c>
      <c r="AR11" s="286" t="s">
        <v>531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532</v>
      </c>
      <c r="AL12" s="1131"/>
      <c r="AM12" s="1131"/>
      <c r="AN12" s="1132"/>
      <c r="AO12" s="284" t="s">
        <v>531</v>
      </c>
      <c r="AP12" s="284" t="s">
        <v>531</v>
      </c>
      <c r="AQ12" s="285" t="s">
        <v>531</v>
      </c>
      <c r="AR12" s="286" t="s">
        <v>531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533</v>
      </c>
      <c r="AL13" s="1131"/>
      <c r="AM13" s="1131"/>
      <c r="AN13" s="1132"/>
      <c r="AO13" s="284">
        <v>16235</v>
      </c>
      <c r="AP13" s="284">
        <v>3658</v>
      </c>
      <c r="AQ13" s="285">
        <v>11407</v>
      </c>
      <c r="AR13" s="286">
        <v>-67.900000000000006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534</v>
      </c>
      <c r="AL14" s="1131"/>
      <c r="AM14" s="1131"/>
      <c r="AN14" s="1132"/>
      <c r="AO14" s="284" t="s">
        <v>531</v>
      </c>
      <c r="AP14" s="284" t="s">
        <v>531</v>
      </c>
      <c r="AQ14" s="285">
        <v>4585</v>
      </c>
      <c r="AR14" s="286" t="s">
        <v>531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535</v>
      </c>
      <c r="AL15" s="1134"/>
      <c r="AM15" s="1134"/>
      <c r="AN15" s="1135"/>
      <c r="AO15" s="284">
        <v>-52401</v>
      </c>
      <c r="AP15" s="284">
        <v>-11807</v>
      </c>
      <c r="AQ15" s="285">
        <v>-18839</v>
      </c>
      <c r="AR15" s="286">
        <v>-37.299999999999997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846341</v>
      </c>
      <c r="AP16" s="284">
        <v>190703</v>
      </c>
      <c r="AQ16" s="285">
        <v>275669</v>
      </c>
      <c r="AR16" s="286">
        <v>-30.8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540</v>
      </c>
      <c r="AL21" s="1137"/>
      <c r="AM21" s="1137"/>
      <c r="AN21" s="1138"/>
      <c r="AO21" s="297">
        <v>16.45</v>
      </c>
      <c r="AP21" s="298">
        <v>23.86</v>
      </c>
      <c r="AQ21" s="299">
        <v>-7.41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541</v>
      </c>
      <c r="AL22" s="1137"/>
      <c r="AM22" s="1137"/>
      <c r="AN22" s="1138"/>
      <c r="AO22" s="302">
        <v>95</v>
      </c>
      <c r="AP22" s="303">
        <v>95.5</v>
      </c>
      <c r="AQ22" s="304">
        <v>-0.5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523</v>
      </c>
      <c r="AP30" s="272"/>
      <c r="AQ30" s="273" t="s">
        <v>524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525</v>
      </c>
      <c r="AQ31" s="279" t="s">
        <v>526</v>
      </c>
      <c r="AR31" s="280" t="s">
        <v>527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545</v>
      </c>
      <c r="AL32" s="1121"/>
      <c r="AM32" s="1121"/>
      <c r="AN32" s="1122"/>
      <c r="AO32" s="312">
        <v>436888</v>
      </c>
      <c r="AP32" s="312">
        <v>98443</v>
      </c>
      <c r="AQ32" s="313">
        <v>162926</v>
      </c>
      <c r="AR32" s="314">
        <v>-39.6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546</v>
      </c>
      <c r="AL33" s="1121"/>
      <c r="AM33" s="1121"/>
      <c r="AN33" s="1122"/>
      <c r="AO33" s="312" t="s">
        <v>531</v>
      </c>
      <c r="AP33" s="312" t="s">
        <v>531</v>
      </c>
      <c r="AQ33" s="313" t="s">
        <v>531</v>
      </c>
      <c r="AR33" s="314" t="s">
        <v>531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547</v>
      </c>
      <c r="AL34" s="1121"/>
      <c r="AM34" s="1121"/>
      <c r="AN34" s="1122"/>
      <c r="AO34" s="312" t="s">
        <v>531</v>
      </c>
      <c r="AP34" s="312" t="s">
        <v>531</v>
      </c>
      <c r="AQ34" s="313">
        <v>4</v>
      </c>
      <c r="AR34" s="314" t="s">
        <v>531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548</v>
      </c>
      <c r="AL35" s="1121"/>
      <c r="AM35" s="1121"/>
      <c r="AN35" s="1122"/>
      <c r="AO35" s="312">
        <v>253533</v>
      </c>
      <c r="AP35" s="312">
        <v>57128</v>
      </c>
      <c r="AQ35" s="313">
        <v>33512</v>
      </c>
      <c r="AR35" s="314">
        <v>70.5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549</v>
      </c>
      <c r="AL36" s="1121"/>
      <c r="AM36" s="1121"/>
      <c r="AN36" s="1122"/>
      <c r="AO36" s="312">
        <v>44235</v>
      </c>
      <c r="AP36" s="312">
        <v>9967</v>
      </c>
      <c r="AQ36" s="313">
        <v>2866</v>
      </c>
      <c r="AR36" s="314">
        <v>247.8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550</v>
      </c>
      <c r="AL37" s="1121"/>
      <c r="AM37" s="1121"/>
      <c r="AN37" s="1122"/>
      <c r="AO37" s="312" t="s">
        <v>531</v>
      </c>
      <c r="AP37" s="312" t="s">
        <v>531</v>
      </c>
      <c r="AQ37" s="313">
        <v>1429</v>
      </c>
      <c r="AR37" s="314" t="s">
        <v>531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551</v>
      </c>
      <c r="AL38" s="1124"/>
      <c r="AM38" s="1124"/>
      <c r="AN38" s="1125"/>
      <c r="AO38" s="315" t="s">
        <v>531</v>
      </c>
      <c r="AP38" s="315" t="s">
        <v>531</v>
      </c>
      <c r="AQ38" s="316">
        <v>30</v>
      </c>
      <c r="AR38" s="304" t="s">
        <v>531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552</v>
      </c>
      <c r="AL39" s="1124"/>
      <c r="AM39" s="1124"/>
      <c r="AN39" s="1125"/>
      <c r="AO39" s="312">
        <v>-59</v>
      </c>
      <c r="AP39" s="312">
        <v>-13</v>
      </c>
      <c r="AQ39" s="313">
        <v>-7390</v>
      </c>
      <c r="AR39" s="314">
        <v>-99.8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553</v>
      </c>
      <c r="AL40" s="1121"/>
      <c r="AM40" s="1121"/>
      <c r="AN40" s="1122"/>
      <c r="AO40" s="312">
        <v>-431310</v>
      </c>
      <c r="AP40" s="312">
        <v>-97186</v>
      </c>
      <c r="AQ40" s="313">
        <v>-136323</v>
      </c>
      <c r="AR40" s="314">
        <v>-28.7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303287</v>
      </c>
      <c r="AP41" s="312">
        <v>68339</v>
      </c>
      <c r="AQ41" s="313">
        <v>57054</v>
      </c>
      <c r="AR41" s="314">
        <v>19.8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523</v>
      </c>
      <c r="AN49" s="1115" t="s">
        <v>557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558</v>
      </c>
      <c r="AO50" s="329" t="s">
        <v>559</v>
      </c>
      <c r="AP50" s="330" t="s">
        <v>560</v>
      </c>
      <c r="AQ50" s="331" t="s">
        <v>561</v>
      </c>
      <c r="AR50" s="332" t="s">
        <v>562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368302</v>
      </c>
      <c r="AN51" s="334">
        <v>77277</v>
      </c>
      <c r="AO51" s="335">
        <v>-31</v>
      </c>
      <c r="AP51" s="336">
        <v>271581</v>
      </c>
      <c r="AQ51" s="337">
        <v>-6.7</v>
      </c>
      <c r="AR51" s="338">
        <v>-24.3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305725</v>
      </c>
      <c r="AN52" s="342">
        <v>64147</v>
      </c>
      <c r="AO52" s="343">
        <v>-37.1</v>
      </c>
      <c r="AP52" s="344">
        <v>117844</v>
      </c>
      <c r="AQ52" s="345">
        <v>-1</v>
      </c>
      <c r="AR52" s="346">
        <v>-36.1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943793</v>
      </c>
      <c r="AN53" s="334">
        <v>202140</v>
      </c>
      <c r="AO53" s="335">
        <v>161.6</v>
      </c>
      <c r="AP53" s="336">
        <v>268375</v>
      </c>
      <c r="AQ53" s="337">
        <v>-1.2</v>
      </c>
      <c r="AR53" s="338">
        <v>162.80000000000001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837399</v>
      </c>
      <c r="AN54" s="342">
        <v>179353</v>
      </c>
      <c r="AO54" s="343">
        <v>179.6</v>
      </c>
      <c r="AP54" s="344">
        <v>119602</v>
      </c>
      <c r="AQ54" s="345">
        <v>1.5</v>
      </c>
      <c r="AR54" s="346">
        <v>178.1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314764</v>
      </c>
      <c r="AN55" s="334">
        <v>68741</v>
      </c>
      <c r="AO55" s="335">
        <v>-66</v>
      </c>
      <c r="AP55" s="336">
        <v>301035</v>
      </c>
      <c r="AQ55" s="337">
        <v>12.2</v>
      </c>
      <c r="AR55" s="338">
        <v>-78.2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276151</v>
      </c>
      <c r="AN56" s="342">
        <v>60308</v>
      </c>
      <c r="AO56" s="343">
        <v>-66.400000000000006</v>
      </c>
      <c r="AP56" s="344">
        <v>154376</v>
      </c>
      <c r="AQ56" s="345">
        <v>29.1</v>
      </c>
      <c r="AR56" s="346">
        <v>-95.5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249284</v>
      </c>
      <c r="AN57" s="334">
        <v>55298</v>
      </c>
      <c r="AO57" s="335">
        <v>-19.600000000000001</v>
      </c>
      <c r="AP57" s="336">
        <v>277467</v>
      </c>
      <c r="AQ57" s="337">
        <v>-7.8</v>
      </c>
      <c r="AR57" s="338">
        <v>-11.8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118377</v>
      </c>
      <c r="AN58" s="342">
        <v>26259</v>
      </c>
      <c r="AO58" s="343">
        <v>-56.5</v>
      </c>
      <c r="AP58" s="344">
        <v>128378</v>
      </c>
      <c r="AQ58" s="345">
        <v>-16.8</v>
      </c>
      <c r="AR58" s="346">
        <v>-39.700000000000003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160089</v>
      </c>
      <c r="AN59" s="334">
        <v>36072</v>
      </c>
      <c r="AO59" s="335">
        <v>-34.799999999999997</v>
      </c>
      <c r="AP59" s="336">
        <v>282256</v>
      </c>
      <c r="AQ59" s="337">
        <v>1.7</v>
      </c>
      <c r="AR59" s="338">
        <v>-36.5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144991</v>
      </c>
      <c r="AN60" s="342">
        <v>32670</v>
      </c>
      <c r="AO60" s="343">
        <v>24.4</v>
      </c>
      <c r="AP60" s="344">
        <v>145453</v>
      </c>
      <c r="AQ60" s="345">
        <v>13.3</v>
      </c>
      <c r="AR60" s="346">
        <v>11.1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407246</v>
      </c>
      <c r="AN61" s="349">
        <v>87906</v>
      </c>
      <c r="AO61" s="350">
        <v>2</v>
      </c>
      <c r="AP61" s="351">
        <v>280143</v>
      </c>
      <c r="AQ61" s="352">
        <v>-0.4</v>
      </c>
      <c r="AR61" s="338">
        <v>2.4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336529</v>
      </c>
      <c r="AN62" s="342">
        <v>72547</v>
      </c>
      <c r="AO62" s="343">
        <v>8.8000000000000007</v>
      </c>
      <c r="AP62" s="344">
        <v>133131</v>
      </c>
      <c r="AQ62" s="345">
        <v>5.2</v>
      </c>
      <c r="AR62" s="346">
        <v>3.6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oPu8zdCBUM1BsgMLH1jbkrV8eeoxtULkLJ8ejMuQpCpBpUpS31zzGN4d7qdAfUIzJ5VxhdsKWwPB9nyJ2MLkpQ==" saltValue="+UhpjwPFdn7OUsz/NG0g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N76"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row r="121" spans="125:125" ht="13.5" hidden="1" customHeight="1" x14ac:dyDescent="0.2">
      <c r="DU121" s="259"/>
    </row>
  </sheetData>
  <sheetProtection algorithmName="SHA-512" hashValue="WC3fU+tuVH7txLahVrSxv2d4XP5UMHoBmkOv05aKHMPkU2wO0mAuEeQxoK20oFYDu3Cm/3SBxF0HXHwhUnOGzA==" saltValue="4SpMQBEPE5cLThnRzGWxe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572</v>
      </c>
    </row>
  </sheetData>
  <sheetProtection algorithmName="SHA-512" hashValue="A/WVILShxtRD4RZRq8FTd7jSwoZ+Xz6yuP3ot4E2zBlthlUgmhRh6zejC8JAxhwJwjUQ656Q+FZEd8ciEl8ZVw==" saltValue="NXiwxi63D9Y+NVfVtcX9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39" t="s">
        <v>3</v>
      </c>
      <c r="D47" s="1139"/>
      <c r="E47" s="1140"/>
      <c r="F47" s="11">
        <v>34.44</v>
      </c>
      <c r="G47" s="12">
        <v>30.54</v>
      </c>
      <c r="H47" s="12">
        <v>31.11</v>
      </c>
      <c r="I47" s="12">
        <v>34.159999999999997</v>
      </c>
      <c r="J47" s="13">
        <v>38.86</v>
      </c>
    </row>
    <row r="48" spans="2:10" ht="57.75" customHeight="1" x14ac:dyDescent="0.2">
      <c r="B48" s="14"/>
      <c r="C48" s="1141" t="s">
        <v>4</v>
      </c>
      <c r="D48" s="1141"/>
      <c r="E48" s="1142"/>
      <c r="F48" s="15">
        <v>5.63</v>
      </c>
      <c r="G48" s="16">
        <v>6.2</v>
      </c>
      <c r="H48" s="16">
        <v>5.52</v>
      </c>
      <c r="I48" s="16">
        <v>7.3</v>
      </c>
      <c r="J48" s="17">
        <v>7.11</v>
      </c>
    </row>
    <row r="49" spans="2:10" ht="57.75" customHeight="1" thickBot="1" x14ac:dyDescent="0.25">
      <c r="B49" s="18"/>
      <c r="C49" s="1143" t="s">
        <v>5</v>
      </c>
      <c r="D49" s="1143"/>
      <c r="E49" s="1144"/>
      <c r="F49" s="19" t="s">
        <v>578</v>
      </c>
      <c r="G49" s="20" t="s">
        <v>579</v>
      </c>
      <c r="H49" s="20" t="s">
        <v>580</v>
      </c>
      <c r="I49" s="20">
        <v>5.52</v>
      </c>
      <c r="J49" s="21" t="s">
        <v>581</v>
      </c>
    </row>
    <row r="50" spans="2:10" ht="13" x14ac:dyDescent="0.2"/>
  </sheetData>
  <sheetProtection algorithmName="SHA-512" hashValue="KXUXSJZm1K3dqpMfVcOU9y+COQ/arAvXo/9WTFVdpwpKA7PHj62FBjucWL/nhHpK6lybN5s3do95QeP/WGKo8Q==" saltValue="podKZ6/j68kjbpLr17YY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2024-03-14T02:51:20Z</cp:lastPrinted>
  <dcterms:created xsi:type="dcterms:W3CDTF">2024-02-05T01:32:42Z</dcterms:created>
  <dcterms:modified xsi:type="dcterms:W3CDTF">2024-03-22T02:05:57Z</dcterms:modified>
  <cp:category/>
</cp:coreProperties>
</file>