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20\北信地振企画振興\004財政\財政状況資料集\"/>
    </mc:Choice>
  </mc:AlternateContent>
  <bookViews>
    <workbookView xWindow="0" yWindow="0" windowWidth="19200" windowHeight="1219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BW34" i="10"/>
  <c r="BW35" i="10" s="1"/>
  <c r="BW36" i="10" s="1"/>
  <c r="BW37" i="10" s="1"/>
  <c r="BW38" i="10" s="1"/>
  <c r="BW39" i="10" s="1"/>
  <c r="BW40" i="10" s="1"/>
  <c r="BW41" i="10" s="1"/>
  <c r="BW42" i="10" s="1"/>
  <c r="BW43" i="10" s="1"/>
  <c r="C34" i="10"/>
  <c r="C35" i="10" l="1"/>
  <c r="C36" i="10" s="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E35" i="10" s="1"/>
  <c r="BE36" i="10" s="1"/>
  <c r="BE37" i="10" s="1"/>
  <c r="CO34" i="10" l="1"/>
  <c r="CO35" i="10" s="1"/>
  <c r="CO36" i="10" s="1"/>
</calcChain>
</file>

<file path=xl/sharedStrings.xml><?xml version="1.0" encoding="utf-8"?>
<sst xmlns="http://schemas.openxmlformats.org/spreadsheetml/2006/main" count="1177" uniqueCount="630">
  <si>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</si>
  <si>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</si>
  <si>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</si>
  <si>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</si>
  <si>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</si>
  <si>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</si>
  <si>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</si>
  <si>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</si>
  <si>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</si>
  <si>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</si>
  <si>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</si>
  <si>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</si>
  <si>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</si>
  <si>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</si>
  <si>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</si>
  <si>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</si>
  <si>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</si>
  <si>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</si>
  <si>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</si>
  <si>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</si>
  <si>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</si>
  <si>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</si>
  <si>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</si>
  <si>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</si>
  <si>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</si>
  <si>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</si>
  <si>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</si>
  <si>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</si>
  <si>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</si>
  <si>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</si>
  <si>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</si>
  <si>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</si>
  <si>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</si>
  <si>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</si>
  <si>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</si>
  <si>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</si>
  <si>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</si>
  <si>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</si>
  <si>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</si>
  <si>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</si>
  <si>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</si>
  <si>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</si>
  <si>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</si>
  <si>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</si>
  <si>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</si>
  <si>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</si>
  <si>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</si>
  <si>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</si>
  <si>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</si>
  <si>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</si>
  <si>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</si>
  <si>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</si>
  <si>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</si>
  <si>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</si>
  <si>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</si>
  <si>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</si>
  <si>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</si>
  <si>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</si>
  <si>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</si>
  <si>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</si>
  <si>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</si>
  <si>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</si>
  <si>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</si>
  <si>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</si>
  <si>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</si>
  <si>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</si>
  <si>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</si>
  <si>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</si>
  <si>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</si>
  <si>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</si>
  <si>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</si>
  <si>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</si>
  <si>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</si>
  <si>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</si>
  <si>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</si>
  <si>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</si>
  <si>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</si>
  <si>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</si>
  <si>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</si>
  <si>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</si>
  <si>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</si>
  <si>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</si>
  <si>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</si>
  <si>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</si>
  <si>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</si>
  <si>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</si>
  <si>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</si>
  <si>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</si>
  <si>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</si>
  <si>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</si>
  <si>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</si>
  <si>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</si>
  <si>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</si>
  <si>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</si>
  <si>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</si>
  <si>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</si>
  <si>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</si>
  <si>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</si>
  <si>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</si>
  <si>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</si>
  <si>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</si>
  <si>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</si>
  <si>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</si>
  <si>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</si>
  <si>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</si>
  <si>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</si>
  <si>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</si>
  <si>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</si>
  <si>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</si>
  <si>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</si>
  <si>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</si>
  <si>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</si>
  <si>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</si>
  <si>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</si>
  <si>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</si>
  <si>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</si>
  <si>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</si>
  <si>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</si>
  <si>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</si>
  <si>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</si>
  <si>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</si>
  <si>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</si>
  <si>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</si>
  <si>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</si>
  <si>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</si>
  <si>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</si>
  <si>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</si>
  <si>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</si>
  <si>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</si>
  <si>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</si>
  <si>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</si>
  <si>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</si>
  <si>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</si>
  <si>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</si>
  <si>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</si>
  <si>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</si>
  <si>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</si>
  <si>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</si>
  <si>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</si>
  <si>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</si>
  <si>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</si>
  <si>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</si>
  <si>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</si>
  <si>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</si>
  <si>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</si>
  <si>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</si>
  <si>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</si>
  <si>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</si>
  <si>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</si>
  <si>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</si>
  <si>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</si>
  <si>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</si>
  <si>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</si>
  <si>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</si>
  <si>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</si>
  <si>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</si>
  <si>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</si>
  <si>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</si>
  <si>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</si>
  <si>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</si>
  <si>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</si>
  <si>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</si>
  <si>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</si>
  <si>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</si>
  <si>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</si>
  <si>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</si>
  <si>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</si>
  <si>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</si>
  <si>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</si>
  <si>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</si>
  <si>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</si>
  <si>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</si>
  <si>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</si>
  <si>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</si>
  <si>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</si>
  <si>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</si>
  <si>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</si>
  <si>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</si>
  <si>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</si>
  <si>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</si>
  <si>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</si>
  <si>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</si>
  <si>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</si>
  <si>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</si>
  <si>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</si>
  <si>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</si>
  <si>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</si>
  <si>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</si>
  <si>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</si>
  <si>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</si>
  <si>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</si>
  <si>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</si>
  <si>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</si>
  <si>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</si>
  <si>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</si>
  <si>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</si>
  <si>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</si>
  <si>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</si>
  <si>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</si>
  <si>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</si>
  <si>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</si>
  <si>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</si>
  <si>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</si>
  <si>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</si>
  <si>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</si>
  <si>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</si>
  <si>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</si>
  <si>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</si>
  <si>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</si>
  <si>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</si>
  <si>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</si>
  <si>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</si>
  <si>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</si>
  <si>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</si>
  <si>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</si>
  <si>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</si>
  <si>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</si>
  <si>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</si>
  <si>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</si>
  <si>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</si>
  <si>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</si>
  <si>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</si>
  <si>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</si>
  <si>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</si>
  <si>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</si>
  <si>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</si>
  <si>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長野県木島平村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</si>
  <si>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</si>
  <si>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</si>
  <si>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</si>
  <si>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</si>
  <si>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</si>
  <si>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</si>
  <si>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</si>
  <si>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</si>
  <si>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</si>
  <si>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</si>
  <si>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</si>
  <si>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</si>
  <si>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</si>
  <si>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</si>
  <si>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</si>
  <si>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</si>
  <si>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</si>
  <si>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</si>
  <si>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</si>
  <si>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</si>
  <si>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</si>
  <si>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</si>
  <si>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</si>
  <si>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</si>
  <si>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</si>
  <si>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</si>
  <si>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</si>
  <si>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</si>
  <si>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</si>
  <si>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</si>
  <si>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</si>
  <si>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</si>
  <si>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</si>
  <si>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</si>
  <si>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</si>
  <si>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</si>
  <si>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</si>
  <si>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</si>
  <si>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</si>
  <si>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</si>
  <si>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</si>
  <si>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</si>
  <si>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</si>
  <si>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</si>
  <si>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</si>
  <si>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</si>
  <si>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</si>
  <si>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</si>
  <si>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</si>
  <si>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</si>
  <si>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</si>
  <si>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</si>
  <si>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</si>
  <si>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</si>
  <si>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</si>
  <si>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</si>
  <si>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</si>
  <si>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</si>
  <si>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</si>
  <si>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</si>
  <si>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</si>
  <si>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</si>
  <si>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</si>
  <si>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</si>
  <si>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</si>
  <si>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</si>
  <si>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</si>
  <si>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</si>
  <si>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</si>
  <si>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</si>
  <si>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</si>
  <si>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</si>
  <si>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</si>
  <si>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</si>
  <si>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</si>
  <si>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</si>
  <si>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</si>
  <si>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</si>
  <si>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</si>
  <si>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</si>
  <si>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</si>
  <si>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</si>
  <si>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</si>
  <si>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</si>
  <si>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</si>
  <si>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</si>
  <si>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</si>
  <si>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</si>
  <si>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</si>
  <si>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</si>
  <si>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</si>
  <si>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</si>
  <si>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</si>
  <si>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</si>
  <si>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</si>
  <si>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</si>
  <si>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</si>
  <si>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</si>
  <si>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</si>
  <si>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</si>
  <si>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</si>
  <si>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</si>
  <si>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</si>
  <si>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</si>
  <si>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</si>
  <si>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</si>
  <si>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</si>
  <si>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</si>
  <si>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</si>
  <si>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</si>
  <si>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</si>
  <si>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</si>
  <si>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</si>
  <si>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</si>
  <si>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</si>
  <si>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</si>
  <si>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</si>
  <si>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</si>
  <si>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</si>
  <si>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</si>
  <si>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</si>
  <si>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</si>
  <si>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</si>
  <si>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</si>
  <si>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</si>
  <si>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</si>
  <si>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</si>
  <si>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</si>
  <si>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</si>
  <si>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</si>
  <si>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</si>
  <si>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</si>
  <si>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</si>
  <si>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</si>
  <si>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</si>
  <si>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</si>
  <si>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</si>
  <si>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</si>
  <si>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</si>
  <si>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</si>
  <si>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</si>
  <si>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</si>
  <si>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</si>
  <si>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</si>
  <si>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</si>
  <si>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</si>
  <si>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</si>
  <si>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</si>
  <si>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</si>
  <si>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</si>
  <si>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長野県木島平村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</si>
  <si>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</si>
  <si>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</si>
  <si>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</si>
  <si>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</si>
  <si>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</si>
  <si>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</si>
  <si>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</si>
  <si>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</si>
  <si>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</si>
  <si>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</si>
  <si>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</si>
  <si>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</si>
  <si>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</si>
  <si>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</si>
  <si>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</si>
  <si>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</si>
  <si>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</si>
  <si>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</si>
  <si>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</si>
  <si>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</si>
  <si>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</si>
  <si>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</si>
  <si>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</si>
  <si>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</si>
  <si>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</si>
  <si>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</si>
  <si>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</si>
  <si>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</si>
  <si>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</si>
  <si>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</si>
  <si>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</si>
  <si>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</si>
  <si>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</si>
  <si>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</si>
  <si>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</si>
  <si>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</si>
  <si>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</si>
  <si>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</si>
  <si>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</si>
  <si>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</si>
  <si>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</si>
  <si>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</si>
  <si>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</si>
  <si>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</si>
  <si>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</si>
  <si>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</si>
  <si>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</si>
  <si>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</si>
  <si>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</si>
  <si>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</si>
  <si>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</si>
  <si>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</si>
  <si>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</si>
  <si>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</si>
  <si>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</si>
  <si>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</si>
  <si>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</si>
  <si>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</si>
  <si>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</si>
  <si>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</si>
  <si>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</si>
  <si>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</si>
  <si>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</si>
  <si>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</si>
  <si>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</si>
  <si>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</si>
  <si>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</si>
  <si>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</si>
  <si>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</si>
  <si>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</si>
  <si>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</si>
  <si>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</si>
  <si>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</si>
  <si>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</si>
  <si>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</si>
  <si>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</si>
  <si>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</si>
  <si>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</si>
  <si>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</si>
  <si>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</si>
  <si>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</si>
  <si>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</si>
  <si>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</si>
  <si>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</si>
  <si>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</si>
  <si>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</si>
  <si>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</si>
  <si>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</si>
  <si>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</si>
  <si>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</si>
  <si>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</si>
  <si>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</si>
  <si>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</si>
  <si>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</si>
  <si>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</si>
  <si>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</si>
  <si>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</si>
  <si>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</si>
  <si>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</si>
  <si>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</si>
  <si>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</si>
  <si>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</si>
  <si>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</si>
  <si>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</si>
  <si>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</si>
  <si>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</si>
  <si>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</si>
  <si>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</si>
  <si>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</si>
  <si>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</si>
  <si>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木島平村下水道特別会計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</si>
  <si>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</si>
  <si>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</si>
  <si>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木島平村農業集落排水事業特別会計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</si>
  <si>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</si>
  <si>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木島平村水道事業会計</t>
    <phoneticPr fontId="5"/>
  </si>
  <si>
    <t>(Ｆ)</t>
    <phoneticPr fontId="5"/>
  </si>
  <si>
    <t>木島平村高社簡易水道特別会計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</si>
  <si>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</si>
  <si>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</si>
  <si>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</si>
  <si>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</si>
  <si>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</si>
  <si>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</si>
  <si>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</si>
  <si>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</si>
  <si>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</si>
  <si>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</si>
  <si>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</si>
  <si>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</si>
  <si>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</si>
  <si>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</si>
  <si>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</si>
  <si>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</si>
  <si>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</si>
  <si>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</si>
  <si>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</si>
  <si>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</si>
  <si>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</si>
  <si>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</si>
  <si>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</si>
  <si>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</si>
  <si>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</si>
  <si>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</si>
  <si>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</si>
  <si>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</si>
  <si>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</si>
  <si>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</si>
  <si>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</si>
  <si>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</si>
  <si>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</si>
  <si>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</si>
  <si>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</si>
  <si>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</si>
  <si>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</si>
  <si>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</si>
  <si>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</si>
  <si>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</si>
  <si>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</si>
  <si>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</si>
  <si>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</si>
  <si>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</si>
  <si>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</si>
  <si>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</si>
  <si>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</si>
  <si>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</si>
  <si>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</si>
  <si>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</si>
  <si>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</si>
  <si>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</si>
  <si>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</si>
  <si>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</si>
  <si>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</si>
  <si>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</si>
  <si>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</si>
  <si>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</si>
  <si>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</si>
  <si>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</si>
  <si>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</si>
  <si>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</si>
  <si>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</si>
  <si>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</si>
  <si>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</si>
  <si>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</si>
  <si>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</si>
  <si>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</si>
  <si>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</si>
  <si>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</si>
  <si>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</si>
  <si>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</si>
  <si>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</si>
  <si>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</si>
  <si>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</si>
  <si>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</si>
  <si>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</si>
  <si>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</si>
  <si>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</si>
  <si>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</si>
  <si>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</si>
  <si>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</si>
  <si>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</si>
  <si>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</si>
  <si>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3.86</t>
  </si>
  <si>
    <t>▲ 0.96</t>
  </si>
  <si>
    <t>▲ 6.05</t>
  </si>
  <si>
    <t>▲ 2.29</t>
  </si>
  <si>
    <t>木島平村水道事業会計</t>
  </si>
  <si>
    <t>一般会計</t>
  </si>
  <si>
    <t>介護保険特別会計</t>
  </si>
  <si>
    <t>情報通信特別会計</t>
  </si>
  <si>
    <t>木島平村高社簡易水道特別会計</t>
  </si>
  <si>
    <t>学校給食特別会計</t>
  </si>
  <si>
    <t>木島平村下水道特別会計</t>
  </si>
  <si>
    <t>奨学資金貸付事業特別会計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</si>
  <si>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</si>
  <si>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</si>
  <si>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</si>
  <si>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</si>
  <si>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</si>
  <si>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</si>
  <si>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</si>
  <si>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</si>
  <si>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</si>
  <si>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岳北広域行政組合</t>
    <rPh sb="0" eb="2">
      <t>ガクホク</t>
    </rPh>
    <rPh sb="2" eb="4">
      <t>コウイキ</t>
    </rPh>
    <rPh sb="4" eb="6">
      <t>ギョウセイ</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</si>
  <si>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</si>
  <si>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</si>
  <si>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北信広域連合（高社寮事業特別会計）</t>
    <rPh sb="0" eb="2">
      <t>ホクシン</t>
    </rPh>
    <rPh sb="2" eb="4">
      <t>コウイキ</t>
    </rPh>
    <rPh sb="4" eb="6">
      <t>レンゴウ</t>
    </rPh>
    <rPh sb="7" eb="8">
      <t>タカ</t>
    </rPh>
    <rPh sb="8" eb="9">
      <t>シャ</t>
    </rPh>
    <rPh sb="9" eb="10">
      <t>リョウ</t>
    </rPh>
    <rPh sb="10" eb="12">
      <t>ジギョウ</t>
    </rPh>
    <rPh sb="12" eb="14">
      <t>トクベツ</t>
    </rPh>
    <rPh sb="14" eb="16">
      <t>カイケイ</t>
    </rPh>
    <phoneticPr fontId="2"/>
  </si>
  <si>
    <t>北信広域連合（千曲荘事業特別会計）</t>
    <rPh sb="0" eb="2">
      <t>ホクシン</t>
    </rPh>
    <rPh sb="2" eb="4">
      <t>コウイキ</t>
    </rPh>
    <rPh sb="4" eb="6">
      <t>レンゴウ</t>
    </rPh>
    <rPh sb="7" eb="9">
      <t>チクマ</t>
    </rPh>
    <rPh sb="9" eb="10">
      <t>ソウ</t>
    </rPh>
    <rPh sb="10" eb="12">
      <t>ジギョウ</t>
    </rPh>
    <rPh sb="12" eb="14">
      <t>トクベツ</t>
    </rPh>
    <rPh sb="14" eb="16">
      <t>カイケイ</t>
    </rPh>
    <phoneticPr fontId="2"/>
  </si>
  <si>
    <t>北信広域連合（望岳荘事業特別会計）</t>
    <rPh sb="0" eb="2">
      <t>ホクシン</t>
    </rPh>
    <rPh sb="2" eb="4">
      <t>コウイキ</t>
    </rPh>
    <rPh sb="4" eb="6">
      <t>レンゴウ</t>
    </rPh>
    <rPh sb="7" eb="8">
      <t>ノゾ</t>
    </rPh>
    <rPh sb="8" eb="9">
      <t>ガク</t>
    </rPh>
    <rPh sb="9" eb="10">
      <t>ソウ</t>
    </rPh>
    <rPh sb="10" eb="12">
      <t>ジギョウ</t>
    </rPh>
    <rPh sb="12" eb="14">
      <t>トクベツ</t>
    </rPh>
    <rPh sb="14" eb="16">
      <t>カイケイ</t>
    </rPh>
    <phoneticPr fontId="2"/>
  </si>
  <si>
    <t>北信広域連合（いで湯の里事業特別会計）</t>
    <rPh sb="0" eb="2">
      <t>ホクシン</t>
    </rPh>
    <rPh sb="2" eb="4">
      <t>コウイキ</t>
    </rPh>
    <rPh sb="4" eb="6">
      <t>レンゴウ</t>
    </rPh>
    <rPh sb="9" eb="10">
      <t>ユ</t>
    </rPh>
    <rPh sb="11" eb="12">
      <t>サト</t>
    </rPh>
    <rPh sb="12" eb="14">
      <t>ジギョウ</t>
    </rPh>
    <rPh sb="14" eb="16">
      <t>トクベツ</t>
    </rPh>
    <rPh sb="16" eb="18">
      <t>カイケイ</t>
    </rPh>
    <phoneticPr fontId="2"/>
  </si>
  <si>
    <t>北信広域連合（菜の花苑事業特別会計）</t>
    <rPh sb="0" eb="2">
      <t>ホクシン</t>
    </rPh>
    <rPh sb="2" eb="4">
      <t>コウイキ</t>
    </rPh>
    <rPh sb="4" eb="6">
      <t>レンゴウ</t>
    </rPh>
    <rPh sb="7" eb="8">
      <t>ナ</t>
    </rPh>
    <rPh sb="9" eb="10">
      <t>ハナ</t>
    </rPh>
    <rPh sb="10" eb="11">
      <t>エン</t>
    </rPh>
    <rPh sb="11" eb="13">
      <t>ジギョウ</t>
    </rPh>
    <rPh sb="13" eb="15">
      <t>トクベツ</t>
    </rPh>
    <rPh sb="15" eb="17">
      <t>カイケイ</t>
    </rPh>
    <phoneticPr fontId="2"/>
  </si>
  <si>
    <t>北信広域連合（ふるさと苑事業特別会計）</t>
    <rPh sb="0" eb="2">
      <t>ホクシン</t>
    </rPh>
    <rPh sb="2" eb="4">
      <t>コウイキ</t>
    </rPh>
    <rPh sb="4" eb="6">
      <t>レンゴウ</t>
    </rPh>
    <rPh sb="11" eb="12">
      <t>エン</t>
    </rPh>
    <rPh sb="12" eb="14">
      <t>ジギョウ</t>
    </rPh>
    <rPh sb="14" eb="16">
      <t>トクベツ</t>
    </rPh>
    <rPh sb="16" eb="1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</si>
  <si>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</si>
  <si>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</si>
  <si>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</si>
  <si>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</si>
  <si>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</si>
  <si>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</si>
  <si>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</si>
  <si>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</si>
  <si>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</si>
  <si>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公共施設建設基金</t>
    <rPh sb="0" eb="2">
      <t>コウキョウ</t>
    </rPh>
    <rPh sb="2" eb="4">
      <t>シセツ</t>
    </rPh>
    <rPh sb="4" eb="6">
      <t>ケンセツ</t>
    </rPh>
    <rPh sb="6" eb="8">
      <t>キキン</t>
    </rPh>
    <phoneticPr fontId="2"/>
  </si>
  <si>
    <t>災害対策基金</t>
    <rPh sb="0" eb="2">
      <t>サイガイ</t>
    </rPh>
    <rPh sb="2" eb="4">
      <t>タイサク</t>
    </rPh>
    <rPh sb="4" eb="6">
      <t>キキン</t>
    </rPh>
    <phoneticPr fontId="2"/>
  </si>
  <si>
    <t>観光振興基金</t>
    <rPh sb="0" eb="2">
      <t>カンコウ</t>
    </rPh>
    <rPh sb="2" eb="4">
      <t>シンコウ</t>
    </rPh>
    <rPh sb="4" eb="6">
      <t>キキン</t>
    </rPh>
    <phoneticPr fontId="2"/>
  </si>
  <si>
    <t>福祉基金</t>
    <rPh sb="0" eb="2">
      <t>フクシ</t>
    </rPh>
    <rPh sb="2" eb="4">
      <t>キキン</t>
    </rPh>
    <phoneticPr fontId="2"/>
  </si>
  <si>
    <t>地域活性化基金</t>
    <rPh sb="0" eb="2">
      <t>チイキ</t>
    </rPh>
    <rPh sb="2" eb="5">
      <t>カッセイカ</t>
    </rPh>
    <rPh sb="5" eb="7">
      <t>キキン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</si>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</sst>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DC3D-4C1E-95D4-CD6FDF782C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163366</c:v>
                </c:pt>
                <c:pt idx="1">
                  <c:v>60979</c:v>
                </c:pt>
                <c:pt idx="2">
                  <c:v>62847</c:v>
                </c:pt>
                <c:pt idx="3">
                  <c:v>112065</c:v>
                </c:pt>
                <c:pt idx="4">
                  <c:v>77277</c:v>
                </c:pt>
              </c:numCache>
            </c:numRef>
          </c:val>
          <c:smooth val="0"/>
          <c:extLst xmlns:c16r2="http://schemas.microsoft.com/office/drawing/2015/06/chart">
            <c:ext xmlns:c16="http://schemas.microsoft.com/office/drawing/2014/chart" uri="{C3380CC4-5D6E-409C-BE32-E72D297353CC}">
              <c16:uniqueId val="{00000001-DC3D-4C1E-95D4-CD6FDF782C56}"/>
            </c:ext>
          </c:extLst>
        </c:ser>
        <c:dLbls>
          <c:showLegendKey val="0"/>
          <c:showVal val="0"/>
          <c:showCatName val="0"/>
          <c:showSerName val="0"/>
          <c:showPercent val="0"/>
          <c:showBubbleSize val="0"/>
        </c:dLbls>
        <c:marker val="1"/>
        <c:smooth val="0"/>
        <c:axId val="260461440"/>
        <c:axId val="345090984"/>
      </c:lineChart>
      <c:catAx>
        <c:axId val="260461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090984"/>
        <c:crosses val="autoZero"/>
        <c:auto val="1"/>
        <c:lblAlgn val="ctr"/>
        <c:lblOffset val="100"/>
        <c:tickLblSkip val="1"/>
        <c:tickMarkSkip val="1"/>
        <c:noMultiLvlLbl val="0"/>
      </c:catAx>
      <c:valAx>
        <c:axId val="345090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46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6.68</c:v>
                </c:pt>
                <c:pt idx="1">
                  <c:v>8.82</c:v>
                </c:pt>
                <c:pt idx="2">
                  <c:v>5.2</c:v>
                </c:pt>
                <c:pt idx="3">
                  <c:v>3.62</c:v>
                </c:pt>
                <c:pt idx="4">
                  <c:v>5.63</c:v>
                </c:pt>
              </c:numCache>
            </c:numRef>
          </c:val>
          <c:extLst xmlns:c16r2="http://schemas.microsoft.com/office/drawing/2015/06/chart">
            <c:ext xmlns:c16="http://schemas.microsoft.com/office/drawing/2014/chart" uri="{C3380CC4-5D6E-409C-BE32-E72D297353CC}">
              <c16:uniqueId val="{00000000-79D8-49E1-A1A9-4557E267A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32.869999999999997</c:v>
                </c:pt>
                <c:pt idx="1">
                  <c:v>34.1</c:v>
                </c:pt>
                <c:pt idx="2">
                  <c:v>40.17</c:v>
                </c:pt>
                <c:pt idx="3">
                  <c:v>37.11</c:v>
                </c:pt>
                <c:pt idx="4">
                  <c:v>34.44</c:v>
                </c:pt>
              </c:numCache>
            </c:numRef>
          </c:val>
          <c:extLst xmlns:c16r2="http://schemas.microsoft.com/office/drawing/2015/06/chart">
            <c:ext xmlns:c16="http://schemas.microsoft.com/office/drawing/2014/chart" uri="{C3380CC4-5D6E-409C-BE32-E72D297353CC}">
              <c16:uniqueId val="{00000001-79D8-49E1-A1A9-4557E267A13E}"/>
            </c:ext>
          </c:extLst>
        </c:ser>
        <c:dLbls>
          <c:showLegendKey val="0"/>
          <c:showVal val="0"/>
          <c:showCatName val="0"/>
          <c:showSerName val="0"/>
          <c:showPercent val="0"/>
          <c:showBubbleSize val="0"/>
        </c:dLbls>
        <c:gapWidth val="250"/>
        <c:overlap val="100"/>
        <c:axId val="343766256"/>
        <c:axId val="34376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-3.86</c:v>
                </c:pt>
                <c:pt idx="1">
                  <c:v>1.69</c:v>
                </c:pt>
                <c:pt idx="2">
                  <c:v>-0.96</c:v>
                </c:pt>
                <c:pt idx="3">
                  <c:v>-6.05</c:v>
                </c:pt>
                <c:pt idx="4">
                  <c:v>-2.29</c:v>
                </c:pt>
              </c:numCache>
            </c:numRef>
          </c:val>
          <c:smooth val="0"/>
          <c:extLst xmlns:c16r2="http://schemas.microsoft.com/office/drawing/2015/06/chart">
            <c:ext xmlns:c16="http://schemas.microsoft.com/office/drawing/2014/chart" uri="{C3380CC4-5D6E-409C-BE32-E72D297353CC}">
              <c16:uniqueId val="{00000002-79D8-49E1-A1A9-4557E267A13E}"/>
            </c:ext>
          </c:extLst>
        </c:ser>
        <c:dLbls>
          <c:showLegendKey val="0"/>
          <c:showVal val="0"/>
          <c:showCatName val="0"/>
          <c:showSerName val="0"/>
          <c:showPercent val="0"/>
          <c:showBubbleSize val="0"/>
        </c:dLbls>
        <c:marker val="1"/>
        <c:smooth val="0"/>
        <c:axId val="343766256"/>
        <c:axId val="343766640"/>
      </c:lineChart>
      <c:catAx>
        <c:axId val="34376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766640"/>
        <c:crosses val="autoZero"/>
        <c:auto val="1"/>
        <c:lblAlgn val="ctr"/>
        <c:lblOffset val="100"/>
        <c:tickLblSkip val="1"/>
        <c:tickMarkSkip val="1"/>
        <c:noMultiLvlLbl val="0"/>
      </c:catAx>
      <c:valAx>
        <c:axId val="34376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6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0.3</c:v>
                </c:pt>
                <c:pt idx="4">
                  <c:v>#N/A</c:v>
                </c:pt>
                <c:pt idx="5">
                  <c:v>0.18</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2804-4F29-9F0A-4B58038711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04-4F29-9F0A-4B5803871119}"/>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2804-4F29-9F0A-4B5803871119}"/>
            </c:ext>
          </c:extLst>
        </c:ser>
        <c:ser>
          <c:idx val="3"/>
          <c:order val="3"/>
          <c:tx>
            <c:strRef>
              <c:f>データシート!$A$30</c:f>
              <c:strCache>
                <c:ptCount val="1"/>
                <c:pt idx="0">
                  <c:v>木島平村下水道特別会計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0.01</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3-2804-4F29-9F0A-4B5803871119}"/>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2804-4F29-9F0A-4B5803871119}"/>
            </c:ext>
          </c:extLst>
        </c:ser>
        <c:ser>
          <c:idx val="5"/>
          <c:order val="5"/>
          <c:tx>
            <c:strRef>
              <c:f>データシート!$A$32</c:f>
              <c:strCache>
                <c:ptCount val="1"/>
                <c:pt idx="0">
                  <c:v>木島平村高社簡易水道特別会計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0.05</c:v>
                </c:pt>
                <c:pt idx="4">
                  <c:v>#N/A</c:v>
                </c:pt>
                <c:pt idx="5">
                  <c:v>7.0000000000000007E-2</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5-2804-4F29-9F0A-4B5803871119}"/>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0.12</c:v>
                </c:pt>
                <c:pt idx="8">
                  <c:v>#N/A</c:v>
                </c:pt>
                <c:pt idx="9">
                  <c:v>0.2</c:v>
                </c:pt>
              </c:numCache>
            </c:numRef>
          </c:val>
          <c:extLst xmlns:c16r2="http://schemas.microsoft.com/office/drawing/2015/06/chart">
            <c:ext xmlns:c16="http://schemas.microsoft.com/office/drawing/2014/chart" uri="{C3380CC4-5D6E-409C-BE32-E72D297353CC}">
              <c16:uniqueId val="{00000006-2804-4F29-9F0A-4B580387111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0.4</c:v>
                </c:pt>
                <c:pt idx="4">
                  <c:v>#N/A</c:v>
                </c:pt>
                <c:pt idx="5">
                  <c:v>0.64</c:v>
                </c:pt>
                <c:pt idx="6">
                  <c:v>#N/A</c:v>
                </c:pt>
                <c:pt idx="7">
                  <c:v>0.33</c:v>
                </c:pt>
                <c:pt idx="8">
                  <c:v>#N/A</c:v>
                </c:pt>
                <c:pt idx="9">
                  <c:v>0.56000000000000005</c:v>
                </c:pt>
              </c:numCache>
            </c:numRef>
          </c:val>
          <c:extLst xmlns:c16r2="http://schemas.microsoft.com/office/drawing/2015/06/chart">
            <c:ext xmlns:c16="http://schemas.microsoft.com/office/drawing/2014/chart" uri="{C3380CC4-5D6E-409C-BE32-E72D297353CC}">
              <c16:uniqueId val="{00000007-2804-4F29-9F0A-4B58038711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8.73</c:v>
                </c:pt>
                <c:pt idx="4">
                  <c:v>#N/A</c:v>
                </c:pt>
                <c:pt idx="5">
                  <c:v>5.12</c:v>
                </c:pt>
                <c:pt idx="6">
                  <c:v>#N/A</c:v>
                </c:pt>
                <c:pt idx="7">
                  <c:v>3.44</c:v>
                </c:pt>
                <c:pt idx="8">
                  <c:v>#N/A</c:v>
                </c:pt>
                <c:pt idx="9">
                  <c:v>5.37</c:v>
                </c:pt>
              </c:numCache>
            </c:numRef>
          </c:val>
          <c:extLst xmlns:c16r2="http://schemas.microsoft.com/office/drawing/2015/06/chart">
            <c:ext xmlns:c16="http://schemas.microsoft.com/office/drawing/2014/chart" uri="{C3380CC4-5D6E-409C-BE32-E72D297353CC}">
              <c16:uniqueId val="{00000008-2804-4F29-9F0A-4B5803871119}"/>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6.81</c:v>
                </c:pt>
                <c:pt idx="2">
                  <c:v>#N/A</c:v>
                </c:pt>
                <c:pt idx="3">
                  <c:v>8.77</c:v>
                </c:pt>
                <c:pt idx="4">
                  <c:v>#N/A</c:v>
                </c:pt>
                <c:pt idx="5">
                  <c:v>9.9499999999999993</c:v>
                </c:pt>
                <c:pt idx="6">
                  <c:v>#N/A</c:v>
                </c:pt>
                <c:pt idx="7">
                  <c:v>12.08</c:v>
                </c:pt>
                <c:pt idx="8">
                  <c:v>#N/A</c:v>
                </c:pt>
                <c:pt idx="9">
                  <c:v>12.91</c:v>
                </c:pt>
              </c:numCache>
            </c:numRef>
          </c:val>
          <c:extLst xmlns:c16r2="http://schemas.microsoft.com/office/drawing/2015/06/chart">
            <c:ext xmlns:c16="http://schemas.microsoft.com/office/drawing/2014/chart" uri="{C3380CC4-5D6E-409C-BE32-E72D297353CC}">
              <c16:uniqueId val="{00000009-2804-4F29-9F0A-4B5803871119}"/>
            </c:ext>
          </c:extLst>
        </c:ser>
        <c:dLbls>
          <c:showLegendKey val="0"/>
          <c:showVal val="0"/>
          <c:showCatName val="0"/>
          <c:showSerName val="0"/>
          <c:showPercent val="0"/>
          <c:showBubbleSize val="0"/>
        </c:dLbls>
        <c:gapWidth val="150"/>
        <c:overlap val="100"/>
        <c:axId val="345888856"/>
        <c:axId val="354524424"/>
      </c:barChart>
      <c:catAx>
        <c:axId val="34588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524424"/>
        <c:crosses val="autoZero"/>
        <c:auto val="1"/>
        <c:lblAlgn val="ctr"/>
        <c:lblOffset val="100"/>
        <c:tickLblSkip val="1"/>
        <c:tickMarkSkip val="1"/>
        <c:noMultiLvlLbl val="0"/>
      </c:catAx>
      <c:valAx>
        <c:axId val="35452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888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436</c:v>
                </c:pt>
                <c:pt idx="5">
                  <c:v>433</c:v>
                </c:pt>
                <c:pt idx="8">
                  <c:v>436</c:v>
                </c:pt>
                <c:pt idx="11">
                  <c:v>397</c:v>
                </c:pt>
                <c:pt idx="14">
                  <c:v>419</c:v>
                </c:pt>
              </c:numCache>
            </c:numRef>
          </c:val>
          <c:extLst xmlns:c16r2="http://schemas.microsoft.com/office/drawing/2015/06/chart">
            <c:ext xmlns:c16="http://schemas.microsoft.com/office/drawing/2014/chart" uri="{C3380CC4-5D6E-409C-BE32-E72D297353CC}">
              <c16:uniqueId val="{00000000-5518-43ED-8DDB-9CAD9DC90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18-43ED-8DDB-9CAD9DC90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518-43ED-8DDB-9CAD9DC90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27</c:v>
                </c:pt>
                <c:pt idx="6">
                  <c:v>29</c:v>
                </c:pt>
                <c:pt idx="9">
                  <c:v>39</c:v>
                </c:pt>
                <c:pt idx="12">
                  <c:v>42</c:v>
                </c:pt>
              </c:numCache>
            </c:numRef>
          </c:val>
          <c:extLst xmlns:c16r2="http://schemas.microsoft.com/office/drawing/2015/06/chart">
            <c:ext xmlns:c16="http://schemas.microsoft.com/office/drawing/2014/chart" uri="{C3380CC4-5D6E-409C-BE32-E72D297353CC}">
              <c16:uniqueId val="{00000003-5518-43ED-8DDB-9CAD9DC90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276</c:v>
                </c:pt>
                <c:pt idx="3">
                  <c:v>281</c:v>
                </c:pt>
                <c:pt idx="6">
                  <c:v>280</c:v>
                </c:pt>
                <c:pt idx="9">
                  <c:v>269</c:v>
                </c:pt>
                <c:pt idx="12">
                  <c:v>283</c:v>
                </c:pt>
              </c:numCache>
            </c:numRef>
          </c:val>
          <c:extLst xmlns:c16r2="http://schemas.microsoft.com/office/drawing/2015/06/chart">
            <c:ext xmlns:c16="http://schemas.microsoft.com/office/drawing/2014/chart" uri="{C3380CC4-5D6E-409C-BE32-E72D297353CC}">
              <c16:uniqueId val="{00000004-5518-43ED-8DDB-9CAD9DC90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18-43ED-8DDB-9CAD9DC90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18-43ED-8DDB-9CAD9DC90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363</c:v>
                </c:pt>
                <c:pt idx="3">
                  <c:v>355</c:v>
                </c:pt>
                <c:pt idx="6">
                  <c:v>369</c:v>
                </c:pt>
                <c:pt idx="9">
                  <c:v>316</c:v>
                </c:pt>
                <c:pt idx="12">
                  <c:v>345</c:v>
                </c:pt>
              </c:numCache>
            </c:numRef>
          </c:val>
          <c:extLst xmlns:c16r2="http://schemas.microsoft.com/office/drawing/2015/06/chart">
            <c:ext xmlns:c16="http://schemas.microsoft.com/office/drawing/2014/chart" uri="{C3380CC4-5D6E-409C-BE32-E72D297353CC}">
              <c16:uniqueId val="{00000007-5518-43ED-8DDB-9CAD9DC9049A}"/>
            </c:ext>
          </c:extLst>
        </c:ser>
        <c:dLbls>
          <c:showLegendKey val="0"/>
          <c:showVal val="0"/>
          <c:showCatName val="0"/>
          <c:showSerName val="0"/>
          <c:showPercent val="0"/>
          <c:showBubbleSize val="0"/>
        </c:dLbls>
        <c:gapWidth val="100"/>
        <c:overlap val="100"/>
        <c:axId val="354499712"/>
        <c:axId val="35450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251</c:v>
                </c:pt>
                <c:pt idx="2">
                  <c:v>#N/A</c:v>
                </c:pt>
                <c:pt idx="3">
                  <c:v>#N/A</c:v>
                </c:pt>
                <c:pt idx="4">
                  <c:v>230</c:v>
                </c:pt>
                <c:pt idx="5">
                  <c:v>#N/A</c:v>
                </c:pt>
                <c:pt idx="6">
                  <c:v>#N/A</c:v>
                </c:pt>
                <c:pt idx="7">
                  <c:v>242</c:v>
                </c:pt>
                <c:pt idx="8">
                  <c:v>#N/A</c:v>
                </c:pt>
                <c:pt idx="9">
                  <c:v>#N/A</c:v>
                </c:pt>
                <c:pt idx="10">
                  <c:v>227</c:v>
                </c:pt>
                <c:pt idx="11">
                  <c:v>#N/A</c:v>
                </c:pt>
                <c:pt idx="12">
                  <c:v>#N/A</c:v>
                </c:pt>
                <c:pt idx="13">
                  <c:v>251</c:v>
                </c:pt>
                <c:pt idx="14">
                  <c:v>#N/A</c:v>
                </c:pt>
              </c:numCache>
            </c:numRef>
          </c:val>
          <c:smooth val="0"/>
          <c:extLst xmlns:c16r2="http://schemas.microsoft.com/office/drawing/2015/06/chart">
            <c:ext xmlns:c16="http://schemas.microsoft.com/office/drawing/2014/chart" uri="{C3380CC4-5D6E-409C-BE32-E72D297353CC}">
              <c16:uniqueId val="{00000008-5518-43ED-8DDB-9CAD9DC9049A}"/>
            </c:ext>
          </c:extLst>
        </c:ser>
        <c:dLbls>
          <c:showLegendKey val="0"/>
          <c:showVal val="0"/>
          <c:showCatName val="0"/>
          <c:showSerName val="0"/>
          <c:showPercent val="0"/>
          <c:showBubbleSize val="0"/>
        </c:dLbls>
        <c:marker val="1"/>
        <c:smooth val="0"/>
        <c:axId val="354499712"/>
        <c:axId val="354502848"/>
      </c:lineChart>
      <c:catAx>
        <c:axId val="3544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502848"/>
        <c:crosses val="autoZero"/>
        <c:auto val="1"/>
        <c:lblAlgn val="ctr"/>
        <c:lblOffset val="100"/>
        <c:tickLblSkip val="1"/>
        <c:tickMarkSkip val="1"/>
        <c:noMultiLvlLbl val="0"/>
      </c:catAx>
      <c:valAx>
        <c:axId val="3545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4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4147</c:v>
                </c:pt>
                <c:pt idx="5">
                  <c:v>3960</c:v>
                </c:pt>
                <c:pt idx="8">
                  <c:v>3823</c:v>
                </c:pt>
                <c:pt idx="11">
                  <c:v>3892</c:v>
                </c:pt>
                <c:pt idx="14">
                  <c:v>3757</c:v>
                </c:pt>
              </c:numCache>
            </c:numRef>
          </c:val>
          <c:extLst xmlns:c16r2="http://schemas.microsoft.com/office/drawing/2015/06/chart">
            <c:ext xmlns:c16="http://schemas.microsoft.com/office/drawing/2014/chart" uri="{C3380CC4-5D6E-409C-BE32-E72D297353CC}">
              <c16:uniqueId val="{00000000-6465-475F-9A9E-0A1C177A87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465-475F-9A9E-0A1C177A87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2684</c:v>
                </c:pt>
                <c:pt idx="5">
                  <c:v>2786</c:v>
                </c:pt>
                <c:pt idx="8">
                  <c:v>2969</c:v>
                </c:pt>
                <c:pt idx="11">
                  <c:v>3091</c:v>
                </c:pt>
                <c:pt idx="14">
                  <c:v>3114</c:v>
                </c:pt>
              </c:numCache>
            </c:numRef>
          </c:val>
          <c:extLst xmlns:c16r2="http://schemas.microsoft.com/office/drawing/2015/06/chart">
            <c:ext xmlns:c16="http://schemas.microsoft.com/office/drawing/2014/chart" uri="{C3380CC4-5D6E-409C-BE32-E72D297353CC}">
              <c16:uniqueId val="{00000002-6465-475F-9A9E-0A1C177A87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65-475F-9A9E-0A1C177A87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65-475F-9A9E-0A1C177A87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5-6465-475F-9A9E-0A1C177A87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1418</c:v>
                </c:pt>
                <c:pt idx="3">
                  <c:v>1343</c:v>
                </c:pt>
                <c:pt idx="6">
                  <c:v>1348</c:v>
                </c:pt>
                <c:pt idx="9">
                  <c:v>1377</c:v>
                </c:pt>
                <c:pt idx="12">
                  <c:v>1317</c:v>
                </c:pt>
              </c:numCache>
            </c:numRef>
          </c:val>
          <c:extLst xmlns:c16r2="http://schemas.microsoft.com/office/drawing/2015/06/chart">
            <c:ext xmlns:c16="http://schemas.microsoft.com/office/drawing/2014/chart" uri="{C3380CC4-5D6E-409C-BE32-E72D297353CC}">
              <c16:uniqueId val="{00000006-6465-475F-9A9E-0A1C177A87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380</c:v>
                </c:pt>
                <c:pt idx="3">
                  <c:v>356</c:v>
                </c:pt>
                <c:pt idx="6">
                  <c:v>348</c:v>
                </c:pt>
                <c:pt idx="9">
                  <c:v>310</c:v>
                </c:pt>
                <c:pt idx="12">
                  <c:v>270</c:v>
                </c:pt>
              </c:numCache>
            </c:numRef>
          </c:val>
          <c:extLst xmlns:c16r2="http://schemas.microsoft.com/office/drawing/2015/06/chart">
            <c:ext xmlns:c16="http://schemas.microsoft.com/office/drawing/2014/chart" uri="{C3380CC4-5D6E-409C-BE32-E72D297353CC}">
              <c16:uniqueId val="{00000007-6465-475F-9A9E-0A1C177A87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2471</c:v>
                </c:pt>
                <c:pt idx="3">
                  <c:v>2412</c:v>
                </c:pt>
                <c:pt idx="6">
                  <c:v>2215</c:v>
                </c:pt>
                <c:pt idx="9">
                  <c:v>1980</c:v>
                </c:pt>
                <c:pt idx="12">
                  <c:v>1767</c:v>
                </c:pt>
              </c:numCache>
            </c:numRef>
          </c:val>
          <c:extLst xmlns:c16r2="http://schemas.microsoft.com/office/drawing/2015/06/chart">
            <c:ext xmlns:c16="http://schemas.microsoft.com/office/drawing/2014/chart" uri="{C3380CC4-5D6E-409C-BE32-E72D297353CC}">
              <c16:uniqueId val="{00000008-6465-475F-9A9E-0A1C177A87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465-475F-9A9E-0A1C177A87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3035</c:v>
                </c:pt>
                <c:pt idx="3">
                  <c:v>2957</c:v>
                </c:pt>
                <c:pt idx="6">
                  <c:v>2904</c:v>
                </c:pt>
                <c:pt idx="9">
                  <c:v>3172</c:v>
                </c:pt>
                <c:pt idx="12">
                  <c:v>3246</c:v>
                </c:pt>
              </c:numCache>
            </c:numRef>
          </c:val>
          <c:extLst xmlns:c16r2="http://schemas.microsoft.com/office/drawing/2015/06/chart">
            <c:ext xmlns:c16="http://schemas.microsoft.com/office/drawing/2014/chart" uri="{C3380CC4-5D6E-409C-BE32-E72D297353CC}">
              <c16:uniqueId val="{0000000A-6465-475F-9A9E-0A1C177A8797}"/>
            </c:ext>
          </c:extLst>
        </c:ser>
        <c:dLbls>
          <c:showLegendKey val="0"/>
          <c:showVal val="0"/>
          <c:showCatName val="0"/>
          <c:showSerName val="0"/>
          <c:showPercent val="0"/>
          <c:showBubbleSize val="0"/>
        </c:dLbls>
        <c:gapWidth val="100"/>
        <c:overlap val="100"/>
        <c:axId val="354503240"/>
        <c:axId val="354500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476</c:v>
                </c:pt>
                <c:pt idx="2">
                  <c:v>#N/A</c:v>
                </c:pt>
                <c:pt idx="3">
                  <c:v>#N/A</c:v>
                </c:pt>
                <c:pt idx="4">
                  <c:v>325</c:v>
                </c:pt>
                <c:pt idx="5">
                  <c:v>#N/A</c:v>
                </c:pt>
                <c:pt idx="6">
                  <c:v>#N/A</c:v>
                </c:pt>
                <c:pt idx="7">
                  <c:v>23</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465-475F-9A9E-0A1C177A8797}"/>
            </c:ext>
          </c:extLst>
        </c:ser>
        <c:dLbls>
          <c:showLegendKey val="0"/>
          <c:showVal val="0"/>
          <c:showCatName val="0"/>
          <c:showSerName val="0"/>
          <c:showPercent val="0"/>
          <c:showBubbleSize val="0"/>
        </c:dLbls>
        <c:marker val="1"/>
        <c:smooth val="0"/>
        <c:axId val="354503240"/>
        <c:axId val="354500888"/>
      </c:lineChart>
      <c:catAx>
        <c:axId val="35450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500888"/>
        <c:crosses val="autoZero"/>
        <c:auto val="1"/>
        <c:lblAlgn val="ctr"/>
        <c:lblOffset val="100"/>
        <c:tickLblSkip val="1"/>
        <c:tickMarkSkip val="1"/>
        <c:noMultiLvlLbl val="0"/>
      </c:catAx>
      <c:valAx>
        <c:axId val="354500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50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951</c:v>
                </c:pt>
                <c:pt idx="1">
                  <c:v>852</c:v>
                </c:pt>
                <c:pt idx="2">
                  <c:v>793</c:v>
                </c:pt>
              </c:numCache>
            </c:numRef>
          </c:val>
          <c:extLst xmlns:c16r2="http://schemas.microsoft.com/office/drawing/2015/06/chart">
            <c:ext xmlns:c16="http://schemas.microsoft.com/office/drawing/2014/chart" uri="{C3380CC4-5D6E-409C-BE32-E72D297353CC}">
              <c16:uniqueId val="{00000000-63FD-4190-B6C9-864ACBF505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c:v>
                </c:pt>
                <c:pt idx="1">
                  <c:v>58</c:v>
                </c:pt>
                <c:pt idx="2">
                  <c:v>58</c:v>
                </c:pt>
              </c:numCache>
            </c:numRef>
          </c:val>
          <c:extLst xmlns:c16r2="http://schemas.microsoft.com/office/drawing/2015/06/chart">
            <c:ext xmlns:c16="http://schemas.microsoft.com/office/drawing/2014/chart" uri="{C3380CC4-5D6E-409C-BE32-E72D297353CC}">
              <c16:uniqueId val="{00000001-63FD-4190-B6C9-864ACBF505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1773</c:v>
                </c:pt>
                <c:pt idx="1">
                  <c:v>1975</c:v>
                </c:pt>
                <c:pt idx="2">
                  <c:v>2054</c:v>
                </c:pt>
              </c:numCache>
            </c:numRef>
          </c:val>
          <c:extLst xmlns:c16r2="http://schemas.microsoft.com/office/drawing/2015/06/chart">
            <c:ext xmlns:c16="http://schemas.microsoft.com/office/drawing/2014/chart" uri="{C3380CC4-5D6E-409C-BE32-E72D297353CC}">
              <c16:uniqueId val="{00000002-63FD-4190-B6C9-864ACBF505DC}"/>
            </c:ext>
          </c:extLst>
        </c:ser>
        <c:dLbls>
          <c:showLegendKey val="0"/>
          <c:showVal val="0"/>
          <c:showCatName val="0"/>
          <c:showSerName val="0"/>
          <c:showPercent val="0"/>
          <c:showBubbleSize val="0"/>
        </c:dLbls>
        <c:gapWidth val="120"/>
        <c:overlap val="100"/>
        <c:axId val="354333576"/>
        <c:axId val="354340240"/>
      </c:barChart>
      <c:catAx>
        <c:axId val="35433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340240"/>
        <c:crosses val="autoZero"/>
        <c:auto val="1"/>
        <c:lblAlgn val="ctr"/>
        <c:lblOffset val="100"/>
        <c:tickLblSkip val="1"/>
        <c:tickMarkSkip val="1"/>
        <c:noMultiLvlLbl val="0"/>
      </c:catAx>
      <c:valAx>
        <c:axId val="354340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33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を算定する要素としてある左欄の数値ですが、元利償還金は過去に借入した分の償還が完了する一方、新規発行債の追加等で同程度の数値を維持していますが、役場新庁舎建設など大型公共事業が予定されていることから増加が見込まれます。公営企業債の元利償還金は下水道整備時点の償還が順次完了することから減少が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年度から当村では元利償還金の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％が交付税措置される過疎対策事業債の有効活用を行っており、算入公債費等も増加が見込まれますが、地方債の活用については必要最小限に止め、財政運営の負担とならないよう努めます。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年度決算での将来負担比率は、前年度同様</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ポイントとなりました。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要因としては公営企業債の残高が減ってきていることに伴う繰入見込額の減少（</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百万円）と充当可能基金の増（</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百万円）により差引数値がマイナスになっていることです。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今後、役場新庁舎建設など大型公共事業が控えており、地方債の新規発行と基金の取り崩しを予定しています。その結果各算定要素は大きく変化し、将来負担比率も増加することを想定しています。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しかしながら、以後の財政運営に対して過度な負担となることのないよう、実施計画に沿って財政運営を進めていくことが重要と考えます。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千円）取り崩しましたが、役場新庁舎建設の他今後控える大型公共事業に備え公共施設建設基金を（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千円）積み立てた他、観光施設の整備に備えて観光振興基金を（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千円）積み立てました。また、ふるさと納税基金も（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千円）積み立てることができ、総額で（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千円）基金を増やすこととなりました。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役場新庁舎建設など大型公共事業や老朽化する観光施設の更新に伴い、公共施設建設基金や観光資金の取り崩しを予定しています。実質公債費比率の状況を極力抑えるためにも特定目的基金の積極的な活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○災害対策基金：災害復旧および被災者の救済等の復興のための基金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年度で予定している役場新庁舎建設事業で使用するために（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年度以降で計画されている馬曲温泉、スキー場施設整備のために（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年度まで予定されている役場新庁舎建設事業で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年度以降で計画される馬曲温泉、スキー場施設整備のために引き続き積立を予定。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上述のとおり財政調整基金は財源不足を補うため近年取崩額が積立額を上回っています。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毎年度ローリングにより見直しをを行う実施計画において、長期計画を定めるとともに必要最小限の事業とし歳出抑制を図</a:t>
          </a:r>
          <a:r>
            <a:rPr kumimoji="1" lang="ja-JP" altLang="en-US" sz="1300" baseline="0">
              <a:solidFill>
                <a:schemeClr val="dk1"/>
              </a:solidFill>
              <a:effectLst/>
              <a:latin typeface="+mn-lt"/>
              <a:ea typeface="+mn-ea"/>
              <a:cs typeface="+mn-cs"/>
            </a:rPr>
            <a:t>り、財政調整基金の取り崩しがないよう努めます。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利息収入分が（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将来的には地方債の繰上償還を予定しており、その財源となる基金であるが残高が少額のため計画的に積み増しすることとします。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年度の指数は前年と同じく</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本村の財政力指数は横ばいとなっており、雇用状況の改善などにより村税収入も微増（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となりました。しかし、高齢化の進展により所得の伸びは見込めず、しばらくは横ばいが続くものと予想します。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類似団体の中でも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位</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となっているものの、今後の財政力強化のため、基幹産業である農業のブランド化等で村民所得向上の後押しを続けていく必要があります。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6" name="直線コネクタ 65"/>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xdr:cNvCxnSpPr/>
      </xdr:nvCxnSpPr>
      <xdr:spPr>
        <a:xfrm flipV="1">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153162</xdr:rowOff>
    </xdr:to>
    <xdr:cxnSp macro="">
      <xdr:nvCxnSpPr>
        <xdr:cNvPr id="72" name="直線コネクタ 71"/>
        <xdr:cNvCxnSpPr/>
      </xdr:nvCxnSpPr>
      <xdr:spPr>
        <a:xfrm>
          <a:off x="2336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xdr:cNvCxnSpPr/>
      </xdr:nvCxnSpPr>
      <xdr:spPr>
        <a:xfrm flipV="1">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33037</xdr:rowOff>
    </xdr:from>
    <xdr:ext cx="762000" cy="259045"/>
    <xdr:sp macro="" textlink="">
      <xdr:nvSpPr>
        <xdr:cNvPr id="86" name="財政力該当値テキスト"/>
        <xdr:cNvSpPr txBox="1"/>
      </xdr:nvSpPr>
      <xdr:spPr>
        <a:xfrm>
          <a:off x="50419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88" name="テキスト ボックス 87"/>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42689</xdr:rowOff>
    </xdr:from>
    <xdr:ext cx="762000" cy="259045"/>
    <xdr:sp macro="" textlink="">
      <xdr:nvSpPr>
        <xdr:cNvPr id="90" name="テキスト ボックス 89"/>
        <xdr:cNvSpPr txBox="1"/>
      </xdr:nvSpPr>
      <xdr:spPr>
        <a:xfrm>
          <a:off x="2844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42689</xdr:rowOff>
    </xdr:from>
    <xdr:ext cx="762000" cy="259045"/>
    <xdr:sp macro="" textlink="">
      <xdr:nvSpPr>
        <xdr:cNvPr id="92" name="テキスト ボックス 91"/>
        <xdr:cNvSpPr txBox="1"/>
      </xdr:nvSpPr>
      <xdr:spPr>
        <a:xfrm>
          <a:off x="1955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52341</xdr:rowOff>
    </xdr:from>
    <xdr:ext cx="762000" cy="259045"/>
    <xdr:sp macro="" textlink="">
      <xdr:nvSpPr>
        <xdr:cNvPr id="94" name="テキスト ボックス 93"/>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％悪化しました。公債費（</a:t>
          </a:r>
          <a:r>
            <a:rPr kumimoji="1" lang="en-US" altLang="ja-JP" sz="1300">
              <a:latin typeface="ＭＳ Ｐゴシック" panose="020B0600070205080204" pitchFamily="50" charset="-128"/>
              <a:ea typeface="ＭＳ Ｐゴシック" panose="020B0600070205080204" pitchFamily="50" charset="-128"/>
            </a:rPr>
            <a:t>29,177</a:t>
          </a:r>
          <a:r>
            <a:rPr kumimoji="1" lang="ja-JP" altLang="en-US" sz="1300">
              <a:latin typeface="ＭＳ Ｐゴシック" panose="020B0600070205080204" pitchFamily="50" charset="-128"/>
              <a:ea typeface="ＭＳ Ｐゴシック" panose="020B0600070205080204" pitchFamily="50" charset="-128"/>
            </a:rPr>
            <a:t>千円増）、補助費（</a:t>
          </a:r>
          <a:r>
            <a:rPr kumimoji="1" lang="en-US" altLang="ja-JP" sz="1300">
              <a:latin typeface="ＭＳ Ｐゴシック" panose="020B0600070205080204" pitchFamily="50" charset="-128"/>
              <a:ea typeface="ＭＳ Ｐゴシック" panose="020B0600070205080204" pitchFamily="50" charset="-128"/>
            </a:rPr>
            <a:t>18,646</a:t>
          </a:r>
          <a:r>
            <a:rPr kumimoji="1" lang="ja-JP" altLang="en-US" sz="1300">
              <a:latin typeface="ＭＳ Ｐゴシック" panose="020B0600070205080204" pitchFamily="50" charset="-128"/>
              <a:ea typeface="ＭＳ Ｐゴシック" panose="020B0600070205080204" pitchFamily="50" charset="-128"/>
            </a:rPr>
            <a:t>千円増）が主な要因となっています。類似団体平均よりも下回っているが、今後役場新庁舎建設など大型公共事業が控えており数年間は悪化が見込まれます。今後、公共施設の統廃合や維持管理計画の抜本的な見直しが必要とな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51964</xdr:rowOff>
    </xdr:from>
    <xdr:to>
      <xdr:col>23</xdr:col>
      <xdr:colOff>133350</xdr:colOff>
      <xdr:row>63</xdr:row>
      <xdr:rowOff>116311</xdr:rowOff>
    </xdr:to>
    <xdr:cxnSp macro="">
      <xdr:nvCxnSpPr>
        <xdr:cNvPr id="129" name="直線コネクタ 128"/>
        <xdr:cNvCxnSpPr/>
      </xdr:nvCxnSpPr>
      <xdr:spPr>
        <a:xfrm>
          <a:off x="4114800" y="10853314"/>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31856</xdr:rowOff>
    </xdr:from>
    <xdr:to>
      <xdr:col>19</xdr:col>
      <xdr:colOff>133350</xdr:colOff>
      <xdr:row>63</xdr:row>
      <xdr:rowOff>51964</xdr:rowOff>
    </xdr:to>
    <xdr:cxnSp macro="">
      <xdr:nvCxnSpPr>
        <xdr:cNvPr id="132" name="直線コネクタ 131"/>
        <xdr:cNvCxnSpPr/>
      </xdr:nvCxnSpPr>
      <xdr:spPr>
        <a:xfrm>
          <a:off x="3225800" y="108332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63</xdr:row>
      <xdr:rowOff>31856</xdr:rowOff>
    </xdr:to>
    <xdr:cxnSp macro="">
      <xdr:nvCxnSpPr>
        <xdr:cNvPr id="135" name="直線コネクタ 134"/>
        <xdr:cNvCxnSpPr/>
      </xdr:nvCxnSpPr>
      <xdr:spPr>
        <a:xfrm>
          <a:off x="2336800" y="10766848"/>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31856</xdr:rowOff>
    </xdr:to>
    <xdr:cxnSp macro="">
      <xdr:nvCxnSpPr>
        <xdr:cNvPr id="138" name="直線コネクタ 137"/>
        <xdr:cNvCxnSpPr/>
      </xdr:nvCxnSpPr>
      <xdr:spPr>
        <a:xfrm flipV="1">
          <a:off x="1447800" y="10766848"/>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65511</xdr:rowOff>
    </xdr:from>
    <xdr:to>
      <xdr:col>23</xdr:col>
      <xdr:colOff>184150</xdr:colOff>
      <xdr:row>63</xdr:row>
      <xdr:rowOff>167111</xdr:rowOff>
    </xdr:to>
    <xdr:sp macro="" textlink="">
      <xdr:nvSpPr>
        <xdr:cNvPr id="148" name="楕円 147"/>
        <xdr:cNvSpPr/>
      </xdr:nvSpPr>
      <xdr:spPr>
        <a:xfrm>
          <a:off x="4902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37588</xdr:rowOff>
    </xdr:from>
    <xdr:ext cx="762000" cy="259045"/>
    <xdr:sp macro="" textlink="">
      <xdr:nvSpPr>
        <xdr:cNvPr id="149" name="財政構造の弾力性該当値テキスト"/>
        <xdr:cNvSpPr txBox="1"/>
      </xdr:nvSpPr>
      <xdr:spPr>
        <a:xfrm>
          <a:off x="5041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1164</xdr:rowOff>
    </xdr:from>
    <xdr:to>
      <xdr:col>19</xdr:col>
      <xdr:colOff>184150</xdr:colOff>
      <xdr:row>63</xdr:row>
      <xdr:rowOff>102764</xdr:rowOff>
    </xdr:to>
    <xdr:sp macro="" textlink="">
      <xdr:nvSpPr>
        <xdr:cNvPr id="150" name="楕円 149"/>
        <xdr:cNvSpPr/>
      </xdr:nvSpPr>
      <xdr:spPr>
        <a:xfrm>
          <a:off x="4064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112941</xdr:rowOff>
    </xdr:from>
    <xdr:ext cx="736600" cy="259045"/>
    <xdr:sp macro="" textlink="">
      <xdr:nvSpPr>
        <xdr:cNvPr id="151" name="テキスト ボックス 150"/>
        <xdr:cNvSpPr txBox="1"/>
      </xdr:nvSpPr>
      <xdr:spPr>
        <a:xfrm>
          <a:off x="3733800" y="105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152506</xdr:rowOff>
    </xdr:from>
    <xdr:to>
      <xdr:col>15</xdr:col>
      <xdr:colOff>133350</xdr:colOff>
      <xdr:row>63</xdr:row>
      <xdr:rowOff>82656</xdr:rowOff>
    </xdr:to>
    <xdr:sp macro="" textlink="">
      <xdr:nvSpPr>
        <xdr:cNvPr id="152" name="楕円 151"/>
        <xdr:cNvSpPr/>
      </xdr:nvSpPr>
      <xdr:spPr>
        <a:xfrm>
          <a:off x="3175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67433</xdr:rowOff>
    </xdr:from>
    <xdr:ext cx="762000" cy="259045"/>
    <xdr:sp macro="" textlink="">
      <xdr:nvSpPr>
        <xdr:cNvPr id="153" name="テキスト ボックス 152"/>
        <xdr:cNvSpPr txBox="1"/>
      </xdr:nvSpPr>
      <xdr:spPr>
        <a:xfrm>
          <a:off x="2844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4" name="楕円 153"/>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5" name="テキスト ボックス 154"/>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56" name="楕円 155"/>
        <xdr:cNvSpPr/>
      </xdr:nvSpPr>
      <xdr:spPr>
        <a:xfrm>
          <a:off x="1397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57" name="テキスト ボックス 156"/>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前年度の人口１人あたりの決算額から</a:t>
          </a:r>
          <a:r>
            <a:rPr kumimoji="1" lang="en-US" altLang="ja-JP" sz="1300">
              <a:latin typeface="ＭＳ Ｐゴシック" panose="020B0600070205080204" pitchFamily="50" charset="-128"/>
              <a:ea typeface="ＭＳ Ｐゴシック" panose="020B0600070205080204" pitchFamily="50" charset="-128"/>
            </a:rPr>
            <a:t>5,248</a:t>
          </a:r>
          <a:r>
            <a:rPr kumimoji="1" lang="ja-JP" altLang="en-US" sz="1300">
              <a:latin typeface="ＭＳ Ｐゴシック" panose="020B0600070205080204" pitchFamily="50" charset="-128"/>
              <a:ea typeface="ＭＳ Ｐゴシック" panose="020B0600070205080204" pitchFamily="50" charset="-128"/>
            </a:rPr>
            <a:t>円の減となりました。類似団体と比較して低い水準であるものの、全国平均と比較すると２倍程度高い決算額となっています。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決算額のうち、他団体と類さない内訳として冬期間の除排雪に要する経費があり、無積雪地域と比較すると大きな経費となります。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159880</xdr:rowOff>
    </xdr:from>
    <xdr:to>
      <xdr:col>23</xdr:col>
      <xdr:colOff>133350</xdr:colOff>
      <xdr:row>81</xdr:row>
      <xdr:rowOff>165911</xdr:rowOff>
    </xdr:to>
    <xdr:cxnSp macro="">
      <xdr:nvCxnSpPr>
        <xdr:cNvPr id="193" name="直線コネクタ 192"/>
        <xdr:cNvCxnSpPr/>
      </xdr:nvCxnSpPr>
      <xdr:spPr>
        <a:xfrm flipV="1">
          <a:off x="4114800" y="14047330"/>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165911</xdr:rowOff>
    </xdr:from>
    <xdr:to>
      <xdr:col>19</xdr:col>
      <xdr:colOff>133350</xdr:colOff>
      <xdr:row>81</xdr:row>
      <xdr:rowOff>171396</xdr:rowOff>
    </xdr:to>
    <xdr:cxnSp macro="">
      <xdr:nvCxnSpPr>
        <xdr:cNvPr id="196" name="直線コネクタ 195"/>
        <xdr:cNvCxnSpPr/>
      </xdr:nvCxnSpPr>
      <xdr:spPr>
        <a:xfrm flipV="1">
          <a:off x="3225800" y="1405336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159666</xdr:rowOff>
    </xdr:from>
    <xdr:to>
      <xdr:col>15</xdr:col>
      <xdr:colOff>82550</xdr:colOff>
      <xdr:row>81</xdr:row>
      <xdr:rowOff>171396</xdr:rowOff>
    </xdr:to>
    <xdr:cxnSp macro="">
      <xdr:nvCxnSpPr>
        <xdr:cNvPr id="199" name="直線コネクタ 198"/>
        <xdr:cNvCxnSpPr/>
      </xdr:nvCxnSpPr>
      <xdr:spPr>
        <a:xfrm>
          <a:off x="2336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159666</xdr:rowOff>
    </xdr:from>
    <xdr:to>
      <xdr:col>11</xdr:col>
      <xdr:colOff>31750</xdr:colOff>
      <xdr:row>81</xdr:row>
      <xdr:rowOff>168286</xdr:rowOff>
    </xdr:to>
    <xdr:cxnSp macro="">
      <xdr:nvCxnSpPr>
        <xdr:cNvPr id="202" name="直線コネクタ 201"/>
        <xdr:cNvCxnSpPr/>
      </xdr:nvCxnSpPr>
      <xdr:spPr>
        <a:xfrm flipV="1">
          <a:off x="1447800" y="14047116"/>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109080</xdr:rowOff>
    </xdr:from>
    <xdr:to>
      <xdr:col>23</xdr:col>
      <xdr:colOff>184150</xdr:colOff>
      <xdr:row>82</xdr:row>
      <xdr:rowOff>39230</xdr:rowOff>
    </xdr:to>
    <xdr:sp macro="" textlink="">
      <xdr:nvSpPr>
        <xdr:cNvPr id="212" name="楕円 211"/>
        <xdr:cNvSpPr/>
      </xdr:nvSpPr>
      <xdr:spPr>
        <a:xfrm>
          <a:off x="4902200" y="139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30357</xdr:rowOff>
    </xdr:from>
    <xdr:ext cx="762000" cy="259045"/>
    <xdr:sp macro="" textlink="">
      <xdr:nvSpPr>
        <xdr:cNvPr id="213" name="人件費・物件費等の状況該当値テキスト"/>
        <xdr:cNvSpPr txBox="1"/>
      </xdr:nvSpPr>
      <xdr:spPr>
        <a:xfrm>
          <a:off x="5041900" y="1391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115111</xdr:rowOff>
    </xdr:from>
    <xdr:to>
      <xdr:col>19</xdr:col>
      <xdr:colOff>184150</xdr:colOff>
      <xdr:row>82</xdr:row>
      <xdr:rowOff>45261</xdr:rowOff>
    </xdr:to>
    <xdr:sp macro="" textlink="">
      <xdr:nvSpPr>
        <xdr:cNvPr id="214" name="楕円 213"/>
        <xdr:cNvSpPr/>
      </xdr:nvSpPr>
      <xdr:spPr>
        <a:xfrm>
          <a:off x="40640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55438</xdr:rowOff>
    </xdr:from>
    <xdr:ext cx="736600" cy="259045"/>
    <xdr:sp macro="" textlink="">
      <xdr:nvSpPr>
        <xdr:cNvPr id="215" name="テキスト ボックス 214"/>
        <xdr:cNvSpPr txBox="1"/>
      </xdr:nvSpPr>
      <xdr:spPr>
        <a:xfrm>
          <a:off x="3733800" y="137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120596</xdr:rowOff>
    </xdr:from>
    <xdr:to>
      <xdr:col>15</xdr:col>
      <xdr:colOff>133350</xdr:colOff>
      <xdr:row>82</xdr:row>
      <xdr:rowOff>50746</xdr:rowOff>
    </xdr:to>
    <xdr:sp macro="" textlink="">
      <xdr:nvSpPr>
        <xdr:cNvPr id="216" name="楕円 215"/>
        <xdr:cNvSpPr/>
      </xdr:nvSpPr>
      <xdr:spPr>
        <a:xfrm>
          <a:off x="3175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60923</xdr:rowOff>
    </xdr:from>
    <xdr:ext cx="762000" cy="259045"/>
    <xdr:sp macro="" textlink="">
      <xdr:nvSpPr>
        <xdr:cNvPr id="217" name="テキスト ボックス 216"/>
        <xdr:cNvSpPr txBox="1"/>
      </xdr:nvSpPr>
      <xdr:spPr>
        <a:xfrm>
          <a:off x="2844800" y="1377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108866</xdr:rowOff>
    </xdr:from>
    <xdr:to>
      <xdr:col>11</xdr:col>
      <xdr:colOff>82550</xdr:colOff>
      <xdr:row>82</xdr:row>
      <xdr:rowOff>39016</xdr:rowOff>
    </xdr:to>
    <xdr:sp macro="" textlink="">
      <xdr:nvSpPr>
        <xdr:cNvPr id="218" name="楕円 217"/>
        <xdr:cNvSpPr/>
      </xdr:nvSpPr>
      <xdr:spPr>
        <a:xfrm>
          <a:off x="2286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49193</xdr:rowOff>
    </xdr:from>
    <xdr:ext cx="762000" cy="259045"/>
    <xdr:sp macro="" textlink="">
      <xdr:nvSpPr>
        <xdr:cNvPr id="219" name="テキスト ボックス 218"/>
        <xdr:cNvSpPr txBox="1"/>
      </xdr:nvSpPr>
      <xdr:spPr>
        <a:xfrm>
          <a:off x="1955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117486</xdr:rowOff>
    </xdr:from>
    <xdr:to>
      <xdr:col>7</xdr:col>
      <xdr:colOff>31750</xdr:colOff>
      <xdr:row>82</xdr:row>
      <xdr:rowOff>47636</xdr:rowOff>
    </xdr:to>
    <xdr:sp macro="" textlink="">
      <xdr:nvSpPr>
        <xdr:cNvPr id="220" name="楕円 219"/>
        <xdr:cNvSpPr/>
      </xdr:nvSpPr>
      <xdr:spPr>
        <a:xfrm>
          <a:off x="1397000" y="14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57813</xdr:rowOff>
    </xdr:from>
    <xdr:ext cx="762000" cy="259045"/>
    <xdr:sp macro="" textlink="">
      <xdr:nvSpPr>
        <xdr:cNvPr id="221" name="テキスト ボックス 220"/>
        <xdr:cNvSpPr txBox="1"/>
      </xdr:nvSpPr>
      <xdr:spPr>
        <a:xfrm>
          <a:off x="1066800" y="137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ポイント下回り全国町村平均、類似団体平均からも大きく下回っています。変動の要因は５歳刻みの経験年数階層内における職員の分布が変わったためと考えられます。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137795</xdr:rowOff>
    </xdr:to>
    <xdr:cxnSp macro="">
      <xdr:nvCxnSpPr>
        <xdr:cNvPr id="251" name="直線コネクタ 250"/>
        <xdr:cNvCxnSpPr/>
      </xdr:nvCxnSpPr>
      <xdr:spPr>
        <a:xfrm flipV="1">
          <a:off x="16179800" y="148221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137795</xdr:rowOff>
    </xdr:to>
    <xdr:cxnSp macro="">
      <xdr:nvCxnSpPr>
        <xdr:cNvPr id="254" name="直線コネクタ 253"/>
        <xdr:cNvCxnSpPr/>
      </xdr:nvCxnSpPr>
      <xdr:spPr>
        <a:xfrm>
          <a:off x="15290800" y="1483423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89536</xdr:rowOff>
    </xdr:to>
    <xdr:cxnSp macro="">
      <xdr:nvCxnSpPr>
        <xdr:cNvPr id="257" name="直線コネクタ 256"/>
        <xdr:cNvCxnSpPr/>
      </xdr:nvCxnSpPr>
      <xdr:spPr>
        <a:xfrm>
          <a:off x="14401800" y="1474374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59373</xdr:rowOff>
    </xdr:to>
    <xdr:cxnSp macro="">
      <xdr:nvCxnSpPr>
        <xdr:cNvPr id="260" name="直線コネクタ 259"/>
        <xdr:cNvCxnSpPr/>
      </xdr:nvCxnSpPr>
      <xdr:spPr>
        <a:xfrm flipV="1">
          <a:off x="13512800" y="147437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0" name="楕円 269"/>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1"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2" name="楕円 271"/>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73" name="テキスト ボックス 272"/>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38736</xdr:rowOff>
    </xdr:from>
    <xdr:to>
      <xdr:col>73</xdr:col>
      <xdr:colOff>44450</xdr:colOff>
      <xdr:row>86</xdr:row>
      <xdr:rowOff>140336</xdr:rowOff>
    </xdr:to>
    <xdr:sp macro="" textlink="">
      <xdr:nvSpPr>
        <xdr:cNvPr id="274" name="楕円 273"/>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150513</xdr:rowOff>
    </xdr:from>
    <xdr:ext cx="762000" cy="259045"/>
    <xdr:sp macro="" textlink="">
      <xdr:nvSpPr>
        <xdr:cNvPr id="275" name="テキスト ボックス 274"/>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76" name="楕円 275"/>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77" name="テキスト ボックス 276"/>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8" name="楕円 277"/>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9" name="テキスト ボックス 278"/>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年度まで、早期退職者制度により職員の新陳代謝促進を促してきました。退職者の補充を極力抑制しながらも、村内施設の削減、事務事業の見直しを行いながら行政運営を進めてきました。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現状では、業務量において必要最小限の職員数となっており、今後も職員の能力の向上を行いながら、住民サービスの向上に向けて適正な職員数の維持に努めます。</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143546</xdr:rowOff>
    </xdr:to>
    <xdr:cxnSp macro="">
      <xdr:nvCxnSpPr>
        <xdr:cNvPr id="316" name="直線コネクタ 315"/>
        <xdr:cNvCxnSpPr/>
      </xdr:nvCxnSpPr>
      <xdr:spPr>
        <a:xfrm>
          <a:off x="16179800" y="1008316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130102</xdr:rowOff>
    </xdr:from>
    <xdr:to>
      <xdr:col>77</xdr:col>
      <xdr:colOff>44450</xdr:colOff>
      <xdr:row>58</xdr:row>
      <xdr:rowOff>139065</xdr:rowOff>
    </xdr:to>
    <xdr:cxnSp macro="">
      <xdr:nvCxnSpPr>
        <xdr:cNvPr id="319" name="直線コネクタ 318"/>
        <xdr:cNvCxnSpPr/>
      </xdr:nvCxnSpPr>
      <xdr:spPr>
        <a:xfrm>
          <a:off x="15290800" y="1007420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124932</xdr:rowOff>
    </xdr:from>
    <xdr:to>
      <xdr:col>72</xdr:col>
      <xdr:colOff>203200</xdr:colOff>
      <xdr:row>58</xdr:row>
      <xdr:rowOff>130102</xdr:rowOff>
    </xdr:to>
    <xdr:cxnSp macro="">
      <xdr:nvCxnSpPr>
        <xdr:cNvPr id="322" name="直線コネクタ 321"/>
        <xdr:cNvCxnSpPr/>
      </xdr:nvCxnSpPr>
      <xdr:spPr>
        <a:xfrm>
          <a:off x="14401800" y="100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113556</xdr:rowOff>
    </xdr:from>
    <xdr:to>
      <xdr:col>68</xdr:col>
      <xdr:colOff>152400</xdr:colOff>
      <xdr:row>58</xdr:row>
      <xdr:rowOff>124932</xdr:rowOff>
    </xdr:to>
    <xdr:cxnSp macro="">
      <xdr:nvCxnSpPr>
        <xdr:cNvPr id="325" name="直線コネクタ 324"/>
        <xdr:cNvCxnSpPr/>
      </xdr:nvCxnSpPr>
      <xdr:spPr>
        <a:xfrm>
          <a:off x="13512800" y="10057656"/>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92746</xdr:rowOff>
    </xdr:from>
    <xdr:to>
      <xdr:col>81</xdr:col>
      <xdr:colOff>95250</xdr:colOff>
      <xdr:row>59</xdr:row>
      <xdr:rowOff>22896</xdr:rowOff>
    </xdr:to>
    <xdr:sp macro="" textlink="">
      <xdr:nvSpPr>
        <xdr:cNvPr id="335" name="楕円 334"/>
        <xdr:cNvSpPr/>
      </xdr:nvSpPr>
      <xdr:spPr>
        <a:xfrm>
          <a:off x="169672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109273</xdr:rowOff>
    </xdr:from>
    <xdr:ext cx="762000" cy="259045"/>
    <xdr:sp macro="" textlink="">
      <xdr:nvSpPr>
        <xdr:cNvPr id="336" name="定員管理の状況該当値テキスト"/>
        <xdr:cNvSpPr txBox="1"/>
      </xdr:nvSpPr>
      <xdr:spPr>
        <a:xfrm>
          <a:off x="17106900" y="98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88265</xdr:rowOff>
    </xdr:from>
    <xdr:to>
      <xdr:col>77</xdr:col>
      <xdr:colOff>95250</xdr:colOff>
      <xdr:row>59</xdr:row>
      <xdr:rowOff>18415</xdr:rowOff>
    </xdr:to>
    <xdr:sp macro="" textlink="">
      <xdr:nvSpPr>
        <xdr:cNvPr id="337" name="楕円 336"/>
        <xdr:cNvSpPr/>
      </xdr:nvSpPr>
      <xdr:spPr>
        <a:xfrm>
          <a:off x="16129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28592</xdr:rowOff>
    </xdr:from>
    <xdr:ext cx="736600" cy="259045"/>
    <xdr:sp macro="" textlink="">
      <xdr:nvSpPr>
        <xdr:cNvPr id="338" name="テキスト ボックス 337"/>
        <xdr:cNvSpPr txBox="1"/>
      </xdr:nvSpPr>
      <xdr:spPr>
        <a:xfrm>
          <a:off x="15798800" y="980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79302</xdr:rowOff>
    </xdr:from>
    <xdr:to>
      <xdr:col>73</xdr:col>
      <xdr:colOff>44450</xdr:colOff>
      <xdr:row>59</xdr:row>
      <xdr:rowOff>9452</xdr:rowOff>
    </xdr:to>
    <xdr:sp macro="" textlink="">
      <xdr:nvSpPr>
        <xdr:cNvPr id="339" name="楕円 338"/>
        <xdr:cNvSpPr/>
      </xdr:nvSpPr>
      <xdr:spPr>
        <a:xfrm>
          <a:off x="15240000" y="100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19629</xdr:rowOff>
    </xdr:from>
    <xdr:ext cx="762000" cy="259045"/>
    <xdr:sp macro="" textlink="">
      <xdr:nvSpPr>
        <xdr:cNvPr id="340" name="テキスト ボックス 339"/>
        <xdr:cNvSpPr txBox="1"/>
      </xdr:nvSpPr>
      <xdr:spPr>
        <a:xfrm>
          <a:off x="14909800" y="9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74132</xdr:rowOff>
    </xdr:from>
    <xdr:to>
      <xdr:col>68</xdr:col>
      <xdr:colOff>203200</xdr:colOff>
      <xdr:row>59</xdr:row>
      <xdr:rowOff>4282</xdr:rowOff>
    </xdr:to>
    <xdr:sp macro="" textlink="">
      <xdr:nvSpPr>
        <xdr:cNvPr id="341" name="楕円 340"/>
        <xdr:cNvSpPr/>
      </xdr:nvSpPr>
      <xdr:spPr>
        <a:xfrm>
          <a:off x="14351000" y="100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14459</xdr:rowOff>
    </xdr:from>
    <xdr:ext cx="762000" cy="259045"/>
    <xdr:sp macro="" textlink="">
      <xdr:nvSpPr>
        <xdr:cNvPr id="342" name="テキスト ボックス 341"/>
        <xdr:cNvSpPr txBox="1"/>
      </xdr:nvSpPr>
      <xdr:spPr>
        <a:xfrm>
          <a:off x="14020800" y="97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62756</xdr:rowOff>
    </xdr:from>
    <xdr:to>
      <xdr:col>64</xdr:col>
      <xdr:colOff>152400</xdr:colOff>
      <xdr:row>58</xdr:row>
      <xdr:rowOff>164356</xdr:rowOff>
    </xdr:to>
    <xdr:sp macro="" textlink="">
      <xdr:nvSpPr>
        <xdr:cNvPr id="343" name="楕円 342"/>
        <xdr:cNvSpPr/>
      </xdr:nvSpPr>
      <xdr:spPr>
        <a:xfrm>
          <a:off x="13462000" y="100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3083</xdr:rowOff>
    </xdr:from>
    <xdr:ext cx="762000" cy="259045"/>
    <xdr:sp macro="" textlink="">
      <xdr:nvSpPr>
        <xdr:cNvPr id="344" name="テキスト ボックス 343"/>
        <xdr:cNvSpPr txBox="1"/>
      </xdr:nvSpPr>
      <xdr:spPr>
        <a:xfrm>
          <a:off x="13131800" y="977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年度決算では、普通会計における元利償還金のうち平成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年度に起債した情報通信施設更新事業の償還が始まったため公債費が</a:t>
          </a:r>
          <a:r>
            <a:rPr kumimoji="1" lang="en-US" altLang="ja-JP" sz="1300">
              <a:latin typeface="ＭＳ Ｐゴシック" panose="020B0600070205080204" pitchFamily="50" charset="-128"/>
              <a:ea typeface="ＭＳ Ｐゴシック" panose="020B0600070205080204" pitchFamily="50" charset="-128"/>
            </a:rPr>
            <a:t>45,088</a:t>
          </a:r>
          <a:r>
            <a:rPr kumimoji="1" lang="ja-JP" altLang="en-US" sz="1300">
              <a:latin typeface="ＭＳ Ｐゴシック" panose="020B0600070205080204" pitchFamily="50" charset="-128"/>
              <a:ea typeface="ＭＳ Ｐゴシック" panose="020B0600070205080204" pitchFamily="50" charset="-128"/>
            </a:rPr>
            <a:t>千円の増となり、単年度で</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また、役場新庁舎建設など大型公共事業が今後控えていることから令和５年度には</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当村では今後５年間の財政見通しを示した「財政計画」に沿って事業を行い、新規起債発行を抑制していく必要があります。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150876</xdr:rowOff>
    </xdr:to>
    <xdr:cxnSp macro="">
      <xdr:nvCxnSpPr>
        <xdr:cNvPr id="375" name="直線コネクタ 374"/>
        <xdr:cNvCxnSpPr/>
      </xdr:nvCxnSpPr>
      <xdr:spPr>
        <a:xfrm>
          <a:off x="16179800" y="73276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136398</xdr:rowOff>
    </xdr:to>
    <xdr:cxnSp macro="">
      <xdr:nvCxnSpPr>
        <xdr:cNvPr id="378" name="直線コネクタ 377"/>
        <xdr:cNvCxnSpPr/>
      </xdr:nvCxnSpPr>
      <xdr:spPr>
        <a:xfrm flipV="1">
          <a:off x="15290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136398</xdr:rowOff>
    </xdr:from>
    <xdr:to>
      <xdr:col>72</xdr:col>
      <xdr:colOff>203200</xdr:colOff>
      <xdr:row>42</xdr:row>
      <xdr:rowOff>146050</xdr:rowOff>
    </xdr:to>
    <xdr:cxnSp macro="">
      <xdr:nvCxnSpPr>
        <xdr:cNvPr id="381" name="直線コネクタ 380"/>
        <xdr:cNvCxnSpPr/>
      </xdr:nvCxnSpPr>
      <xdr:spPr>
        <a:xfrm flipV="1">
          <a:off x="14401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155702</xdr:rowOff>
    </xdr:to>
    <xdr:cxnSp macro="">
      <xdr:nvCxnSpPr>
        <xdr:cNvPr id="384" name="直線コネクタ 383"/>
        <xdr:cNvCxnSpPr/>
      </xdr:nvCxnSpPr>
      <xdr:spPr>
        <a:xfrm flipV="1">
          <a:off x="13512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4" name="楕円 393"/>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5"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396" name="楕円 395"/>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397" name="テキスト ボックス 396"/>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398" name="楕円 397"/>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399" name="テキスト ボックス 398"/>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0" name="楕円 39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1" name="テキスト ボックス 40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2" name="楕円 401"/>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3" name="テキスト ボックス 402"/>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年度決算では前年度に続き、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公営企業債の借入残高が減少したことに伴い数値の改善が認められます。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しかし、役場新庁舎建設など大型公共事業が今後控えていることもあり、後年度の村の財政に影響を与えないよう努めなければなりません。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103324</xdr:rowOff>
    </xdr:from>
    <xdr:to>
      <xdr:col>72</xdr:col>
      <xdr:colOff>203200</xdr:colOff>
      <xdr:row>15</xdr:row>
      <xdr:rowOff>25854</xdr:rowOff>
    </xdr:to>
    <xdr:cxnSp macro="">
      <xdr:nvCxnSpPr>
        <xdr:cNvPr id="439" name="直線コネクタ 438"/>
        <xdr:cNvCxnSpPr/>
      </xdr:nvCxnSpPr>
      <xdr:spPr>
        <a:xfrm flipV="1">
          <a:off x="14401800" y="233217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25854</xdr:rowOff>
    </xdr:from>
    <xdr:to>
      <xdr:col>68</xdr:col>
      <xdr:colOff>152400</xdr:colOff>
      <xdr:row>15</xdr:row>
      <xdr:rowOff>160292</xdr:rowOff>
    </xdr:to>
    <xdr:cxnSp macro="">
      <xdr:nvCxnSpPr>
        <xdr:cNvPr id="442" name="直線コネクタ 441"/>
        <xdr:cNvCxnSpPr/>
      </xdr:nvCxnSpPr>
      <xdr:spPr>
        <a:xfrm flipV="1">
          <a:off x="13512800" y="2597604"/>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52524</xdr:rowOff>
    </xdr:from>
    <xdr:to>
      <xdr:col>73</xdr:col>
      <xdr:colOff>44450</xdr:colOff>
      <xdr:row>13</xdr:row>
      <xdr:rowOff>154124</xdr:rowOff>
    </xdr:to>
    <xdr:sp macro="" textlink="">
      <xdr:nvSpPr>
        <xdr:cNvPr id="456" name="楕円 455"/>
        <xdr:cNvSpPr/>
      </xdr:nvSpPr>
      <xdr:spPr>
        <a:xfrm>
          <a:off x="15240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138901</xdr:rowOff>
    </xdr:from>
    <xdr:ext cx="762000" cy="259045"/>
    <xdr:sp macro="" textlink="">
      <xdr:nvSpPr>
        <xdr:cNvPr id="457" name="テキスト ボックス 456"/>
        <xdr:cNvSpPr txBox="1"/>
      </xdr:nvSpPr>
      <xdr:spPr>
        <a:xfrm>
          <a:off x="14909800" y="236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146504</xdr:rowOff>
    </xdr:from>
    <xdr:to>
      <xdr:col>68</xdr:col>
      <xdr:colOff>203200</xdr:colOff>
      <xdr:row>15</xdr:row>
      <xdr:rowOff>76654</xdr:rowOff>
    </xdr:to>
    <xdr:sp macro="" textlink="">
      <xdr:nvSpPr>
        <xdr:cNvPr id="458" name="楕円 457"/>
        <xdr:cNvSpPr/>
      </xdr:nvSpPr>
      <xdr:spPr>
        <a:xfrm>
          <a:off x="14351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61431</xdr:rowOff>
    </xdr:from>
    <xdr:ext cx="762000" cy="259045"/>
    <xdr:sp macro="" textlink="">
      <xdr:nvSpPr>
        <xdr:cNvPr id="459" name="テキスト ボックス 458"/>
        <xdr:cNvSpPr txBox="1"/>
      </xdr:nvSpPr>
      <xdr:spPr>
        <a:xfrm>
          <a:off x="14020800" y="26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109492</xdr:rowOff>
    </xdr:from>
    <xdr:to>
      <xdr:col>64</xdr:col>
      <xdr:colOff>152400</xdr:colOff>
      <xdr:row>16</xdr:row>
      <xdr:rowOff>39642</xdr:rowOff>
    </xdr:to>
    <xdr:sp macro="" textlink="">
      <xdr:nvSpPr>
        <xdr:cNvPr id="460" name="楕円 459"/>
        <xdr:cNvSpPr/>
      </xdr:nvSpPr>
      <xdr:spPr>
        <a:xfrm>
          <a:off x="13462000" y="26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24419</xdr:rowOff>
    </xdr:from>
    <xdr:ext cx="762000" cy="259045"/>
    <xdr:sp macro="" textlink="">
      <xdr:nvSpPr>
        <xdr:cNvPr id="461" name="テキスト ボックス 460"/>
        <xdr:cNvSpPr txBox="1"/>
      </xdr:nvSpPr>
      <xdr:spPr>
        <a:xfrm>
          <a:off x="13131800" y="27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％上昇し、前年並みとなりました。新規採用職員は１名増となりましたが、人件費全体としてはほぼ横ばいの推移となりました。類似団体平均と比較してもほぼ同等の比率となっています。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36</xdr:row>
      <xdr:rowOff>168148</xdr:rowOff>
    </xdr:to>
    <xdr:cxnSp macro="">
      <xdr:nvCxnSpPr>
        <xdr:cNvPr id="64" name="直線コネクタ 63"/>
        <xdr:cNvCxnSpPr/>
      </xdr:nvCxnSpPr>
      <xdr:spPr>
        <a:xfrm>
          <a:off x="3987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163576</xdr:rowOff>
    </xdr:to>
    <xdr:cxnSp macro="">
      <xdr:nvCxnSpPr>
        <xdr:cNvPr id="67" name="直線コネクタ 66"/>
        <xdr:cNvCxnSpPr/>
      </xdr:nvCxnSpPr>
      <xdr:spPr>
        <a:xfrm>
          <a:off x="3098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99568</xdr:rowOff>
    </xdr:to>
    <xdr:cxnSp macro="">
      <xdr:nvCxnSpPr>
        <xdr:cNvPr id="70" name="直線コネクタ 69"/>
        <xdr:cNvCxnSpPr/>
      </xdr:nvCxnSpPr>
      <xdr:spPr>
        <a:xfrm>
          <a:off x="2209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145288</xdr:rowOff>
    </xdr:to>
    <xdr:cxnSp macro="">
      <xdr:nvCxnSpPr>
        <xdr:cNvPr id="73" name="直線コネクタ 72"/>
        <xdr:cNvCxnSpPr/>
      </xdr:nvCxnSpPr>
      <xdr:spPr>
        <a:xfrm flipV="1">
          <a:off x="1320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％の減となりました。主な要因は平成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年度に行った住民記録システム移行に伴う処理委託料（</a:t>
          </a:r>
          <a:r>
            <a:rPr kumimoji="1" lang="en-US" altLang="ja-JP" sz="1300">
              <a:latin typeface="ＭＳ Ｐゴシック" panose="020B0600070205080204" pitchFamily="50" charset="-128"/>
              <a:ea typeface="ＭＳ Ｐゴシック" panose="020B0600070205080204" pitchFamily="50" charset="-128"/>
            </a:rPr>
            <a:t>23,900</a:t>
          </a:r>
          <a:r>
            <a:rPr kumimoji="1" lang="ja-JP" altLang="en-US" sz="1300">
              <a:latin typeface="ＭＳ Ｐゴシック" panose="020B0600070205080204" pitchFamily="50" charset="-128"/>
              <a:ea typeface="ＭＳ Ｐゴシック" panose="020B0600070205080204" pitchFamily="50" charset="-128"/>
            </a:rPr>
            <a:t>千円）の減となります。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類似団体平均、長野県平均と比較しても大きく下回っていますが、今後も引き続き「ムダ」の見直しを行い、健全な財政運営に努めることとします。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26416</xdr:rowOff>
    </xdr:to>
    <xdr:cxnSp macro="">
      <xdr:nvCxnSpPr>
        <xdr:cNvPr id="122" name="直線コネクタ 121"/>
        <xdr:cNvCxnSpPr/>
      </xdr:nvCxnSpPr>
      <xdr:spPr>
        <a:xfrm flipV="1">
          <a:off x="15671800" y="2737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26416</xdr:rowOff>
    </xdr:to>
    <xdr:cxnSp macro="">
      <xdr:nvCxnSpPr>
        <xdr:cNvPr id="125" name="直線コネクタ 124"/>
        <xdr:cNvCxnSpPr/>
      </xdr:nvCxnSpPr>
      <xdr:spPr>
        <a:xfrm>
          <a:off x="14782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8128</xdr:rowOff>
    </xdr:to>
    <xdr:cxnSp macro="">
      <xdr:nvCxnSpPr>
        <xdr:cNvPr id="128" name="直線コネクタ 127"/>
        <xdr:cNvCxnSpPr/>
      </xdr:nvCxnSpPr>
      <xdr:spPr>
        <a:xfrm flipV="1">
          <a:off x="13893800" y="2737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8128</xdr:rowOff>
    </xdr:to>
    <xdr:cxnSp macro="">
      <xdr:nvCxnSpPr>
        <xdr:cNvPr id="131" name="直線コネクタ 130"/>
        <xdr:cNvCxnSpPr/>
      </xdr:nvCxnSpPr>
      <xdr:spPr>
        <a:xfrm>
          <a:off x="13004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5" name="楕円 144"/>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6" name="テキスト ボックス 145"/>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下落しました。類似団体平均、長野県平均よりも下回っているものの、医療費にかかわる扶助費については、保健指導や検診取組を進めることで一層の抑制に努めます。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19050</xdr:rowOff>
    </xdr:to>
    <xdr:cxnSp macro="">
      <xdr:nvCxnSpPr>
        <xdr:cNvPr id="182" name="直線コネクタ 181"/>
        <xdr:cNvCxnSpPr/>
      </xdr:nvCxnSpPr>
      <xdr:spPr>
        <a:xfrm flipV="1">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85" name="直線コネクタ 184"/>
        <xdr:cNvCxnSpPr/>
      </xdr:nvCxnSpPr>
      <xdr:spPr>
        <a:xfrm>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88" name="直線コネクタ 187"/>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1" name="直線コネクタ 190"/>
        <xdr:cNvCxnSpPr/>
      </xdr:nvCxnSpPr>
      <xdr:spPr>
        <a:xfrm>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1" name="楕円 200"/>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2"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その他に係る計上収支比率は非常に高いものとなっており、類似団体平均、長野県平均と比較しても高い数値となっております。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内訳で最も多くを占めているものは、特別会計への繰出金であり、特に下水道特別会計、観光施設特別会計への繰出金が大半を占めています。公営企業会計では、独立採算性の原則に立ち返り、運営方法の見直しや料金改定への取り組みと進めています。</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60</xdr:row>
      <xdr:rowOff>30988</xdr:rowOff>
    </xdr:to>
    <xdr:cxnSp macro="">
      <xdr:nvCxnSpPr>
        <xdr:cNvPr id="240" name="直線コネクタ 239"/>
        <xdr:cNvCxnSpPr/>
      </xdr:nvCxnSpPr>
      <xdr:spPr>
        <a:xfrm>
          <a:off x="15671800" y="102311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106426</xdr:rowOff>
    </xdr:from>
    <xdr:to>
      <xdr:col>78</xdr:col>
      <xdr:colOff>69850</xdr:colOff>
      <xdr:row>59</xdr:row>
      <xdr:rowOff>115570</xdr:rowOff>
    </xdr:to>
    <xdr:cxnSp macro="">
      <xdr:nvCxnSpPr>
        <xdr:cNvPr id="243" name="直線コネクタ 242"/>
        <xdr:cNvCxnSpPr/>
      </xdr:nvCxnSpPr>
      <xdr:spPr>
        <a:xfrm>
          <a:off x="14782800" y="10221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106426</xdr:rowOff>
    </xdr:to>
    <xdr:cxnSp macro="">
      <xdr:nvCxnSpPr>
        <xdr:cNvPr id="246" name="直線コネクタ 245"/>
        <xdr:cNvCxnSpPr/>
      </xdr:nvCxnSpPr>
      <xdr:spPr>
        <a:xfrm>
          <a:off x="13893800" y="101442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115570</xdr:rowOff>
    </xdr:to>
    <xdr:cxnSp macro="">
      <xdr:nvCxnSpPr>
        <xdr:cNvPr id="249" name="直線コネクタ 248"/>
        <xdr:cNvCxnSpPr/>
      </xdr:nvCxnSpPr>
      <xdr:spPr>
        <a:xfrm flipV="1">
          <a:off x="13004800" y="10144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151638</xdr:rowOff>
    </xdr:from>
    <xdr:to>
      <xdr:col>82</xdr:col>
      <xdr:colOff>158750</xdr:colOff>
      <xdr:row>60</xdr:row>
      <xdr:rowOff>81788</xdr:rowOff>
    </xdr:to>
    <xdr:sp macro="" textlink="">
      <xdr:nvSpPr>
        <xdr:cNvPr id="259" name="楕円 258"/>
        <xdr:cNvSpPr/>
      </xdr:nvSpPr>
      <xdr:spPr>
        <a:xfrm>
          <a:off x="16459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60215</xdr:rowOff>
    </xdr:from>
    <xdr:ext cx="762000" cy="259045"/>
    <xdr:sp macro="" textlink="">
      <xdr:nvSpPr>
        <xdr:cNvPr id="260" name="その他該当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1" name="楕円 260"/>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2" name="テキスト ボックス 261"/>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55626</xdr:rowOff>
    </xdr:from>
    <xdr:to>
      <xdr:col>74</xdr:col>
      <xdr:colOff>31750</xdr:colOff>
      <xdr:row>59</xdr:row>
      <xdr:rowOff>157226</xdr:rowOff>
    </xdr:to>
    <xdr:sp macro="" textlink="">
      <xdr:nvSpPr>
        <xdr:cNvPr id="263" name="楕円 262"/>
        <xdr:cNvSpPr/>
      </xdr:nvSpPr>
      <xdr:spPr>
        <a:xfrm>
          <a:off x="147320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142003</xdr:rowOff>
    </xdr:from>
    <xdr:ext cx="762000" cy="259045"/>
    <xdr:sp macro="" textlink="">
      <xdr:nvSpPr>
        <xdr:cNvPr id="264" name="テキスト ボックス 263"/>
        <xdr:cNvSpPr txBox="1"/>
      </xdr:nvSpPr>
      <xdr:spPr>
        <a:xfrm>
          <a:off x="14401800" y="1025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5" name="楕円 264"/>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6" name="テキスト ボックス 265"/>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67" name="楕円 266"/>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68" name="テキスト ボックス 267"/>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％上昇しました。主な要因としては一部事務組合分担金で、ごみ処理処分施設分担金が（</a:t>
          </a:r>
          <a:r>
            <a:rPr kumimoji="1" lang="en-US" altLang="ja-JP" sz="1300">
              <a:latin typeface="ＭＳ Ｐゴシック" panose="020B0600070205080204" pitchFamily="50" charset="-128"/>
              <a:ea typeface="ＭＳ Ｐゴシック" panose="020B0600070205080204" pitchFamily="50" charset="-128"/>
            </a:rPr>
            <a:t>2,105</a:t>
          </a:r>
          <a:r>
            <a:rPr kumimoji="1" lang="ja-JP" altLang="en-US" sz="1300">
              <a:latin typeface="ＭＳ Ｐゴシック" panose="020B0600070205080204" pitchFamily="50" charset="-128"/>
              <a:ea typeface="ＭＳ Ｐゴシック" panose="020B0600070205080204" pitchFamily="50" charset="-128"/>
            </a:rPr>
            <a:t>千円）の増などとなっています。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類似団体平均、長野県平均と比較しても下回っていますが、各種補助金については前年踏襲となることのないよう、事業内容・実績の評価を行い精査することとします。</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17272</xdr:rowOff>
    </xdr:to>
    <xdr:cxnSp macro="">
      <xdr:nvCxnSpPr>
        <xdr:cNvPr id="298" name="直線コネクタ 297"/>
        <xdr:cNvCxnSpPr/>
      </xdr:nvCxnSpPr>
      <xdr:spPr>
        <a:xfrm>
          <a:off x="15671800" y="6152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01" name="直線コネクタ 300"/>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04" name="直線コネクタ 303"/>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07" name="直線コネクタ 306"/>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7" name="楕円 316"/>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18"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19" name="楕円 318"/>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0" name="テキスト ボックス 319"/>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1" name="楕円 32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2" name="テキスト ボックス 32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3" name="楕円 322"/>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4" name="テキスト ボックス 323"/>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5" name="楕円 324"/>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6" name="テキスト ボックス 325"/>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％の増加となりました。平成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年度に起債した情報通信施設の償還（</a:t>
          </a:r>
          <a:r>
            <a:rPr kumimoji="1" lang="en-US" altLang="ja-JP" sz="1300">
              <a:latin typeface="ＭＳ Ｐゴシック" panose="020B0600070205080204" pitchFamily="50" charset="-128"/>
              <a:ea typeface="ＭＳ Ｐゴシック" panose="020B0600070205080204" pitchFamily="50" charset="-128"/>
            </a:rPr>
            <a:t>19,340</a:t>
          </a:r>
          <a:r>
            <a:rPr kumimoji="1" lang="ja-JP" altLang="en-US" sz="1300">
              <a:latin typeface="ＭＳ Ｐゴシック" panose="020B0600070205080204" pitchFamily="50" charset="-128"/>
              <a:ea typeface="ＭＳ Ｐゴシック" panose="020B0600070205080204" pitchFamily="50" charset="-128"/>
            </a:rPr>
            <a:t>千円）が始まったためです。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年度から、地方債の繰上償還や新規発行の抑制を行うことにより公債費の抑制に努めているところです。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しかし、今後予定される役場新庁舎建設など大型公共事業が今後控えていることから令和５年をピークに公債費の増加を見込んでいます。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43180</xdr:rowOff>
    </xdr:to>
    <xdr:cxnSp macro="">
      <xdr:nvCxnSpPr>
        <xdr:cNvPr id="358" name="直線コネクタ 357"/>
        <xdr:cNvCxnSpPr/>
      </xdr:nvCxnSpPr>
      <xdr:spPr>
        <a:xfrm>
          <a:off x="3987800" y="13027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66039</xdr:rowOff>
    </xdr:to>
    <xdr:cxnSp macro="">
      <xdr:nvCxnSpPr>
        <xdr:cNvPr id="361" name="直線コネクタ 360"/>
        <xdr:cNvCxnSpPr/>
      </xdr:nvCxnSpPr>
      <xdr:spPr>
        <a:xfrm flipV="1">
          <a:off x="3098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66039</xdr:rowOff>
    </xdr:to>
    <xdr:cxnSp macro="">
      <xdr:nvCxnSpPr>
        <xdr:cNvPr id="364" name="直線コネクタ 363"/>
        <xdr:cNvCxnSpPr/>
      </xdr:nvCxnSpPr>
      <xdr:spPr>
        <a:xfrm>
          <a:off x="2209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54611</xdr:rowOff>
    </xdr:to>
    <xdr:cxnSp macro="">
      <xdr:nvCxnSpPr>
        <xdr:cNvPr id="367" name="直線コネクタ 366"/>
        <xdr:cNvCxnSpPr/>
      </xdr:nvCxnSpPr>
      <xdr:spPr>
        <a:xfrm flipV="1">
          <a:off x="1320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7" name="楕円 376"/>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8"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79" name="楕円 378"/>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0" name="テキスト ボックス 379"/>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比率の大きいものでは人件費、次いで繰出金となります。このうち繰出金が前年比（</a:t>
          </a:r>
          <a:r>
            <a:rPr kumimoji="1" lang="en-US" altLang="ja-JP" sz="1300">
              <a:latin typeface="ＭＳ Ｐゴシック" panose="020B0600070205080204" pitchFamily="50" charset="-128"/>
              <a:ea typeface="ＭＳ Ｐゴシック" panose="020B0600070205080204" pitchFamily="50" charset="-128"/>
            </a:rPr>
            <a:t>24,868</a:t>
          </a:r>
          <a:r>
            <a:rPr kumimoji="1" lang="ja-JP" altLang="en-US" sz="1300">
              <a:latin typeface="ＭＳ Ｐゴシック" panose="020B0600070205080204" pitchFamily="50" charset="-128"/>
              <a:ea typeface="ＭＳ Ｐゴシック" panose="020B0600070205080204" pitchFamily="50" charset="-128"/>
            </a:rPr>
            <a:t>千円）の増となっており全体の数値を押し上げています。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他の項目において、前述したような取組を行うことで、今後の経常経費削減に努めます。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53848</xdr:rowOff>
    </xdr:from>
    <xdr:to>
      <xdr:col>82</xdr:col>
      <xdr:colOff>107950</xdr:colOff>
      <xdr:row>77</xdr:row>
      <xdr:rowOff>99568</xdr:rowOff>
    </xdr:to>
    <xdr:cxnSp macro="">
      <xdr:nvCxnSpPr>
        <xdr:cNvPr id="417" name="直線コネクタ 416"/>
        <xdr:cNvCxnSpPr/>
      </xdr:nvCxnSpPr>
      <xdr:spPr>
        <a:xfrm>
          <a:off x="15671800" y="13255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53848</xdr:rowOff>
    </xdr:to>
    <xdr:cxnSp macro="">
      <xdr:nvCxnSpPr>
        <xdr:cNvPr id="420" name="直線コネクタ 419"/>
        <xdr:cNvCxnSpPr/>
      </xdr:nvCxnSpPr>
      <xdr:spPr>
        <a:xfrm>
          <a:off x="14782800" y="131914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161289</xdr:rowOff>
    </xdr:to>
    <xdr:cxnSp macro="">
      <xdr:nvCxnSpPr>
        <xdr:cNvPr id="423" name="直線コネクタ 422"/>
        <xdr:cNvCxnSpPr/>
      </xdr:nvCxnSpPr>
      <xdr:spPr>
        <a:xfrm>
          <a:off x="13893800" y="13134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168148</xdr:rowOff>
    </xdr:to>
    <xdr:cxnSp macro="">
      <xdr:nvCxnSpPr>
        <xdr:cNvPr id="426" name="直線コネクタ 425"/>
        <xdr:cNvCxnSpPr/>
      </xdr:nvCxnSpPr>
      <xdr:spPr>
        <a:xfrm flipV="1">
          <a:off x="13004800" y="13134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36" name="楕円 435"/>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37" name="公債費以外該当値テキスト"/>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xdr:rowOff>
    </xdr:from>
    <xdr:to>
      <xdr:col>78</xdr:col>
      <xdr:colOff>120650</xdr:colOff>
      <xdr:row>77</xdr:row>
      <xdr:rowOff>104648</xdr:rowOff>
    </xdr:to>
    <xdr:sp macro="" textlink="">
      <xdr:nvSpPr>
        <xdr:cNvPr id="438" name="楕円 437"/>
        <xdr:cNvSpPr/>
      </xdr:nvSpPr>
      <xdr:spPr>
        <a:xfrm>
          <a:off x="15621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89425</xdr:rowOff>
    </xdr:from>
    <xdr:ext cx="736600" cy="259045"/>
    <xdr:sp macro="" textlink="">
      <xdr:nvSpPr>
        <xdr:cNvPr id="439" name="テキスト ボックス 438"/>
        <xdr:cNvSpPr txBox="1"/>
      </xdr:nvSpPr>
      <xdr:spPr>
        <a:xfrm>
          <a:off x="15290800" y="132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0" name="楕円 439"/>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41" name="テキスト ボックス 440"/>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2" name="楕円 441"/>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3" name="テキスト ボックス 442"/>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4" name="楕円 443"/>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5" name="テキスト ボックス 44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119997</xdr:rowOff>
    </xdr:from>
    <xdr:to>
      <xdr:col>29</xdr:col>
      <xdr:colOff>127000</xdr:colOff>
      <xdr:row>18</xdr:row>
      <xdr:rowOff>130696</xdr:rowOff>
    </xdr:to>
    <xdr:cxnSp macro="">
      <xdr:nvCxnSpPr>
        <xdr:cNvPr id="49" name="直線コネクタ 48"/>
        <xdr:cNvCxnSpPr/>
      </xdr:nvCxnSpPr>
      <xdr:spPr bwMode="auto">
        <a:xfrm flipV="1">
          <a:off x="5003800" y="3253722"/>
          <a:ext cx="6477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130696</xdr:rowOff>
    </xdr:from>
    <xdr:to>
      <xdr:col>26</xdr:col>
      <xdr:colOff>50800</xdr:colOff>
      <xdr:row>18</xdr:row>
      <xdr:rowOff>139539</xdr:rowOff>
    </xdr:to>
    <xdr:cxnSp macro="">
      <xdr:nvCxnSpPr>
        <xdr:cNvPr id="52" name="直線コネクタ 51"/>
        <xdr:cNvCxnSpPr/>
      </xdr:nvCxnSpPr>
      <xdr:spPr bwMode="auto">
        <a:xfrm flipV="1">
          <a:off x="43053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139539</xdr:rowOff>
    </xdr:from>
    <xdr:to>
      <xdr:col>22</xdr:col>
      <xdr:colOff>114300</xdr:colOff>
      <xdr:row>18</xdr:row>
      <xdr:rowOff>143766</xdr:rowOff>
    </xdr:to>
    <xdr:cxnSp macro="">
      <xdr:nvCxnSpPr>
        <xdr:cNvPr id="55" name="直線コネクタ 54"/>
        <xdr:cNvCxnSpPr/>
      </xdr:nvCxnSpPr>
      <xdr:spPr bwMode="auto">
        <a:xfrm flipV="1">
          <a:off x="36068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134029</xdr:rowOff>
    </xdr:from>
    <xdr:to>
      <xdr:col>18</xdr:col>
      <xdr:colOff>177800</xdr:colOff>
      <xdr:row>18</xdr:row>
      <xdr:rowOff>143766</xdr:rowOff>
    </xdr:to>
    <xdr:cxnSp macro="">
      <xdr:nvCxnSpPr>
        <xdr:cNvPr id="58" name="直線コネクタ 57"/>
        <xdr:cNvCxnSpPr/>
      </xdr:nvCxnSpPr>
      <xdr:spPr bwMode="auto">
        <a:xfrm>
          <a:off x="2908300" y="3267754"/>
          <a:ext cx="698500" cy="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69197</xdr:rowOff>
    </xdr:from>
    <xdr:to>
      <xdr:col>29</xdr:col>
      <xdr:colOff>177800</xdr:colOff>
      <xdr:row>18</xdr:row>
      <xdr:rowOff>170797</xdr:rowOff>
    </xdr:to>
    <xdr:sp macro="" textlink="">
      <xdr:nvSpPr>
        <xdr:cNvPr id="68" name="楕円 67"/>
        <xdr:cNvSpPr/>
      </xdr:nvSpPr>
      <xdr:spPr bwMode="auto">
        <a:xfrm>
          <a:off x="56007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149224</xdr:rowOff>
    </xdr:from>
    <xdr:ext cx="762000" cy="259045"/>
    <xdr:sp macro="" textlink="">
      <xdr:nvSpPr>
        <xdr:cNvPr id="69" name="人口1人当たり決算額の推移該当値テキスト130"/>
        <xdr:cNvSpPr txBox="1"/>
      </xdr:nvSpPr>
      <xdr:spPr>
        <a:xfrm>
          <a:off x="5740400" y="31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79896</xdr:rowOff>
    </xdr:from>
    <xdr:to>
      <xdr:col>26</xdr:col>
      <xdr:colOff>101600</xdr:colOff>
      <xdr:row>19</xdr:row>
      <xdr:rowOff>10046</xdr:rowOff>
    </xdr:to>
    <xdr:sp macro="" textlink="">
      <xdr:nvSpPr>
        <xdr:cNvPr id="70" name="楕円 69"/>
        <xdr:cNvSpPr/>
      </xdr:nvSpPr>
      <xdr:spPr bwMode="auto">
        <a:xfrm>
          <a:off x="49530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166273</xdr:rowOff>
    </xdr:from>
    <xdr:ext cx="736600" cy="259045"/>
    <xdr:sp macro="" textlink="">
      <xdr:nvSpPr>
        <xdr:cNvPr id="71" name="テキスト ボックス 70"/>
        <xdr:cNvSpPr txBox="1"/>
      </xdr:nvSpPr>
      <xdr:spPr>
        <a:xfrm>
          <a:off x="4622800" y="329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88739</xdr:rowOff>
    </xdr:from>
    <xdr:to>
      <xdr:col>22</xdr:col>
      <xdr:colOff>165100</xdr:colOff>
      <xdr:row>19</xdr:row>
      <xdr:rowOff>18889</xdr:rowOff>
    </xdr:to>
    <xdr:sp macro="" textlink="">
      <xdr:nvSpPr>
        <xdr:cNvPr id="72" name="楕円 71"/>
        <xdr:cNvSpPr/>
      </xdr:nvSpPr>
      <xdr:spPr bwMode="auto">
        <a:xfrm>
          <a:off x="42545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3666</xdr:rowOff>
    </xdr:from>
    <xdr:ext cx="762000" cy="259045"/>
    <xdr:sp macro="" textlink="">
      <xdr:nvSpPr>
        <xdr:cNvPr id="73" name="テキスト ボックス 72"/>
        <xdr:cNvSpPr txBox="1"/>
      </xdr:nvSpPr>
      <xdr:spPr>
        <a:xfrm>
          <a:off x="39243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92966</xdr:rowOff>
    </xdr:from>
    <xdr:to>
      <xdr:col>19</xdr:col>
      <xdr:colOff>38100</xdr:colOff>
      <xdr:row>19</xdr:row>
      <xdr:rowOff>23116</xdr:rowOff>
    </xdr:to>
    <xdr:sp macro="" textlink="">
      <xdr:nvSpPr>
        <xdr:cNvPr id="74" name="楕円 73"/>
        <xdr:cNvSpPr/>
      </xdr:nvSpPr>
      <xdr:spPr bwMode="auto">
        <a:xfrm>
          <a:off x="35560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7893</xdr:rowOff>
    </xdr:from>
    <xdr:ext cx="762000" cy="259045"/>
    <xdr:sp macro="" textlink="">
      <xdr:nvSpPr>
        <xdr:cNvPr id="75" name="テキスト ボックス 74"/>
        <xdr:cNvSpPr txBox="1"/>
      </xdr:nvSpPr>
      <xdr:spPr>
        <a:xfrm>
          <a:off x="32258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83229</xdr:rowOff>
    </xdr:from>
    <xdr:to>
      <xdr:col>15</xdr:col>
      <xdr:colOff>101600</xdr:colOff>
      <xdr:row>19</xdr:row>
      <xdr:rowOff>13379</xdr:rowOff>
    </xdr:to>
    <xdr:sp macro="" textlink="">
      <xdr:nvSpPr>
        <xdr:cNvPr id="76" name="楕円 75"/>
        <xdr:cNvSpPr/>
      </xdr:nvSpPr>
      <xdr:spPr bwMode="auto">
        <a:xfrm>
          <a:off x="2857500" y="321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169606</xdr:rowOff>
    </xdr:from>
    <xdr:ext cx="762000" cy="259045"/>
    <xdr:sp macro="" textlink="">
      <xdr:nvSpPr>
        <xdr:cNvPr id="77" name="テキスト ボックス 76"/>
        <xdr:cNvSpPr txBox="1"/>
      </xdr:nvSpPr>
      <xdr:spPr>
        <a:xfrm>
          <a:off x="2527300" y="33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172441</xdr:rowOff>
    </xdr:from>
    <xdr:to>
      <xdr:col>29</xdr:col>
      <xdr:colOff>127000</xdr:colOff>
      <xdr:row>35</xdr:row>
      <xdr:rowOff>196335</xdr:rowOff>
    </xdr:to>
    <xdr:cxnSp macro="">
      <xdr:nvCxnSpPr>
        <xdr:cNvPr id="108" name="直線コネクタ 107"/>
        <xdr:cNvCxnSpPr/>
      </xdr:nvCxnSpPr>
      <xdr:spPr bwMode="auto">
        <a:xfrm flipV="1">
          <a:off x="5003800" y="6782791"/>
          <a:ext cx="647700" cy="2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157218</xdr:rowOff>
    </xdr:from>
    <xdr:ext cx="762000" cy="259045"/>
    <xdr:sp macro="" textlink="">
      <xdr:nvSpPr>
        <xdr:cNvPr id="109" name="人口1人当たり決算額の推移平均値テキスト445"/>
        <xdr:cNvSpPr txBox="1"/>
      </xdr:nvSpPr>
      <xdr:spPr>
        <a:xfrm>
          <a:off x="5740400" y="6767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186587</xdr:rowOff>
    </xdr:from>
    <xdr:to>
      <xdr:col>26</xdr:col>
      <xdr:colOff>50800</xdr:colOff>
      <xdr:row>35</xdr:row>
      <xdr:rowOff>196335</xdr:rowOff>
    </xdr:to>
    <xdr:cxnSp macro="">
      <xdr:nvCxnSpPr>
        <xdr:cNvPr id="111" name="直線コネクタ 110"/>
        <xdr:cNvCxnSpPr/>
      </xdr:nvCxnSpPr>
      <xdr:spPr bwMode="auto">
        <a:xfrm>
          <a:off x="4305300" y="6796937"/>
          <a:ext cx="698500" cy="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186587</xdr:rowOff>
    </xdr:from>
    <xdr:to>
      <xdr:col>22</xdr:col>
      <xdr:colOff>114300</xdr:colOff>
      <xdr:row>35</xdr:row>
      <xdr:rowOff>198606</xdr:rowOff>
    </xdr:to>
    <xdr:cxnSp macro="">
      <xdr:nvCxnSpPr>
        <xdr:cNvPr id="114" name="直線コネクタ 113"/>
        <xdr:cNvCxnSpPr/>
      </xdr:nvCxnSpPr>
      <xdr:spPr bwMode="auto">
        <a:xfrm flipV="1">
          <a:off x="3606800" y="6796937"/>
          <a:ext cx="698500" cy="1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183011</xdr:rowOff>
    </xdr:from>
    <xdr:to>
      <xdr:col>18</xdr:col>
      <xdr:colOff>177800</xdr:colOff>
      <xdr:row>35</xdr:row>
      <xdr:rowOff>198606</xdr:rowOff>
    </xdr:to>
    <xdr:cxnSp macro="">
      <xdr:nvCxnSpPr>
        <xdr:cNvPr id="117" name="直線コネクタ 116"/>
        <xdr:cNvCxnSpPr/>
      </xdr:nvCxnSpPr>
      <xdr:spPr bwMode="auto">
        <a:xfrm>
          <a:off x="2908300" y="6793361"/>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121641</xdr:rowOff>
    </xdr:from>
    <xdr:to>
      <xdr:col>29</xdr:col>
      <xdr:colOff>177800</xdr:colOff>
      <xdr:row>35</xdr:row>
      <xdr:rowOff>223241</xdr:rowOff>
    </xdr:to>
    <xdr:sp macro="" textlink="">
      <xdr:nvSpPr>
        <xdr:cNvPr id="127" name="楕円 126"/>
        <xdr:cNvSpPr/>
      </xdr:nvSpPr>
      <xdr:spPr bwMode="auto">
        <a:xfrm>
          <a:off x="5600700" y="67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309618</xdr:rowOff>
    </xdr:from>
    <xdr:ext cx="762000" cy="259045"/>
    <xdr:sp macro="" textlink="">
      <xdr:nvSpPr>
        <xdr:cNvPr id="128" name="人口1人当たり決算額の推移該当値テキスト445"/>
        <xdr:cNvSpPr txBox="1"/>
      </xdr:nvSpPr>
      <xdr:spPr>
        <a:xfrm>
          <a:off x="5740400" y="657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145535</xdr:rowOff>
    </xdr:from>
    <xdr:to>
      <xdr:col>26</xdr:col>
      <xdr:colOff>101600</xdr:colOff>
      <xdr:row>35</xdr:row>
      <xdr:rowOff>247135</xdr:rowOff>
    </xdr:to>
    <xdr:sp macro="" textlink="">
      <xdr:nvSpPr>
        <xdr:cNvPr id="129" name="楕円 128"/>
        <xdr:cNvSpPr/>
      </xdr:nvSpPr>
      <xdr:spPr bwMode="auto">
        <a:xfrm>
          <a:off x="4953000" y="67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257312</xdr:rowOff>
    </xdr:from>
    <xdr:ext cx="736600" cy="259045"/>
    <xdr:sp macro="" textlink="">
      <xdr:nvSpPr>
        <xdr:cNvPr id="130" name="テキスト ボックス 129"/>
        <xdr:cNvSpPr txBox="1"/>
      </xdr:nvSpPr>
      <xdr:spPr>
        <a:xfrm>
          <a:off x="4622800" y="652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135787</xdr:rowOff>
    </xdr:from>
    <xdr:to>
      <xdr:col>22</xdr:col>
      <xdr:colOff>165100</xdr:colOff>
      <xdr:row>35</xdr:row>
      <xdr:rowOff>237387</xdr:rowOff>
    </xdr:to>
    <xdr:sp macro="" textlink="">
      <xdr:nvSpPr>
        <xdr:cNvPr id="131" name="楕円 130"/>
        <xdr:cNvSpPr/>
      </xdr:nvSpPr>
      <xdr:spPr bwMode="auto">
        <a:xfrm>
          <a:off x="4254500" y="674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247564</xdr:rowOff>
    </xdr:from>
    <xdr:ext cx="762000" cy="259045"/>
    <xdr:sp macro="" textlink="">
      <xdr:nvSpPr>
        <xdr:cNvPr id="132" name="テキスト ボックス 131"/>
        <xdr:cNvSpPr txBox="1"/>
      </xdr:nvSpPr>
      <xdr:spPr>
        <a:xfrm>
          <a:off x="3924300" y="651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147806</xdr:rowOff>
    </xdr:from>
    <xdr:to>
      <xdr:col>19</xdr:col>
      <xdr:colOff>38100</xdr:colOff>
      <xdr:row>35</xdr:row>
      <xdr:rowOff>249406</xdr:rowOff>
    </xdr:to>
    <xdr:sp macro="" textlink="">
      <xdr:nvSpPr>
        <xdr:cNvPr id="133" name="楕円 132"/>
        <xdr:cNvSpPr/>
      </xdr:nvSpPr>
      <xdr:spPr bwMode="auto">
        <a:xfrm>
          <a:off x="3556000" y="675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259583</xdr:rowOff>
    </xdr:from>
    <xdr:ext cx="762000" cy="259045"/>
    <xdr:sp macro="" textlink="">
      <xdr:nvSpPr>
        <xdr:cNvPr id="134" name="テキスト ボックス 133"/>
        <xdr:cNvSpPr txBox="1"/>
      </xdr:nvSpPr>
      <xdr:spPr>
        <a:xfrm>
          <a:off x="3225800" y="65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132211</xdr:rowOff>
    </xdr:from>
    <xdr:to>
      <xdr:col>15</xdr:col>
      <xdr:colOff>101600</xdr:colOff>
      <xdr:row>35</xdr:row>
      <xdr:rowOff>233811</xdr:rowOff>
    </xdr:to>
    <xdr:sp macro="" textlink="">
      <xdr:nvSpPr>
        <xdr:cNvPr id="135" name="楕円 134"/>
        <xdr:cNvSpPr/>
      </xdr:nvSpPr>
      <xdr:spPr bwMode="auto">
        <a:xfrm>
          <a:off x="2857500" y="674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243988</xdr:rowOff>
    </xdr:from>
    <xdr:ext cx="762000" cy="259045"/>
    <xdr:sp macro="" textlink="">
      <xdr:nvSpPr>
        <xdr:cNvPr id="136" name="テキスト ボックス 135"/>
        <xdr:cNvSpPr txBox="1"/>
      </xdr:nvSpPr>
      <xdr:spPr>
        <a:xfrm>
          <a:off x="2527300" y="65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4862</xdr:rowOff>
    </xdr:from>
    <xdr:to>
      <xdr:col>24</xdr:col>
      <xdr:colOff>63500</xdr:colOff>
      <xdr:row>37</xdr:row>
      <xdr:rowOff>9688</xdr:rowOff>
    </xdr:to>
    <xdr:cxnSp macro="">
      <xdr:nvCxnSpPr>
        <xdr:cNvPr id="58" name="直線コネクタ 57"/>
        <xdr:cNvCxnSpPr/>
      </xdr:nvCxnSpPr>
      <xdr:spPr>
        <a:xfrm flipV="1">
          <a:off x="3797300" y="63485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9688</xdr:rowOff>
    </xdr:from>
    <xdr:to>
      <xdr:col>19</xdr:col>
      <xdr:colOff>177800</xdr:colOff>
      <xdr:row>37</xdr:row>
      <xdr:rowOff>20312</xdr:rowOff>
    </xdr:to>
    <xdr:cxnSp macro="">
      <xdr:nvCxnSpPr>
        <xdr:cNvPr id="61" name="直線コネクタ 60"/>
        <xdr:cNvCxnSpPr/>
      </xdr:nvCxnSpPr>
      <xdr:spPr>
        <a:xfrm flipV="1">
          <a:off x="2908300" y="6353338"/>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20312</xdr:rowOff>
    </xdr:from>
    <xdr:to>
      <xdr:col>15</xdr:col>
      <xdr:colOff>50800</xdr:colOff>
      <xdr:row>37</xdr:row>
      <xdr:rowOff>22266</xdr:rowOff>
    </xdr:to>
    <xdr:cxnSp macro="">
      <xdr:nvCxnSpPr>
        <xdr:cNvPr id="64" name="直線コネクタ 63"/>
        <xdr:cNvCxnSpPr/>
      </xdr:nvCxnSpPr>
      <xdr:spPr>
        <a:xfrm flipV="1">
          <a:off x="2019300" y="636396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8858</xdr:rowOff>
    </xdr:from>
    <xdr:to>
      <xdr:col>10</xdr:col>
      <xdr:colOff>114300</xdr:colOff>
      <xdr:row>37</xdr:row>
      <xdr:rowOff>22266</xdr:rowOff>
    </xdr:to>
    <xdr:cxnSp macro="">
      <xdr:nvCxnSpPr>
        <xdr:cNvPr id="67" name="直線コネクタ 66"/>
        <xdr:cNvCxnSpPr/>
      </xdr:nvCxnSpPr>
      <xdr:spPr>
        <a:xfrm>
          <a:off x="1130300" y="6352508"/>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125512</xdr:rowOff>
    </xdr:from>
    <xdr:to>
      <xdr:col>24</xdr:col>
      <xdr:colOff>114300</xdr:colOff>
      <xdr:row>37</xdr:row>
      <xdr:rowOff>55662</xdr:rowOff>
    </xdr:to>
    <xdr:sp macro="" textlink="">
      <xdr:nvSpPr>
        <xdr:cNvPr id="77" name="楕円 76"/>
        <xdr:cNvSpPr/>
      </xdr:nvSpPr>
      <xdr:spPr>
        <a:xfrm>
          <a:off x="4584700" y="6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40439</xdr:rowOff>
    </xdr:from>
    <xdr:ext cx="599010" cy="259045"/>
    <xdr:sp macro="" textlink="">
      <xdr:nvSpPr>
        <xdr:cNvPr id="78" name="人件費該当値テキスト"/>
        <xdr:cNvSpPr txBox="1"/>
      </xdr:nvSpPr>
      <xdr:spPr>
        <a:xfrm>
          <a:off x="4686300" y="62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130338</xdr:rowOff>
    </xdr:from>
    <xdr:to>
      <xdr:col>20</xdr:col>
      <xdr:colOff>38100</xdr:colOff>
      <xdr:row>37</xdr:row>
      <xdr:rowOff>60488</xdr:rowOff>
    </xdr:to>
    <xdr:sp macro="" textlink="">
      <xdr:nvSpPr>
        <xdr:cNvPr id="79" name="楕円 78"/>
        <xdr:cNvSpPr/>
      </xdr:nvSpPr>
      <xdr:spPr>
        <a:xfrm>
          <a:off x="3746500" y="63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51615</xdr:rowOff>
    </xdr:from>
    <xdr:ext cx="599010" cy="259045"/>
    <xdr:sp macro="" textlink="">
      <xdr:nvSpPr>
        <xdr:cNvPr id="80" name="テキスト ボックス 79"/>
        <xdr:cNvSpPr txBox="1"/>
      </xdr:nvSpPr>
      <xdr:spPr>
        <a:xfrm>
          <a:off x="3497795" y="63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140962</xdr:rowOff>
    </xdr:from>
    <xdr:to>
      <xdr:col>15</xdr:col>
      <xdr:colOff>101600</xdr:colOff>
      <xdr:row>37</xdr:row>
      <xdr:rowOff>71112</xdr:rowOff>
    </xdr:to>
    <xdr:sp macro="" textlink="">
      <xdr:nvSpPr>
        <xdr:cNvPr id="81" name="楕円 80"/>
        <xdr:cNvSpPr/>
      </xdr:nvSpPr>
      <xdr:spPr>
        <a:xfrm>
          <a:off x="2857500" y="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62239</xdr:rowOff>
    </xdr:from>
    <xdr:ext cx="599010" cy="259045"/>
    <xdr:sp macro="" textlink="">
      <xdr:nvSpPr>
        <xdr:cNvPr id="82" name="テキスト ボックス 81"/>
        <xdr:cNvSpPr txBox="1"/>
      </xdr:nvSpPr>
      <xdr:spPr>
        <a:xfrm>
          <a:off x="2608795" y="640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142916</xdr:rowOff>
    </xdr:from>
    <xdr:to>
      <xdr:col>10</xdr:col>
      <xdr:colOff>165100</xdr:colOff>
      <xdr:row>37</xdr:row>
      <xdr:rowOff>73066</xdr:rowOff>
    </xdr:to>
    <xdr:sp macro="" textlink="">
      <xdr:nvSpPr>
        <xdr:cNvPr id="83" name="楕円 82"/>
        <xdr:cNvSpPr/>
      </xdr:nvSpPr>
      <xdr:spPr>
        <a:xfrm>
          <a:off x="1968500" y="63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64193</xdr:rowOff>
    </xdr:from>
    <xdr:ext cx="599010" cy="259045"/>
    <xdr:sp macro="" textlink="">
      <xdr:nvSpPr>
        <xdr:cNvPr id="84" name="テキスト ボックス 83"/>
        <xdr:cNvSpPr txBox="1"/>
      </xdr:nvSpPr>
      <xdr:spPr>
        <a:xfrm>
          <a:off x="1719795" y="64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129508</xdr:rowOff>
    </xdr:from>
    <xdr:to>
      <xdr:col>6</xdr:col>
      <xdr:colOff>38100</xdr:colOff>
      <xdr:row>37</xdr:row>
      <xdr:rowOff>59658</xdr:rowOff>
    </xdr:to>
    <xdr:sp macro="" textlink="">
      <xdr:nvSpPr>
        <xdr:cNvPr id="85" name="楕円 84"/>
        <xdr:cNvSpPr/>
      </xdr:nvSpPr>
      <xdr:spPr>
        <a:xfrm>
          <a:off x="1079500" y="63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50785</xdr:rowOff>
    </xdr:from>
    <xdr:ext cx="599010" cy="259045"/>
    <xdr:sp macro="" textlink="">
      <xdr:nvSpPr>
        <xdr:cNvPr id="86" name="テキスト ボックス 85"/>
        <xdr:cNvSpPr txBox="1"/>
      </xdr:nvSpPr>
      <xdr:spPr>
        <a:xfrm>
          <a:off x="830795" y="63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77506</xdr:rowOff>
    </xdr:from>
    <xdr:to>
      <xdr:col>24</xdr:col>
      <xdr:colOff>63500</xdr:colOff>
      <xdr:row>58</xdr:row>
      <xdr:rowOff>92994</xdr:rowOff>
    </xdr:to>
    <xdr:cxnSp macro="">
      <xdr:nvCxnSpPr>
        <xdr:cNvPr id="117" name="直線コネクタ 116"/>
        <xdr:cNvCxnSpPr/>
      </xdr:nvCxnSpPr>
      <xdr:spPr>
        <a:xfrm>
          <a:off x="3797300" y="10021606"/>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62081</xdr:rowOff>
    </xdr:from>
    <xdr:to>
      <xdr:col>19</xdr:col>
      <xdr:colOff>177800</xdr:colOff>
      <xdr:row>58</xdr:row>
      <xdr:rowOff>77506</xdr:rowOff>
    </xdr:to>
    <xdr:cxnSp macro="">
      <xdr:nvCxnSpPr>
        <xdr:cNvPr id="120" name="直線コネクタ 119"/>
        <xdr:cNvCxnSpPr/>
      </xdr:nvCxnSpPr>
      <xdr:spPr>
        <a:xfrm>
          <a:off x="2908300" y="10006181"/>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60518</xdr:rowOff>
    </xdr:from>
    <xdr:to>
      <xdr:col>15</xdr:col>
      <xdr:colOff>50800</xdr:colOff>
      <xdr:row>58</xdr:row>
      <xdr:rowOff>62081</xdr:rowOff>
    </xdr:to>
    <xdr:cxnSp macro="">
      <xdr:nvCxnSpPr>
        <xdr:cNvPr id="123" name="直線コネクタ 122"/>
        <xdr:cNvCxnSpPr/>
      </xdr:nvCxnSpPr>
      <xdr:spPr>
        <a:xfrm>
          <a:off x="2019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60518</xdr:rowOff>
    </xdr:from>
    <xdr:to>
      <xdr:col>10</xdr:col>
      <xdr:colOff>114300</xdr:colOff>
      <xdr:row>58</xdr:row>
      <xdr:rowOff>75344</xdr:rowOff>
    </xdr:to>
    <xdr:cxnSp macro="">
      <xdr:nvCxnSpPr>
        <xdr:cNvPr id="126" name="直線コネクタ 125"/>
        <xdr:cNvCxnSpPr/>
      </xdr:nvCxnSpPr>
      <xdr:spPr>
        <a:xfrm flipV="1">
          <a:off x="1130300" y="1000461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42194</xdr:rowOff>
    </xdr:from>
    <xdr:to>
      <xdr:col>24</xdr:col>
      <xdr:colOff>114300</xdr:colOff>
      <xdr:row>58</xdr:row>
      <xdr:rowOff>143794</xdr:rowOff>
    </xdr:to>
    <xdr:sp macro="" textlink="">
      <xdr:nvSpPr>
        <xdr:cNvPr id="136" name="楕円 135"/>
        <xdr:cNvSpPr/>
      </xdr:nvSpPr>
      <xdr:spPr>
        <a:xfrm>
          <a:off x="45847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128571</xdr:rowOff>
    </xdr:from>
    <xdr:ext cx="599010" cy="259045"/>
    <xdr:sp macro="" textlink="">
      <xdr:nvSpPr>
        <xdr:cNvPr id="137" name="物件費該当値テキスト"/>
        <xdr:cNvSpPr txBox="1"/>
      </xdr:nvSpPr>
      <xdr:spPr>
        <a:xfrm>
          <a:off x="4686300" y="990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26706</xdr:rowOff>
    </xdr:from>
    <xdr:to>
      <xdr:col>20</xdr:col>
      <xdr:colOff>38100</xdr:colOff>
      <xdr:row>58</xdr:row>
      <xdr:rowOff>128306</xdr:rowOff>
    </xdr:to>
    <xdr:sp macro="" textlink="">
      <xdr:nvSpPr>
        <xdr:cNvPr id="138" name="楕円 137"/>
        <xdr:cNvSpPr/>
      </xdr:nvSpPr>
      <xdr:spPr>
        <a:xfrm>
          <a:off x="3746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119433</xdr:rowOff>
    </xdr:from>
    <xdr:ext cx="599010" cy="259045"/>
    <xdr:sp macro="" textlink="">
      <xdr:nvSpPr>
        <xdr:cNvPr id="139" name="テキスト ボックス 138"/>
        <xdr:cNvSpPr txBox="1"/>
      </xdr:nvSpPr>
      <xdr:spPr>
        <a:xfrm>
          <a:off x="3497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11281</xdr:rowOff>
    </xdr:from>
    <xdr:to>
      <xdr:col>15</xdr:col>
      <xdr:colOff>101600</xdr:colOff>
      <xdr:row>58</xdr:row>
      <xdr:rowOff>112881</xdr:rowOff>
    </xdr:to>
    <xdr:sp macro="" textlink="">
      <xdr:nvSpPr>
        <xdr:cNvPr id="140" name="楕円 139"/>
        <xdr:cNvSpPr/>
      </xdr:nvSpPr>
      <xdr:spPr>
        <a:xfrm>
          <a:off x="2857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104008</xdr:rowOff>
    </xdr:from>
    <xdr:ext cx="599010" cy="259045"/>
    <xdr:sp macro="" textlink="">
      <xdr:nvSpPr>
        <xdr:cNvPr id="141" name="テキスト ボックス 140"/>
        <xdr:cNvSpPr txBox="1"/>
      </xdr:nvSpPr>
      <xdr:spPr>
        <a:xfrm>
          <a:off x="2608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9718</xdr:rowOff>
    </xdr:from>
    <xdr:to>
      <xdr:col>10</xdr:col>
      <xdr:colOff>165100</xdr:colOff>
      <xdr:row>58</xdr:row>
      <xdr:rowOff>111318</xdr:rowOff>
    </xdr:to>
    <xdr:sp macro="" textlink="">
      <xdr:nvSpPr>
        <xdr:cNvPr id="142" name="楕円 141"/>
        <xdr:cNvSpPr/>
      </xdr:nvSpPr>
      <xdr:spPr>
        <a:xfrm>
          <a:off x="1968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102445</xdr:rowOff>
    </xdr:from>
    <xdr:ext cx="599010" cy="259045"/>
    <xdr:sp macro="" textlink="">
      <xdr:nvSpPr>
        <xdr:cNvPr id="143" name="テキスト ボックス 142"/>
        <xdr:cNvSpPr txBox="1"/>
      </xdr:nvSpPr>
      <xdr:spPr>
        <a:xfrm>
          <a:off x="1719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24544</xdr:rowOff>
    </xdr:from>
    <xdr:to>
      <xdr:col>6</xdr:col>
      <xdr:colOff>38100</xdr:colOff>
      <xdr:row>58</xdr:row>
      <xdr:rowOff>126144</xdr:rowOff>
    </xdr:to>
    <xdr:sp macro="" textlink="">
      <xdr:nvSpPr>
        <xdr:cNvPr id="144" name="楕円 143"/>
        <xdr:cNvSpPr/>
      </xdr:nvSpPr>
      <xdr:spPr>
        <a:xfrm>
          <a:off x="1079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117271</xdr:rowOff>
    </xdr:from>
    <xdr:ext cx="599010" cy="259045"/>
    <xdr:sp macro="" textlink="">
      <xdr:nvSpPr>
        <xdr:cNvPr id="145" name="テキスト ボックス 144"/>
        <xdr:cNvSpPr txBox="1"/>
      </xdr:nvSpPr>
      <xdr:spPr>
        <a:xfrm>
          <a:off x="830795" y="100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142390</xdr:rowOff>
    </xdr:from>
    <xdr:to>
      <xdr:col>24</xdr:col>
      <xdr:colOff>63500</xdr:colOff>
      <xdr:row>77</xdr:row>
      <xdr:rowOff>160159</xdr:rowOff>
    </xdr:to>
    <xdr:cxnSp macro="">
      <xdr:nvCxnSpPr>
        <xdr:cNvPr id="174" name="直線コネクタ 173"/>
        <xdr:cNvCxnSpPr/>
      </xdr:nvCxnSpPr>
      <xdr:spPr>
        <a:xfrm flipV="1">
          <a:off x="3797300" y="13344040"/>
          <a:ext cx="8382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160159</xdr:rowOff>
    </xdr:from>
    <xdr:to>
      <xdr:col>19</xdr:col>
      <xdr:colOff>177800</xdr:colOff>
      <xdr:row>77</xdr:row>
      <xdr:rowOff>162553</xdr:rowOff>
    </xdr:to>
    <xdr:cxnSp macro="">
      <xdr:nvCxnSpPr>
        <xdr:cNvPr id="177" name="直線コネクタ 176"/>
        <xdr:cNvCxnSpPr/>
      </xdr:nvCxnSpPr>
      <xdr:spPr>
        <a:xfrm flipV="1">
          <a:off x="2908300" y="1336180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162553</xdr:rowOff>
    </xdr:from>
    <xdr:to>
      <xdr:col>15</xdr:col>
      <xdr:colOff>50800</xdr:colOff>
      <xdr:row>78</xdr:row>
      <xdr:rowOff>70100</xdr:rowOff>
    </xdr:to>
    <xdr:cxnSp macro="">
      <xdr:nvCxnSpPr>
        <xdr:cNvPr id="180" name="直線コネクタ 179"/>
        <xdr:cNvCxnSpPr/>
      </xdr:nvCxnSpPr>
      <xdr:spPr>
        <a:xfrm flipV="1">
          <a:off x="2019300" y="13364203"/>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152691</xdr:rowOff>
    </xdr:from>
    <xdr:to>
      <xdr:col>10</xdr:col>
      <xdr:colOff>114300</xdr:colOff>
      <xdr:row>78</xdr:row>
      <xdr:rowOff>70100</xdr:rowOff>
    </xdr:to>
    <xdr:cxnSp macro="">
      <xdr:nvCxnSpPr>
        <xdr:cNvPr id="183" name="直線コネクタ 182"/>
        <xdr:cNvCxnSpPr/>
      </xdr:nvCxnSpPr>
      <xdr:spPr>
        <a:xfrm>
          <a:off x="1130300" y="13354341"/>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91590</xdr:rowOff>
    </xdr:from>
    <xdr:to>
      <xdr:col>24</xdr:col>
      <xdr:colOff>114300</xdr:colOff>
      <xdr:row>78</xdr:row>
      <xdr:rowOff>21740</xdr:rowOff>
    </xdr:to>
    <xdr:sp macro="" textlink="">
      <xdr:nvSpPr>
        <xdr:cNvPr id="193" name="楕円 192"/>
        <xdr:cNvSpPr/>
      </xdr:nvSpPr>
      <xdr:spPr>
        <a:xfrm>
          <a:off x="4584700" y="132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114467</xdr:rowOff>
    </xdr:from>
    <xdr:ext cx="534377" cy="259045"/>
    <xdr:sp macro="" textlink="">
      <xdr:nvSpPr>
        <xdr:cNvPr id="194" name="維持補修費該当値テキスト"/>
        <xdr:cNvSpPr txBox="1"/>
      </xdr:nvSpPr>
      <xdr:spPr>
        <a:xfrm>
          <a:off x="4686300" y="131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109359</xdr:rowOff>
    </xdr:from>
    <xdr:to>
      <xdr:col>20</xdr:col>
      <xdr:colOff>38100</xdr:colOff>
      <xdr:row>78</xdr:row>
      <xdr:rowOff>39509</xdr:rowOff>
    </xdr:to>
    <xdr:sp macro="" textlink="">
      <xdr:nvSpPr>
        <xdr:cNvPr id="195" name="楕円 194"/>
        <xdr:cNvSpPr/>
      </xdr:nvSpPr>
      <xdr:spPr>
        <a:xfrm>
          <a:off x="3746500" y="13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56036</xdr:rowOff>
    </xdr:from>
    <xdr:ext cx="534377" cy="259045"/>
    <xdr:sp macro="" textlink="">
      <xdr:nvSpPr>
        <xdr:cNvPr id="196" name="テキスト ボックス 195"/>
        <xdr:cNvSpPr txBox="1"/>
      </xdr:nvSpPr>
      <xdr:spPr>
        <a:xfrm>
          <a:off x="3530111" y="130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111753</xdr:rowOff>
    </xdr:from>
    <xdr:to>
      <xdr:col>15</xdr:col>
      <xdr:colOff>101600</xdr:colOff>
      <xdr:row>78</xdr:row>
      <xdr:rowOff>41903</xdr:rowOff>
    </xdr:to>
    <xdr:sp macro="" textlink="">
      <xdr:nvSpPr>
        <xdr:cNvPr id="197" name="楕円 196"/>
        <xdr:cNvSpPr/>
      </xdr:nvSpPr>
      <xdr:spPr>
        <a:xfrm>
          <a:off x="2857500" y="133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58430</xdr:rowOff>
    </xdr:from>
    <xdr:ext cx="534377" cy="259045"/>
    <xdr:sp macro="" textlink="">
      <xdr:nvSpPr>
        <xdr:cNvPr id="198" name="テキスト ボックス 197"/>
        <xdr:cNvSpPr txBox="1"/>
      </xdr:nvSpPr>
      <xdr:spPr>
        <a:xfrm>
          <a:off x="2641111" y="130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19300</xdr:rowOff>
    </xdr:from>
    <xdr:to>
      <xdr:col>10</xdr:col>
      <xdr:colOff>165100</xdr:colOff>
      <xdr:row>78</xdr:row>
      <xdr:rowOff>120900</xdr:rowOff>
    </xdr:to>
    <xdr:sp macro="" textlink="">
      <xdr:nvSpPr>
        <xdr:cNvPr id="199" name="楕円 198"/>
        <xdr:cNvSpPr/>
      </xdr:nvSpPr>
      <xdr:spPr>
        <a:xfrm>
          <a:off x="1968500" y="133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112027</xdr:rowOff>
    </xdr:from>
    <xdr:ext cx="534377" cy="259045"/>
    <xdr:sp macro="" textlink="">
      <xdr:nvSpPr>
        <xdr:cNvPr id="200" name="テキスト ボックス 199"/>
        <xdr:cNvSpPr txBox="1"/>
      </xdr:nvSpPr>
      <xdr:spPr>
        <a:xfrm>
          <a:off x="1752111" y="134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201" name="楕円 200"/>
        <xdr:cNvSpPr/>
      </xdr:nvSpPr>
      <xdr:spPr>
        <a:xfrm>
          <a:off x="1079500" y="1330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48568</xdr:rowOff>
    </xdr:from>
    <xdr:ext cx="534377" cy="259045"/>
    <xdr:sp macro="" textlink="">
      <xdr:nvSpPr>
        <xdr:cNvPr id="202" name="テキスト ボックス 201"/>
        <xdr:cNvSpPr txBox="1"/>
      </xdr:nvSpPr>
      <xdr:spPr>
        <a:xfrm>
          <a:off x="863111" y="130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39373</xdr:rowOff>
    </xdr:from>
    <xdr:to>
      <xdr:col>24</xdr:col>
      <xdr:colOff>63500</xdr:colOff>
      <xdr:row>97</xdr:row>
      <xdr:rowOff>59595</xdr:rowOff>
    </xdr:to>
    <xdr:cxnSp macro="">
      <xdr:nvCxnSpPr>
        <xdr:cNvPr id="235" name="直線コネクタ 234"/>
        <xdr:cNvCxnSpPr/>
      </xdr:nvCxnSpPr>
      <xdr:spPr>
        <a:xfrm>
          <a:off x="3797300" y="16670023"/>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39373</xdr:rowOff>
    </xdr:from>
    <xdr:to>
      <xdr:col>19</xdr:col>
      <xdr:colOff>177800</xdr:colOff>
      <xdr:row>97</xdr:row>
      <xdr:rowOff>41726</xdr:rowOff>
    </xdr:to>
    <xdr:cxnSp macro="">
      <xdr:nvCxnSpPr>
        <xdr:cNvPr id="238" name="直線コネクタ 237"/>
        <xdr:cNvCxnSpPr/>
      </xdr:nvCxnSpPr>
      <xdr:spPr>
        <a:xfrm flipV="1">
          <a:off x="2908300" y="16670023"/>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41726</xdr:rowOff>
    </xdr:from>
    <xdr:to>
      <xdr:col>15</xdr:col>
      <xdr:colOff>50800</xdr:colOff>
      <xdr:row>97</xdr:row>
      <xdr:rowOff>62224</xdr:rowOff>
    </xdr:to>
    <xdr:cxnSp macro="">
      <xdr:nvCxnSpPr>
        <xdr:cNvPr id="241" name="直線コネクタ 240"/>
        <xdr:cNvCxnSpPr/>
      </xdr:nvCxnSpPr>
      <xdr:spPr>
        <a:xfrm flipV="1">
          <a:off x="2019300" y="166723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62224</xdr:rowOff>
    </xdr:from>
    <xdr:to>
      <xdr:col>10</xdr:col>
      <xdr:colOff>114300</xdr:colOff>
      <xdr:row>97</xdr:row>
      <xdr:rowOff>66663</xdr:rowOff>
    </xdr:to>
    <xdr:cxnSp macro="">
      <xdr:nvCxnSpPr>
        <xdr:cNvPr id="244" name="直線コネクタ 243"/>
        <xdr:cNvCxnSpPr/>
      </xdr:nvCxnSpPr>
      <xdr:spPr>
        <a:xfrm flipV="1">
          <a:off x="1130300" y="1669287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8795</xdr:rowOff>
    </xdr:from>
    <xdr:to>
      <xdr:col>24</xdr:col>
      <xdr:colOff>114300</xdr:colOff>
      <xdr:row>97</xdr:row>
      <xdr:rowOff>110395</xdr:rowOff>
    </xdr:to>
    <xdr:sp macro="" textlink="">
      <xdr:nvSpPr>
        <xdr:cNvPr id="254" name="楕円 253"/>
        <xdr:cNvSpPr/>
      </xdr:nvSpPr>
      <xdr:spPr>
        <a:xfrm>
          <a:off x="4584700" y="166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158672</xdr:rowOff>
    </xdr:from>
    <xdr:ext cx="534377" cy="259045"/>
    <xdr:sp macro="" textlink="">
      <xdr:nvSpPr>
        <xdr:cNvPr id="255" name="扶助費該当値テキスト"/>
        <xdr:cNvSpPr txBox="1"/>
      </xdr:nvSpPr>
      <xdr:spPr>
        <a:xfrm>
          <a:off x="4686300" y="166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160023</xdr:rowOff>
    </xdr:from>
    <xdr:to>
      <xdr:col>20</xdr:col>
      <xdr:colOff>38100</xdr:colOff>
      <xdr:row>97</xdr:row>
      <xdr:rowOff>90173</xdr:rowOff>
    </xdr:to>
    <xdr:sp macro="" textlink="">
      <xdr:nvSpPr>
        <xdr:cNvPr id="256" name="楕円 255"/>
        <xdr:cNvSpPr/>
      </xdr:nvSpPr>
      <xdr:spPr>
        <a:xfrm>
          <a:off x="3746500" y="16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81300</xdr:rowOff>
    </xdr:from>
    <xdr:ext cx="534377" cy="259045"/>
    <xdr:sp macro="" textlink="">
      <xdr:nvSpPr>
        <xdr:cNvPr id="257" name="テキスト ボックス 256"/>
        <xdr:cNvSpPr txBox="1"/>
      </xdr:nvSpPr>
      <xdr:spPr>
        <a:xfrm>
          <a:off x="3530111" y="167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162376</xdr:rowOff>
    </xdr:from>
    <xdr:to>
      <xdr:col>15</xdr:col>
      <xdr:colOff>101600</xdr:colOff>
      <xdr:row>97</xdr:row>
      <xdr:rowOff>92526</xdr:rowOff>
    </xdr:to>
    <xdr:sp macro="" textlink="">
      <xdr:nvSpPr>
        <xdr:cNvPr id="258" name="楕円 257"/>
        <xdr:cNvSpPr/>
      </xdr:nvSpPr>
      <xdr:spPr>
        <a:xfrm>
          <a:off x="2857500" y="166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83653</xdr:rowOff>
    </xdr:from>
    <xdr:ext cx="534377" cy="259045"/>
    <xdr:sp macro="" textlink="">
      <xdr:nvSpPr>
        <xdr:cNvPr id="259" name="テキスト ボックス 258"/>
        <xdr:cNvSpPr txBox="1"/>
      </xdr:nvSpPr>
      <xdr:spPr>
        <a:xfrm>
          <a:off x="2641111" y="167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11424</xdr:rowOff>
    </xdr:from>
    <xdr:to>
      <xdr:col>10</xdr:col>
      <xdr:colOff>165100</xdr:colOff>
      <xdr:row>97</xdr:row>
      <xdr:rowOff>113024</xdr:rowOff>
    </xdr:to>
    <xdr:sp macro="" textlink="">
      <xdr:nvSpPr>
        <xdr:cNvPr id="260" name="楕円 259"/>
        <xdr:cNvSpPr/>
      </xdr:nvSpPr>
      <xdr:spPr>
        <a:xfrm>
          <a:off x="1968500" y="166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104151</xdr:rowOff>
    </xdr:from>
    <xdr:ext cx="534377" cy="259045"/>
    <xdr:sp macro="" textlink="">
      <xdr:nvSpPr>
        <xdr:cNvPr id="261" name="テキスト ボックス 260"/>
        <xdr:cNvSpPr txBox="1"/>
      </xdr:nvSpPr>
      <xdr:spPr>
        <a:xfrm>
          <a:off x="1752111" y="167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15863</xdr:rowOff>
    </xdr:from>
    <xdr:to>
      <xdr:col>6</xdr:col>
      <xdr:colOff>38100</xdr:colOff>
      <xdr:row>97</xdr:row>
      <xdr:rowOff>117463</xdr:rowOff>
    </xdr:to>
    <xdr:sp macro="" textlink="">
      <xdr:nvSpPr>
        <xdr:cNvPr id="262" name="楕円 261"/>
        <xdr:cNvSpPr/>
      </xdr:nvSpPr>
      <xdr:spPr>
        <a:xfrm>
          <a:off x="1079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108590</xdr:rowOff>
    </xdr:from>
    <xdr:ext cx="534377" cy="259045"/>
    <xdr:sp macro="" textlink="">
      <xdr:nvSpPr>
        <xdr:cNvPr id="263" name="テキスト ボックス 262"/>
        <xdr:cNvSpPr txBox="1"/>
      </xdr:nvSpPr>
      <xdr:spPr>
        <a:xfrm>
          <a:off x="863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23261</xdr:rowOff>
    </xdr:from>
    <xdr:to>
      <xdr:col>55</xdr:col>
      <xdr:colOff>0</xdr:colOff>
      <xdr:row>38</xdr:row>
      <xdr:rowOff>24288</xdr:rowOff>
    </xdr:to>
    <xdr:cxnSp macro="">
      <xdr:nvCxnSpPr>
        <xdr:cNvPr id="292" name="直線コネクタ 291"/>
        <xdr:cNvCxnSpPr/>
      </xdr:nvCxnSpPr>
      <xdr:spPr>
        <a:xfrm>
          <a:off x="9639300" y="6538361"/>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23261</xdr:rowOff>
    </xdr:from>
    <xdr:to>
      <xdr:col>50</xdr:col>
      <xdr:colOff>114300</xdr:colOff>
      <xdr:row>38</xdr:row>
      <xdr:rowOff>38884</xdr:rowOff>
    </xdr:to>
    <xdr:cxnSp macro="">
      <xdr:nvCxnSpPr>
        <xdr:cNvPr id="295" name="直線コネクタ 294"/>
        <xdr:cNvCxnSpPr/>
      </xdr:nvCxnSpPr>
      <xdr:spPr>
        <a:xfrm flipV="1">
          <a:off x="8750300" y="6538361"/>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38884</xdr:rowOff>
    </xdr:from>
    <xdr:to>
      <xdr:col>45</xdr:col>
      <xdr:colOff>177800</xdr:colOff>
      <xdr:row>38</xdr:row>
      <xdr:rowOff>45151</xdr:rowOff>
    </xdr:to>
    <xdr:cxnSp macro="">
      <xdr:nvCxnSpPr>
        <xdr:cNvPr id="298" name="直線コネクタ 297"/>
        <xdr:cNvCxnSpPr/>
      </xdr:nvCxnSpPr>
      <xdr:spPr>
        <a:xfrm flipV="1">
          <a:off x="7861300" y="6553984"/>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45151</xdr:rowOff>
    </xdr:from>
    <xdr:to>
      <xdr:col>41</xdr:col>
      <xdr:colOff>50800</xdr:colOff>
      <xdr:row>38</xdr:row>
      <xdr:rowOff>57862</xdr:rowOff>
    </xdr:to>
    <xdr:cxnSp macro="">
      <xdr:nvCxnSpPr>
        <xdr:cNvPr id="301" name="直線コネクタ 300"/>
        <xdr:cNvCxnSpPr/>
      </xdr:nvCxnSpPr>
      <xdr:spPr>
        <a:xfrm flipV="1">
          <a:off x="6972300" y="6560251"/>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144938</xdr:rowOff>
    </xdr:from>
    <xdr:to>
      <xdr:col>55</xdr:col>
      <xdr:colOff>50800</xdr:colOff>
      <xdr:row>38</xdr:row>
      <xdr:rowOff>75088</xdr:rowOff>
    </xdr:to>
    <xdr:sp macro="" textlink="">
      <xdr:nvSpPr>
        <xdr:cNvPr id="311" name="楕円 310"/>
        <xdr:cNvSpPr/>
      </xdr:nvSpPr>
      <xdr:spPr>
        <a:xfrm>
          <a:off x="10426700" y="64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59865</xdr:rowOff>
    </xdr:from>
    <xdr:ext cx="599010" cy="259045"/>
    <xdr:sp macro="" textlink="">
      <xdr:nvSpPr>
        <xdr:cNvPr id="312" name="補助費等該当値テキスト"/>
        <xdr:cNvSpPr txBox="1"/>
      </xdr:nvSpPr>
      <xdr:spPr>
        <a:xfrm>
          <a:off x="10528300" y="64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143911</xdr:rowOff>
    </xdr:from>
    <xdr:to>
      <xdr:col>50</xdr:col>
      <xdr:colOff>165100</xdr:colOff>
      <xdr:row>38</xdr:row>
      <xdr:rowOff>74061</xdr:rowOff>
    </xdr:to>
    <xdr:sp macro="" textlink="">
      <xdr:nvSpPr>
        <xdr:cNvPr id="313" name="楕円 312"/>
        <xdr:cNvSpPr/>
      </xdr:nvSpPr>
      <xdr:spPr>
        <a:xfrm>
          <a:off x="9588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65188</xdr:rowOff>
    </xdr:from>
    <xdr:ext cx="599010" cy="259045"/>
    <xdr:sp macro="" textlink="">
      <xdr:nvSpPr>
        <xdr:cNvPr id="314" name="テキスト ボックス 313"/>
        <xdr:cNvSpPr txBox="1"/>
      </xdr:nvSpPr>
      <xdr:spPr>
        <a:xfrm>
          <a:off x="9339795"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159534</xdr:rowOff>
    </xdr:from>
    <xdr:to>
      <xdr:col>46</xdr:col>
      <xdr:colOff>38100</xdr:colOff>
      <xdr:row>38</xdr:row>
      <xdr:rowOff>89684</xdr:rowOff>
    </xdr:to>
    <xdr:sp macro="" textlink="">
      <xdr:nvSpPr>
        <xdr:cNvPr id="315" name="楕円 314"/>
        <xdr:cNvSpPr/>
      </xdr:nvSpPr>
      <xdr:spPr>
        <a:xfrm>
          <a:off x="8699500" y="6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80811</xdr:rowOff>
    </xdr:from>
    <xdr:ext cx="534377" cy="259045"/>
    <xdr:sp macro="" textlink="">
      <xdr:nvSpPr>
        <xdr:cNvPr id="316" name="テキスト ボックス 315"/>
        <xdr:cNvSpPr txBox="1"/>
      </xdr:nvSpPr>
      <xdr:spPr>
        <a:xfrm>
          <a:off x="8483111" y="6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165801</xdr:rowOff>
    </xdr:from>
    <xdr:to>
      <xdr:col>41</xdr:col>
      <xdr:colOff>101600</xdr:colOff>
      <xdr:row>38</xdr:row>
      <xdr:rowOff>95951</xdr:rowOff>
    </xdr:to>
    <xdr:sp macro="" textlink="">
      <xdr:nvSpPr>
        <xdr:cNvPr id="317" name="楕円 316"/>
        <xdr:cNvSpPr/>
      </xdr:nvSpPr>
      <xdr:spPr>
        <a:xfrm>
          <a:off x="7810500" y="65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87078</xdr:rowOff>
    </xdr:from>
    <xdr:ext cx="534377" cy="259045"/>
    <xdr:sp macro="" textlink="">
      <xdr:nvSpPr>
        <xdr:cNvPr id="318" name="テキスト ボックス 317"/>
        <xdr:cNvSpPr txBox="1"/>
      </xdr:nvSpPr>
      <xdr:spPr>
        <a:xfrm>
          <a:off x="7594111" y="66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7062</xdr:rowOff>
    </xdr:from>
    <xdr:to>
      <xdr:col>36</xdr:col>
      <xdr:colOff>165100</xdr:colOff>
      <xdr:row>38</xdr:row>
      <xdr:rowOff>108662</xdr:rowOff>
    </xdr:to>
    <xdr:sp macro="" textlink="">
      <xdr:nvSpPr>
        <xdr:cNvPr id="319" name="楕円 318"/>
        <xdr:cNvSpPr/>
      </xdr:nvSpPr>
      <xdr:spPr>
        <a:xfrm>
          <a:off x="6921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99789</xdr:rowOff>
    </xdr:from>
    <xdr:ext cx="534377" cy="259045"/>
    <xdr:sp macro="" textlink="">
      <xdr:nvSpPr>
        <xdr:cNvPr id="320" name="テキスト ボックス 319"/>
        <xdr:cNvSpPr txBox="1"/>
      </xdr:nvSpPr>
      <xdr:spPr>
        <a:xfrm>
          <a:off x="6705111" y="66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88464</xdr:rowOff>
    </xdr:from>
    <xdr:to>
      <xdr:col>55</xdr:col>
      <xdr:colOff>0</xdr:colOff>
      <xdr:row>58</xdr:row>
      <xdr:rowOff>104369</xdr:rowOff>
    </xdr:to>
    <xdr:cxnSp macro="">
      <xdr:nvCxnSpPr>
        <xdr:cNvPr id="347" name="直線コネクタ 346"/>
        <xdr:cNvCxnSpPr/>
      </xdr:nvCxnSpPr>
      <xdr:spPr>
        <a:xfrm>
          <a:off x="9639300" y="10032564"/>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88464</xdr:rowOff>
    </xdr:from>
    <xdr:to>
      <xdr:col>50</xdr:col>
      <xdr:colOff>114300</xdr:colOff>
      <xdr:row>58</xdr:row>
      <xdr:rowOff>110966</xdr:rowOff>
    </xdr:to>
    <xdr:cxnSp macro="">
      <xdr:nvCxnSpPr>
        <xdr:cNvPr id="350" name="直線コネクタ 349"/>
        <xdr:cNvCxnSpPr/>
      </xdr:nvCxnSpPr>
      <xdr:spPr>
        <a:xfrm flipV="1">
          <a:off x="8750300" y="10032564"/>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110966</xdr:rowOff>
    </xdr:from>
    <xdr:to>
      <xdr:col>45</xdr:col>
      <xdr:colOff>177800</xdr:colOff>
      <xdr:row>58</xdr:row>
      <xdr:rowOff>111820</xdr:rowOff>
    </xdr:to>
    <xdr:cxnSp macro="">
      <xdr:nvCxnSpPr>
        <xdr:cNvPr id="353" name="直線コネクタ 352"/>
        <xdr:cNvCxnSpPr/>
      </xdr:nvCxnSpPr>
      <xdr:spPr>
        <a:xfrm flipV="1">
          <a:off x="7861300" y="10055066"/>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65009</xdr:rowOff>
    </xdr:from>
    <xdr:to>
      <xdr:col>41</xdr:col>
      <xdr:colOff>50800</xdr:colOff>
      <xdr:row>58</xdr:row>
      <xdr:rowOff>111820</xdr:rowOff>
    </xdr:to>
    <xdr:cxnSp macro="">
      <xdr:nvCxnSpPr>
        <xdr:cNvPr id="356" name="直線コネクタ 355"/>
        <xdr:cNvCxnSpPr/>
      </xdr:nvCxnSpPr>
      <xdr:spPr>
        <a:xfrm>
          <a:off x="6972300" y="10009109"/>
          <a:ext cx="889000" cy="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53569</xdr:rowOff>
    </xdr:from>
    <xdr:to>
      <xdr:col>55</xdr:col>
      <xdr:colOff>50800</xdr:colOff>
      <xdr:row>58</xdr:row>
      <xdr:rowOff>155169</xdr:rowOff>
    </xdr:to>
    <xdr:sp macro="" textlink="">
      <xdr:nvSpPr>
        <xdr:cNvPr id="366" name="楕円 365"/>
        <xdr:cNvSpPr/>
      </xdr:nvSpPr>
      <xdr:spPr>
        <a:xfrm>
          <a:off x="10426700" y="99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139946</xdr:rowOff>
    </xdr:from>
    <xdr:ext cx="534377" cy="259045"/>
    <xdr:sp macro="" textlink="">
      <xdr:nvSpPr>
        <xdr:cNvPr id="367" name="普通建設事業費該当値テキスト"/>
        <xdr:cNvSpPr txBox="1"/>
      </xdr:nvSpPr>
      <xdr:spPr>
        <a:xfrm>
          <a:off x="10528300" y="9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37664</xdr:rowOff>
    </xdr:from>
    <xdr:to>
      <xdr:col>50</xdr:col>
      <xdr:colOff>165100</xdr:colOff>
      <xdr:row>58</xdr:row>
      <xdr:rowOff>139264</xdr:rowOff>
    </xdr:to>
    <xdr:sp macro="" textlink="">
      <xdr:nvSpPr>
        <xdr:cNvPr id="368" name="楕円 367"/>
        <xdr:cNvSpPr/>
      </xdr:nvSpPr>
      <xdr:spPr>
        <a:xfrm>
          <a:off x="9588500" y="99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130391</xdr:rowOff>
    </xdr:from>
    <xdr:ext cx="599010" cy="259045"/>
    <xdr:sp macro="" textlink="">
      <xdr:nvSpPr>
        <xdr:cNvPr id="369" name="テキスト ボックス 368"/>
        <xdr:cNvSpPr txBox="1"/>
      </xdr:nvSpPr>
      <xdr:spPr>
        <a:xfrm>
          <a:off x="9339795" y="100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60166</xdr:rowOff>
    </xdr:from>
    <xdr:to>
      <xdr:col>46</xdr:col>
      <xdr:colOff>38100</xdr:colOff>
      <xdr:row>58</xdr:row>
      <xdr:rowOff>161766</xdr:rowOff>
    </xdr:to>
    <xdr:sp macro="" textlink="">
      <xdr:nvSpPr>
        <xdr:cNvPr id="370" name="楕円 369"/>
        <xdr:cNvSpPr/>
      </xdr:nvSpPr>
      <xdr:spPr>
        <a:xfrm>
          <a:off x="8699500" y="100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152893</xdr:rowOff>
    </xdr:from>
    <xdr:ext cx="534377" cy="259045"/>
    <xdr:sp macro="" textlink="">
      <xdr:nvSpPr>
        <xdr:cNvPr id="371" name="テキスト ボックス 370"/>
        <xdr:cNvSpPr txBox="1"/>
      </xdr:nvSpPr>
      <xdr:spPr>
        <a:xfrm>
          <a:off x="8483111" y="100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61020</xdr:rowOff>
    </xdr:from>
    <xdr:to>
      <xdr:col>41</xdr:col>
      <xdr:colOff>101600</xdr:colOff>
      <xdr:row>58</xdr:row>
      <xdr:rowOff>162620</xdr:rowOff>
    </xdr:to>
    <xdr:sp macro="" textlink="">
      <xdr:nvSpPr>
        <xdr:cNvPr id="372" name="楕円 371"/>
        <xdr:cNvSpPr/>
      </xdr:nvSpPr>
      <xdr:spPr>
        <a:xfrm>
          <a:off x="7810500" y="100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153747</xdr:rowOff>
    </xdr:from>
    <xdr:ext cx="534377" cy="259045"/>
    <xdr:sp macro="" textlink="">
      <xdr:nvSpPr>
        <xdr:cNvPr id="373" name="テキスト ボックス 372"/>
        <xdr:cNvSpPr txBox="1"/>
      </xdr:nvSpPr>
      <xdr:spPr>
        <a:xfrm>
          <a:off x="7594111" y="100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14209</xdr:rowOff>
    </xdr:from>
    <xdr:to>
      <xdr:col>36</xdr:col>
      <xdr:colOff>165100</xdr:colOff>
      <xdr:row>58</xdr:row>
      <xdr:rowOff>115809</xdr:rowOff>
    </xdr:to>
    <xdr:sp macro="" textlink="">
      <xdr:nvSpPr>
        <xdr:cNvPr id="374" name="楕円 373"/>
        <xdr:cNvSpPr/>
      </xdr:nvSpPr>
      <xdr:spPr>
        <a:xfrm>
          <a:off x="6921500" y="99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106936</xdr:rowOff>
    </xdr:from>
    <xdr:ext cx="599010" cy="259045"/>
    <xdr:sp macro="" textlink="">
      <xdr:nvSpPr>
        <xdr:cNvPr id="375" name="テキスト ボックス 374"/>
        <xdr:cNvSpPr txBox="1"/>
      </xdr:nvSpPr>
      <xdr:spPr>
        <a:xfrm>
          <a:off x="6672795" y="100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5933</xdr:rowOff>
    </xdr:from>
    <xdr:to>
      <xdr:col>55</xdr:col>
      <xdr:colOff>0</xdr:colOff>
      <xdr:row>79</xdr:row>
      <xdr:rowOff>34931</xdr:rowOff>
    </xdr:to>
    <xdr:cxnSp macro="">
      <xdr:nvCxnSpPr>
        <xdr:cNvPr id="404" name="直線コネクタ 403"/>
        <xdr:cNvCxnSpPr/>
      </xdr:nvCxnSpPr>
      <xdr:spPr>
        <a:xfrm>
          <a:off x="9639300" y="13550483"/>
          <a:ext cx="8382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5933</xdr:rowOff>
    </xdr:from>
    <xdr:to>
      <xdr:col>50</xdr:col>
      <xdr:colOff>114300</xdr:colOff>
      <xdr:row>79</xdr:row>
      <xdr:rowOff>28570</xdr:rowOff>
    </xdr:to>
    <xdr:cxnSp macro="">
      <xdr:nvCxnSpPr>
        <xdr:cNvPr id="407" name="直線コネクタ 406"/>
        <xdr:cNvCxnSpPr/>
      </xdr:nvCxnSpPr>
      <xdr:spPr>
        <a:xfrm flipV="1">
          <a:off x="8750300" y="13550483"/>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28570</xdr:rowOff>
    </xdr:from>
    <xdr:to>
      <xdr:col>45</xdr:col>
      <xdr:colOff>177800</xdr:colOff>
      <xdr:row>79</xdr:row>
      <xdr:rowOff>31432</xdr:rowOff>
    </xdr:to>
    <xdr:cxnSp macro="">
      <xdr:nvCxnSpPr>
        <xdr:cNvPr id="410" name="直線コネクタ 409"/>
        <xdr:cNvCxnSpPr/>
      </xdr:nvCxnSpPr>
      <xdr:spPr>
        <a:xfrm flipV="1">
          <a:off x="7861300" y="13573120"/>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31432</xdr:rowOff>
    </xdr:from>
    <xdr:to>
      <xdr:col>41</xdr:col>
      <xdr:colOff>50800</xdr:colOff>
      <xdr:row>79</xdr:row>
      <xdr:rowOff>35812</xdr:rowOff>
    </xdr:to>
    <xdr:cxnSp macro="">
      <xdr:nvCxnSpPr>
        <xdr:cNvPr id="413" name="直線コネクタ 412"/>
        <xdr:cNvCxnSpPr/>
      </xdr:nvCxnSpPr>
      <xdr:spPr>
        <a:xfrm flipV="1">
          <a:off x="6972300" y="13575982"/>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155581</xdr:rowOff>
    </xdr:from>
    <xdr:to>
      <xdr:col>55</xdr:col>
      <xdr:colOff>50800</xdr:colOff>
      <xdr:row>79</xdr:row>
      <xdr:rowOff>85731</xdr:rowOff>
    </xdr:to>
    <xdr:sp macro="" textlink="">
      <xdr:nvSpPr>
        <xdr:cNvPr id="423" name="楕円 422"/>
        <xdr:cNvSpPr/>
      </xdr:nvSpPr>
      <xdr:spPr>
        <a:xfrm>
          <a:off x="10426700" y="135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70508</xdr:rowOff>
    </xdr:from>
    <xdr:ext cx="469744" cy="259045"/>
    <xdr:sp macro="" textlink="">
      <xdr:nvSpPr>
        <xdr:cNvPr id="424" name="普通建設事業費 （ うち新規整備　）該当値テキスト"/>
        <xdr:cNvSpPr txBox="1"/>
      </xdr:nvSpPr>
      <xdr:spPr>
        <a:xfrm>
          <a:off x="10528300" y="134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126583</xdr:rowOff>
    </xdr:from>
    <xdr:to>
      <xdr:col>50</xdr:col>
      <xdr:colOff>165100</xdr:colOff>
      <xdr:row>79</xdr:row>
      <xdr:rowOff>56733</xdr:rowOff>
    </xdr:to>
    <xdr:sp macro="" textlink="">
      <xdr:nvSpPr>
        <xdr:cNvPr id="425" name="楕円 424"/>
        <xdr:cNvSpPr/>
      </xdr:nvSpPr>
      <xdr:spPr>
        <a:xfrm>
          <a:off x="9588500" y="134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47860</xdr:rowOff>
    </xdr:from>
    <xdr:ext cx="534377" cy="259045"/>
    <xdr:sp macro="" textlink="">
      <xdr:nvSpPr>
        <xdr:cNvPr id="426" name="テキスト ボックス 425"/>
        <xdr:cNvSpPr txBox="1"/>
      </xdr:nvSpPr>
      <xdr:spPr>
        <a:xfrm>
          <a:off x="9372111" y="135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149220</xdr:rowOff>
    </xdr:from>
    <xdr:to>
      <xdr:col>46</xdr:col>
      <xdr:colOff>38100</xdr:colOff>
      <xdr:row>79</xdr:row>
      <xdr:rowOff>79370</xdr:rowOff>
    </xdr:to>
    <xdr:sp macro="" textlink="">
      <xdr:nvSpPr>
        <xdr:cNvPr id="427" name="楕円 426"/>
        <xdr:cNvSpPr/>
      </xdr:nvSpPr>
      <xdr:spPr>
        <a:xfrm>
          <a:off x="8699500" y="135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70497</xdr:rowOff>
    </xdr:from>
    <xdr:ext cx="534377" cy="259045"/>
    <xdr:sp macro="" textlink="">
      <xdr:nvSpPr>
        <xdr:cNvPr id="428" name="テキスト ボックス 427"/>
        <xdr:cNvSpPr txBox="1"/>
      </xdr:nvSpPr>
      <xdr:spPr>
        <a:xfrm>
          <a:off x="8483111" y="136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152082</xdr:rowOff>
    </xdr:from>
    <xdr:to>
      <xdr:col>41</xdr:col>
      <xdr:colOff>101600</xdr:colOff>
      <xdr:row>79</xdr:row>
      <xdr:rowOff>82232</xdr:rowOff>
    </xdr:to>
    <xdr:sp macro="" textlink="">
      <xdr:nvSpPr>
        <xdr:cNvPr id="429" name="楕円 428"/>
        <xdr:cNvSpPr/>
      </xdr:nvSpPr>
      <xdr:spPr>
        <a:xfrm>
          <a:off x="7810500" y="135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73359</xdr:rowOff>
    </xdr:from>
    <xdr:ext cx="534377" cy="259045"/>
    <xdr:sp macro="" textlink="">
      <xdr:nvSpPr>
        <xdr:cNvPr id="430" name="テキスト ボックス 429"/>
        <xdr:cNvSpPr txBox="1"/>
      </xdr:nvSpPr>
      <xdr:spPr>
        <a:xfrm>
          <a:off x="7594111" y="136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156462</xdr:rowOff>
    </xdr:from>
    <xdr:to>
      <xdr:col>36</xdr:col>
      <xdr:colOff>165100</xdr:colOff>
      <xdr:row>79</xdr:row>
      <xdr:rowOff>86612</xdr:rowOff>
    </xdr:to>
    <xdr:sp macro="" textlink="">
      <xdr:nvSpPr>
        <xdr:cNvPr id="431" name="楕円 430"/>
        <xdr:cNvSpPr/>
      </xdr:nvSpPr>
      <xdr:spPr>
        <a:xfrm>
          <a:off x="6921500" y="135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77739</xdr:rowOff>
    </xdr:from>
    <xdr:ext cx="469744" cy="259045"/>
    <xdr:sp macro="" textlink="">
      <xdr:nvSpPr>
        <xdr:cNvPr id="432" name="テキスト ボックス 431"/>
        <xdr:cNvSpPr txBox="1"/>
      </xdr:nvSpPr>
      <xdr:spPr>
        <a:xfrm>
          <a:off x="6737428" y="136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102374</xdr:rowOff>
    </xdr:from>
    <xdr:to>
      <xdr:col>55</xdr:col>
      <xdr:colOff>0</xdr:colOff>
      <xdr:row>98</xdr:row>
      <xdr:rowOff>109967</xdr:rowOff>
    </xdr:to>
    <xdr:cxnSp macro="">
      <xdr:nvCxnSpPr>
        <xdr:cNvPr id="459" name="直線コネクタ 458"/>
        <xdr:cNvCxnSpPr/>
      </xdr:nvCxnSpPr>
      <xdr:spPr>
        <a:xfrm>
          <a:off x="9639300" y="16904474"/>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102374</xdr:rowOff>
    </xdr:from>
    <xdr:to>
      <xdr:col>50</xdr:col>
      <xdr:colOff>114300</xdr:colOff>
      <xdr:row>98</xdr:row>
      <xdr:rowOff>121117</xdr:rowOff>
    </xdr:to>
    <xdr:cxnSp macro="">
      <xdr:nvCxnSpPr>
        <xdr:cNvPr id="462" name="直線コネクタ 461"/>
        <xdr:cNvCxnSpPr/>
      </xdr:nvCxnSpPr>
      <xdr:spPr>
        <a:xfrm flipV="1">
          <a:off x="8750300" y="16904474"/>
          <a:ext cx="8890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118472</xdr:rowOff>
    </xdr:from>
    <xdr:to>
      <xdr:col>45</xdr:col>
      <xdr:colOff>177800</xdr:colOff>
      <xdr:row>98</xdr:row>
      <xdr:rowOff>121117</xdr:rowOff>
    </xdr:to>
    <xdr:cxnSp macro="">
      <xdr:nvCxnSpPr>
        <xdr:cNvPr id="465" name="直線コネクタ 464"/>
        <xdr:cNvCxnSpPr/>
      </xdr:nvCxnSpPr>
      <xdr:spPr>
        <a:xfrm>
          <a:off x="7861300" y="16920572"/>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69509</xdr:rowOff>
    </xdr:from>
    <xdr:to>
      <xdr:col>41</xdr:col>
      <xdr:colOff>50800</xdr:colOff>
      <xdr:row>98</xdr:row>
      <xdr:rowOff>118472</xdr:rowOff>
    </xdr:to>
    <xdr:cxnSp macro="">
      <xdr:nvCxnSpPr>
        <xdr:cNvPr id="468" name="直線コネクタ 467"/>
        <xdr:cNvCxnSpPr/>
      </xdr:nvCxnSpPr>
      <xdr:spPr>
        <a:xfrm>
          <a:off x="6972300" y="16871609"/>
          <a:ext cx="889000" cy="4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59167</xdr:rowOff>
    </xdr:from>
    <xdr:to>
      <xdr:col>55</xdr:col>
      <xdr:colOff>50800</xdr:colOff>
      <xdr:row>98</xdr:row>
      <xdr:rowOff>160767</xdr:rowOff>
    </xdr:to>
    <xdr:sp macro="" textlink="">
      <xdr:nvSpPr>
        <xdr:cNvPr id="478" name="楕円 477"/>
        <xdr:cNvSpPr/>
      </xdr:nvSpPr>
      <xdr:spPr>
        <a:xfrm>
          <a:off x="10426700" y="168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51574</xdr:rowOff>
    </xdr:from>
    <xdr:to>
      <xdr:col>50</xdr:col>
      <xdr:colOff>165100</xdr:colOff>
      <xdr:row>98</xdr:row>
      <xdr:rowOff>153174</xdr:rowOff>
    </xdr:to>
    <xdr:sp macro="" textlink="">
      <xdr:nvSpPr>
        <xdr:cNvPr id="480" name="楕円 479"/>
        <xdr:cNvSpPr/>
      </xdr:nvSpPr>
      <xdr:spPr>
        <a:xfrm>
          <a:off x="9588500" y="168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144301</xdr:rowOff>
    </xdr:from>
    <xdr:ext cx="534377" cy="259045"/>
    <xdr:sp macro="" textlink="">
      <xdr:nvSpPr>
        <xdr:cNvPr id="481" name="テキスト ボックス 480"/>
        <xdr:cNvSpPr txBox="1"/>
      </xdr:nvSpPr>
      <xdr:spPr>
        <a:xfrm>
          <a:off x="9372111" y="169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70317</xdr:rowOff>
    </xdr:from>
    <xdr:to>
      <xdr:col>46</xdr:col>
      <xdr:colOff>38100</xdr:colOff>
      <xdr:row>99</xdr:row>
      <xdr:rowOff>467</xdr:rowOff>
    </xdr:to>
    <xdr:sp macro="" textlink="">
      <xdr:nvSpPr>
        <xdr:cNvPr id="482" name="楕円 481"/>
        <xdr:cNvSpPr/>
      </xdr:nvSpPr>
      <xdr:spPr>
        <a:xfrm>
          <a:off x="8699500" y="168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163044</xdr:rowOff>
    </xdr:from>
    <xdr:ext cx="534377" cy="259045"/>
    <xdr:sp macro="" textlink="">
      <xdr:nvSpPr>
        <xdr:cNvPr id="483" name="テキスト ボックス 482"/>
        <xdr:cNvSpPr txBox="1"/>
      </xdr:nvSpPr>
      <xdr:spPr>
        <a:xfrm>
          <a:off x="8483111" y="16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67672</xdr:rowOff>
    </xdr:from>
    <xdr:to>
      <xdr:col>41</xdr:col>
      <xdr:colOff>101600</xdr:colOff>
      <xdr:row>98</xdr:row>
      <xdr:rowOff>169272</xdr:rowOff>
    </xdr:to>
    <xdr:sp macro="" textlink="">
      <xdr:nvSpPr>
        <xdr:cNvPr id="484" name="楕円 483"/>
        <xdr:cNvSpPr/>
      </xdr:nvSpPr>
      <xdr:spPr>
        <a:xfrm>
          <a:off x="7810500" y="168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160399</xdr:rowOff>
    </xdr:from>
    <xdr:ext cx="534377" cy="259045"/>
    <xdr:sp macro="" textlink="">
      <xdr:nvSpPr>
        <xdr:cNvPr id="485" name="テキスト ボックス 484"/>
        <xdr:cNvSpPr txBox="1"/>
      </xdr:nvSpPr>
      <xdr:spPr>
        <a:xfrm>
          <a:off x="7594111" y="169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18709</xdr:rowOff>
    </xdr:from>
    <xdr:to>
      <xdr:col>36</xdr:col>
      <xdr:colOff>165100</xdr:colOff>
      <xdr:row>98</xdr:row>
      <xdr:rowOff>120309</xdr:rowOff>
    </xdr:to>
    <xdr:sp macro="" textlink="">
      <xdr:nvSpPr>
        <xdr:cNvPr id="486" name="楕円 485"/>
        <xdr:cNvSpPr/>
      </xdr:nvSpPr>
      <xdr:spPr>
        <a:xfrm>
          <a:off x="6921500" y="168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136836</xdr:rowOff>
    </xdr:from>
    <xdr:ext cx="599010" cy="259045"/>
    <xdr:sp macro="" textlink="">
      <xdr:nvSpPr>
        <xdr:cNvPr id="487" name="テキスト ボックス 486"/>
        <xdr:cNvSpPr txBox="1"/>
      </xdr:nvSpPr>
      <xdr:spPr>
        <a:xfrm>
          <a:off x="6672795" y="1659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41097</xdr:rowOff>
    </xdr:from>
    <xdr:to>
      <xdr:col>85</xdr:col>
      <xdr:colOff>127000</xdr:colOff>
      <xdr:row>39</xdr:row>
      <xdr:rowOff>43345</xdr:rowOff>
    </xdr:to>
    <xdr:cxnSp macro="">
      <xdr:nvCxnSpPr>
        <xdr:cNvPr id="516" name="直線コネクタ 515"/>
        <xdr:cNvCxnSpPr/>
      </xdr:nvCxnSpPr>
      <xdr:spPr>
        <a:xfrm flipV="1">
          <a:off x="15481300" y="672764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43345</xdr:rowOff>
    </xdr:from>
    <xdr:to>
      <xdr:col>81</xdr:col>
      <xdr:colOff>50800</xdr:colOff>
      <xdr:row>39</xdr:row>
      <xdr:rowOff>44450</xdr:rowOff>
    </xdr:to>
    <xdr:cxnSp macro="">
      <xdr:nvCxnSpPr>
        <xdr:cNvPr id="519" name="直線コネクタ 518"/>
        <xdr:cNvCxnSpPr/>
      </xdr:nvCxnSpPr>
      <xdr:spPr>
        <a:xfrm flipV="1">
          <a:off x="14592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41104</xdr:rowOff>
    </xdr:from>
    <xdr:to>
      <xdr:col>71</xdr:col>
      <xdr:colOff>177800</xdr:colOff>
      <xdr:row>39</xdr:row>
      <xdr:rowOff>44450</xdr:rowOff>
    </xdr:to>
    <xdr:cxnSp macro="">
      <xdr:nvCxnSpPr>
        <xdr:cNvPr id="525" name="直線コネクタ 524"/>
        <xdr:cNvCxnSpPr/>
      </xdr:nvCxnSpPr>
      <xdr:spPr>
        <a:xfrm>
          <a:off x="12814300" y="6727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35" name="楕円 534"/>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76674</xdr:rowOff>
    </xdr:from>
    <xdr:ext cx="378565" cy="259045"/>
    <xdr:sp macro="" textlink="">
      <xdr:nvSpPr>
        <xdr:cNvPr id="536" name="災害復旧事業費該当値テキスト"/>
        <xdr:cNvSpPr txBox="1"/>
      </xdr:nvSpPr>
      <xdr:spPr>
        <a:xfrm>
          <a:off x="16370300" y="65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163995</xdr:rowOff>
    </xdr:from>
    <xdr:to>
      <xdr:col>81</xdr:col>
      <xdr:colOff>101600</xdr:colOff>
      <xdr:row>39</xdr:row>
      <xdr:rowOff>94145</xdr:rowOff>
    </xdr:to>
    <xdr:sp macro="" textlink="">
      <xdr:nvSpPr>
        <xdr:cNvPr id="537" name="楕円 536"/>
        <xdr:cNvSpPr/>
      </xdr:nvSpPr>
      <xdr:spPr>
        <a:xfrm>
          <a:off x="15430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85272</xdr:rowOff>
    </xdr:from>
    <xdr:ext cx="378565" cy="259045"/>
    <xdr:sp macro="" textlink="">
      <xdr:nvSpPr>
        <xdr:cNvPr id="538" name="テキスト ボックス 537"/>
        <xdr:cNvSpPr txBox="1"/>
      </xdr:nvSpPr>
      <xdr:spPr>
        <a:xfrm>
          <a:off x="15292017" y="67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161754</xdr:rowOff>
    </xdr:from>
    <xdr:to>
      <xdr:col>67</xdr:col>
      <xdr:colOff>101600</xdr:colOff>
      <xdr:row>39</xdr:row>
      <xdr:rowOff>91904</xdr:rowOff>
    </xdr:to>
    <xdr:sp macro="" textlink="">
      <xdr:nvSpPr>
        <xdr:cNvPr id="543" name="楕円 542"/>
        <xdr:cNvSpPr/>
      </xdr:nvSpPr>
      <xdr:spPr>
        <a:xfrm>
          <a:off x="12763500" y="66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83031</xdr:rowOff>
    </xdr:from>
    <xdr:ext cx="378565" cy="259045"/>
    <xdr:sp macro="" textlink="">
      <xdr:nvSpPr>
        <xdr:cNvPr id="544" name="テキスト ボックス 543"/>
        <xdr:cNvSpPr txBox="1"/>
      </xdr:nvSpPr>
      <xdr:spPr>
        <a:xfrm>
          <a:off x="12625017" y="676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77998</xdr:rowOff>
    </xdr:from>
    <xdr:to>
      <xdr:col>85</xdr:col>
      <xdr:colOff>127000</xdr:colOff>
      <xdr:row>78</xdr:row>
      <xdr:rowOff>90737</xdr:rowOff>
    </xdr:to>
    <xdr:cxnSp macro="">
      <xdr:nvCxnSpPr>
        <xdr:cNvPr id="628" name="直線コネクタ 627"/>
        <xdr:cNvCxnSpPr/>
      </xdr:nvCxnSpPr>
      <xdr:spPr>
        <a:xfrm flipV="1">
          <a:off x="15481300" y="13451098"/>
          <a:ext cx="8382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72512</xdr:rowOff>
    </xdr:from>
    <xdr:to>
      <xdr:col>81</xdr:col>
      <xdr:colOff>50800</xdr:colOff>
      <xdr:row>78</xdr:row>
      <xdr:rowOff>90737</xdr:rowOff>
    </xdr:to>
    <xdr:cxnSp macro="">
      <xdr:nvCxnSpPr>
        <xdr:cNvPr id="631" name="直線コネクタ 630"/>
        <xdr:cNvCxnSpPr/>
      </xdr:nvCxnSpPr>
      <xdr:spPr>
        <a:xfrm>
          <a:off x="14592300" y="13445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72512</xdr:rowOff>
    </xdr:from>
    <xdr:to>
      <xdr:col>76</xdr:col>
      <xdr:colOff>114300</xdr:colOff>
      <xdr:row>78</xdr:row>
      <xdr:rowOff>79169</xdr:rowOff>
    </xdr:to>
    <xdr:cxnSp macro="">
      <xdr:nvCxnSpPr>
        <xdr:cNvPr id="634" name="直線コネクタ 633"/>
        <xdr:cNvCxnSpPr/>
      </xdr:nvCxnSpPr>
      <xdr:spPr>
        <a:xfrm flipV="1">
          <a:off x="13703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77321</xdr:rowOff>
    </xdr:from>
    <xdr:to>
      <xdr:col>71</xdr:col>
      <xdr:colOff>177800</xdr:colOff>
      <xdr:row>78</xdr:row>
      <xdr:rowOff>79169</xdr:rowOff>
    </xdr:to>
    <xdr:cxnSp macro="">
      <xdr:nvCxnSpPr>
        <xdr:cNvPr id="637" name="直線コネクタ 636"/>
        <xdr:cNvCxnSpPr/>
      </xdr:nvCxnSpPr>
      <xdr:spPr>
        <a:xfrm>
          <a:off x="12814300" y="13450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27198</xdr:rowOff>
    </xdr:from>
    <xdr:to>
      <xdr:col>85</xdr:col>
      <xdr:colOff>177800</xdr:colOff>
      <xdr:row>78</xdr:row>
      <xdr:rowOff>128798</xdr:rowOff>
    </xdr:to>
    <xdr:sp macro="" textlink="">
      <xdr:nvSpPr>
        <xdr:cNvPr id="647" name="楕円 646"/>
        <xdr:cNvSpPr/>
      </xdr:nvSpPr>
      <xdr:spPr>
        <a:xfrm>
          <a:off x="162687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5625</xdr:rowOff>
    </xdr:from>
    <xdr:ext cx="534377" cy="259045"/>
    <xdr:sp macro="" textlink="">
      <xdr:nvSpPr>
        <xdr:cNvPr id="648" name="公債費該当値テキスト"/>
        <xdr:cNvSpPr txBox="1"/>
      </xdr:nvSpPr>
      <xdr:spPr>
        <a:xfrm>
          <a:off x="16370300" y="133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39937</xdr:rowOff>
    </xdr:from>
    <xdr:to>
      <xdr:col>81</xdr:col>
      <xdr:colOff>101600</xdr:colOff>
      <xdr:row>78</xdr:row>
      <xdr:rowOff>141537</xdr:rowOff>
    </xdr:to>
    <xdr:sp macro="" textlink="">
      <xdr:nvSpPr>
        <xdr:cNvPr id="649" name="楕円 648"/>
        <xdr:cNvSpPr/>
      </xdr:nvSpPr>
      <xdr:spPr>
        <a:xfrm>
          <a:off x="15430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132664</xdr:rowOff>
    </xdr:from>
    <xdr:ext cx="534377" cy="259045"/>
    <xdr:sp macro="" textlink="">
      <xdr:nvSpPr>
        <xdr:cNvPr id="650" name="テキスト ボックス 649"/>
        <xdr:cNvSpPr txBox="1"/>
      </xdr:nvSpPr>
      <xdr:spPr>
        <a:xfrm>
          <a:off x="15214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21712</xdr:rowOff>
    </xdr:from>
    <xdr:to>
      <xdr:col>76</xdr:col>
      <xdr:colOff>165100</xdr:colOff>
      <xdr:row>78</xdr:row>
      <xdr:rowOff>123312</xdr:rowOff>
    </xdr:to>
    <xdr:sp macro="" textlink="">
      <xdr:nvSpPr>
        <xdr:cNvPr id="651" name="楕円 650"/>
        <xdr:cNvSpPr/>
      </xdr:nvSpPr>
      <xdr:spPr>
        <a:xfrm>
          <a:off x="14541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114439</xdr:rowOff>
    </xdr:from>
    <xdr:ext cx="534377" cy="259045"/>
    <xdr:sp macro="" textlink="">
      <xdr:nvSpPr>
        <xdr:cNvPr id="652" name="テキスト ボックス 651"/>
        <xdr:cNvSpPr txBox="1"/>
      </xdr:nvSpPr>
      <xdr:spPr>
        <a:xfrm>
          <a:off x="14325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28369</xdr:rowOff>
    </xdr:from>
    <xdr:to>
      <xdr:col>72</xdr:col>
      <xdr:colOff>38100</xdr:colOff>
      <xdr:row>78</xdr:row>
      <xdr:rowOff>129969</xdr:rowOff>
    </xdr:to>
    <xdr:sp macro="" textlink="">
      <xdr:nvSpPr>
        <xdr:cNvPr id="653" name="楕円 652"/>
        <xdr:cNvSpPr/>
      </xdr:nvSpPr>
      <xdr:spPr>
        <a:xfrm>
          <a:off x="13652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121096</xdr:rowOff>
    </xdr:from>
    <xdr:ext cx="534377" cy="259045"/>
    <xdr:sp macro="" textlink="">
      <xdr:nvSpPr>
        <xdr:cNvPr id="654" name="テキスト ボックス 653"/>
        <xdr:cNvSpPr txBox="1"/>
      </xdr:nvSpPr>
      <xdr:spPr>
        <a:xfrm>
          <a:off x="13436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26521</xdr:rowOff>
    </xdr:from>
    <xdr:to>
      <xdr:col>67</xdr:col>
      <xdr:colOff>101600</xdr:colOff>
      <xdr:row>78</xdr:row>
      <xdr:rowOff>128121</xdr:rowOff>
    </xdr:to>
    <xdr:sp macro="" textlink="">
      <xdr:nvSpPr>
        <xdr:cNvPr id="655" name="楕円 654"/>
        <xdr:cNvSpPr/>
      </xdr:nvSpPr>
      <xdr:spPr>
        <a:xfrm>
          <a:off x="12763500" y="133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119248</xdr:rowOff>
    </xdr:from>
    <xdr:ext cx="534377" cy="259045"/>
    <xdr:sp macro="" textlink="">
      <xdr:nvSpPr>
        <xdr:cNvPr id="656" name="テキスト ボックス 655"/>
        <xdr:cNvSpPr txBox="1"/>
      </xdr:nvSpPr>
      <xdr:spPr>
        <a:xfrm>
          <a:off x="12547111" y="134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46107</xdr:rowOff>
    </xdr:from>
    <xdr:to>
      <xdr:col>85</xdr:col>
      <xdr:colOff>127000</xdr:colOff>
      <xdr:row>99</xdr:row>
      <xdr:rowOff>71920</xdr:rowOff>
    </xdr:to>
    <xdr:cxnSp macro="">
      <xdr:nvCxnSpPr>
        <xdr:cNvPr id="687" name="直線コネクタ 686"/>
        <xdr:cNvCxnSpPr/>
      </xdr:nvCxnSpPr>
      <xdr:spPr>
        <a:xfrm>
          <a:off x="15481300" y="17019657"/>
          <a:ext cx="8382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46107</xdr:rowOff>
    </xdr:from>
    <xdr:to>
      <xdr:col>81</xdr:col>
      <xdr:colOff>50800</xdr:colOff>
      <xdr:row>99</xdr:row>
      <xdr:rowOff>60909</xdr:rowOff>
    </xdr:to>
    <xdr:cxnSp macro="">
      <xdr:nvCxnSpPr>
        <xdr:cNvPr id="690" name="直線コネクタ 689"/>
        <xdr:cNvCxnSpPr/>
      </xdr:nvCxnSpPr>
      <xdr:spPr>
        <a:xfrm flipV="1">
          <a:off x="14592300" y="17019657"/>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60909</xdr:rowOff>
    </xdr:from>
    <xdr:to>
      <xdr:col>76</xdr:col>
      <xdr:colOff>114300</xdr:colOff>
      <xdr:row>99</xdr:row>
      <xdr:rowOff>69163</xdr:rowOff>
    </xdr:to>
    <xdr:cxnSp macro="">
      <xdr:nvCxnSpPr>
        <xdr:cNvPr id="693" name="直線コネクタ 692"/>
        <xdr:cNvCxnSpPr/>
      </xdr:nvCxnSpPr>
      <xdr:spPr>
        <a:xfrm flipV="1">
          <a:off x="13703300" y="17034459"/>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69163</xdr:rowOff>
    </xdr:from>
    <xdr:to>
      <xdr:col>71</xdr:col>
      <xdr:colOff>177800</xdr:colOff>
      <xdr:row>99</xdr:row>
      <xdr:rowOff>77555</xdr:rowOff>
    </xdr:to>
    <xdr:cxnSp macro="">
      <xdr:nvCxnSpPr>
        <xdr:cNvPr id="696" name="直線コネクタ 695"/>
        <xdr:cNvCxnSpPr/>
      </xdr:nvCxnSpPr>
      <xdr:spPr>
        <a:xfrm flipV="1">
          <a:off x="12814300" y="17042713"/>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21120</xdr:rowOff>
    </xdr:from>
    <xdr:to>
      <xdr:col>85</xdr:col>
      <xdr:colOff>177800</xdr:colOff>
      <xdr:row>99</xdr:row>
      <xdr:rowOff>122720</xdr:rowOff>
    </xdr:to>
    <xdr:sp macro="" textlink="">
      <xdr:nvSpPr>
        <xdr:cNvPr id="706" name="楕円 705"/>
        <xdr:cNvSpPr/>
      </xdr:nvSpPr>
      <xdr:spPr>
        <a:xfrm>
          <a:off x="16268700" y="169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166757</xdr:rowOff>
    </xdr:from>
    <xdr:to>
      <xdr:col>81</xdr:col>
      <xdr:colOff>101600</xdr:colOff>
      <xdr:row>99</xdr:row>
      <xdr:rowOff>96907</xdr:rowOff>
    </xdr:to>
    <xdr:sp macro="" textlink="">
      <xdr:nvSpPr>
        <xdr:cNvPr id="708" name="楕円 707"/>
        <xdr:cNvSpPr/>
      </xdr:nvSpPr>
      <xdr:spPr>
        <a:xfrm>
          <a:off x="15430500" y="16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88034</xdr:rowOff>
    </xdr:from>
    <xdr:ext cx="534377" cy="259045"/>
    <xdr:sp macro="" textlink="">
      <xdr:nvSpPr>
        <xdr:cNvPr id="709" name="テキスト ボックス 708"/>
        <xdr:cNvSpPr txBox="1"/>
      </xdr:nvSpPr>
      <xdr:spPr>
        <a:xfrm>
          <a:off x="15214111" y="170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10109</xdr:rowOff>
    </xdr:from>
    <xdr:to>
      <xdr:col>76</xdr:col>
      <xdr:colOff>165100</xdr:colOff>
      <xdr:row>99</xdr:row>
      <xdr:rowOff>111709</xdr:rowOff>
    </xdr:to>
    <xdr:sp macro="" textlink="">
      <xdr:nvSpPr>
        <xdr:cNvPr id="710" name="楕円 709"/>
        <xdr:cNvSpPr/>
      </xdr:nvSpPr>
      <xdr:spPr>
        <a:xfrm>
          <a:off x="14541500" y="169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102836</xdr:rowOff>
    </xdr:from>
    <xdr:ext cx="534377" cy="259045"/>
    <xdr:sp macro="" textlink="">
      <xdr:nvSpPr>
        <xdr:cNvPr id="711" name="テキスト ボックス 710"/>
        <xdr:cNvSpPr txBox="1"/>
      </xdr:nvSpPr>
      <xdr:spPr>
        <a:xfrm>
          <a:off x="14325111" y="170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18363</xdr:rowOff>
    </xdr:from>
    <xdr:to>
      <xdr:col>72</xdr:col>
      <xdr:colOff>38100</xdr:colOff>
      <xdr:row>99</xdr:row>
      <xdr:rowOff>119963</xdr:rowOff>
    </xdr:to>
    <xdr:sp macro="" textlink="">
      <xdr:nvSpPr>
        <xdr:cNvPr id="712" name="楕円 711"/>
        <xdr:cNvSpPr/>
      </xdr:nvSpPr>
      <xdr:spPr>
        <a:xfrm>
          <a:off x="13652500" y="169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111090</xdr:rowOff>
    </xdr:from>
    <xdr:ext cx="534377" cy="259045"/>
    <xdr:sp macro="" textlink="">
      <xdr:nvSpPr>
        <xdr:cNvPr id="713" name="テキスト ボックス 712"/>
        <xdr:cNvSpPr txBox="1"/>
      </xdr:nvSpPr>
      <xdr:spPr>
        <a:xfrm>
          <a:off x="13436111" y="170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26755</xdr:rowOff>
    </xdr:from>
    <xdr:to>
      <xdr:col>67</xdr:col>
      <xdr:colOff>101600</xdr:colOff>
      <xdr:row>99</xdr:row>
      <xdr:rowOff>128355</xdr:rowOff>
    </xdr:to>
    <xdr:sp macro="" textlink="">
      <xdr:nvSpPr>
        <xdr:cNvPr id="714" name="楕円 713"/>
        <xdr:cNvSpPr/>
      </xdr:nvSpPr>
      <xdr:spPr>
        <a:xfrm>
          <a:off x="12763500" y="17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119482</xdr:rowOff>
    </xdr:from>
    <xdr:ext cx="534377" cy="259045"/>
    <xdr:sp macro="" textlink="">
      <xdr:nvSpPr>
        <xdr:cNvPr id="715" name="テキスト ボックス 714"/>
        <xdr:cNvSpPr txBox="1"/>
      </xdr:nvSpPr>
      <xdr:spPr>
        <a:xfrm>
          <a:off x="12547111" y="170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132214</xdr:rowOff>
    </xdr:from>
    <xdr:to>
      <xdr:col>116</xdr:col>
      <xdr:colOff>63500</xdr:colOff>
      <xdr:row>58</xdr:row>
      <xdr:rowOff>132728</xdr:rowOff>
    </xdr:to>
    <xdr:cxnSp macro="">
      <xdr:nvCxnSpPr>
        <xdr:cNvPr id="801" name="直線コネクタ 800"/>
        <xdr:cNvCxnSpPr/>
      </xdr:nvCxnSpPr>
      <xdr:spPr>
        <a:xfrm flipV="1">
          <a:off x="21323300" y="10076314"/>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152921</xdr:rowOff>
    </xdr:from>
    <xdr:to>
      <xdr:col>111</xdr:col>
      <xdr:colOff>177800</xdr:colOff>
      <xdr:row>58</xdr:row>
      <xdr:rowOff>132728</xdr:rowOff>
    </xdr:to>
    <xdr:cxnSp macro="">
      <xdr:nvCxnSpPr>
        <xdr:cNvPr id="804" name="直線コネクタ 803"/>
        <xdr:cNvCxnSpPr/>
      </xdr:nvCxnSpPr>
      <xdr:spPr>
        <a:xfrm>
          <a:off x="20434300" y="992557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128041</xdr:rowOff>
    </xdr:from>
    <xdr:to>
      <xdr:col>107</xdr:col>
      <xdr:colOff>50800</xdr:colOff>
      <xdr:row>57</xdr:row>
      <xdr:rowOff>152921</xdr:rowOff>
    </xdr:to>
    <xdr:cxnSp macro="">
      <xdr:nvCxnSpPr>
        <xdr:cNvPr id="807" name="直線コネクタ 806"/>
        <xdr:cNvCxnSpPr/>
      </xdr:nvCxnSpPr>
      <xdr:spPr>
        <a:xfrm>
          <a:off x="19545300" y="990069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104419</xdr:rowOff>
    </xdr:from>
    <xdr:to>
      <xdr:col>102</xdr:col>
      <xdr:colOff>114300</xdr:colOff>
      <xdr:row>57</xdr:row>
      <xdr:rowOff>128041</xdr:rowOff>
    </xdr:to>
    <xdr:cxnSp macro="">
      <xdr:nvCxnSpPr>
        <xdr:cNvPr id="810" name="直線コネクタ 809"/>
        <xdr:cNvCxnSpPr/>
      </xdr:nvCxnSpPr>
      <xdr:spPr>
        <a:xfrm>
          <a:off x="18656300" y="987706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81414</xdr:rowOff>
    </xdr:from>
    <xdr:to>
      <xdr:col>116</xdr:col>
      <xdr:colOff>114300</xdr:colOff>
      <xdr:row>59</xdr:row>
      <xdr:rowOff>11564</xdr:rowOff>
    </xdr:to>
    <xdr:sp macro="" textlink="">
      <xdr:nvSpPr>
        <xdr:cNvPr id="820" name="楕円 819"/>
        <xdr:cNvSpPr/>
      </xdr:nvSpPr>
      <xdr:spPr>
        <a:xfrm>
          <a:off x="22110700" y="10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167791</xdr:rowOff>
    </xdr:from>
    <xdr:ext cx="469744" cy="259045"/>
    <xdr:sp macro="" textlink="">
      <xdr:nvSpPr>
        <xdr:cNvPr id="821" name="貸付金該当値テキスト"/>
        <xdr:cNvSpPr txBox="1"/>
      </xdr:nvSpPr>
      <xdr:spPr>
        <a:xfrm>
          <a:off x="22212300" y="99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81928</xdr:rowOff>
    </xdr:from>
    <xdr:to>
      <xdr:col>112</xdr:col>
      <xdr:colOff>38100</xdr:colOff>
      <xdr:row>59</xdr:row>
      <xdr:rowOff>12078</xdr:rowOff>
    </xdr:to>
    <xdr:sp macro="" textlink="">
      <xdr:nvSpPr>
        <xdr:cNvPr id="822" name="楕円 821"/>
        <xdr:cNvSpPr/>
      </xdr:nvSpPr>
      <xdr:spPr>
        <a:xfrm>
          <a:off x="21272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3205</xdr:rowOff>
    </xdr:from>
    <xdr:ext cx="469744" cy="259045"/>
    <xdr:sp macro="" textlink="">
      <xdr:nvSpPr>
        <xdr:cNvPr id="823" name="テキスト ボックス 822"/>
        <xdr:cNvSpPr txBox="1"/>
      </xdr:nvSpPr>
      <xdr:spPr>
        <a:xfrm>
          <a:off x="21088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102121</xdr:rowOff>
    </xdr:from>
    <xdr:to>
      <xdr:col>107</xdr:col>
      <xdr:colOff>101600</xdr:colOff>
      <xdr:row>58</xdr:row>
      <xdr:rowOff>32271</xdr:rowOff>
    </xdr:to>
    <xdr:sp macro="" textlink="">
      <xdr:nvSpPr>
        <xdr:cNvPr id="824" name="楕円 823"/>
        <xdr:cNvSpPr/>
      </xdr:nvSpPr>
      <xdr:spPr>
        <a:xfrm>
          <a:off x="20383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48798</xdr:rowOff>
    </xdr:from>
    <xdr:ext cx="534377" cy="259045"/>
    <xdr:sp macro="" textlink="">
      <xdr:nvSpPr>
        <xdr:cNvPr id="825" name="テキスト ボックス 824"/>
        <xdr:cNvSpPr txBox="1"/>
      </xdr:nvSpPr>
      <xdr:spPr>
        <a:xfrm>
          <a:off x="20167111" y="96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77241</xdr:rowOff>
    </xdr:from>
    <xdr:to>
      <xdr:col>102</xdr:col>
      <xdr:colOff>165100</xdr:colOff>
      <xdr:row>58</xdr:row>
      <xdr:rowOff>7391</xdr:rowOff>
    </xdr:to>
    <xdr:sp macro="" textlink="">
      <xdr:nvSpPr>
        <xdr:cNvPr id="826" name="楕円 825"/>
        <xdr:cNvSpPr/>
      </xdr:nvSpPr>
      <xdr:spPr>
        <a:xfrm>
          <a:off x="19494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23918</xdr:rowOff>
    </xdr:from>
    <xdr:ext cx="534377" cy="259045"/>
    <xdr:sp macro="" textlink="">
      <xdr:nvSpPr>
        <xdr:cNvPr id="827" name="テキスト ボックス 826"/>
        <xdr:cNvSpPr txBox="1"/>
      </xdr:nvSpPr>
      <xdr:spPr>
        <a:xfrm>
          <a:off x="19278111"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53619</xdr:rowOff>
    </xdr:from>
    <xdr:to>
      <xdr:col>98</xdr:col>
      <xdr:colOff>38100</xdr:colOff>
      <xdr:row>57</xdr:row>
      <xdr:rowOff>155219</xdr:rowOff>
    </xdr:to>
    <xdr:sp macro="" textlink="">
      <xdr:nvSpPr>
        <xdr:cNvPr id="828" name="楕円 827"/>
        <xdr:cNvSpPr/>
      </xdr:nvSpPr>
      <xdr:spPr>
        <a:xfrm>
          <a:off x="18605500" y="98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296</xdr:rowOff>
    </xdr:from>
    <xdr:ext cx="534377" cy="259045"/>
    <xdr:sp macro="" textlink="">
      <xdr:nvSpPr>
        <xdr:cNvPr id="829" name="テキスト ボックス 828"/>
        <xdr:cNvSpPr txBox="1"/>
      </xdr:nvSpPr>
      <xdr:spPr>
        <a:xfrm>
          <a:off x="18389111" y="96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124416</xdr:rowOff>
    </xdr:from>
    <xdr:to>
      <xdr:col>116</xdr:col>
      <xdr:colOff>63500</xdr:colOff>
      <xdr:row>75</xdr:row>
      <xdr:rowOff>124627</xdr:rowOff>
    </xdr:to>
    <xdr:cxnSp macro="">
      <xdr:nvCxnSpPr>
        <xdr:cNvPr id="856" name="直線コネクタ 855"/>
        <xdr:cNvCxnSpPr/>
      </xdr:nvCxnSpPr>
      <xdr:spPr>
        <a:xfrm flipV="1">
          <a:off x="21323300" y="12983166"/>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116200</xdr:rowOff>
    </xdr:from>
    <xdr:to>
      <xdr:col>111</xdr:col>
      <xdr:colOff>177800</xdr:colOff>
      <xdr:row>75</xdr:row>
      <xdr:rowOff>124627</xdr:rowOff>
    </xdr:to>
    <xdr:cxnSp macro="">
      <xdr:nvCxnSpPr>
        <xdr:cNvPr id="859" name="直線コネクタ 858"/>
        <xdr:cNvCxnSpPr/>
      </xdr:nvCxnSpPr>
      <xdr:spPr>
        <a:xfrm>
          <a:off x="20434300" y="12974950"/>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95132</xdr:rowOff>
    </xdr:from>
    <xdr:to>
      <xdr:col>107</xdr:col>
      <xdr:colOff>50800</xdr:colOff>
      <xdr:row>75</xdr:row>
      <xdr:rowOff>116200</xdr:rowOff>
    </xdr:to>
    <xdr:cxnSp macro="">
      <xdr:nvCxnSpPr>
        <xdr:cNvPr id="862" name="直線コネクタ 861"/>
        <xdr:cNvCxnSpPr/>
      </xdr:nvCxnSpPr>
      <xdr:spPr>
        <a:xfrm>
          <a:off x="19545300" y="12953882"/>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95132</xdr:rowOff>
    </xdr:from>
    <xdr:to>
      <xdr:col>102</xdr:col>
      <xdr:colOff>114300</xdr:colOff>
      <xdr:row>75</xdr:row>
      <xdr:rowOff>121951</xdr:rowOff>
    </xdr:to>
    <xdr:cxnSp macro="">
      <xdr:nvCxnSpPr>
        <xdr:cNvPr id="865" name="直線コネクタ 864"/>
        <xdr:cNvCxnSpPr/>
      </xdr:nvCxnSpPr>
      <xdr:spPr>
        <a:xfrm flipV="1">
          <a:off x="18656300" y="12953882"/>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73616</xdr:rowOff>
    </xdr:from>
    <xdr:to>
      <xdr:col>116</xdr:col>
      <xdr:colOff>114300</xdr:colOff>
      <xdr:row>76</xdr:row>
      <xdr:rowOff>3766</xdr:rowOff>
    </xdr:to>
    <xdr:sp macro="" textlink="">
      <xdr:nvSpPr>
        <xdr:cNvPr id="875" name="楕円 874"/>
        <xdr:cNvSpPr/>
      </xdr:nvSpPr>
      <xdr:spPr>
        <a:xfrm>
          <a:off x="22110700" y="12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96493</xdr:rowOff>
    </xdr:from>
    <xdr:ext cx="599010" cy="259045"/>
    <xdr:sp macro="" textlink="">
      <xdr:nvSpPr>
        <xdr:cNvPr id="876" name="繰出金該当値テキスト"/>
        <xdr:cNvSpPr txBox="1"/>
      </xdr:nvSpPr>
      <xdr:spPr>
        <a:xfrm>
          <a:off x="22212300" y="1278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73827</xdr:rowOff>
    </xdr:from>
    <xdr:to>
      <xdr:col>112</xdr:col>
      <xdr:colOff>38100</xdr:colOff>
      <xdr:row>76</xdr:row>
      <xdr:rowOff>3977</xdr:rowOff>
    </xdr:to>
    <xdr:sp macro="" textlink="">
      <xdr:nvSpPr>
        <xdr:cNvPr id="877" name="楕円 876"/>
        <xdr:cNvSpPr/>
      </xdr:nvSpPr>
      <xdr:spPr>
        <a:xfrm>
          <a:off x="21272500" y="129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20504</xdr:rowOff>
    </xdr:from>
    <xdr:ext cx="599010" cy="259045"/>
    <xdr:sp macro="" textlink="">
      <xdr:nvSpPr>
        <xdr:cNvPr id="878" name="テキスト ボックス 877"/>
        <xdr:cNvSpPr txBox="1"/>
      </xdr:nvSpPr>
      <xdr:spPr>
        <a:xfrm>
          <a:off x="21023795" y="1270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65400</xdr:rowOff>
    </xdr:from>
    <xdr:to>
      <xdr:col>107</xdr:col>
      <xdr:colOff>101600</xdr:colOff>
      <xdr:row>75</xdr:row>
      <xdr:rowOff>167001</xdr:rowOff>
    </xdr:to>
    <xdr:sp macro="" textlink="">
      <xdr:nvSpPr>
        <xdr:cNvPr id="879" name="楕円 878"/>
        <xdr:cNvSpPr/>
      </xdr:nvSpPr>
      <xdr:spPr>
        <a:xfrm>
          <a:off x="20383500" y="12924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12077</xdr:rowOff>
    </xdr:from>
    <xdr:ext cx="599010" cy="259045"/>
    <xdr:sp macro="" textlink="">
      <xdr:nvSpPr>
        <xdr:cNvPr id="880" name="テキスト ボックス 879"/>
        <xdr:cNvSpPr txBox="1"/>
      </xdr:nvSpPr>
      <xdr:spPr>
        <a:xfrm>
          <a:off x="20134795" y="126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44332</xdr:rowOff>
    </xdr:from>
    <xdr:to>
      <xdr:col>102</xdr:col>
      <xdr:colOff>165100</xdr:colOff>
      <xdr:row>75</xdr:row>
      <xdr:rowOff>145932</xdr:rowOff>
    </xdr:to>
    <xdr:sp macro="" textlink="">
      <xdr:nvSpPr>
        <xdr:cNvPr id="881" name="楕円 880"/>
        <xdr:cNvSpPr/>
      </xdr:nvSpPr>
      <xdr:spPr>
        <a:xfrm>
          <a:off x="19494500" y="12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162459</xdr:rowOff>
    </xdr:from>
    <xdr:ext cx="599010" cy="259045"/>
    <xdr:sp macro="" textlink="">
      <xdr:nvSpPr>
        <xdr:cNvPr id="882" name="テキスト ボックス 881"/>
        <xdr:cNvSpPr txBox="1"/>
      </xdr:nvSpPr>
      <xdr:spPr>
        <a:xfrm>
          <a:off x="19245795" y="126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71151</xdr:rowOff>
    </xdr:from>
    <xdr:to>
      <xdr:col>98</xdr:col>
      <xdr:colOff>38100</xdr:colOff>
      <xdr:row>76</xdr:row>
      <xdr:rowOff>1302</xdr:rowOff>
    </xdr:to>
    <xdr:sp macro="" textlink="">
      <xdr:nvSpPr>
        <xdr:cNvPr id="883" name="楕円 882"/>
        <xdr:cNvSpPr/>
      </xdr:nvSpPr>
      <xdr:spPr>
        <a:xfrm>
          <a:off x="18605500" y="12929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17828</xdr:rowOff>
    </xdr:from>
    <xdr:ext cx="599010" cy="259045"/>
    <xdr:sp macro="" textlink="">
      <xdr:nvSpPr>
        <xdr:cNvPr id="884" name="テキスト ボックス 883"/>
        <xdr:cNvSpPr txBox="1"/>
      </xdr:nvSpPr>
      <xdr:spPr>
        <a:xfrm>
          <a:off x="18356795" y="127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歳出決算額は、住民一人あたり</a:t>
          </a:r>
          <a:r>
            <a:rPr kumimoji="1" lang="en-US" altLang="ja-JP" sz="1300" baseline="0">
              <a:latin typeface="ＭＳ Ｐゴシック" panose="020B0600070205080204" pitchFamily="50" charset="-128"/>
              <a:ea typeface="ＭＳ Ｐゴシック" panose="020B0600070205080204" pitchFamily="50" charset="-128"/>
            </a:rPr>
            <a:t>715,277</a:t>
          </a:r>
          <a:r>
            <a:rPr kumimoji="1" lang="ja-JP" altLang="en-US" sz="1300" baseline="0">
              <a:latin typeface="ＭＳ Ｐゴシック" panose="020B0600070205080204" pitchFamily="50" charset="-128"/>
              <a:ea typeface="ＭＳ Ｐゴシック" panose="020B0600070205080204" pitchFamily="50" charset="-128"/>
            </a:rPr>
            <a:t>円となっている。主な厚生項目は人件費で住民一人あたり</a:t>
          </a:r>
          <a:r>
            <a:rPr kumimoji="1" lang="en-US" altLang="ja-JP" sz="1300" baseline="0">
              <a:latin typeface="ＭＳ Ｐゴシック" panose="020B0600070205080204" pitchFamily="50" charset="-128"/>
              <a:ea typeface="ＭＳ Ｐゴシック" panose="020B0600070205080204" pitchFamily="50" charset="-128"/>
            </a:rPr>
            <a:t>133,984</a:t>
          </a:r>
          <a:r>
            <a:rPr kumimoji="1" lang="ja-JP" altLang="en-US" sz="1300" baseline="0">
              <a:latin typeface="ＭＳ Ｐゴシック" panose="020B0600070205080204" pitchFamily="50" charset="-128"/>
              <a:ea typeface="ＭＳ Ｐゴシック" panose="020B0600070205080204" pitchFamily="50" charset="-128"/>
            </a:rPr>
            <a:t>円で、全体の約</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％を占めている。続いて</a:t>
          </a:r>
          <a:r>
            <a:rPr kumimoji="1" lang="ja-JP" altLang="ja-JP" sz="1300" baseline="0">
              <a:solidFill>
                <a:schemeClr val="dk1"/>
              </a:solidFill>
              <a:effectLst/>
              <a:latin typeface="+mn-lt"/>
              <a:ea typeface="+mn-ea"/>
              <a:cs typeface="+mn-cs"/>
            </a:rPr>
            <a:t>繰出金で住民一人あたり</a:t>
          </a:r>
          <a:r>
            <a:rPr kumimoji="1" lang="en-US" altLang="ja-JP" sz="1300" baseline="0">
              <a:solidFill>
                <a:schemeClr val="dk1"/>
              </a:solidFill>
              <a:effectLst/>
              <a:latin typeface="+mn-lt"/>
              <a:ea typeface="+mn-ea"/>
              <a:cs typeface="+mn-cs"/>
            </a:rPr>
            <a:t>115,843</a:t>
          </a:r>
          <a:r>
            <a:rPr kumimoji="1" lang="ja-JP" altLang="en-US" sz="1300" baseline="0">
              <a:solidFill>
                <a:schemeClr val="dk1"/>
              </a:solidFill>
              <a:effectLst/>
              <a:latin typeface="+mn-lt"/>
              <a:ea typeface="+mn-ea"/>
              <a:cs typeface="+mn-cs"/>
            </a:rPr>
            <a:t>円、</a:t>
          </a:r>
          <a:r>
            <a:rPr kumimoji="1" lang="ja-JP" altLang="en-US" sz="1300" baseline="0">
              <a:latin typeface="ＭＳ Ｐゴシック" panose="020B0600070205080204" pitchFamily="50" charset="-128"/>
              <a:ea typeface="ＭＳ Ｐゴシック" panose="020B0600070205080204" pitchFamily="50" charset="-128"/>
            </a:rPr>
            <a:t>物件費が住民一人あたり</a:t>
          </a:r>
          <a:r>
            <a:rPr kumimoji="1" lang="en-US" altLang="ja-JP" sz="1300" baseline="0">
              <a:latin typeface="ＭＳ Ｐゴシック" panose="020B0600070205080204" pitchFamily="50" charset="-128"/>
              <a:ea typeface="ＭＳ Ｐゴシック" panose="020B0600070205080204" pitchFamily="50" charset="-128"/>
            </a:rPr>
            <a:t>108,604</a:t>
          </a:r>
          <a:r>
            <a:rPr kumimoji="1" lang="ja-JP" altLang="en-US" sz="1300" baseline="0">
              <a:latin typeface="ＭＳ Ｐゴシック" panose="020B0600070205080204" pitchFamily="50" charset="-128"/>
              <a:ea typeface="ＭＳ Ｐゴシック" panose="020B0600070205080204" pitchFamily="50" charset="-128"/>
            </a:rPr>
            <a:t>円、補助費等が住民一人あたり</a:t>
          </a:r>
          <a:r>
            <a:rPr kumimoji="1" lang="en-US" altLang="ja-JP" sz="1300" baseline="0">
              <a:latin typeface="ＭＳ Ｐゴシック" panose="020B0600070205080204" pitchFamily="50" charset="-128"/>
              <a:ea typeface="ＭＳ Ｐゴシック" panose="020B0600070205080204" pitchFamily="50" charset="-128"/>
            </a:rPr>
            <a:t>100,584</a:t>
          </a:r>
          <a:r>
            <a:rPr kumimoji="1" lang="ja-JP" altLang="en-US" sz="1300" baseline="0">
              <a:latin typeface="ＭＳ Ｐゴシック" panose="020B0600070205080204" pitchFamily="50" charset="-128"/>
              <a:ea typeface="ＭＳ Ｐゴシック" panose="020B0600070205080204" pitchFamily="50" charset="-128"/>
            </a:rPr>
            <a:t>円となっている。この上位４科目は他科目と比較しても大きい支出となっており、総額のうち</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を占めている。物件費については、村内の施設等を管理するための委託料が主な内容となっており、今後費用の削減を図るためにも委託内容の見直しや委託施設の存続等について検証しなければなりません。</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は抑制していますが、今後役場新庁舎建設など大型公共工事が控えており、今後増加が予想されます。毎年度ローリングにより見直しを行う実施計画において長期計画を定めるとともに必要最小限の事業とし歳出抑制を図ることとし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4121</xdr:rowOff>
    </xdr:from>
    <xdr:to>
      <xdr:col>24</xdr:col>
      <xdr:colOff>63500</xdr:colOff>
      <xdr:row>38</xdr:row>
      <xdr:rowOff>12979</xdr:rowOff>
    </xdr:to>
    <xdr:cxnSp macro="">
      <xdr:nvCxnSpPr>
        <xdr:cNvPr id="60" name="直線コネクタ 59"/>
        <xdr:cNvCxnSpPr/>
      </xdr:nvCxnSpPr>
      <xdr:spPr>
        <a:xfrm>
          <a:off x="3797300" y="6519221"/>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4121</xdr:rowOff>
    </xdr:from>
    <xdr:to>
      <xdr:col>19</xdr:col>
      <xdr:colOff>177800</xdr:colOff>
      <xdr:row>38</xdr:row>
      <xdr:rowOff>6541</xdr:rowOff>
    </xdr:to>
    <xdr:cxnSp macro="">
      <xdr:nvCxnSpPr>
        <xdr:cNvPr id="63" name="直線コネクタ 62"/>
        <xdr:cNvCxnSpPr/>
      </xdr:nvCxnSpPr>
      <xdr:spPr>
        <a:xfrm flipV="1">
          <a:off x="2908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148673</xdr:rowOff>
    </xdr:from>
    <xdr:to>
      <xdr:col>15</xdr:col>
      <xdr:colOff>50800</xdr:colOff>
      <xdr:row>38</xdr:row>
      <xdr:rowOff>6541</xdr:rowOff>
    </xdr:to>
    <xdr:cxnSp macro="">
      <xdr:nvCxnSpPr>
        <xdr:cNvPr id="66" name="直線コネクタ 65"/>
        <xdr:cNvCxnSpPr/>
      </xdr:nvCxnSpPr>
      <xdr:spPr>
        <a:xfrm>
          <a:off x="2019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148272</xdr:rowOff>
    </xdr:from>
    <xdr:to>
      <xdr:col>10</xdr:col>
      <xdr:colOff>114300</xdr:colOff>
      <xdr:row>37</xdr:row>
      <xdr:rowOff>148673</xdr:rowOff>
    </xdr:to>
    <xdr:cxnSp macro="">
      <xdr:nvCxnSpPr>
        <xdr:cNvPr id="69" name="直線コネクタ 68"/>
        <xdr:cNvCxnSpPr/>
      </xdr:nvCxnSpPr>
      <xdr:spPr>
        <a:xfrm>
          <a:off x="1130300" y="649192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133629</xdr:rowOff>
    </xdr:from>
    <xdr:to>
      <xdr:col>24</xdr:col>
      <xdr:colOff>114300</xdr:colOff>
      <xdr:row>38</xdr:row>
      <xdr:rowOff>63779</xdr:rowOff>
    </xdr:to>
    <xdr:sp macro="" textlink="">
      <xdr:nvSpPr>
        <xdr:cNvPr id="79" name="楕円 78"/>
        <xdr:cNvSpPr/>
      </xdr:nvSpPr>
      <xdr:spPr>
        <a:xfrm>
          <a:off x="45847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48556</xdr:rowOff>
    </xdr:from>
    <xdr:ext cx="534377" cy="259045"/>
    <xdr:sp macro="" textlink="">
      <xdr:nvSpPr>
        <xdr:cNvPr id="80" name="議会費該当値テキスト"/>
        <xdr:cNvSpPr txBox="1"/>
      </xdr:nvSpPr>
      <xdr:spPr>
        <a:xfrm>
          <a:off x="4686300" y="63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124771</xdr:rowOff>
    </xdr:from>
    <xdr:to>
      <xdr:col>20</xdr:col>
      <xdr:colOff>38100</xdr:colOff>
      <xdr:row>38</xdr:row>
      <xdr:rowOff>54921</xdr:rowOff>
    </xdr:to>
    <xdr:sp macro="" textlink="">
      <xdr:nvSpPr>
        <xdr:cNvPr id="81" name="楕円 80"/>
        <xdr:cNvSpPr/>
      </xdr:nvSpPr>
      <xdr:spPr>
        <a:xfrm>
          <a:off x="3746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46048</xdr:rowOff>
    </xdr:from>
    <xdr:ext cx="534377" cy="259045"/>
    <xdr:sp macro="" textlink="">
      <xdr:nvSpPr>
        <xdr:cNvPr id="82" name="テキスト ボックス 81"/>
        <xdr:cNvSpPr txBox="1"/>
      </xdr:nvSpPr>
      <xdr:spPr>
        <a:xfrm>
          <a:off x="3530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127191</xdr:rowOff>
    </xdr:from>
    <xdr:to>
      <xdr:col>15</xdr:col>
      <xdr:colOff>101600</xdr:colOff>
      <xdr:row>38</xdr:row>
      <xdr:rowOff>57341</xdr:rowOff>
    </xdr:to>
    <xdr:sp macro="" textlink="">
      <xdr:nvSpPr>
        <xdr:cNvPr id="83" name="楕円 82"/>
        <xdr:cNvSpPr/>
      </xdr:nvSpPr>
      <xdr:spPr>
        <a:xfrm>
          <a:off x="2857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48468</xdr:rowOff>
    </xdr:from>
    <xdr:ext cx="534377" cy="259045"/>
    <xdr:sp macro="" textlink="">
      <xdr:nvSpPr>
        <xdr:cNvPr id="84" name="テキスト ボックス 83"/>
        <xdr:cNvSpPr txBox="1"/>
      </xdr:nvSpPr>
      <xdr:spPr>
        <a:xfrm>
          <a:off x="2641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97873</xdr:rowOff>
    </xdr:from>
    <xdr:to>
      <xdr:col>10</xdr:col>
      <xdr:colOff>165100</xdr:colOff>
      <xdr:row>38</xdr:row>
      <xdr:rowOff>28023</xdr:rowOff>
    </xdr:to>
    <xdr:sp macro="" textlink="">
      <xdr:nvSpPr>
        <xdr:cNvPr id="85" name="楕円 84"/>
        <xdr:cNvSpPr/>
      </xdr:nvSpPr>
      <xdr:spPr>
        <a:xfrm>
          <a:off x="1968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19149</xdr:rowOff>
    </xdr:from>
    <xdr:ext cx="534377" cy="259045"/>
    <xdr:sp macro="" textlink="">
      <xdr:nvSpPr>
        <xdr:cNvPr id="86" name="テキスト ボックス 85"/>
        <xdr:cNvSpPr txBox="1"/>
      </xdr:nvSpPr>
      <xdr:spPr>
        <a:xfrm>
          <a:off x="1752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97472</xdr:rowOff>
    </xdr:from>
    <xdr:to>
      <xdr:col>6</xdr:col>
      <xdr:colOff>38100</xdr:colOff>
      <xdr:row>38</xdr:row>
      <xdr:rowOff>27622</xdr:rowOff>
    </xdr:to>
    <xdr:sp macro="" textlink="">
      <xdr:nvSpPr>
        <xdr:cNvPr id="87" name="楕円 86"/>
        <xdr:cNvSpPr/>
      </xdr:nvSpPr>
      <xdr:spPr>
        <a:xfrm>
          <a:off x="1079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18749</xdr:rowOff>
    </xdr:from>
    <xdr:ext cx="534377" cy="259045"/>
    <xdr:sp macro="" textlink="">
      <xdr:nvSpPr>
        <xdr:cNvPr id="88" name="テキスト ボックス 87"/>
        <xdr:cNvSpPr txBox="1"/>
      </xdr:nvSpPr>
      <xdr:spPr>
        <a:xfrm>
          <a:off x="863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53360</xdr:rowOff>
    </xdr:from>
    <xdr:to>
      <xdr:col>24</xdr:col>
      <xdr:colOff>63500</xdr:colOff>
      <xdr:row>58</xdr:row>
      <xdr:rowOff>80054</xdr:rowOff>
    </xdr:to>
    <xdr:cxnSp macro="">
      <xdr:nvCxnSpPr>
        <xdr:cNvPr id="115" name="直線コネクタ 114"/>
        <xdr:cNvCxnSpPr/>
      </xdr:nvCxnSpPr>
      <xdr:spPr>
        <a:xfrm>
          <a:off x="3797300" y="9997460"/>
          <a:ext cx="8382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53360</xdr:rowOff>
    </xdr:from>
    <xdr:to>
      <xdr:col>19</xdr:col>
      <xdr:colOff>177800</xdr:colOff>
      <xdr:row>58</xdr:row>
      <xdr:rowOff>85886</xdr:rowOff>
    </xdr:to>
    <xdr:cxnSp macro="">
      <xdr:nvCxnSpPr>
        <xdr:cNvPr id="118" name="直線コネクタ 117"/>
        <xdr:cNvCxnSpPr/>
      </xdr:nvCxnSpPr>
      <xdr:spPr>
        <a:xfrm flipV="1">
          <a:off x="2908300" y="9997460"/>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81373</xdr:rowOff>
    </xdr:from>
    <xdr:to>
      <xdr:col>15</xdr:col>
      <xdr:colOff>50800</xdr:colOff>
      <xdr:row>58</xdr:row>
      <xdr:rowOff>85886</xdr:rowOff>
    </xdr:to>
    <xdr:cxnSp macro="">
      <xdr:nvCxnSpPr>
        <xdr:cNvPr id="121" name="直線コネクタ 120"/>
        <xdr:cNvCxnSpPr/>
      </xdr:nvCxnSpPr>
      <xdr:spPr>
        <a:xfrm>
          <a:off x="2019300" y="1002547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81373</xdr:rowOff>
    </xdr:from>
    <xdr:to>
      <xdr:col>10</xdr:col>
      <xdr:colOff>114300</xdr:colOff>
      <xdr:row>58</xdr:row>
      <xdr:rowOff>90701</xdr:rowOff>
    </xdr:to>
    <xdr:cxnSp macro="">
      <xdr:nvCxnSpPr>
        <xdr:cNvPr id="124" name="直線コネクタ 123"/>
        <xdr:cNvCxnSpPr/>
      </xdr:nvCxnSpPr>
      <xdr:spPr>
        <a:xfrm flipV="1">
          <a:off x="1130300" y="1002547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29254</xdr:rowOff>
    </xdr:from>
    <xdr:to>
      <xdr:col>24</xdr:col>
      <xdr:colOff>114300</xdr:colOff>
      <xdr:row>58</xdr:row>
      <xdr:rowOff>130854</xdr:rowOff>
    </xdr:to>
    <xdr:sp macro="" textlink="">
      <xdr:nvSpPr>
        <xdr:cNvPr id="134" name="楕円 133"/>
        <xdr:cNvSpPr/>
      </xdr:nvSpPr>
      <xdr:spPr>
        <a:xfrm>
          <a:off x="4584700" y="9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115631</xdr:rowOff>
    </xdr:from>
    <xdr:ext cx="599010" cy="259045"/>
    <xdr:sp macro="" textlink="">
      <xdr:nvSpPr>
        <xdr:cNvPr id="135" name="総務費該当値テキスト"/>
        <xdr:cNvSpPr txBox="1"/>
      </xdr:nvSpPr>
      <xdr:spPr>
        <a:xfrm>
          <a:off x="4686300" y="988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2560</xdr:rowOff>
    </xdr:from>
    <xdr:to>
      <xdr:col>20</xdr:col>
      <xdr:colOff>38100</xdr:colOff>
      <xdr:row>58</xdr:row>
      <xdr:rowOff>104160</xdr:rowOff>
    </xdr:to>
    <xdr:sp macro="" textlink="">
      <xdr:nvSpPr>
        <xdr:cNvPr id="136" name="楕円 135"/>
        <xdr:cNvSpPr/>
      </xdr:nvSpPr>
      <xdr:spPr>
        <a:xfrm>
          <a:off x="37465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95287</xdr:rowOff>
    </xdr:from>
    <xdr:ext cx="599010" cy="259045"/>
    <xdr:sp macro="" textlink="">
      <xdr:nvSpPr>
        <xdr:cNvPr id="137" name="テキスト ボックス 136"/>
        <xdr:cNvSpPr txBox="1"/>
      </xdr:nvSpPr>
      <xdr:spPr>
        <a:xfrm>
          <a:off x="3497795" y="100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35086</xdr:rowOff>
    </xdr:from>
    <xdr:to>
      <xdr:col>15</xdr:col>
      <xdr:colOff>101600</xdr:colOff>
      <xdr:row>58</xdr:row>
      <xdr:rowOff>136686</xdr:rowOff>
    </xdr:to>
    <xdr:sp macro="" textlink="">
      <xdr:nvSpPr>
        <xdr:cNvPr id="138" name="楕円 137"/>
        <xdr:cNvSpPr/>
      </xdr:nvSpPr>
      <xdr:spPr>
        <a:xfrm>
          <a:off x="2857500" y="99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127813</xdr:rowOff>
    </xdr:from>
    <xdr:ext cx="599010" cy="259045"/>
    <xdr:sp macro="" textlink="">
      <xdr:nvSpPr>
        <xdr:cNvPr id="139" name="テキスト ボックス 138"/>
        <xdr:cNvSpPr txBox="1"/>
      </xdr:nvSpPr>
      <xdr:spPr>
        <a:xfrm>
          <a:off x="2608795" y="100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30573</xdr:rowOff>
    </xdr:from>
    <xdr:to>
      <xdr:col>10</xdr:col>
      <xdr:colOff>165100</xdr:colOff>
      <xdr:row>58</xdr:row>
      <xdr:rowOff>132173</xdr:rowOff>
    </xdr:to>
    <xdr:sp macro="" textlink="">
      <xdr:nvSpPr>
        <xdr:cNvPr id="140" name="楕円 139"/>
        <xdr:cNvSpPr/>
      </xdr:nvSpPr>
      <xdr:spPr>
        <a:xfrm>
          <a:off x="1968500" y="99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123300</xdr:rowOff>
    </xdr:from>
    <xdr:ext cx="599010" cy="259045"/>
    <xdr:sp macro="" textlink="">
      <xdr:nvSpPr>
        <xdr:cNvPr id="141" name="テキスト ボックス 140"/>
        <xdr:cNvSpPr txBox="1"/>
      </xdr:nvSpPr>
      <xdr:spPr>
        <a:xfrm>
          <a:off x="1719795" y="100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39901</xdr:rowOff>
    </xdr:from>
    <xdr:to>
      <xdr:col>6</xdr:col>
      <xdr:colOff>38100</xdr:colOff>
      <xdr:row>58</xdr:row>
      <xdr:rowOff>141501</xdr:rowOff>
    </xdr:to>
    <xdr:sp macro="" textlink="">
      <xdr:nvSpPr>
        <xdr:cNvPr id="142" name="楕円 141"/>
        <xdr:cNvSpPr/>
      </xdr:nvSpPr>
      <xdr:spPr>
        <a:xfrm>
          <a:off x="1079500" y="9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132628</xdr:rowOff>
    </xdr:from>
    <xdr:ext cx="599010" cy="259045"/>
    <xdr:sp macro="" textlink="">
      <xdr:nvSpPr>
        <xdr:cNvPr id="143" name="テキスト ボックス 142"/>
        <xdr:cNvSpPr txBox="1"/>
      </xdr:nvSpPr>
      <xdr:spPr>
        <a:xfrm>
          <a:off x="830795" y="100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39044</xdr:rowOff>
    </xdr:from>
    <xdr:to>
      <xdr:col>24</xdr:col>
      <xdr:colOff>63500</xdr:colOff>
      <xdr:row>78</xdr:row>
      <xdr:rowOff>43686</xdr:rowOff>
    </xdr:to>
    <xdr:cxnSp macro="">
      <xdr:nvCxnSpPr>
        <xdr:cNvPr id="174" name="直線コネクタ 173"/>
        <xdr:cNvCxnSpPr/>
      </xdr:nvCxnSpPr>
      <xdr:spPr>
        <a:xfrm flipV="1">
          <a:off x="3797300" y="13412144"/>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43686</xdr:rowOff>
    </xdr:from>
    <xdr:to>
      <xdr:col>19</xdr:col>
      <xdr:colOff>177800</xdr:colOff>
      <xdr:row>78</xdr:row>
      <xdr:rowOff>51380</xdr:rowOff>
    </xdr:to>
    <xdr:cxnSp macro="">
      <xdr:nvCxnSpPr>
        <xdr:cNvPr id="177" name="直線コネクタ 176"/>
        <xdr:cNvCxnSpPr/>
      </xdr:nvCxnSpPr>
      <xdr:spPr>
        <a:xfrm flipV="1">
          <a:off x="2908300" y="1341678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43450</xdr:rowOff>
    </xdr:from>
    <xdr:to>
      <xdr:col>15</xdr:col>
      <xdr:colOff>50800</xdr:colOff>
      <xdr:row>78</xdr:row>
      <xdr:rowOff>51380</xdr:rowOff>
    </xdr:to>
    <xdr:cxnSp macro="">
      <xdr:nvCxnSpPr>
        <xdr:cNvPr id="180" name="直線コネクタ 179"/>
        <xdr:cNvCxnSpPr/>
      </xdr:nvCxnSpPr>
      <xdr:spPr>
        <a:xfrm>
          <a:off x="2019300" y="13416550"/>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43450</xdr:rowOff>
    </xdr:from>
    <xdr:to>
      <xdr:col>10</xdr:col>
      <xdr:colOff>114300</xdr:colOff>
      <xdr:row>78</xdr:row>
      <xdr:rowOff>49140</xdr:rowOff>
    </xdr:to>
    <xdr:cxnSp macro="">
      <xdr:nvCxnSpPr>
        <xdr:cNvPr id="183" name="直線コネクタ 182"/>
        <xdr:cNvCxnSpPr/>
      </xdr:nvCxnSpPr>
      <xdr:spPr>
        <a:xfrm flipV="1">
          <a:off x="1130300" y="13416550"/>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159694</xdr:rowOff>
    </xdr:from>
    <xdr:to>
      <xdr:col>24</xdr:col>
      <xdr:colOff>114300</xdr:colOff>
      <xdr:row>78</xdr:row>
      <xdr:rowOff>89844</xdr:rowOff>
    </xdr:to>
    <xdr:sp macro="" textlink="">
      <xdr:nvSpPr>
        <xdr:cNvPr id="193" name="楕円 192"/>
        <xdr:cNvSpPr/>
      </xdr:nvSpPr>
      <xdr:spPr>
        <a:xfrm>
          <a:off x="45847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74621</xdr:rowOff>
    </xdr:from>
    <xdr:ext cx="599010" cy="259045"/>
    <xdr:sp macro="" textlink="">
      <xdr:nvSpPr>
        <xdr:cNvPr id="194" name="民生費該当値テキスト"/>
        <xdr:cNvSpPr txBox="1"/>
      </xdr:nvSpPr>
      <xdr:spPr>
        <a:xfrm>
          <a:off x="4686300" y="132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164336</xdr:rowOff>
    </xdr:from>
    <xdr:to>
      <xdr:col>20</xdr:col>
      <xdr:colOff>38100</xdr:colOff>
      <xdr:row>78</xdr:row>
      <xdr:rowOff>94486</xdr:rowOff>
    </xdr:to>
    <xdr:sp macro="" textlink="">
      <xdr:nvSpPr>
        <xdr:cNvPr id="195" name="楕円 194"/>
        <xdr:cNvSpPr/>
      </xdr:nvSpPr>
      <xdr:spPr>
        <a:xfrm>
          <a:off x="3746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85613</xdr:rowOff>
    </xdr:from>
    <xdr:ext cx="599010" cy="259045"/>
    <xdr:sp macro="" textlink="">
      <xdr:nvSpPr>
        <xdr:cNvPr id="196" name="テキスト ボックス 195"/>
        <xdr:cNvSpPr txBox="1"/>
      </xdr:nvSpPr>
      <xdr:spPr>
        <a:xfrm>
          <a:off x="3497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xdr:rowOff>
    </xdr:from>
    <xdr:to>
      <xdr:col>15</xdr:col>
      <xdr:colOff>101600</xdr:colOff>
      <xdr:row>78</xdr:row>
      <xdr:rowOff>102180</xdr:rowOff>
    </xdr:to>
    <xdr:sp macro="" textlink="">
      <xdr:nvSpPr>
        <xdr:cNvPr id="197" name="楕円 196"/>
        <xdr:cNvSpPr/>
      </xdr:nvSpPr>
      <xdr:spPr>
        <a:xfrm>
          <a:off x="2857500" y="13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93307</xdr:rowOff>
    </xdr:from>
    <xdr:ext cx="599010" cy="259045"/>
    <xdr:sp macro="" textlink="">
      <xdr:nvSpPr>
        <xdr:cNvPr id="198" name="テキスト ボックス 197"/>
        <xdr:cNvSpPr txBox="1"/>
      </xdr:nvSpPr>
      <xdr:spPr>
        <a:xfrm>
          <a:off x="2608795" y="13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164100</xdr:rowOff>
    </xdr:from>
    <xdr:to>
      <xdr:col>10</xdr:col>
      <xdr:colOff>165100</xdr:colOff>
      <xdr:row>78</xdr:row>
      <xdr:rowOff>94250</xdr:rowOff>
    </xdr:to>
    <xdr:sp macro="" textlink="">
      <xdr:nvSpPr>
        <xdr:cNvPr id="199" name="楕円 198"/>
        <xdr:cNvSpPr/>
      </xdr:nvSpPr>
      <xdr:spPr>
        <a:xfrm>
          <a:off x="1968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85377</xdr:rowOff>
    </xdr:from>
    <xdr:ext cx="599010" cy="259045"/>
    <xdr:sp macro="" textlink="">
      <xdr:nvSpPr>
        <xdr:cNvPr id="200" name="テキスト ボックス 199"/>
        <xdr:cNvSpPr txBox="1"/>
      </xdr:nvSpPr>
      <xdr:spPr>
        <a:xfrm>
          <a:off x="1719795" y="134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169790</xdr:rowOff>
    </xdr:from>
    <xdr:to>
      <xdr:col>6</xdr:col>
      <xdr:colOff>38100</xdr:colOff>
      <xdr:row>78</xdr:row>
      <xdr:rowOff>99940</xdr:rowOff>
    </xdr:to>
    <xdr:sp macro="" textlink="">
      <xdr:nvSpPr>
        <xdr:cNvPr id="201" name="楕円 200"/>
        <xdr:cNvSpPr/>
      </xdr:nvSpPr>
      <xdr:spPr>
        <a:xfrm>
          <a:off x="1079500" y="133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91067</xdr:rowOff>
    </xdr:from>
    <xdr:ext cx="599010" cy="259045"/>
    <xdr:sp macro="" textlink="">
      <xdr:nvSpPr>
        <xdr:cNvPr id="202" name="テキスト ボックス 201"/>
        <xdr:cNvSpPr txBox="1"/>
      </xdr:nvSpPr>
      <xdr:spPr>
        <a:xfrm>
          <a:off x="830795" y="1346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71171</xdr:rowOff>
    </xdr:from>
    <xdr:to>
      <xdr:col>24</xdr:col>
      <xdr:colOff>63500</xdr:colOff>
      <xdr:row>98</xdr:row>
      <xdr:rowOff>74727</xdr:rowOff>
    </xdr:to>
    <xdr:cxnSp macro="">
      <xdr:nvCxnSpPr>
        <xdr:cNvPr id="229" name="直線コネクタ 228"/>
        <xdr:cNvCxnSpPr/>
      </xdr:nvCxnSpPr>
      <xdr:spPr>
        <a:xfrm flipV="1">
          <a:off x="3797300" y="16873271"/>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66956</xdr:rowOff>
    </xdr:from>
    <xdr:to>
      <xdr:col>19</xdr:col>
      <xdr:colOff>177800</xdr:colOff>
      <xdr:row>98</xdr:row>
      <xdr:rowOff>74727</xdr:rowOff>
    </xdr:to>
    <xdr:cxnSp macro="">
      <xdr:nvCxnSpPr>
        <xdr:cNvPr id="232" name="直線コネクタ 231"/>
        <xdr:cNvCxnSpPr/>
      </xdr:nvCxnSpPr>
      <xdr:spPr>
        <a:xfrm>
          <a:off x="2908300" y="1686905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66956</xdr:rowOff>
    </xdr:from>
    <xdr:to>
      <xdr:col>15</xdr:col>
      <xdr:colOff>50800</xdr:colOff>
      <xdr:row>98</xdr:row>
      <xdr:rowOff>73351</xdr:rowOff>
    </xdr:to>
    <xdr:cxnSp macro="">
      <xdr:nvCxnSpPr>
        <xdr:cNvPr id="235" name="直線コネクタ 234"/>
        <xdr:cNvCxnSpPr/>
      </xdr:nvCxnSpPr>
      <xdr:spPr>
        <a:xfrm flipV="1">
          <a:off x="2019300" y="16869056"/>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64891</xdr:rowOff>
    </xdr:from>
    <xdr:to>
      <xdr:col>10</xdr:col>
      <xdr:colOff>114300</xdr:colOff>
      <xdr:row>98</xdr:row>
      <xdr:rowOff>73351</xdr:rowOff>
    </xdr:to>
    <xdr:cxnSp macro="">
      <xdr:nvCxnSpPr>
        <xdr:cNvPr id="238" name="直線コネクタ 237"/>
        <xdr:cNvCxnSpPr/>
      </xdr:nvCxnSpPr>
      <xdr:spPr>
        <a:xfrm>
          <a:off x="1130300" y="16866991"/>
          <a:ext cx="889000" cy="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20371</xdr:rowOff>
    </xdr:from>
    <xdr:to>
      <xdr:col>24</xdr:col>
      <xdr:colOff>114300</xdr:colOff>
      <xdr:row>98</xdr:row>
      <xdr:rowOff>121971</xdr:rowOff>
    </xdr:to>
    <xdr:sp macro="" textlink="">
      <xdr:nvSpPr>
        <xdr:cNvPr id="248" name="楕円 247"/>
        <xdr:cNvSpPr/>
      </xdr:nvSpPr>
      <xdr:spPr>
        <a:xfrm>
          <a:off x="4584700" y="168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106748</xdr:rowOff>
    </xdr:from>
    <xdr:ext cx="534377" cy="259045"/>
    <xdr:sp macro="" textlink="">
      <xdr:nvSpPr>
        <xdr:cNvPr id="249" name="衛生費該当値テキスト"/>
        <xdr:cNvSpPr txBox="1"/>
      </xdr:nvSpPr>
      <xdr:spPr>
        <a:xfrm>
          <a:off x="4686300" y="167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23927</xdr:rowOff>
    </xdr:from>
    <xdr:to>
      <xdr:col>20</xdr:col>
      <xdr:colOff>38100</xdr:colOff>
      <xdr:row>98</xdr:row>
      <xdr:rowOff>125527</xdr:rowOff>
    </xdr:to>
    <xdr:sp macro="" textlink="">
      <xdr:nvSpPr>
        <xdr:cNvPr id="250" name="楕円 249"/>
        <xdr:cNvSpPr/>
      </xdr:nvSpPr>
      <xdr:spPr>
        <a:xfrm>
          <a:off x="3746500" y="168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116654</xdr:rowOff>
    </xdr:from>
    <xdr:ext cx="534377" cy="259045"/>
    <xdr:sp macro="" textlink="">
      <xdr:nvSpPr>
        <xdr:cNvPr id="251" name="テキスト ボックス 250"/>
        <xdr:cNvSpPr txBox="1"/>
      </xdr:nvSpPr>
      <xdr:spPr>
        <a:xfrm>
          <a:off x="3530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16156</xdr:rowOff>
    </xdr:from>
    <xdr:to>
      <xdr:col>15</xdr:col>
      <xdr:colOff>101600</xdr:colOff>
      <xdr:row>98</xdr:row>
      <xdr:rowOff>117756</xdr:rowOff>
    </xdr:to>
    <xdr:sp macro="" textlink="">
      <xdr:nvSpPr>
        <xdr:cNvPr id="252" name="楕円 251"/>
        <xdr:cNvSpPr/>
      </xdr:nvSpPr>
      <xdr:spPr>
        <a:xfrm>
          <a:off x="2857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108883</xdr:rowOff>
    </xdr:from>
    <xdr:ext cx="534377" cy="259045"/>
    <xdr:sp macro="" textlink="">
      <xdr:nvSpPr>
        <xdr:cNvPr id="253" name="テキスト ボックス 252"/>
        <xdr:cNvSpPr txBox="1"/>
      </xdr:nvSpPr>
      <xdr:spPr>
        <a:xfrm>
          <a:off x="2641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22551</xdr:rowOff>
    </xdr:from>
    <xdr:to>
      <xdr:col>10</xdr:col>
      <xdr:colOff>165100</xdr:colOff>
      <xdr:row>98</xdr:row>
      <xdr:rowOff>124151</xdr:rowOff>
    </xdr:to>
    <xdr:sp macro="" textlink="">
      <xdr:nvSpPr>
        <xdr:cNvPr id="254" name="楕円 253"/>
        <xdr:cNvSpPr/>
      </xdr:nvSpPr>
      <xdr:spPr>
        <a:xfrm>
          <a:off x="1968500" y="168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115278</xdr:rowOff>
    </xdr:from>
    <xdr:ext cx="534377" cy="259045"/>
    <xdr:sp macro="" textlink="">
      <xdr:nvSpPr>
        <xdr:cNvPr id="255" name="テキスト ボックス 254"/>
        <xdr:cNvSpPr txBox="1"/>
      </xdr:nvSpPr>
      <xdr:spPr>
        <a:xfrm>
          <a:off x="1752111" y="169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14091</xdr:rowOff>
    </xdr:from>
    <xdr:to>
      <xdr:col>6</xdr:col>
      <xdr:colOff>38100</xdr:colOff>
      <xdr:row>98</xdr:row>
      <xdr:rowOff>115691</xdr:rowOff>
    </xdr:to>
    <xdr:sp macro="" textlink="">
      <xdr:nvSpPr>
        <xdr:cNvPr id="256" name="楕円 255"/>
        <xdr:cNvSpPr/>
      </xdr:nvSpPr>
      <xdr:spPr>
        <a:xfrm>
          <a:off x="1079500" y="168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106818</xdr:rowOff>
    </xdr:from>
    <xdr:ext cx="534377" cy="259045"/>
    <xdr:sp macro="" textlink="">
      <xdr:nvSpPr>
        <xdr:cNvPr id="257" name="テキスト ボックス 256"/>
        <xdr:cNvSpPr txBox="1"/>
      </xdr:nvSpPr>
      <xdr:spPr>
        <a:xfrm>
          <a:off x="863111" y="169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24598</xdr:rowOff>
    </xdr:from>
    <xdr:to>
      <xdr:col>55</xdr:col>
      <xdr:colOff>0</xdr:colOff>
      <xdr:row>59</xdr:row>
      <xdr:rowOff>26700</xdr:rowOff>
    </xdr:to>
    <xdr:cxnSp macro="">
      <xdr:nvCxnSpPr>
        <xdr:cNvPr id="347" name="直線コネクタ 346"/>
        <xdr:cNvCxnSpPr/>
      </xdr:nvCxnSpPr>
      <xdr:spPr>
        <a:xfrm>
          <a:off x="9639300" y="10140148"/>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24598</xdr:rowOff>
    </xdr:from>
    <xdr:to>
      <xdr:col>50</xdr:col>
      <xdr:colOff>114300</xdr:colOff>
      <xdr:row>59</xdr:row>
      <xdr:rowOff>26492</xdr:rowOff>
    </xdr:to>
    <xdr:cxnSp macro="">
      <xdr:nvCxnSpPr>
        <xdr:cNvPr id="350" name="直線コネクタ 349"/>
        <xdr:cNvCxnSpPr/>
      </xdr:nvCxnSpPr>
      <xdr:spPr>
        <a:xfrm flipV="1">
          <a:off x="8750300" y="1014014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26492</xdr:rowOff>
    </xdr:from>
    <xdr:to>
      <xdr:col>45</xdr:col>
      <xdr:colOff>177800</xdr:colOff>
      <xdr:row>59</xdr:row>
      <xdr:rowOff>32188</xdr:rowOff>
    </xdr:to>
    <xdr:cxnSp macro="">
      <xdr:nvCxnSpPr>
        <xdr:cNvPr id="353" name="直線コネクタ 352"/>
        <xdr:cNvCxnSpPr/>
      </xdr:nvCxnSpPr>
      <xdr:spPr>
        <a:xfrm flipV="1">
          <a:off x="7861300" y="10142042"/>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55845</xdr:rowOff>
    </xdr:from>
    <xdr:to>
      <xdr:col>41</xdr:col>
      <xdr:colOff>50800</xdr:colOff>
      <xdr:row>59</xdr:row>
      <xdr:rowOff>32188</xdr:rowOff>
    </xdr:to>
    <xdr:cxnSp macro="">
      <xdr:nvCxnSpPr>
        <xdr:cNvPr id="356" name="直線コネクタ 355"/>
        <xdr:cNvCxnSpPr/>
      </xdr:nvCxnSpPr>
      <xdr:spPr>
        <a:xfrm>
          <a:off x="6972300" y="9999945"/>
          <a:ext cx="889000" cy="1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147350</xdr:rowOff>
    </xdr:from>
    <xdr:to>
      <xdr:col>55</xdr:col>
      <xdr:colOff>50800</xdr:colOff>
      <xdr:row>59</xdr:row>
      <xdr:rowOff>77500</xdr:rowOff>
    </xdr:to>
    <xdr:sp macro="" textlink="">
      <xdr:nvSpPr>
        <xdr:cNvPr id="366" name="楕円 365"/>
        <xdr:cNvSpPr/>
      </xdr:nvSpPr>
      <xdr:spPr>
        <a:xfrm>
          <a:off x="10426700" y="100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62277</xdr:rowOff>
    </xdr:from>
    <xdr:ext cx="534377" cy="259045"/>
    <xdr:sp macro="" textlink="">
      <xdr:nvSpPr>
        <xdr:cNvPr id="367" name="農林水産業費該当値テキスト"/>
        <xdr:cNvSpPr txBox="1"/>
      </xdr:nvSpPr>
      <xdr:spPr>
        <a:xfrm>
          <a:off x="10528300" y="100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145248</xdr:rowOff>
    </xdr:from>
    <xdr:to>
      <xdr:col>50</xdr:col>
      <xdr:colOff>165100</xdr:colOff>
      <xdr:row>59</xdr:row>
      <xdr:rowOff>75398</xdr:rowOff>
    </xdr:to>
    <xdr:sp macro="" textlink="">
      <xdr:nvSpPr>
        <xdr:cNvPr id="368" name="楕円 367"/>
        <xdr:cNvSpPr/>
      </xdr:nvSpPr>
      <xdr:spPr>
        <a:xfrm>
          <a:off x="9588500" y="100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66525</xdr:rowOff>
    </xdr:from>
    <xdr:ext cx="534377" cy="259045"/>
    <xdr:sp macro="" textlink="">
      <xdr:nvSpPr>
        <xdr:cNvPr id="369" name="テキスト ボックス 368"/>
        <xdr:cNvSpPr txBox="1"/>
      </xdr:nvSpPr>
      <xdr:spPr>
        <a:xfrm>
          <a:off x="9372111" y="101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147142</xdr:rowOff>
    </xdr:from>
    <xdr:to>
      <xdr:col>46</xdr:col>
      <xdr:colOff>38100</xdr:colOff>
      <xdr:row>59</xdr:row>
      <xdr:rowOff>77292</xdr:rowOff>
    </xdr:to>
    <xdr:sp macro="" textlink="">
      <xdr:nvSpPr>
        <xdr:cNvPr id="370" name="楕円 369"/>
        <xdr:cNvSpPr/>
      </xdr:nvSpPr>
      <xdr:spPr>
        <a:xfrm>
          <a:off x="8699500" y="100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68419</xdr:rowOff>
    </xdr:from>
    <xdr:ext cx="534377" cy="259045"/>
    <xdr:sp macro="" textlink="">
      <xdr:nvSpPr>
        <xdr:cNvPr id="371" name="テキスト ボックス 370"/>
        <xdr:cNvSpPr txBox="1"/>
      </xdr:nvSpPr>
      <xdr:spPr>
        <a:xfrm>
          <a:off x="8483111" y="101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152838</xdr:rowOff>
    </xdr:from>
    <xdr:to>
      <xdr:col>41</xdr:col>
      <xdr:colOff>101600</xdr:colOff>
      <xdr:row>59</xdr:row>
      <xdr:rowOff>82988</xdr:rowOff>
    </xdr:to>
    <xdr:sp macro="" textlink="">
      <xdr:nvSpPr>
        <xdr:cNvPr id="372" name="楕円 371"/>
        <xdr:cNvSpPr/>
      </xdr:nvSpPr>
      <xdr:spPr>
        <a:xfrm>
          <a:off x="7810500" y="100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74115</xdr:rowOff>
    </xdr:from>
    <xdr:ext cx="534377" cy="259045"/>
    <xdr:sp macro="" textlink="">
      <xdr:nvSpPr>
        <xdr:cNvPr id="373" name="テキスト ボックス 372"/>
        <xdr:cNvSpPr txBox="1"/>
      </xdr:nvSpPr>
      <xdr:spPr>
        <a:xfrm>
          <a:off x="7594111" y="101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5045</xdr:rowOff>
    </xdr:from>
    <xdr:to>
      <xdr:col>36</xdr:col>
      <xdr:colOff>165100</xdr:colOff>
      <xdr:row>58</xdr:row>
      <xdr:rowOff>106645</xdr:rowOff>
    </xdr:to>
    <xdr:sp macro="" textlink="">
      <xdr:nvSpPr>
        <xdr:cNvPr id="374" name="楕円 373"/>
        <xdr:cNvSpPr/>
      </xdr:nvSpPr>
      <xdr:spPr>
        <a:xfrm>
          <a:off x="6921500" y="99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123172</xdr:rowOff>
    </xdr:from>
    <xdr:ext cx="599010" cy="259045"/>
    <xdr:sp macro="" textlink="">
      <xdr:nvSpPr>
        <xdr:cNvPr id="375" name="テキスト ボックス 374"/>
        <xdr:cNvSpPr txBox="1"/>
      </xdr:nvSpPr>
      <xdr:spPr>
        <a:xfrm>
          <a:off x="6672795"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136739</xdr:rowOff>
    </xdr:from>
    <xdr:to>
      <xdr:col>55</xdr:col>
      <xdr:colOff>0</xdr:colOff>
      <xdr:row>78</xdr:row>
      <xdr:rowOff>30614</xdr:rowOff>
    </xdr:to>
    <xdr:cxnSp macro="">
      <xdr:nvCxnSpPr>
        <xdr:cNvPr id="402" name="直線コネクタ 401"/>
        <xdr:cNvCxnSpPr/>
      </xdr:nvCxnSpPr>
      <xdr:spPr>
        <a:xfrm>
          <a:off x="9639300" y="13338389"/>
          <a:ext cx="838200" cy="6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136739</xdr:rowOff>
    </xdr:from>
    <xdr:to>
      <xdr:col>50</xdr:col>
      <xdr:colOff>114300</xdr:colOff>
      <xdr:row>77</xdr:row>
      <xdr:rowOff>152223</xdr:rowOff>
    </xdr:to>
    <xdr:cxnSp macro="">
      <xdr:nvCxnSpPr>
        <xdr:cNvPr id="405" name="直線コネクタ 404"/>
        <xdr:cNvCxnSpPr/>
      </xdr:nvCxnSpPr>
      <xdr:spPr>
        <a:xfrm flipV="1">
          <a:off x="8750300" y="13338389"/>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152223</xdr:rowOff>
    </xdr:from>
    <xdr:to>
      <xdr:col>45</xdr:col>
      <xdr:colOff>177800</xdr:colOff>
      <xdr:row>78</xdr:row>
      <xdr:rowOff>12292</xdr:rowOff>
    </xdr:to>
    <xdr:cxnSp macro="">
      <xdr:nvCxnSpPr>
        <xdr:cNvPr id="408" name="直線コネクタ 407"/>
        <xdr:cNvCxnSpPr/>
      </xdr:nvCxnSpPr>
      <xdr:spPr>
        <a:xfrm flipV="1">
          <a:off x="7861300" y="13353873"/>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12292</xdr:rowOff>
    </xdr:from>
    <xdr:to>
      <xdr:col>41</xdr:col>
      <xdr:colOff>50800</xdr:colOff>
      <xdr:row>78</xdr:row>
      <xdr:rowOff>50561</xdr:rowOff>
    </xdr:to>
    <xdr:cxnSp macro="">
      <xdr:nvCxnSpPr>
        <xdr:cNvPr id="411" name="直線コネクタ 410"/>
        <xdr:cNvCxnSpPr/>
      </xdr:nvCxnSpPr>
      <xdr:spPr>
        <a:xfrm flipV="1">
          <a:off x="6972300" y="13385392"/>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151264</xdr:rowOff>
    </xdr:from>
    <xdr:to>
      <xdr:col>55</xdr:col>
      <xdr:colOff>50800</xdr:colOff>
      <xdr:row>78</xdr:row>
      <xdr:rowOff>81414</xdr:rowOff>
    </xdr:to>
    <xdr:sp macro="" textlink="">
      <xdr:nvSpPr>
        <xdr:cNvPr id="421" name="楕円 420"/>
        <xdr:cNvSpPr/>
      </xdr:nvSpPr>
      <xdr:spPr>
        <a:xfrm>
          <a:off x="104267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85939</xdr:rowOff>
    </xdr:from>
    <xdr:to>
      <xdr:col>50</xdr:col>
      <xdr:colOff>165100</xdr:colOff>
      <xdr:row>78</xdr:row>
      <xdr:rowOff>16089</xdr:rowOff>
    </xdr:to>
    <xdr:sp macro="" textlink="">
      <xdr:nvSpPr>
        <xdr:cNvPr id="423" name="楕円 422"/>
        <xdr:cNvSpPr/>
      </xdr:nvSpPr>
      <xdr:spPr>
        <a:xfrm>
          <a:off x="9588500" y="13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32616</xdr:rowOff>
    </xdr:from>
    <xdr:ext cx="534377" cy="259045"/>
    <xdr:sp macro="" textlink="">
      <xdr:nvSpPr>
        <xdr:cNvPr id="424" name="テキスト ボックス 423"/>
        <xdr:cNvSpPr txBox="1"/>
      </xdr:nvSpPr>
      <xdr:spPr>
        <a:xfrm>
          <a:off x="9372111" y="13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101423</xdr:rowOff>
    </xdr:from>
    <xdr:to>
      <xdr:col>46</xdr:col>
      <xdr:colOff>38100</xdr:colOff>
      <xdr:row>78</xdr:row>
      <xdr:rowOff>31573</xdr:rowOff>
    </xdr:to>
    <xdr:sp macro="" textlink="">
      <xdr:nvSpPr>
        <xdr:cNvPr id="425" name="楕円 424"/>
        <xdr:cNvSpPr/>
      </xdr:nvSpPr>
      <xdr:spPr>
        <a:xfrm>
          <a:off x="8699500" y="133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48100</xdr:rowOff>
    </xdr:from>
    <xdr:ext cx="534377" cy="259045"/>
    <xdr:sp macro="" textlink="">
      <xdr:nvSpPr>
        <xdr:cNvPr id="426" name="テキスト ボックス 425"/>
        <xdr:cNvSpPr txBox="1"/>
      </xdr:nvSpPr>
      <xdr:spPr>
        <a:xfrm>
          <a:off x="8483111" y="130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132942</xdr:rowOff>
    </xdr:from>
    <xdr:to>
      <xdr:col>41</xdr:col>
      <xdr:colOff>101600</xdr:colOff>
      <xdr:row>78</xdr:row>
      <xdr:rowOff>63092</xdr:rowOff>
    </xdr:to>
    <xdr:sp macro="" textlink="">
      <xdr:nvSpPr>
        <xdr:cNvPr id="427" name="楕円 426"/>
        <xdr:cNvSpPr/>
      </xdr:nvSpPr>
      <xdr:spPr>
        <a:xfrm>
          <a:off x="7810500" y="133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79619</xdr:rowOff>
    </xdr:from>
    <xdr:ext cx="534377" cy="259045"/>
    <xdr:sp macro="" textlink="">
      <xdr:nvSpPr>
        <xdr:cNvPr id="428" name="テキスト ボックス 427"/>
        <xdr:cNvSpPr txBox="1"/>
      </xdr:nvSpPr>
      <xdr:spPr>
        <a:xfrm>
          <a:off x="7594111" y="131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171211</xdr:rowOff>
    </xdr:from>
    <xdr:to>
      <xdr:col>36</xdr:col>
      <xdr:colOff>165100</xdr:colOff>
      <xdr:row>78</xdr:row>
      <xdr:rowOff>101361</xdr:rowOff>
    </xdr:to>
    <xdr:sp macro="" textlink="">
      <xdr:nvSpPr>
        <xdr:cNvPr id="429" name="楕円 428"/>
        <xdr:cNvSpPr/>
      </xdr:nvSpPr>
      <xdr:spPr>
        <a:xfrm>
          <a:off x="6921500" y="133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92488</xdr:rowOff>
    </xdr:from>
    <xdr:ext cx="534377" cy="259045"/>
    <xdr:sp macro="" textlink="">
      <xdr:nvSpPr>
        <xdr:cNvPr id="430" name="テキスト ボックス 429"/>
        <xdr:cNvSpPr txBox="1"/>
      </xdr:nvSpPr>
      <xdr:spPr>
        <a:xfrm>
          <a:off x="6705111" y="134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126239</xdr:rowOff>
    </xdr:from>
    <xdr:to>
      <xdr:col>55</xdr:col>
      <xdr:colOff>0</xdr:colOff>
      <xdr:row>97</xdr:row>
      <xdr:rowOff>135150</xdr:rowOff>
    </xdr:to>
    <xdr:cxnSp macro="">
      <xdr:nvCxnSpPr>
        <xdr:cNvPr id="455" name="直線コネクタ 454"/>
        <xdr:cNvCxnSpPr/>
      </xdr:nvCxnSpPr>
      <xdr:spPr>
        <a:xfrm flipV="1">
          <a:off x="9639300" y="16756889"/>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120470</xdr:rowOff>
    </xdr:from>
    <xdr:to>
      <xdr:col>50</xdr:col>
      <xdr:colOff>114300</xdr:colOff>
      <xdr:row>97</xdr:row>
      <xdr:rowOff>135150</xdr:rowOff>
    </xdr:to>
    <xdr:cxnSp macro="">
      <xdr:nvCxnSpPr>
        <xdr:cNvPr id="458" name="直線コネクタ 457"/>
        <xdr:cNvCxnSpPr/>
      </xdr:nvCxnSpPr>
      <xdr:spPr>
        <a:xfrm>
          <a:off x="8750300" y="16751120"/>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120470</xdr:rowOff>
    </xdr:from>
    <xdr:to>
      <xdr:col>45</xdr:col>
      <xdr:colOff>177800</xdr:colOff>
      <xdr:row>97</xdr:row>
      <xdr:rowOff>130025</xdr:rowOff>
    </xdr:to>
    <xdr:cxnSp macro="">
      <xdr:nvCxnSpPr>
        <xdr:cNvPr id="461" name="直線コネクタ 460"/>
        <xdr:cNvCxnSpPr/>
      </xdr:nvCxnSpPr>
      <xdr:spPr>
        <a:xfrm flipV="1">
          <a:off x="7861300" y="16751120"/>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130025</xdr:rowOff>
    </xdr:from>
    <xdr:to>
      <xdr:col>41</xdr:col>
      <xdr:colOff>50800</xdr:colOff>
      <xdr:row>97</xdr:row>
      <xdr:rowOff>134365</xdr:rowOff>
    </xdr:to>
    <xdr:cxnSp macro="">
      <xdr:nvCxnSpPr>
        <xdr:cNvPr id="464" name="直線コネクタ 463"/>
        <xdr:cNvCxnSpPr/>
      </xdr:nvCxnSpPr>
      <xdr:spPr>
        <a:xfrm flipV="1">
          <a:off x="6972300" y="16760675"/>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75439</xdr:rowOff>
    </xdr:from>
    <xdr:to>
      <xdr:col>55</xdr:col>
      <xdr:colOff>50800</xdr:colOff>
      <xdr:row>98</xdr:row>
      <xdr:rowOff>5589</xdr:rowOff>
    </xdr:to>
    <xdr:sp macro="" textlink="">
      <xdr:nvSpPr>
        <xdr:cNvPr id="474" name="楕円 473"/>
        <xdr:cNvSpPr/>
      </xdr:nvSpPr>
      <xdr:spPr>
        <a:xfrm>
          <a:off x="10426700" y="167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99010" cy="259045"/>
    <xdr:sp macro="" textlink="">
      <xdr:nvSpPr>
        <xdr:cNvPr id="475" name="土木費該当値テキスト"/>
        <xdr:cNvSpPr txBox="1"/>
      </xdr:nvSpPr>
      <xdr:spPr>
        <a:xfrm>
          <a:off x="10528300" y="1667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84350</xdr:rowOff>
    </xdr:from>
    <xdr:to>
      <xdr:col>50</xdr:col>
      <xdr:colOff>165100</xdr:colOff>
      <xdr:row>98</xdr:row>
      <xdr:rowOff>14500</xdr:rowOff>
    </xdr:to>
    <xdr:sp macro="" textlink="">
      <xdr:nvSpPr>
        <xdr:cNvPr id="476" name="楕円 475"/>
        <xdr:cNvSpPr/>
      </xdr:nvSpPr>
      <xdr:spPr>
        <a:xfrm>
          <a:off x="9588500" y="16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5627</xdr:rowOff>
    </xdr:from>
    <xdr:ext cx="599010" cy="259045"/>
    <xdr:sp macro="" textlink="">
      <xdr:nvSpPr>
        <xdr:cNvPr id="477" name="テキスト ボックス 476"/>
        <xdr:cNvSpPr txBox="1"/>
      </xdr:nvSpPr>
      <xdr:spPr>
        <a:xfrm>
          <a:off x="9339795" y="168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69670</xdr:rowOff>
    </xdr:from>
    <xdr:to>
      <xdr:col>46</xdr:col>
      <xdr:colOff>38100</xdr:colOff>
      <xdr:row>97</xdr:row>
      <xdr:rowOff>171270</xdr:rowOff>
    </xdr:to>
    <xdr:sp macro="" textlink="">
      <xdr:nvSpPr>
        <xdr:cNvPr id="478" name="楕円 477"/>
        <xdr:cNvSpPr/>
      </xdr:nvSpPr>
      <xdr:spPr>
        <a:xfrm>
          <a:off x="8699500" y="167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162397</xdr:rowOff>
    </xdr:from>
    <xdr:ext cx="599010" cy="259045"/>
    <xdr:sp macro="" textlink="">
      <xdr:nvSpPr>
        <xdr:cNvPr id="479" name="テキスト ボックス 478"/>
        <xdr:cNvSpPr txBox="1"/>
      </xdr:nvSpPr>
      <xdr:spPr>
        <a:xfrm>
          <a:off x="8450795" y="167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79225</xdr:rowOff>
    </xdr:from>
    <xdr:to>
      <xdr:col>41</xdr:col>
      <xdr:colOff>101600</xdr:colOff>
      <xdr:row>98</xdr:row>
      <xdr:rowOff>9375</xdr:rowOff>
    </xdr:to>
    <xdr:sp macro="" textlink="">
      <xdr:nvSpPr>
        <xdr:cNvPr id="480" name="楕円 479"/>
        <xdr:cNvSpPr/>
      </xdr:nvSpPr>
      <xdr:spPr>
        <a:xfrm>
          <a:off x="7810500" y="167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502</xdr:rowOff>
    </xdr:from>
    <xdr:ext cx="599010" cy="259045"/>
    <xdr:sp macro="" textlink="">
      <xdr:nvSpPr>
        <xdr:cNvPr id="481" name="テキスト ボックス 480"/>
        <xdr:cNvSpPr txBox="1"/>
      </xdr:nvSpPr>
      <xdr:spPr>
        <a:xfrm>
          <a:off x="7561795" y="168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83565</xdr:rowOff>
    </xdr:from>
    <xdr:to>
      <xdr:col>36</xdr:col>
      <xdr:colOff>165100</xdr:colOff>
      <xdr:row>98</xdr:row>
      <xdr:rowOff>13715</xdr:rowOff>
    </xdr:to>
    <xdr:sp macro="" textlink="">
      <xdr:nvSpPr>
        <xdr:cNvPr id="482" name="楕円 481"/>
        <xdr:cNvSpPr/>
      </xdr:nvSpPr>
      <xdr:spPr>
        <a:xfrm>
          <a:off x="6921500" y="167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4842</xdr:rowOff>
    </xdr:from>
    <xdr:ext cx="599010" cy="259045"/>
    <xdr:sp macro="" textlink="">
      <xdr:nvSpPr>
        <xdr:cNvPr id="483" name="テキスト ボックス 482"/>
        <xdr:cNvSpPr txBox="1"/>
      </xdr:nvSpPr>
      <xdr:spPr>
        <a:xfrm>
          <a:off x="6672795" y="1680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167194</xdr:rowOff>
    </xdr:from>
    <xdr:to>
      <xdr:col>85</xdr:col>
      <xdr:colOff>127000</xdr:colOff>
      <xdr:row>38</xdr:row>
      <xdr:rowOff>167432</xdr:rowOff>
    </xdr:to>
    <xdr:cxnSp macro="">
      <xdr:nvCxnSpPr>
        <xdr:cNvPr id="514" name="直線コネクタ 513"/>
        <xdr:cNvCxnSpPr/>
      </xdr:nvCxnSpPr>
      <xdr:spPr>
        <a:xfrm flipV="1">
          <a:off x="15481300" y="6682294"/>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163547</xdr:rowOff>
    </xdr:from>
    <xdr:to>
      <xdr:col>81</xdr:col>
      <xdr:colOff>50800</xdr:colOff>
      <xdr:row>38</xdr:row>
      <xdr:rowOff>167432</xdr:rowOff>
    </xdr:to>
    <xdr:cxnSp macro="">
      <xdr:nvCxnSpPr>
        <xdr:cNvPr id="517" name="直線コネクタ 516"/>
        <xdr:cNvCxnSpPr/>
      </xdr:nvCxnSpPr>
      <xdr:spPr>
        <a:xfrm>
          <a:off x="14592300" y="667864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163547</xdr:rowOff>
    </xdr:from>
    <xdr:to>
      <xdr:col>76</xdr:col>
      <xdr:colOff>114300</xdr:colOff>
      <xdr:row>39</xdr:row>
      <xdr:rowOff>1400</xdr:rowOff>
    </xdr:to>
    <xdr:cxnSp macro="">
      <xdr:nvCxnSpPr>
        <xdr:cNvPr id="520" name="直線コネクタ 519"/>
        <xdr:cNvCxnSpPr/>
      </xdr:nvCxnSpPr>
      <xdr:spPr>
        <a:xfrm flipV="1">
          <a:off x="13703300" y="6678647"/>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1400</xdr:rowOff>
    </xdr:from>
    <xdr:to>
      <xdr:col>71</xdr:col>
      <xdr:colOff>177800</xdr:colOff>
      <xdr:row>39</xdr:row>
      <xdr:rowOff>8670</xdr:rowOff>
    </xdr:to>
    <xdr:cxnSp macro="">
      <xdr:nvCxnSpPr>
        <xdr:cNvPr id="523" name="直線コネクタ 522"/>
        <xdr:cNvCxnSpPr/>
      </xdr:nvCxnSpPr>
      <xdr:spPr>
        <a:xfrm flipV="1">
          <a:off x="12814300" y="668795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116394</xdr:rowOff>
    </xdr:from>
    <xdr:to>
      <xdr:col>85</xdr:col>
      <xdr:colOff>177800</xdr:colOff>
      <xdr:row>39</xdr:row>
      <xdr:rowOff>46544</xdr:rowOff>
    </xdr:to>
    <xdr:sp macro="" textlink="">
      <xdr:nvSpPr>
        <xdr:cNvPr id="533" name="楕円 532"/>
        <xdr:cNvSpPr/>
      </xdr:nvSpPr>
      <xdr:spPr>
        <a:xfrm>
          <a:off x="16268700" y="66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31321</xdr:rowOff>
    </xdr:from>
    <xdr:ext cx="534377" cy="259045"/>
    <xdr:sp macro="" textlink="">
      <xdr:nvSpPr>
        <xdr:cNvPr id="534" name="消防費該当値テキスト"/>
        <xdr:cNvSpPr txBox="1"/>
      </xdr:nvSpPr>
      <xdr:spPr>
        <a:xfrm>
          <a:off x="16370300" y="65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116632</xdr:rowOff>
    </xdr:from>
    <xdr:to>
      <xdr:col>81</xdr:col>
      <xdr:colOff>101600</xdr:colOff>
      <xdr:row>39</xdr:row>
      <xdr:rowOff>46782</xdr:rowOff>
    </xdr:to>
    <xdr:sp macro="" textlink="">
      <xdr:nvSpPr>
        <xdr:cNvPr id="535" name="楕円 534"/>
        <xdr:cNvSpPr/>
      </xdr:nvSpPr>
      <xdr:spPr>
        <a:xfrm>
          <a:off x="15430500" y="66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37909</xdr:rowOff>
    </xdr:from>
    <xdr:ext cx="534377" cy="259045"/>
    <xdr:sp macro="" textlink="">
      <xdr:nvSpPr>
        <xdr:cNvPr id="536" name="テキスト ボックス 535"/>
        <xdr:cNvSpPr txBox="1"/>
      </xdr:nvSpPr>
      <xdr:spPr>
        <a:xfrm>
          <a:off x="15214111" y="67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112747</xdr:rowOff>
    </xdr:from>
    <xdr:to>
      <xdr:col>76</xdr:col>
      <xdr:colOff>165100</xdr:colOff>
      <xdr:row>39</xdr:row>
      <xdr:rowOff>42897</xdr:rowOff>
    </xdr:to>
    <xdr:sp macro="" textlink="">
      <xdr:nvSpPr>
        <xdr:cNvPr id="537" name="楕円 536"/>
        <xdr:cNvSpPr/>
      </xdr:nvSpPr>
      <xdr:spPr>
        <a:xfrm>
          <a:off x="14541500" y="66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34024</xdr:rowOff>
    </xdr:from>
    <xdr:ext cx="534377" cy="259045"/>
    <xdr:sp macro="" textlink="">
      <xdr:nvSpPr>
        <xdr:cNvPr id="538" name="テキスト ボックス 537"/>
        <xdr:cNvSpPr txBox="1"/>
      </xdr:nvSpPr>
      <xdr:spPr>
        <a:xfrm>
          <a:off x="14325111" y="67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122050</xdr:rowOff>
    </xdr:from>
    <xdr:to>
      <xdr:col>72</xdr:col>
      <xdr:colOff>38100</xdr:colOff>
      <xdr:row>39</xdr:row>
      <xdr:rowOff>52200</xdr:rowOff>
    </xdr:to>
    <xdr:sp macro="" textlink="">
      <xdr:nvSpPr>
        <xdr:cNvPr id="539" name="楕円 538"/>
        <xdr:cNvSpPr/>
      </xdr:nvSpPr>
      <xdr:spPr>
        <a:xfrm>
          <a:off x="13652500" y="66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43327</xdr:rowOff>
    </xdr:from>
    <xdr:ext cx="534377" cy="259045"/>
    <xdr:sp macro="" textlink="">
      <xdr:nvSpPr>
        <xdr:cNvPr id="540" name="テキスト ボックス 539"/>
        <xdr:cNvSpPr txBox="1"/>
      </xdr:nvSpPr>
      <xdr:spPr>
        <a:xfrm>
          <a:off x="13436111" y="672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129320</xdr:rowOff>
    </xdr:from>
    <xdr:to>
      <xdr:col>67</xdr:col>
      <xdr:colOff>101600</xdr:colOff>
      <xdr:row>39</xdr:row>
      <xdr:rowOff>59470</xdr:rowOff>
    </xdr:to>
    <xdr:sp macro="" textlink="">
      <xdr:nvSpPr>
        <xdr:cNvPr id="541" name="楕円 540"/>
        <xdr:cNvSpPr/>
      </xdr:nvSpPr>
      <xdr:spPr>
        <a:xfrm>
          <a:off x="12763500" y="66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50597</xdr:rowOff>
    </xdr:from>
    <xdr:ext cx="534377" cy="259045"/>
    <xdr:sp macro="" textlink="">
      <xdr:nvSpPr>
        <xdr:cNvPr id="542" name="テキスト ボックス 541"/>
        <xdr:cNvSpPr txBox="1"/>
      </xdr:nvSpPr>
      <xdr:spPr>
        <a:xfrm>
          <a:off x="12547111" y="67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2282</xdr:rowOff>
    </xdr:from>
    <xdr:to>
      <xdr:col>85</xdr:col>
      <xdr:colOff>127000</xdr:colOff>
      <xdr:row>58</xdr:row>
      <xdr:rowOff>9513</xdr:rowOff>
    </xdr:to>
    <xdr:cxnSp macro="">
      <xdr:nvCxnSpPr>
        <xdr:cNvPr id="569" name="直線コネクタ 568"/>
        <xdr:cNvCxnSpPr/>
      </xdr:nvCxnSpPr>
      <xdr:spPr>
        <a:xfrm flipV="1">
          <a:off x="15481300" y="9946382"/>
          <a:ext cx="8382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9513</xdr:rowOff>
    </xdr:from>
    <xdr:to>
      <xdr:col>81</xdr:col>
      <xdr:colOff>50800</xdr:colOff>
      <xdr:row>58</xdr:row>
      <xdr:rowOff>15860</xdr:rowOff>
    </xdr:to>
    <xdr:cxnSp macro="">
      <xdr:nvCxnSpPr>
        <xdr:cNvPr id="572" name="直線コネクタ 571"/>
        <xdr:cNvCxnSpPr/>
      </xdr:nvCxnSpPr>
      <xdr:spPr>
        <a:xfrm flipV="1">
          <a:off x="14592300" y="9953613"/>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2423</xdr:rowOff>
    </xdr:from>
    <xdr:to>
      <xdr:col>76</xdr:col>
      <xdr:colOff>114300</xdr:colOff>
      <xdr:row>58</xdr:row>
      <xdr:rowOff>15860</xdr:rowOff>
    </xdr:to>
    <xdr:cxnSp macro="">
      <xdr:nvCxnSpPr>
        <xdr:cNvPr id="575" name="直線コネクタ 574"/>
        <xdr:cNvCxnSpPr/>
      </xdr:nvCxnSpPr>
      <xdr:spPr>
        <a:xfrm>
          <a:off x="13703300" y="9946523"/>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168572</xdr:rowOff>
    </xdr:from>
    <xdr:to>
      <xdr:col>71</xdr:col>
      <xdr:colOff>177800</xdr:colOff>
      <xdr:row>58</xdr:row>
      <xdr:rowOff>2423</xdr:rowOff>
    </xdr:to>
    <xdr:cxnSp macro="">
      <xdr:nvCxnSpPr>
        <xdr:cNvPr id="578" name="直線コネクタ 577"/>
        <xdr:cNvCxnSpPr/>
      </xdr:nvCxnSpPr>
      <xdr:spPr>
        <a:xfrm>
          <a:off x="12814300" y="9941222"/>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122932</xdr:rowOff>
    </xdr:from>
    <xdr:to>
      <xdr:col>85</xdr:col>
      <xdr:colOff>177800</xdr:colOff>
      <xdr:row>58</xdr:row>
      <xdr:rowOff>53082</xdr:rowOff>
    </xdr:to>
    <xdr:sp macro="" textlink="">
      <xdr:nvSpPr>
        <xdr:cNvPr id="588" name="楕円 587"/>
        <xdr:cNvSpPr/>
      </xdr:nvSpPr>
      <xdr:spPr>
        <a:xfrm>
          <a:off x="16268700" y="98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37859</xdr:rowOff>
    </xdr:from>
    <xdr:ext cx="534377" cy="259045"/>
    <xdr:sp macro="" textlink="">
      <xdr:nvSpPr>
        <xdr:cNvPr id="589" name="教育費該当値テキスト"/>
        <xdr:cNvSpPr txBox="1"/>
      </xdr:nvSpPr>
      <xdr:spPr>
        <a:xfrm>
          <a:off x="16370300" y="981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130163</xdr:rowOff>
    </xdr:from>
    <xdr:to>
      <xdr:col>81</xdr:col>
      <xdr:colOff>101600</xdr:colOff>
      <xdr:row>58</xdr:row>
      <xdr:rowOff>60313</xdr:rowOff>
    </xdr:to>
    <xdr:sp macro="" textlink="">
      <xdr:nvSpPr>
        <xdr:cNvPr id="590" name="楕円 589"/>
        <xdr:cNvSpPr/>
      </xdr:nvSpPr>
      <xdr:spPr>
        <a:xfrm>
          <a:off x="1543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51440</xdr:rowOff>
    </xdr:from>
    <xdr:ext cx="534377" cy="259045"/>
    <xdr:sp macro="" textlink="">
      <xdr:nvSpPr>
        <xdr:cNvPr id="591" name="テキスト ボックス 590"/>
        <xdr:cNvSpPr txBox="1"/>
      </xdr:nvSpPr>
      <xdr:spPr>
        <a:xfrm>
          <a:off x="1521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136510</xdr:rowOff>
    </xdr:from>
    <xdr:to>
      <xdr:col>76</xdr:col>
      <xdr:colOff>165100</xdr:colOff>
      <xdr:row>58</xdr:row>
      <xdr:rowOff>66660</xdr:rowOff>
    </xdr:to>
    <xdr:sp macro="" textlink="">
      <xdr:nvSpPr>
        <xdr:cNvPr id="592" name="楕円 591"/>
        <xdr:cNvSpPr/>
      </xdr:nvSpPr>
      <xdr:spPr>
        <a:xfrm>
          <a:off x="14541500" y="99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57787</xdr:rowOff>
    </xdr:from>
    <xdr:ext cx="534377" cy="259045"/>
    <xdr:sp macro="" textlink="">
      <xdr:nvSpPr>
        <xdr:cNvPr id="593" name="テキスト ボックス 592"/>
        <xdr:cNvSpPr txBox="1"/>
      </xdr:nvSpPr>
      <xdr:spPr>
        <a:xfrm>
          <a:off x="14325111" y="100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123073</xdr:rowOff>
    </xdr:from>
    <xdr:to>
      <xdr:col>72</xdr:col>
      <xdr:colOff>38100</xdr:colOff>
      <xdr:row>58</xdr:row>
      <xdr:rowOff>53223</xdr:rowOff>
    </xdr:to>
    <xdr:sp macro="" textlink="">
      <xdr:nvSpPr>
        <xdr:cNvPr id="594" name="楕円 593"/>
        <xdr:cNvSpPr/>
      </xdr:nvSpPr>
      <xdr:spPr>
        <a:xfrm>
          <a:off x="13652500" y="98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44350</xdr:rowOff>
    </xdr:from>
    <xdr:ext cx="534377" cy="259045"/>
    <xdr:sp macro="" textlink="">
      <xdr:nvSpPr>
        <xdr:cNvPr id="595" name="テキスト ボックス 594"/>
        <xdr:cNvSpPr txBox="1"/>
      </xdr:nvSpPr>
      <xdr:spPr>
        <a:xfrm>
          <a:off x="13436111" y="99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117772</xdr:rowOff>
    </xdr:from>
    <xdr:to>
      <xdr:col>67</xdr:col>
      <xdr:colOff>101600</xdr:colOff>
      <xdr:row>58</xdr:row>
      <xdr:rowOff>47922</xdr:rowOff>
    </xdr:to>
    <xdr:sp macro="" textlink="">
      <xdr:nvSpPr>
        <xdr:cNvPr id="596" name="楕円 595"/>
        <xdr:cNvSpPr/>
      </xdr:nvSpPr>
      <xdr:spPr>
        <a:xfrm>
          <a:off x="127635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39049</xdr:rowOff>
    </xdr:from>
    <xdr:ext cx="534377" cy="259045"/>
    <xdr:sp macro="" textlink="">
      <xdr:nvSpPr>
        <xdr:cNvPr id="597" name="テキスト ボックス 596"/>
        <xdr:cNvSpPr txBox="1"/>
      </xdr:nvSpPr>
      <xdr:spPr>
        <a:xfrm>
          <a:off x="12547111" y="9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41097</xdr:rowOff>
    </xdr:from>
    <xdr:to>
      <xdr:col>85</xdr:col>
      <xdr:colOff>127000</xdr:colOff>
      <xdr:row>79</xdr:row>
      <xdr:rowOff>43345</xdr:rowOff>
    </xdr:to>
    <xdr:cxnSp macro="">
      <xdr:nvCxnSpPr>
        <xdr:cNvPr id="626" name="直線コネクタ 625"/>
        <xdr:cNvCxnSpPr/>
      </xdr:nvCxnSpPr>
      <xdr:spPr>
        <a:xfrm flipV="1">
          <a:off x="15481300" y="1358564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43345</xdr:rowOff>
    </xdr:from>
    <xdr:to>
      <xdr:col>81</xdr:col>
      <xdr:colOff>50800</xdr:colOff>
      <xdr:row>79</xdr:row>
      <xdr:rowOff>44450</xdr:rowOff>
    </xdr:to>
    <xdr:cxnSp macro="">
      <xdr:nvCxnSpPr>
        <xdr:cNvPr id="629" name="直線コネクタ 628"/>
        <xdr:cNvCxnSpPr/>
      </xdr:nvCxnSpPr>
      <xdr:spPr>
        <a:xfrm flipV="1">
          <a:off x="14592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41104</xdr:rowOff>
    </xdr:from>
    <xdr:to>
      <xdr:col>71</xdr:col>
      <xdr:colOff>177800</xdr:colOff>
      <xdr:row>79</xdr:row>
      <xdr:rowOff>44450</xdr:rowOff>
    </xdr:to>
    <xdr:cxnSp macro="">
      <xdr:nvCxnSpPr>
        <xdr:cNvPr id="635" name="直線コネクタ 634"/>
        <xdr:cNvCxnSpPr/>
      </xdr:nvCxnSpPr>
      <xdr:spPr>
        <a:xfrm>
          <a:off x="12814300" y="13585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45" name="楕円 644"/>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76674</xdr:rowOff>
    </xdr:from>
    <xdr:ext cx="378565" cy="259045"/>
    <xdr:sp macro="" textlink="">
      <xdr:nvSpPr>
        <xdr:cNvPr id="646" name="災害復旧費該当値テキスト"/>
        <xdr:cNvSpPr txBox="1"/>
      </xdr:nvSpPr>
      <xdr:spPr>
        <a:xfrm>
          <a:off x="16370300" y="1344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163995</xdr:rowOff>
    </xdr:from>
    <xdr:to>
      <xdr:col>81</xdr:col>
      <xdr:colOff>101600</xdr:colOff>
      <xdr:row>79</xdr:row>
      <xdr:rowOff>94145</xdr:rowOff>
    </xdr:to>
    <xdr:sp macro="" textlink="">
      <xdr:nvSpPr>
        <xdr:cNvPr id="647" name="楕円 646"/>
        <xdr:cNvSpPr/>
      </xdr:nvSpPr>
      <xdr:spPr>
        <a:xfrm>
          <a:off x="15430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85272</xdr:rowOff>
    </xdr:from>
    <xdr:ext cx="378565" cy="259045"/>
    <xdr:sp macro="" textlink="">
      <xdr:nvSpPr>
        <xdr:cNvPr id="648" name="テキスト ボックス 647"/>
        <xdr:cNvSpPr txBox="1"/>
      </xdr:nvSpPr>
      <xdr:spPr>
        <a:xfrm>
          <a:off x="15292017" y="1362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161754</xdr:rowOff>
    </xdr:from>
    <xdr:to>
      <xdr:col>67</xdr:col>
      <xdr:colOff>101600</xdr:colOff>
      <xdr:row>79</xdr:row>
      <xdr:rowOff>91904</xdr:rowOff>
    </xdr:to>
    <xdr:sp macro="" textlink="">
      <xdr:nvSpPr>
        <xdr:cNvPr id="653" name="楕円 652"/>
        <xdr:cNvSpPr/>
      </xdr:nvSpPr>
      <xdr:spPr>
        <a:xfrm>
          <a:off x="12763500" y="13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83031</xdr:rowOff>
    </xdr:from>
    <xdr:ext cx="378565" cy="259045"/>
    <xdr:sp macro="" textlink="">
      <xdr:nvSpPr>
        <xdr:cNvPr id="654" name="テキスト ボックス 653"/>
        <xdr:cNvSpPr txBox="1"/>
      </xdr:nvSpPr>
      <xdr:spPr>
        <a:xfrm>
          <a:off x="12625017" y="1362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77998</xdr:rowOff>
    </xdr:from>
    <xdr:to>
      <xdr:col>85</xdr:col>
      <xdr:colOff>127000</xdr:colOff>
      <xdr:row>98</xdr:row>
      <xdr:rowOff>90737</xdr:rowOff>
    </xdr:to>
    <xdr:cxnSp macro="">
      <xdr:nvCxnSpPr>
        <xdr:cNvPr id="683" name="直線コネクタ 682"/>
        <xdr:cNvCxnSpPr/>
      </xdr:nvCxnSpPr>
      <xdr:spPr>
        <a:xfrm flipV="1">
          <a:off x="15481300" y="16880098"/>
          <a:ext cx="8382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72512</xdr:rowOff>
    </xdr:from>
    <xdr:to>
      <xdr:col>81</xdr:col>
      <xdr:colOff>50800</xdr:colOff>
      <xdr:row>98</xdr:row>
      <xdr:rowOff>90737</xdr:rowOff>
    </xdr:to>
    <xdr:cxnSp macro="">
      <xdr:nvCxnSpPr>
        <xdr:cNvPr id="686" name="直線コネクタ 685"/>
        <xdr:cNvCxnSpPr/>
      </xdr:nvCxnSpPr>
      <xdr:spPr>
        <a:xfrm>
          <a:off x="14592300" y="16874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72512</xdr:rowOff>
    </xdr:from>
    <xdr:to>
      <xdr:col>76</xdr:col>
      <xdr:colOff>114300</xdr:colOff>
      <xdr:row>98</xdr:row>
      <xdr:rowOff>79169</xdr:rowOff>
    </xdr:to>
    <xdr:cxnSp macro="">
      <xdr:nvCxnSpPr>
        <xdr:cNvPr id="689" name="直線コネクタ 688"/>
        <xdr:cNvCxnSpPr/>
      </xdr:nvCxnSpPr>
      <xdr:spPr>
        <a:xfrm flipV="1">
          <a:off x="13703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77321</xdr:rowOff>
    </xdr:from>
    <xdr:to>
      <xdr:col>71</xdr:col>
      <xdr:colOff>177800</xdr:colOff>
      <xdr:row>98</xdr:row>
      <xdr:rowOff>79169</xdr:rowOff>
    </xdr:to>
    <xdr:cxnSp macro="">
      <xdr:nvCxnSpPr>
        <xdr:cNvPr id="692" name="直線コネクタ 691"/>
        <xdr:cNvCxnSpPr/>
      </xdr:nvCxnSpPr>
      <xdr:spPr>
        <a:xfrm>
          <a:off x="12814300" y="16879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27198</xdr:rowOff>
    </xdr:from>
    <xdr:to>
      <xdr:col>85</xdr:col>
      <xdr:colOff>177800</xdr:colOff>
      <xdr:row>98</xdr:row>
      <xdr:rowOff>128798</xdr:rowOff>
    </xdr:to>
    <xdr:sp macro="" textlink="">
      <xdr:nvSpPr>
        <xdr:cNvPr id="702" name="楕円 701"/>
        <xdr:cNvSpPr/>
      </xdr:nvSpPr>
      <xdr:spPr>
        <a:xfrm>
          <a:off x="162687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5625</xdr:rowOff>
    </xdr:from>
    <xdr:ext cx="534377" cy="259045"/>
    <xdr:sp macro="" textlink="">
      <xdr:nvSpPr>
        <xdr:cNvPr id="703" name="公債費該当値テキスト"/>
        <xdr:cNvSpPr txBox="1"/>
      </xdr:nvSpPr>
      <xdr:spPr>
        <a:xfrm>
          <a:off x="16370300" y="168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39937</xdr:rowOff>
    </xdr:from>
    <xdr:to>
      <xdr:col>81</xdr:col>
      <xdr:colOff>101600</xdr:colOff>
      <xdr:row>98</xdr:row>
      <xdr:rowOff>141537</xdr:rowOff>
    </xdr:to>
    <xdr:sp macro="" textlink="">
      <xdr:nvSpPr>
        <xdr:cNvPr id="704" name="楕円 703"/>
        <xdr:cNvSpPr/>
      </xdr:nvSpPr>
      <xdr:spPr>
        <a:xfrm>
          <a:off x="15430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132664</xdr:rowOff>
    </xdr:from>
    <xdr:ext cx="534377" cy="259045"/>
    <xdr:sp macro="" textlink="">
      <xdr:nvSpPr>
        <xdr:cNvPr id="705" name="テキスト ボックス 704"/>
        <xdr:cNvSpPr txBox="1"/>
      </xdr:nvSpPr>
      <xdr:spPr>
        <a:xfrm>
          <a:off x="15214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21712</xdr:rowOff>
    </xdr:from>
    <xdr:to>
      <xdr:col>76</xdr:col>
      <xdr:colOff>165100</xdr:colOff>
      <xdr:row>98</xdr:row>
      <xdr:rowOff>123312</xdr:rowOff>
    </xdr:to>
    <xdr:sp macro="" textlink="">
      <xdr:nvSpPr>
        <xdr:cNvPr id="706" name="楕円 705"/>
        <xdr:cNvSpPr/>
      </xdr:nvSpPr>
      <xdr:spPr>
        <a:xfrm>
          <a:off x="14541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114439</xdr:rowOff>
    </xdr:from>
    <xdr:ext cx="534377" cy="259045"/>
    <xdr:sp macro="" textlink="">
      <xdr:nvSpPr>
        <xdr:cNvPr id="707" name="テキスト ボックス 706"/>
        <xdr:cNvSpPr txBox="1"/>
      </xdr:nvSpPr>
      <xdr:spPr>
        <a:xfrm>
          <a:off x="14325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28369</xdr:rowOff>
    </xdr:from>
    <xdr:to>
      <xdr:col>72</xdr:col>
      <xdr:colOff>38100</xdr:colOff>
      <xdr:row>98</xdr:row>
      <xdr:rowOff>129969</xdr:rowOff>
    </xdr:to>
    <xdr:sp macro="" textlink="">
      <xdr:nvSpPr>
        <xdr:cNvPr id="708" name="楕円 707"/>
        <xdr:cNvSpPr/>
      </xdr:nvSpPr>
      <xdr:spPr>
        <a:xfrm>
          <a:off x="13652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121096</xdr:rowOff>
    </xdr:from>
    <xdr:ext cx="534377" cy="259045"/>
    <xdr:sp macro="" textlink="">
      <xdr:nvSpPr>
        <xdr:cNvPr id="709" name="テキスト ボックス 708"/>
        <xdr:cNvSpPr txBox="1"/>
      </xdr:nvSpPr>
      <xdr:spPr>
        <a:xfrm>
          <a:off x="13436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26521</xdr:rowOff>
    </xdr:from>
    <xdr:to>
      <xdr:col>67</xdr:col>
      <xdr:colOff>101600</xdr:colOff>
      <xdr:row>98</xdr:row>
      <xdr:rowOff>128121</xdr:rowOff>
    </xdr:to>
    <xdr:sp macro="" textlink="">
      <xdr:nvSpPr>
        <xdr:cNvPr id="710" name="楕円 709"/>
        <xdr:cNvSpPr/>
      </xdr:nvSpPr>
      <xdr:spPr>
        <a:xfrm>
          <a:off x="12763500" y="168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119248</xdr:rowOff>
    </xdr:from>
    <xdr:ext cx="534377" cy="259045"/>
    <xdr:sp macro="" textlink="">
      <xdr:nvSpPr>
        <xdr:cNvPr id="711" name="テキスト ボックス 710"/>
        <xdr:cNvSpPr txBox="1"/>
      </xdr:nvSpPr>
      <xdr:spPr>
        <a:xfrm>
          <a:off x="12547111" y="169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目的別の住民一人あたりの経費については、類似団体と比較してすべての項目で下回っています。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特に総務費が減少しているのは平成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年度に情報通信施設の更新事業があったためで、平成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年度は一昨年ベースの歳出額となっています。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本村の「実質収支」は引き続き黒字決算が続いています。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また、「実質単年度収支」は平成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a:t>
          </a:r>
          <a:r>
            <a:rPr kumimoji="1" lang="en-US" altLang="ja-JP" sz="1400" baseline="0">
              <a:latin typeface="ＭＳ ゴシック" pitchFamily="49" charset="-128"/>
              <a:ea typeface="ＭＳ ゴシック" pitchFamily="49" charset="-128"/>
            </a:rPr>
            <a:t>52,731</a:t>
          </a:r>
          <a:r>
            <a:rPr kumimoji="1" lang="ja-JP" altLang="en-US" sz="1400" baseline="0">
              <a:latin typeface="ＭＳ ゴシック" pitchFamily="49" charset="-128"/>
              <a:ea typeface="ＭＳ ゴシック" pitchFamily="49" charset="-128"/>
            </a:rPr>
            <a:t>千円）の赤字となりました。積立（</a:t>
          </a:r>
          <a:r>
            <a:rPr kumimoji="1" lang="en-US" altLang="ja-JP" sz="1400" baseline="0">
              <a:latin typeface="ＭＳ ゴシック" pitchFamily="49" charset="-128"/>
              <a:ea typeface="ＭＳ ゴシック" pitchFamily="49" charset="-128"/>
            </a:rPr>
            <a:t>666</a:t>
          </a:r>
          <a:r>
            <a:rPr kumimoji="1" lang="ja-JP" altLang="en-US" sz="1400" baseline="0">
              <a:latin typeface="ＭＳ ゴシック" pitchFamily="49" charset="-128"/>
              <a:ea typeface="ＭＳ ゴシック" pitchFamily="49" charset="-128"/>
            </a:rPr>
            <a:t>千円）に対して財政調整基金取り崩し（</a:t>
          </a:r>
          <a:r>
            <a:rPr kumimoji="1" lang="en-US" altLang="ja-JP" sz="1400" baseline="0">
              <a:latin typeface="ＭＳ ゴシック" pitchFamily="49" charset="-128"/>
              <a:ea typeface="ＭＳ ゴシック" pitchFamily="49" charset="-128"/>
            </a:rPr>
            <a:t>100,000</a:t>
          </a:r>
          <a:r>
            <a:rPr kumimoji="1" lang="ja-JP" altLang="en-US" sz="1400" baseline="0">
              <a:latin typeface="ＭＳ ゴシック" pitchFamily="49" charset="-128"/>
              <a:ea typeface="ＭＳ ゴシック" pitchFamily="49" charset="-128"/>
            </a:rPr>
            <a:t>千円）と、取崩しが大きかったことによります。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単年度の収支を賄うため、財政調整基金の取り崩しをやむなく行うこととなりましたが、引き続き財源の確保・事業費の精査により実質赤字が生じないよう努めます。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木島平村では一般会計以下</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会計の運営を行っていますが、算定の始まった平成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年度以降、これらの各会計すべてにおいて黒字化しており、運営状況は問題ありません。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3566604</v>
      </c>
      <c r="BO4" s="392"/>
      <c r="BP4" s="392"/>
      <c r="BQ4" s="392"/>
      <c r="BR4" s="392"/>
      <c r="BS4" s="392"/>
      <c r="BT4" s="392"/>
      <c r="BU4" s="393"/>
      <c r="BV4" s="391">
        <v>3832380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5.6</v>
      </c>
      <c r="CU4" s="398"/>
      <c r="CV4" s="398"/>
      <c r="CW4" s="398"/>
      <c r="CX4" s="398"/>
      <c r="CY4" s="398"/>
      <c r="CZ4" s="398"/>
      <c r="DA4" s="399"/>
      <c r="DB4" s="397">
        <v>3.6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3409010</v>
      </c>
      <c r="BO5" s="429"/>
      <c r="BP5" s="429"/>
      <c r="BQ5" s="429"/>
      <c r="BR5" s="429"/>
      <c r="BS5" s="429"/>
      <c r="BT5" s="429"/>
      <c r="BU5" s="430"/>
      <c r="BV5" s="428">
        <v>3721250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86.1</v>
      </c>
      <c r="CU5" s="426"/>
      <c r="CV5" s="426"/>
      <c r="CW5" s="426"/>
      <c r="CX5" s="426"/>
      <c r="CY5" s="426"/>
      <c r="CZ5" s="426"/>
      <c r="DA5" s="427"/>
      <c r="DB5" s="425">
        <v>82.9</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157594</v>
      </c>
      <c r="BO6" s="429"/>
      <c r="BP6" s="429"/>
      <c r="BQ6" s="429"/>
      <c r="BR6" s="429"/>
      <c r="BS6" s="429"/>
      <c r="BT6" s="429"/>
      <c r="BU6" s="430"/>
      <c r="BV6" s="428">
        <v>111130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89.5</v>
      </c>
      <c r="CU6" s="466"/>
      <c r="CV6" s="466"/>
      <c r="CW6" s="466"/>
      <c r="CX6" s="466"/>
      <c r="CY6" s="466"/>
      <c r="CZ6" s="466"/>
      <c r="DA6" s="467"/>
      <c r="DB6" s="465">
        <v>86.3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27927</v>
      </c>
      <c r="BO7" s="429"/>
      <c r="BP7" s="429"/>
      <c r="BQ7" s="429"/>
      <c r="BR7" s="429"/>
      <c r="BS7" s="429"/>
      <c r="BT7" s="429"/>
      <c r="BU7" s="430"/>
      <c r="BV7" s="428">
        <v>28066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2301895</v>
      </c>
      <c r="CU7" s="429"/>
      <c r="CV7" s="429"/>
      <c r="CW7" s="429"/>
      <c r="CX7" s="429"/>
      <c r="CY7" s="429"/>
      <c r="CZ7" s="429"/>
      <c r="DA7" s="430"/>
      <c r="DB7" s="428">
        <v>2296532</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129667</v>
      </c>
      <c r="BO8" s="429"/>
      <c r="BP8" s="429"/>
      <c r="BQ8" s="429"/>
      <c r="BR8" s="429"/>
      <c r="BS8" s="429"/>
      <c r="BT8" s="429"/>
      <c r="BU8" s="430"/>
      <c r="BV8" s="428">
        <v>83064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v>
      </c>
      <c r="CU8" s="469"/>
      <c r="CV8" s="469"/>
      <c r="CW8" s="469"/>
      <c r="CX8" s="469"/>
      <c r="CY8" s="469"/>
      <c r="CZ8" s="469"/>
      <c r="DA8" s="470"/>
      <c r="DB8" s="468">
        <v>0.2</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4658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46603</v>
      </c>
      <c r="BO9" s="429"/>
      <c r="BP9" s="429"/>
      <c r="BQ9" s="429"/>
      <c r="BR9" s="429"/>
      <c r="BS9" s="429"/>
      <c r="BT9" s="429"/>
      <c r="BU9" s="430"/>
      <c r="BV9" s="428">
        <v>-39971</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12.8</v>
      </c>
      <c r="CU9" s="426"/>
      <c r="CV9" s="426"/>
      <c r="CW9" s="426"/>
      <c r="CX9" s="426"/>
      <c r="CY9" s="426"/>
      <c r="CZ9" s="426"/>
      <c r="DA9" s="427"/>
      <c r="DB9" s="425">
        <v>11.3</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4939</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666</v>
      </c>
      <c r="BO10" s="429"/>
      <c r="BP10" s="429"/>
      <c r="BQ10" s="429"/>
      <c r="BR10" s="429"/>
      <c r="BS10" s="429"/>
      <c r="BT10" s="429"/>
      <c r="BU10" s="430"/>
      <c r="BV10" s="428">
        <v>101019</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4766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200000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141</v>
      </c>
      <c r="N13" s="517"/>
      <c r="O13" s="517"/>
      <c r="P13" s="517"/>
      <c r="Q13" s="518"/>
      <c r="R13" s="509">
        <v>4736</v>
      </c>
      <c r="S13" s="510"/>
      <c r="T13" s="510"/>
      <c r="U13" s="510"/>
      <c r="V13" s="511"/>
      <c r="W13" s="444" t="s">
        <v>142</v>
      </c>
      <c r="X13" s="445"/>
      <c r="Y13" s="445"/>
      <c r="Z13" s="445"/>
      <c r="AA13" s="445"/>
      <c r="AB13" s="435"/>
      <c r="AC13" s="479">
        <v>670</v>
      </c>
      <c r="AD13" s="480"/>
      <c r="AE13" s="480"/>
      <c r="AF13" s="480"/>
      <c r="AG13" s="519"/>
      <c r="AH13" s="479">
        <v>659</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-52731</v>
      </c>
      <c r="BO13" s="429"/>
      <c r="BP13" s="429"/>
      <c r="BQ13" s="429"/>
      <c r="BR13" s="429"/>
      <c r="BS13" s="429"/>
      <c r="BT13" s="429"/>
      <c r="BU13" s="430"/>
      <c r="BV13" s="428">
        <v>-138952</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12.6</v>
      </c>
      <c r="CU13" s="426"/>
      <c r="CV13" s="426"/>
      <c r="CW13" s="426"/>
      <c r="CX13" s="426"/>
      <c r="CY13" s="426"/>
      <c r="CZ13" s="426"/>
      <c r="DA13" s="427"/>
      <c r="DB13" s="425">
        <v>12.1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147</v>
      </c>
      <c r="M14" s="507"/>
      <c r="N14" s="507"/>
      <c r="O14" s="507"/>
      <c r="P14" s="507"/>
      <c r="Q14" s="508"/>
      <c r="R14" s="509">
        <v>4807</v>
      </c>
      <c r="S14" s="510"/>
      <c r="T14" s="510"/>
      <c r="U14" s="510"/>
      <c r="V14" s="511"/>
      <c r="W14" s="418"/>
      <c r="X14" s="419"/>
      <c r="Y14" s="419"/>
      <c r="Z14" s="419"/>
      <c r="AA14" s="419"/>
      <c r="AB14" s="408"/>
      <c r="AC14" s="512">
        <v>26</v>
      </c>
      <c r="AD14" s="513"/>
      <c r="AE14" s="513"/>
      <c r="AF14" s="513"/>
      <c r="AG14" s="514"/>
      <c r="AH14" s="512">
        <v>26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t="s">
        <v>149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150</v>
      </c>
      <c r="N15" s="517"/>
      <c r="O15" s="517"/>
      <c r="P15" s="517"/>
      <c r="Q15" s="518"/>
      <c r="R15" s="509">
        <v>4776</v>
      </c>
      <c r="S15" s="510"/>
      <c r="T15" s="510"/>
      <c r="U15" s="510"/>
      <c r="V15" s="511"/>
      <c r="W15" s="444" t="s">
        <v>151</v>
      </c>
      <c r="X15" s="445"/>
      <c r="Y15" s="445"/>
      <c r="Z15" s="445"/>
      <c r="AA15" s="445"/>
      <c r="AB15" s="435"/>
      <c r="AC15" s="479">
        <v>564</v>
      </c>
      <c r="AD15" s="480"/>
      <c r="AE15" s="480"/>
      <c r="AF15" s="480"/>
      <c r="AG15" s="519"/>
      <c r="AH15" s="479">
        <v>576</v>
      </c>
      <c r="AI15" s="480"/>
      <c r="AJ15" s="480"/>
      <c r="AK15" s="480"/>
      <c r="AL15" s="481"/>
      <c r="AM15" s="457"/>
      <c r="AN15" s="458"/>
      <c r="AO15" s="458"/>
      <c r="AP15" s="458"/>
      <c r="AQ15" s="458"/>
      <c r="AR15" s="458"/>
      <c r="AS15" s="458"/>
      <c r="AT15" s="459"/>
      <c r="AU15" s="460"/>
      <c r="AV15" s="461"/>
      <c r="AW15" s="461"/>
      <c r="AX15" s="461"/>
      <c r="AY15" s="388" t="s">
        <v>152</v>
      </c>
      <c r="AZ15" s="389"/>
      <c r="BA15" s="389"/>
      <c r="BB15" s="389"/>
      <c r="BC15" s="389"/>
      <c r="BD15" s="389"/>
      <c r="BE15" s="389"/>
      <c r="BF15" s="389"/>
      <c r="BG15" s="389"/>
      <c r="BH15" s="389"/>
      <c r="BI15" s="389"/>
      <c r="BJ15" s="389"/>
      <c r="BK15" s="389"/>
      <c r="BL15" s="389"/>
      <c r="BM15" s="390"/>
      <c r="BN15" s="391">
        <v>435285</v>
      </c>
      <c r="BO15" s="392"/>
      <c r="BP15" s="392"/>
      <c r="BQ15" s="392"/>
      <c r="BR15" s="392"/>
      <c r="BS15" s="392"/>
      <c r="BT15" s="392"/>
      <c r="BU15" s="393"/>
      <c r="BV15" s="391">
        <v>429724</v>
      </c>
      <c r="BW15" s="392"/>
      <c r="BX15" s="392"/>
      <c r="BY15" s="392"/>
      <c r="BZ15" s="392"/>
      <c r="CA15" s="392"/>
      <c r="CB15" s="392"/>
      <c r="CC15" s="393"/>
      <c r="CD15" s="526" t="s">
        <v>153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154</v>
      </c>
      <c r="M16" s="537"/>
      <c r="N16" s="537"/>
      <c r="O16" s="537"/>
      <c r="P16" s="537"/>
      <c r="Q16" s="538"/>
      <c r="R16" s="529" t="s">
        <v>155</v>
      </c>
      <c r="S16" s="530"/>
      <c r="T16" s="530"/>
      <c r="U16" s="530"/>
      <c r="V16" s="531"/>
      <c r="W16" s="418"/>
      <c r="X16" s="419"/>
      <c r="Y16" s="419"/>
      <c r="Z16" s="419"/>
      <c r="AA16" s="419"/>
      <c r="AB16" s="408"/>
      <c r="AC16" s="512">
        <v>21.9</v>
      </c>
      <c r="AD16" s="513"/>
      <c r="AE16" s="513"/>
      <c r="AF16" s="513"/>
      <c r="AG16" s="514"/>
      <c r="AH16" s="512">
        <v>22.7</v>
      </c>
      <c r="AI16" s="513"/>
      <c r="AJ16" s="513"/>
      <c r="AK16" s="513"/>
      <c r="AL16" s="515"/>
      <c r="AM16" s="457"/>
      <c r="AN16" s="458"/>
      <c r="AO16" s="458"/>
      <c r="AP16" s="458"/>
      <c r="AQ16" s="458"/>
      <c r="AR16" s="458"/>
      <c r="AS16" s="458"/>
      <c r="AT16" s="459"/>
      <c r="AU16" s="460"/>
      <c r="AV16" s="461"/>
      <c r="AW16" s="461"/>
      <c r="AX16" s="461"/>
      <c r="AY16" s="462" t="s">
        <v>156</v>
      </c>
      <c r="AZ16" s="463"/>
      <c r="BA16" s="463"/>
      <c r="BB16" s="463"/>
      <c r="BC16" s="463"/>
      <c r="BD16" s="463"/>
      <c r="BE16" s="463"/>
      <c r="BF16" s="463"/>
      <c r="BG16" s="463"/>
      <c r="BH16" s="463"/>
      <c r="BI16" s="463"/>
      <c r="BJ16" s="463"/>
      <c r="BK16" s="463"/>
      <c r="BL16" s="463"/>
      <c r="BM16" s="464"/>
      <c r="BN16" s="428">
        <v>2106171</v>
      </c>
      <c r="BO16" s="429"/>
      <c r="BP16" s="429"/>
      <c r="BQ16" s="429"/>
      <c r="BR16" s="429"/>
      <c r="BS16" s="429"/>
      <c r="BT16" s="429"/>
      <c r="BU16" s="430"/>
      <c r="BV16" s="428">
        <v>2101609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157</v>
      </c>
      <c r="N17" s="533"/>
      <c r="O17" s="533"/>
      <c r="P17" s="533"/>
      <c r="Q17" s="534"/>
      <c r="R17" s="529" t="s">
        <v>158</v>
      </c>
      <c r="S17" s="530"/>
      <c r="T17" s="530"/>
      <c r="U17" s="530"/>
      <c r="V17" s="531"/>
      <c r="W17" s="444" t="s">
        <v>159</v>
      </c>
      <c r="X17" s="445"/>
      <c r="Y17" s="445"/>
      <c r="Z17" s="445"/>
      <c r="AA17" s="445"/>
      <c r="AB17" s="435"/>
      <c r="AC17" s="479">
        <v>1342</v>
      </c>
      <c r="AD17" s="480"/>
      <c r="AE17" s="480"/>
      <c r="AF17" s="480"/>
      <c r="AG17" s="519"/>
      <c r="AH17" s="479">
        <v>1304</v>
      </c>
      <c r="AI17" s="480"/>
      <c r="AJ17" s="480"/>
      <c r="AK17" s="480"/>
      <c r="AL17" s="481"/>
      <c r="AM17" s="457"/>
      <c r="AN17" s="458"/>
      <c r="AO17" s="458"/>
      <c r="AP17" s="458"/>
      <c r="AQ17" s="458"/>
      <c r="AR17" s="458"/>
      <c r="AS17" s="458"/>
      <c r="AT17" s="459"/>
      <c r="AU17" s="460"/>
      <c r="AV17" s="461"/>
      <c r="AW17" s="461"/>
      <c r="AX17" s="461"/>
      <c r="AY17" s="462" t="s">
        <v>160</v>
      </c>
      <c r="AZ17" s="463"/>
      <c r="BA17" s="463"/>
      <c r="BB17" s="463"/>
      <c r="BC17" s="463"/>
      <c r="BD17" s="463"/>
      <c r="BE17" s="463"/>
      <c r="BF17" s="463"/>
      <c r="BG17" s="463"/>
      <c r="BH17" s="463"/>
      <c r="BI17" s="463"/>
      <c r="BJ17" s="463"/>
      <c r="BK17" s="463"/>
      <c r="BL17" s="463"/>
      <c r="BM17" s="464"/>
      <c r="BN17" s="428">
        <v>541437</v>
      </c>
      <c r="BO17" s="429"/>
      <c r="BP17" s="429"/>
      <c r="BQ17" s="429"/>
      <c r="BR17" s="429"/>
      <c r="BS17" s="429"/>
      <c r="BT17" s="429"/>
      <c r="BU17" s="430"/>
      <c r="BV17" s="428">
        <v>534408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161</v>
      </c>
      <c r="C18" s="471"/>
      <c r="D18" s="471"/>
      <c r="E18" s="540"/>
      <c r="F18" s="540"/>
      <c r="G18" s="540"/>
      <c r="H18" s="540"/>
      <c r="I18" s="540"/>
      <c r="J18" s="540"/>
      <c r="K18" s="540"/>
      <c r="L18" s="541">
        <v>99.32</v>
      </c>
      <c r="M18" s="541"/>
      <c r="N18" s="541"/>
      <c r="O18" s="541"/>
      <c r="P18" s="541"/>
      <c r="Q18" s="541"/>
      <c r="R18" s="542"/>
      <c r="S18" s="542"/>
      <c r="T18" s="542"/>
      <c r="U18" s="542"/>
      <c r="V18" s="543"/>
      <c r="W18" s="446"/>
      <c r="X18" s="447"/>
      <c r="Y18" s="447"/>
      <c r="Z18" s="447"/>
      <c r="AA18" s="447"/>
      <c r="AB18" s="438"/>
      <c r="AC18" s="544">
        <v>52.1</v>
      </c>
      <c r="AD18" s="545"/>
      <c r="AE18" s="545"/>
      <c r="AF18" s="545"/>
      <c r="AG18" s="546"/>
      <c r="AH18" s="544">
        <v>51.4</v>
      </c>
      <c r="AI18" s="545"/>
      <c r="AJ18" s="545"/>
      <c r="AK18" s="545"/>
      <c r="AL18" s="547"/>
      <c r="AM18" s="457"/>
      <c r="AN18" s="458"/>
      <c r="AO18" s="458"/>
      <c r="AP18" s="458"/>
      <c r="AQ18" s="458"/>
      <c r="AR18" s="458"/>
      <c r="AS18" s="458"/>
      <c r="AT18" s="459"/>
      <c r="AU18" s="460"/>
      <c r="AV18" s="461"/>
      <c r="AW18" s="461"/>
      <c r="AX18" s="461"/>
      <c r="AY18" s="462" t="s">
        <v>162</v>
      </c>
      <c r="AZ18" s="463"/>
      <c r="BA18" s="463"/>
      <c r="BB18" s="463"/>
      <c r="BC18" s="463"/>
      <c r="BD18" s="463"/>
      <c r="BE18" s="463"/>
      <c r="BF18" s="463"/>
      <c r="BG18" s="463"/>
      <c r="BH18" s="463"/>
      <c r="BI18" s="463"/>
      <c r="BJ18" s="463"/>
      <c r="BK18" s="463"/>
      <c r="BL18" s="463"/>
      <c r="BM18" s="464"/>
      <c r="BN18" s="428">
        <v>2000960</v>
      </c>
      <c r="BO18" s="429"/>
      <c r="BP18" s="429"/>
      <c r="BQ18" s="429"/>
      <c r="BR18" s="429"/>
      <c r="BS18" s="429"/>
      <c r="BT18" s="429"/>
      <c r="BU18" s="430"/>
      <c r="BV18" s="428">
        <v>1926871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163</v>
      </c>
      <c r="C19" s="471"/>
      <c r="D19" s="471"/>
      <c r="E19" s="540"/>
      <c r="F19" s="540"/>
      <c r="G19" s="540"/>
      <c r="H19" s="540"/>
      <c r="I19" s="540"/>
      <c r="J19" s="540"/>
      <c r="K19" s="540"/>
      <c r="L19" s="548">
        <v>47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164</v>
      </c>
      <c r="AZ19" s="463"/>
      <c r="BA19" s="463"/>
      <c r="BB19" s="463"/>
      <c r="BC19" s="463"/>
      <c r="BD19" s="463"/>
      <c r="BE19" s="463"/>
      <c r="BF19" s="463"/>
      <c r="BG19" s="463"/>
      <c r="BH19" s="463"/>
      <c r="BI19" s="463"/>
      <c r="BJ19" s="463"/>
      <c r="BK19" s="463"/>
      <c r="BL19" s="463"/>
      <c r="BM19" s="464"/>
      <c r="BN19" s="428">
        <v>2685528</v>
      </c>
      <c r="BO19" s="429"/>
      <c r="BP19" s="429"/>
      <c r="BQ19" s="429"/>
      <c r="BR19" s="429"/>
      <c r="BS19" s="429"/>
      <c r="BT19" s="429"/>
      <c r="BU19" s="430"/>
      <c r="BV19" s="428">
        <v>2801516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165</v>
      </c>
      <c r="C20" s="471"/>
      <c r="D20" s="471"/>
      <c r="E20" s="540"/>
      <c r="F20" s="540"/>
      <c r="G20" s="540"/>
      <c r="H20" s="540"/>
      <c r="I20" s="540"/>
      <c r="J20" s="540"/>
      <c r="K20" s="540"/>
      <c r="L20" s="548">
        <v>1564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167</v>
      </c>
      <c r="C22" s="563"/>
      <c r="D22" s="564"/>
      <c r="E22" s="440" t="s">
        <v>1</v>
      </c>
      <c r="F22" s="445"/>
      <c r="G22" s="445"/>
      <c r="H22" s="445"/>
      <c r="I22" s="445"/>
      <c r="J22" s="445"/>
      <c r="K22" s="435"/>
      <c r="L22" s="440" t="s">
        <v>168</v>
      </c>
      <c r="M22" s="445"/>
      <c r="N22" s="445"/>
      <c r="O22" s="445"/>
      <c r="P22" s="435"/>
      <c r="Q22" s="571" t="s">
        <v>169</v>
      </c>
      <c r="R22" s="572"/>
      <c r="S22" s="572"/>
      <c r="T22" s="572"/>
      <c r="U22" s="572"/>
      <c r="V22" s="573"/>
      <c r="W22" s="577" t="s">
        <v>170</v>
      </c>
      <c r="X22" s="563"/>
      <c r="Y22" s="564"/>
      <c r="Z22" s="440" t="s">
        <v>1</v>
      </c>
      <c r="AA22" s="445"/>
      <c r="AB22" s="445"/>
      <c r="AC22" s="445"/>
      <c r="AD22" s="445"/>
      <c r="AE22" s="445"/>
      <c r="AF22" s="445"/>
      <c r="AG22" s="435"/>
      <c r="AH22" s="590" t="s">
        <v>171</v>
      </c>
      <c r="AI22" s="445"/>
      <c r="AJ22" s="445"/>
      <c r="AK22" s="445"/>
      <c r="AL22" s="435"/>
      <c r="AM22" s="590" t="s">
        <v>172</v>
      </c>
      <c r="AN22" s="591"/>
      <c r="AO22" s="591"/>
      <c r="AP22" s="591"/>
      <c r="AQ22" s="591"/>
      <c r="AR22" s="592"/>
      <c r="AS22" s="571" t="s">
        <v>169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173</v>
      </c>
      <c r="AZ23" s="389"/>
      <c r="BA23" s="389"/>
      <c r="BB23" s="389"/>
      <c r="BC23" s="389"/>
      <c r="BD23" s="389"/>
      <c r="BE23" s="389"/>
      <c r="BF23" s="389"/>
      <c r="BG23" s="389"/>
      <c r="BH23" s="389"/>
      <c r="BI23" s="389"/>
      <c r="BJ23" s="389"/>
      <c r="BK23" s="389"/>
      <c r="BL23" s="389"/>
      <c r="BM23" s="390"/>
      <c r="BN23" s="428">
        <v>3246365</v>
      </c>
      <c r="BO23" s="429"/>
      <c r="BP23" s="429"/>
      <c r="BQ23" s="429"/>
      <c r="BR23" s="429"/>
      <c r="BS23" s="429"/>
      <c r="BT23" s="429"/>
      <c r="BU23" s="430"/>
      <c r="BV23" s="428">
        <v>3171849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174</v>
      </c>
      <c r="F24" s="458"/>
      <c r="G24" s="458"/>
      <c r="H24" s="458"/>
      <c r="I24" s="458"/>
      <c r="J24" s="458"/>
      <c r="K24" s="459"/>
      <c r="L24" s="479">
        <v>1</v>
      </c>
      <c r="M24" s="480"/>
      <c r="N24" s="480"/>
      <c r="O24" s="480"/>
      <c r="P24" s="519"/>
      <c r="Q24" s="479">
        <v>6820</v>
      </c>
      <c r="R24" s="480"/>
      <c r="S24" s="480"/>
      <c r="T24" s="480"/>
      <c r="U24" s="480"/>
      <c r="V24" s="519"/>
      <c r="W24" s="578"/>
      <c r="X24" s="566"/>
      <c r="Y24" s="567"/>
      <c r="Z24" s="478" t="s">
        <v>175</v>
      </c>
      <c r="AA24" s="458"/>
      <c r="AB24" s="458"/>
      <c r="AC24" s="458"/>
      <c r="AD24" s="458"/>
      <c r="AE24" s="458"/>
      <c r="AF24" s="458"/>
      <c r="AG24" s="459"/>
      <c r="AH24" s="479">
        <v>69</v>
      </c>
      <c r="AI24" s="480"/>
      <c r="AJ24" s="480"/>
      <c r="AK24" s="480"/>
      <c r="AL24" s="519"/>
      <c r="AM24" s="479">
        <v>204585</v>
      </c>
      <c r="AN24" s="480"/>
      <c r="AO24" s="480"/>
      <c r="AP24" s="480"/>
      <c r="AQ24" s="480"/>
      <c r="AR24" s="519"/>
      <c r="AS24" s="479">
        <v>2965</v>
      </c>
      <c r="AT24" s="480"/>
      <c r="AU24" s="480"/>
      <c r="AV24" s="480"/>
      <c r="AW24" s="480"/>
      <c r="AX24" s="481"/>
      <c r="AY24" s="598" t="s">
        <v>176</v>
      </c>
      <c r="AZ24" s="599"/>
      <c r="BA24" s="599"/>
      <c r="BB24" s="599"/>
      <c r="BC24" s="599"/>
      <c r="BD24" s="599"/>
      <c r="BE24" s="599"/>
      <c r="BF24" s="599"/>
      <c r="BG24" s="599"/>
      <c r="BH24" s="599"/>
      <c r="BI24" s="599"/>
      <c r="BJ24" s="599"/>
      <c r="BK24" s="599"/>
      <c r="BL24" s="599"/>
      <c r="BM24" s="600"/>
      <c r="BN24" s="428">
        <v>1942616</v>
      </c>
      <c r="BO24" s="429"/>
      <c r="BP24" s="429"/>
      <c r="BQ24" s="429"/>
      <c r="BR24" s="429"/>
      <c r="BS24" s="429"/>
      <c r="BT24" s="429"/>
      <c r="BU24" s="430"/>
      <c r="BV24" s="428">
        <v>2005026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177</v>
      </c>
      <c r="F25" s="458"/>
      <c r="G25" s="458"/>
      <c r="H25" s="458"/>
      <c r="I25" s="458"/>
      <c r="J25" s="458"/>
      <c r="K25" s="459"/>
      <c r="L25" s="479">
        <v>1</v>
      </c>
      <c r="M25" s="480"/>
      <c r="N25" s="480"/>
      <c r="O25" s="480"/>
      <c r="P25" s="519"/>
      <c r="Q25" s="479">
        <v>5720</v>
      </c>
      <c r="R25" s="480"/>
      <c r="S25" s="480"/>
      <c r="T25" s="480"/>
      <c r="U25" s="480"/>
      <c r="V25" s="519"/>
      <c r="W25" s="578"/>
      <c r="X25" s="566"/>
      <c r="Y25" s="567"/>
      <c r="Z25" s="478" t="s">
        <v>178</v>
      </c>
      <c r="AA25" s="458"/>
      <c r="AB25" s="458"/>
      <c r="AC25" s="458"/>
      <c r="AD25" s="458"/>
      <c r="AE25" s="458"/>
      <c r="AF25" s="458"/>
      <c r="AG25" s="459"/>
      <c r="AH25" s="479" t="s">
        <v>130</v>
      </c>
      <c r="AI25" s="480"/>
      <c r="AJ25" s="480"/>
      <c r="AK25" s="480"/>
      <c r="AL25" s="519"/>
      <c r="AM25" s="479" t="s">
        <v>140</v>
      </c>
      <c r="AN25" s="480"/>
      <c r="AO25" s="480"/>
      <c r="AP25" s="480"/>
      <c r="AQ25" s="480"/>
      <c r="AR25" s="519"/>
      <c r="AS25" s="479" t="s">
        <v>149</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836580</v>
      </c>
      <c r="BO25" s="392"/>
      <c r="BP25" s="392"/>
      <c r="BQ25" s="392"/>
      <c r="BR25" s="392"/>
      <c r="BS25" s="392"/>
      <c r="BT25" s="392"/>
      <c r="BU25" s="393"/>
      <c r="BV25" s="391">
        <v>231005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180</v>
      </c>
      <c r="F26" s="458"/>
      <c r="G26" s="458"/>
      <c r="H26" s="458"/>
      <c r="I26" s="458"/>
      <c r="J26" s="458"/>
      <c r="K26" s="459"/>
      <c r="L26" s="479">
        <v>1</v>
      </c>
      <c r="M26" s="480"/>
      <c r="N26" s="480"/>
      <c r="O26" s="480"/>
      <c r="P26" s="519"/>
      <c r="Q26" s="479">
        <v>5010</v>
      </c>
      <c r="R26" s="480"/>
      <c r="S26" s="480"/>
      <c r="T26" s="480"/>
      <c r="U26" s="480"/>
      <c r="V26" s="519"/>
      <c r="W26" s="578"/>
      <c r="X26" s="566"/>
      <c r="Y26" s="567"/>
      <c r="Z26" s="478" t="s">
        <v>181</v>
      </c>
      <c r="AA26" s="588"/>
      <c r="AB26" s="588"/>
      <c r="AC26" s="588"/>
      <c r="AD26" s="588"/>
      <c r="AE26" s="588"/>
      <c r="AF26" s="588"/>
      <c r="AG26" s="589"/>
      <c r="AH26" s="479">
        <v>1</v>
      </c>
      <c r="AI26" s="480"/>
      <c r="AJ26" s="480"/>
      <c r="AK26" s="480"/>
      <c r="AL26" s="519"/>
      <c r="AM26" s="479" t="s">
        <v>182</v>
      </c>
      <c r="AN26" s="480"/>
      <c r="AO26" s="480"/>
      <c r="AP26" s="480"/>
      <c r="AQ26" s="480"/>
      <c r="AR26" s="519"/>
      <c r="AS26" s="479" t="s">
        <v>183</v>
      </c>
      <c r="AT26" s="480"/>
      <c r="AU26" s="480"/>
      <c r="AV26" s="480"/>
      <c r="AW26" s="480"/>
      <c r="AX26" s="481"/>
      <c r="AY26" s="431" t="s">
        <v>184</v>
      </c>
      <c r="AZ26" s="432"/>
      <c r="BA26" s="432"/>
      <c r="BB26" s="432"/>
      <c r="BC26" s="432"/>
      <c r="BD26" s="432"/>
      <c r="BE26" s="432"/>
      <c r="BF26" s="432"/>
      <c r="BG26" s="432"/>
      <c r="BH26" s="432"/>
      <c r="BI26" s="432"/>
      <c r="BJ26" s="432"/>
      <c r="BK26" s="432"/>
      <c r="BL26" s="432"/>
      <c r="BM26" s="433"/>
      <c r="BN26" s="428" t="s">
        <v>185</v>
      </c>
      <c r="BO26" s="429"/>
      <c r="BP26" s="429"/>
      <c r="BQ26" s="429"/>
      <c r="BR26" s="429"/>
      <c r="BS26" s="429"/>
      <c r="BT26" s="429"/>
      <c r="BU26" s="430"/>
      <c r="BV26" s="428" t="s">
        <v>186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187</v>
      </c>
      <c r="F27" s="458"/>
      <c r="G27" s="458"/>
      <c r="H27" s="458"/>
      <c r="I27" s="458"/>
      <c r="J27" s="458"/>
      <c r="K27" s="459"/>
      <c r="L27" s="479">
        <v>1</v>
      </c>
      <c r="M27" s="480"/>
      <c r="N27" s="480"/>
      <c r="O27" s="480"/>
      <c r="P27" s="519"/>
      <c r="Q27" s="479">
        <v>2570</v>
      </c>
      <c r="R27" s="480"/>
      <c r="S27" s="480"/>
      <c r="T27" s="480"/>
      <c r="U27" s="480"/>
      <c r="V27" s="519"/>
      <c r="W27" s="578"/>
      <c r="X27" s="566"/>
      <c r="Y27" s="567"/>
      <c r="Z27" s="478" t="s">
        <v>188</v>
      </c>
      <c r="AA27" s="458"/>
      <c r="AB27" s="458"/>
      <c r="AC27" s="458"/>
      <c r="AD27" s="458"/>
      <c r="AE27" s="458"/>
      <c r="AF27" s="458"/>
      <c r="AG27" s="459"/>
      <c r="AH27" s="479" t="s">
        <v>186</v>
      </c>
      <c r="AI27" s="480"/>
      <c r="AJ27" s="480"/>
      <c r="AK27" s="480"/>
      <c r="AL27" s="519"/>
      <c r="AM27" s="479" t="s">
        <v>189</v>
      </c>
      <c r="AN27" s="480"/>
      <c r="AO27" s="480"/>
      <c r="AP27" s="480"/>
      <c r="AQ27" s="480"/>
      <c r="AR27" s="519"/>
      <c r="AS27" s="479" t="s">
        <v>149</v>
      </c>
      <c r="AT27" s="480"/>
      <c r="AU27" s="480"/>
      <c r="AV27" s="480"/>
      <c r="AW27" s="480"/>
      <c r="AX27" s="481"/>
      <c r="AY27" s="520" t="s">
        <v>190</v>
      </c>
      <c r="AZ27" s="521"/>
      <c r="BA27" s="521"/>
      <c r="BB27" s="521"/>
      <c r="BC27" s="521"/>
      <c r="BD27" s="521"/>
      <c r="BE27" s="521"/>
      <c r="BF27" s="521"/>
      <c r="BG27" s="521"/>
      <c r="BH27" s="521"/>
      <c r="BI27" s="521"/>
      <c r="BJ27" s="521"/>
      <c r="BK27" s="521"/>
      <c r="BL27" s="521"/>
      <c r="BM27" s="522"/>
      <c r="BN27" s="601">
        <v>89259</v>
      </c>
      <c r="BO27" s="602"/>
      <c r="BP27" s="602"/>
      <c r="BQ27" s="602"/>
      <c r="BR27" s="602"/>
      <c r="BS27" s="602"/>
      <c r="BT27" s="602"/>
      <c r="BU27" s="603"/>
      <c r="BV27" s="601">
        <v>89201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191</v>
      </c>
      <c r="F28" s="458"/>
      <c r="G28" s="458"/>
      <c r="H28" s="458"/>
      <c r="I28" s="458"/>
      <c r="J28" s="458"/>
      <c r="K28" s="459"/>
      <c r="L28" s="479">
        <v>1</v>
      </c>
      <c r="M28" s="480"/>
      <c r="N28" s="480"/>
      <c r="O28" s="480"/>
      <c r="P28" s="519"/>
      <c r="Q28" s="479">
        <v>1800</v>
      </c>
      <c r="R28" s="480"/>
      <c r="S28" s="480"/>
      <c r="T28" s="480"/>
      <c r="U28" s="480"/>
      <c r="V28" s="519"/>
      <c r="W28" s="578"/>
      <c r="X28" s="566"/>
      <c r="Y28" s="567"/>
      <c r="Z28" s="478" t="s">
        <v>192</v>
      </c>
      <c r="AA28" s="458"/>
      <c r="AB28" s="458"/>
      <c r="AC28" s="458"/>
      <c r="AD28" s="458"/>
      <c r="AE28" s="458"/>
      <c r="AF28" s="458"/>
      <c r="AG28" s="459"/>
      <c r="AH28" s="479" t="s">
        <v>149</v>
      </c>
      <c r="AI28" s="480"/>
      <c r="AJ28" s="480"/>
      <c r="AK28" s="480"/>
      <c r="AL28" s="519"/>
      <c r="AM28" s="479" t="s">
        <v>139</v>
      </c>
      <c r="AN28" s="480"/>
      <c r="AO28" s="480"/>
      <c r="AP28" s="480"/>
      <c r="AQ28" s="480"/>
      <c r="AR28" s="519"/>
      <c r="AS28" s="479" t="s">
        <v>193</v>
      </c>
      <c r="AT28" s="480"/>
      <c r="AU28" s="480"/>
      <c r="AV28" s="480"/>
      <c r="AW28" s="480"/>
      <c r="AX28" s="481"/>
      <c r="AY28" s="604" t="s">
        <v>194</v>
      </c>
      <c r="AZ28" s="605"/>
      <c r="BA28" s="605"/>
      <c r="BB28" s="606"/>
      <c r="BC28" s="388" t="s">
        <v>47</v>
      </c>
      <c r="BD28" s="389"/>
      <c r="BE28" s="389"/>
      <c r="BF28" s="389"/>
      <c r="BG28" s="389"/>
      <c r="BH28" s="389"/>
      <c r="BI28" s="389"/>
      <c r="BJ28" s="389"/>
      <c r="BK28" s="389"/>
      <c r="BL28" s="389"/>
      <c r="BM28" s="390"/>
      <c r="BN28" s="391">
        <v>792795</v>
      </c>
      <c r="BO28" s="392"/>
      <c r="BP28" s="392"/>
      <c r="BQ28" s="392"/>
      <c r="BR28" s="392"/>
      <c r="BS28" s="392"/>
      <c r="BT28" s="392"/>
      <c r="BU28" s="393"/>
      <c r="BV28" s="391">
        <v>852129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195</v>
      </c>
      <c r="F29" s="458"/>
      <c r="G29" s="458"/>
      <c r="H29" s="458"/>
      <c r="I29" s="458"/>
      <c r="J29" s="458"/>
      <c r="K29" s="459"/>
      <c r="L29" s="479">
        <v>8</v>
      </c>
      <c r="M29" s="480"/>
      <c r="N29" s="480"/>
      <c r="O29" s="480"/>
      <c r="P29" s="519"/>
      <c r="Q29" s="479">
        <v>1550</v>
      </c>
      <c r="R29" s="480"/>
      <c r="S29" s="480"/>
      <c r="T29" s="480"/>
      <c r="U29" s="480"/>
      <c r="V29" s="519"/>
      <c r="W29" s="579"/>
      <c r="X29" s="580"/>
      <c r="Y29" s="581"/>
      <c r="Z29" s="478" t="s">
        <v>196</v>
      </c>
      <c r="AA29" s="458"/>
      <c r="AB29" s="458"/>
      <c r="AC29" s="458"/>
      <c r="AD29" s="458"/>
      <c r="AE29" s="458"/>
      <c r="AF29" s="458"/>
      <c r="AG29" s="459"/>
      <c r="AH29" s="479">
        <v>69</v>
      </c>
      <c r="AI29" s="480"/>
      <c r="AJ29" s="480"/>
      <c r="AK29" s="480"/>
      <c r="AL29" s="519"/>
      <c r="AM29" s="479">
        <v>204585</v>
      </c>
      <c r="AN29" s="480"/>
      <c r="AO29" s="480"/>
      <c r="AP29" s="480"/>
      <c r="AQ29" s="480"/>
      <c r="AR29" s="519"/>
      <c r="AS29" s="479">
        <v>2965</v>
      </c>
      <c r="AT29" s="480"/>
      <c r="AU29" s="480"/>
      <c r="AV29" s="480"/>
      <c r="AW29" s="480"/>
      <c r="AX29" s="481"/>
      <c r="AY29" s="607"/>
      <c r="AZ29" s="608"/>
      <c r="BA29" s="608"/>
      <c r="BB29" s="609"/>
      <c r="BC29" s="462" t="s">
        <v>197</v>
      </c>
      <c r="BD29" s="463"/>
      <c r="BE29" s="463"/>
      <c r="BF29" s="463"/>
      <c r="BG29" s="463"/>
      <c r="BH29" s="463"/>
      <c r="BI29" s="463"/>
      <c r="BJ29" s="463"/>
      <c r="BK29" s="463"/>
      <c r="BL29" s="463"/>
      <c r="BM29" s="464"/>
      <c r="BN29" s="428">
        <v>58328</v>
      </c>
      <c r="BO29" s="429"/>
      <c r="BP29" s="429"/>
      <c r="BQ29" s="429"/>
      <c r="BR29" s="429"/>
      <c r="BS29" s="429"/>
      <c r="BT29" s="429"/>
      <c r="BU29" s="430"/>
      <c r="BV29" s="428">
        <v>58097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198</v>
      </c>
      <c r="X30" s="586"/>
      <c r="Y30" s="586"/>
      <c r="Z30" s="586"/>
      <c r="AA30" s="586"/>
      <c r="AB30" s="586"/>
      <c r="AC30" s="586"/>
      <c r="AD30" s="586"/>
      <c r="AE30" s="586"/>
      <c r="AF30" s="586"/>
      <c r="AG30" s="587"/>
      <c r="AH30" s="544">
        <v>93.6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2054153</v>
      </c>
      <c r="BO30" s="602"/>
      <c r="BP30" s="602"/>
      <c r="BQ30" s="602"/>
      <c r="BR30" s="602"/>
      <c r="BS30" s="602"/>
      <c r="BT30" s="602"/>
      <c r="BU30" s="603"/>
      <c r="BV30" s="601">
        <v>1975144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199</v>
      </c>
      <c r="D32" s="213"/>
      <c r="E32" s="213"/>
      <c r="F32" s="210"/>
      <c r="G32" s="210"/>
      <c r="H32" s="210"/>
      <c r="I32" s="210"/>
      <c r="J32" s="210"/>
      <c r="K32" s="210"/>
      <c r="L32" s="210"/>
      <c r="M32" s="210"/>
      <c r="N32" s="210"/>
      <c r="O32" s="210"/>
      <c r="P32" s="210"/>
      <c r="Q32" s="210"/>
      <c r="R32" s="210"/>
      <c r="S32" s="210"/>
      <c r="T32" s="210"/>
      <c r="U32" s="210" t="s">
        <v>200</v>
      </c>
      <c r="V32" s="210"/>
      <c r="W32" s="210"/>
      <c r="X32" s="210"/>
      <c r="Y32" s="210"/>
      <c r="Z32" s="210"/>
      <c r="AA32" s="210"/>
      <c r="AB32" s="210"/>
      <c r="AC32" s="210"/>
      <c r="AD32" s="210"/>
      <c r="AE32" s="210"/>
      <c r="AF32" s="210"/>
      <c r="AG32" s="210"/>
      <c r="AH32" s="210"/>
      <c r="AI32" s="210"/>
      <c r="AJ32" s="210"/>
      <c r="AK32" s="210"/>
      <c r="AL32" s="210"/>
      <c r="AM32" s="214" t="s">
        <v>201</v>
      </c>
      <c r="AN32" s="210"/>
      <c r="AO32" s="210"/>
      <c r="AP32" s="210"/>
      <c r="AQ32" s="210"/>
      <c r="AR32" s="210"/>
      <c r="AS32" s="214"/>
      <c r="AT32" s="214"/>
      <c r="AU32" s="214"/>
      <c r="AV32" s="214"/>
      <c r="AW32" s="214"/>
      <c r="AX32" s="214"/>
      <c r="AY32" s="214"/>
      <c r="AZ32" s="214"/>
      <c r="BA32" s="214"/>
      <c r="BB32" s="210"/>
      <c r="BC32" s="214"/>
      <c r="BD32" s="210"/>
      <c r="BE32" s="214" t="s">
        <v>202</v>
      </c>
      <c r="BF32" s="210"/>
      <c r="BG32" s="210"/>
      <c r="BH32" s="210"/>
      <c r="BI32" s="210"/>
      <c r="BJ32" s="214"/>
      <c r="BK32" s="214"/>
      <c r="BL32" s="214"/>
      <c r="BM32" s="214"/>
      <c r="BN32" s="214"/>
      <c r="BO32" s="214"/>
      <c r="BP32" s="214"/>
      <c r="BQ32" s="214"/>
      <c r="BR32" s="210"/>
      <c r="BS32" s="210"/>
      <c r="BT32" s="210"/>
      <c r="BU32" s="210"/>
      <c r="BV32" s="210"/>
      <c r="BW32" s="210" t="s">
        <v>203</v>
      </c>
      <c r="BX32" s="210"/>
      <c r="BY32" s="210"/>
      <c r="BZ32" s="210"/>
      <c r="CA32" s="210"/>
      <c r="CB32" s="214"/>
      <c r="CC32" s="214"/>
      <c r="CD32" s="214"/>
      <c r="CE32" s="214"/>
      <c r="CF32" s="214"/>
      <c r="CG32" s="214"/>
      <c r="CH32" s="214"/>
      <c r="CI32" s="214"/>
      <c r="CJ32" s="214"/>
      <c r="CK32" s="214"/>
      <c r="CL32" s="214"/>
      <c r="CM32" s="214"/>
      <c r="CN32" s="214"/>
      <c r="CO32" s="214" t="s">
        <v>204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205</v>
      </c>
      <c r="D33" s="452"/>
      <c r="E33" s="417" t="s">
        <v>206</v>
      </c>
      <c r="F33" s="417"/>
      <c r="G33" s="417"/>
      <c r="H33" s="417"/>
      <c r="I33" s="417"/>
      <c r="J33" s="417"/>
      <c r="K33" s="417"/>
      <c r="L33" s="417"/>
      <c r="M33" s="417"/>
      <c r="N33" s="417"/>
      <c r="O33" s="417"/>
      <c r="P33" s="417"/>
      <c r="Q33" s="417"/>
      <c r="R33" s="417"/>
      <c r="S33" s="417"/>
      <c r="T33" s="215"/>
      <c r="U33" s="452" t="s">
        <v>207</v>
      </c>
      <c r="V33" s="452"/>
      <c r="W33" s="417" t="s">
        <v>208</v>
      </c>
      <c r="X33" s="417"/>
      <c r="Y33" s="417"/>
      <c r="Z33" s="417"/>
      <c r="AA33" s="417"/>
      <c r="AB33" s="417"/>
      <c r="AC33" s="417"/>
      <c r="AD33" s="417"/>
      <c r="AE33" s="417"/>
      <c r="AF33" s="417"/>
      <c r="AG33" s="417"/>
      <c r="AH33" s="417"/>
      <c r="AI33" s="417"/>
      <c r="AJ33" s="417"/>
      <c r="AK33" s="417"/>
      <c r="AL33" s="215"/>
      <c r="AM33" s="452" t="s">
        <v>209</v>
      </c>
      <c r="AN33" s="452"/>
      <c r="AO33" s="417" t="s">
        <v>210</v>
      </c>
      <c r="AP33" s="417"/>
      <c r="AQ33" s="417"/>
      <c r="AR33" s="417"/>
      <c r="AS33" s="417"/>
      <c r="AT33" s="417"/>
      <c r="AU33" s="417"/>
      <c r="AV33" s="417"/>
      <c r="AW33" s="417"/>
      <c r="AX33" s="417"/>
      <c r="AY33" s="417"/>
      <c r="AZ33" s="417"/>
      <c r="BA33" s="417"/>
      <c r="BB33" s="417"/>
      <c r="BC33" s="417"/>
      <c r="BD33" s="216"/>
      <c r="BE33" s="417" t="s">
        <v>211</v>
      </c>
      <c r="BF33" s="417"/>
      <c r="BG33" s="417" t="s">
        <v>212</v>
      </c>
      <c r="BH33" s="417"/>
      <c r="BI33" s="417"/>
      <c r="BJ33" s="417"/>
      <c r="BK33" s="417"/>
      <c r="BL33" s="417"/>
      <c r="BM33" s="417"/>
      <c r="BN33" s="417"/>
      <c r="BO33" s="417"/>
      <c r="BP33" s="417"/>
      <c r="BQ33" s="417"/>
      <c r="BR33" s="417"/>
      <c r="BS33" s="417"/>
      <c r="BT33" s="417"/>
      <c r="BU33" s="417"/>
      <c r="BV33" s="216"/>
      <c r="BW33" s="452" t="s">
        <v>211</v>
      </c>
      <c r="BX33" s="452"/>
      <c r="BY33" s="417" t="s">
        <v>213</v>
      </c>
      <c r="BZ33" s="417"/>
      <c r="CA33" s="417"/>
      <c r="CB33" s="417"/>
      <c r="CC33" s="417"/>
      <c r="CD33" s="417"/>
      <c r="CE33" s="417"/>
      <c r="CF33" s="417"/>
      <c r="CG33" s="417"/>
      <c r="CH33" s="417"/>
      <c r="CI33" s="417"/>
      <c r="CJ33" s="417"/>
      <c r="CK33" s="417"/>
      <c r="CL33" s="417"/>
      <c r="CM33" s="417"/>
      <c r="CN33" s="215"/>
      <c r="CO33" s="452" t="s">
        <v>214</v>
      </c>
      <c r="CP33" s="452"/>
      <c r="CQ33" s="417" t="s">
        <v>215</v>
      </c>
      <c r="CR33" s="417"/>
      <c r="CS33" s="417"/>
      <c r="CT33" s="417"/>
      <c r="CU33" s="417"/>
      <c r="CV33" s="417"/>
      <c r="CW33" s="417"/>
      <c r="CX33" s="417"/>
      <c r="CY33" s="417"/>
      <c r="CZ33" s="417"/>
      <c r="DA33" s="417"/>
      <c r="DB33" s="417"/>
      <c r="DC33" s="417"/>
      <c r="DD33" s="417"/>
      <c r="DE33" s="417"/>
      <c r="DF33" s="215"/>
      <c r="DG33" s="613" t="s">
        <v>216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木島平村水道事業会計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IF('各会計、関係団体の財政状況及び健全化判断比率'!B32="","",'各会計、関係団体の財政状況及び健全化判断比率'!B32)</f>
        <v>木島平村高社簡易水道特別会計</v>
      </c>
      <c r="BH34" s="615"/>
      <c r="BI34" s="615"/>
      <c r="BJ34" s="615"/>
      <c r="BK34" s="615"/>
      <c r="BL34" s="615"/>
      <c r="BM34" s="615"/>
      <c r="BN34" s="615"/>
      <c r="BO34" s="615"/>
      <c r="BP34" s="615"/>
      <c r="BQ34" s="615"/>
      <c r="BR34" s="615"/>
      <c r="BS34" s="615"/>
      <c r="BT34" s="615"/>
      <c r="BU34" s="615"/>
      <c r="BV34" s="213"/>
      <c r="BW34" s="614" t="e">
        <f>IF(BY34="","",MAX(C34:D43,U34:V43,AM34:AN43,BE34:BF43)+1)</f>
        <v>#REF!</v>
      </c>
      <c r="BX34" s="614"/>
      <c r="BY34" s="615" t="e">
        <f>IF('各会計、関係団体の財政状況及び健全化判断比率'!#REF!="","",'各会計、関係団体の財政状況及び健全化判断比率'!#REF!)</f>
        <v>#REF!</v>
      </c>
      <c r="BZ34" s="615"/>
      <c r="CA34" s="615"/>
      <c r="CB34" s="615"/>
      <c r="CC34" s="615"/>
      <c r="CD34" s="615"/>
      <c r="CE34" s="615"/>
      <c r="CF34" s="615"/>
      <c r="CG34" s="615"/>
      <c r="CH34" s="615"/>
      <c r="CI34" s="615"/>
      <c r="CJ34" s="615"/>
      <c r="CK34" s="615"/>
      <c r="CL34" s="615"/>
      <c r="CM34" s="615"/>
      <c r="CN34" s="213"/>
      <c r="CO34" s="614" t="e">
        <f>IF(CQ34="","",MAX(C34:D43,U34:V43,AM34:AN43,BE34:BF43,BW34:BX43)+1)</f>
        <v>#REF!</v>
      </c>
      <c r="CP34" s="614"/>
      <c r="CQ34" s="615" t="str">
        <f>IF('各会計、関係団体の財政状況及び健全化判断比率'!BS7="","",'各会計、関係団体の財政状況及び健全化判断比率'!BS7)</f>
        <v>木島平観光株式会社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情報通信特別会計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IF('各会計、関係団体の財政状況及び健全化判断比率'!B33="","",'各会計、関係団体の財政状況及び健全化判断比率'!B33)</f>
        <v>木島平村下水道特別会計</v>
      </c>
      <c r="BH35" s="615"/>
      <c r="BI35" s="615"/>
      <c r="BJ35" s="615"/>
      <c r="BK35" s="615"/>
      <c r="BL35" s="615"/>
      <c r="BM35" s="615"/>
      <c r="BN35" s="615"/>
      <c r="BO35" s="615"/>
      <c r="BP35" s="615"/>
      <c r="BQ35" s="615"/>
      <c r="BR35" s="615"/>
      <c r="BS35" s="615"/>
      <c r="BT35" s="615"/>
      <c r="BU35" s="615"/>
      <c r="BV35" s="213"/>
      <c r="BW35" s="614" t="e">
        <f t="shared" ref="BW35:BW43" si="2">IF(BY35="","",BW34+1)</f>
        <v>#REF!</v>
      </c>
      <c r="BX35" s="614"/>
      <c r="BY35" s="615" t="str">
        <f>IF('各会計、関係団体の財政状況及び健全化判断比率'!B68="","",'各会計、関係団体の財政状況及び健全化判断比率'!B68)</f>
        <v>北信広域連合（一般会計）</v>
      </c>
      <c r="BZ35" s="615"/>
      <c r="CA35" s="615"/>
      <c r="CB35" s="615"/>
      <c r="CC35" s="615"/>
      <c r="CD35" s="615"/>
      <c r="CE35" s="615"/>
      <c r="CF35" s="615"/>
      <c r="CG35" s="615"/>
      <c r="CH35" s="615"/>
      <c r="CI35" s="615"/>
      <c r="CJ35" s="615"/>
      <c r="CK35" s="615"/>
      <c r="CL35" s="615"/>
      <c r="CM35" s="615"/>
      <c r="CN35" s="213"/>
      <c r="CO35" s="614" t="e">
        <f t="shared" ref="CO35:CO43" si="3">IF(CQ35="","",CO34+1)</f>
        <v>#REF!</v>
      </c>
      <c r="CP35" s="614"/>
      <c r="CQ35" s="615" t="str">
        <f>IF('各会計、関係団体の財政状況及び健全化判断比率'!BS8="","",'各会計、関係団体の財政状況及び健全化判断比率'!BS8)</f>
        <v>木島平村農業振興公社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学校給食特別会計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IF('各会計、関係団体の財政状況及び健全化判断比率'!B34="","",'各会計、関係団体の財政状況及び健全化判断比率'!B34)</f>
        <v>木島平村農業集落排水事業特別会計</v>
      </c>
      <c r="BH36" s="615"/>
      <c r="BI36" s="615"/>
      <c r="BJ36" s="615"/>
      <c r="BK36" s="615"/>
      <c r="BL36" s="615"/>
      <c r="BM36" s="615"/>
      <c r="BN36" s="615"/>
      <c r="BO36" s="615"/>
      <c r="BP36" s="615"/>
      <c r="BQ36" s="615"/>
      <c r="BR36" s="615"/>
      <c r="BS36" s="615"/>
      <c r="BT36" s="615"/>
      <c r="BU36" s="615"/>
      <c r="BV36" s="213"/>
      <c r="BW36" s="614" t="e">
        <f t="shared" si="2"/>
        <v>#REF!</v>
      </c>
      <c r="BX36" s="614"/>
      <c r="BY36" s="615" t="str">
        <f>IF('各会計、関係団体の財政状況及び健全化判断比率'!B69="","",'各会計、関係団体の財政状況及び健全化判断比率'!B69)</f>
        <v>北信広域連合（高社寮事業特別会計）</v>
      </c>
      <c r="BZ36" s="615"/>
      <c r="CA36" s="615"/>
      <c r="CB36" s="615"/>
      <c r="CC36" s="615"/>
      <c r="CD36" s="615"/>
      <c r="CE36" s="615"/>
      <c r="CF36" s="615"/>
      <c r="CG36" s="615"/>
      <c r="CH36" s="615"/>
      <c r="CI36" s="615"/>
      <c r="CJ36" s="615"/>
      <c r="CK36" s="615"/>
      <c r="CL36" s="615"/>
      <c r="CM36" s="615"/>
      <c r="CN36" s="213"/>
      <c r="CO36" s="614" t="e">
        <f t="shared" si="3"/>
        <v>#REF!</v>
      </c>
      <c r="CP36" s="614"/>
      <c r="CQ36" s="615" t="str">
        <f>IF('各会計、関係団体の財政状況及び健全化判断比率'!BS9="","",'各会計、関係団体の財政状況及び健全化判断比率'!BS9)</f>
        <v>木島平村土地開発公社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奨学資金貸付事業特別会計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12</v>
      </c>
      <c r="BF37" s="614"/>
      <c r="BG37" s="615" t="str">
        <f>IF('各会計、関係団体の財政状況及び健全化判断比率'!B35="","",'各会計、関係団体の財政状況及び健全化判断比率'!B35)</f>
        <v>木島平村観光施設特別会計</v>
      </c>
      <c r="BH37" s="615"/>
      <c r="BI37" s="615"/>
      <c r="BJ37" s="615"/>
      <c r="BK37" s="615"/>
      <c r="BL37" s="615"/>
      <c r="BM37" s="615"/>
      <c r="BN37" s="615"/>
      <c r="BO37" s="615"/>
      <c r="BP37" s="615"/>
      <c r="BQ37" s="615"/>
      <c r="BR37" s="615"/>
      <c r="BS37" s="615"/>
      <c r="BT37" s="615"/>
      <c r="BU37" s="615"/>
      <c r="BV37" s="213"/>
      <c r="BW37" s="614" t="e">
        <f t="shared" si="2"/>
        <v>#REF!</v>
      </c>
      <c r="BX37" s="614"/>
      <c r="BY37" s="615" t="str">
        <f>IF('各会計、関係団体の財政状況及び健全化判断比率'!B70="","",'各会計、関係団体の財政状況及び健全化判断比率'!B70)</f>
        <v>北信広域連合（千曲荘事業特別会計）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e">
        <f t="shared" si="2"/>
        <v>#REF!</v>
      </c>
      <c r="BX38" s="614"/>
      <c r="BY38" s="615" t="str">
        <f>IF('各会計、関係団体の財政状況及び健全化判断比率'!B71="","",'各会計、関係団体の財政状況及び健全化判断比率'!B71)</f>
        <v>北信広域連合（望岳荘事業特別会計）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e">
        <f t="shared" si="2"/>
        <v>#REF!</v>
      </c>
      <c r="BX39" s="614"/>
      <c r="BY39" s="615" t="str">
        <f>IF('各会計、関係団体の財政状況及び健全化判断比率'!B72="","",'各会計、関係団体の財政状況及び健全化判断比率'!B72)</f>
        <v>北信広域連合（高社寮事業特別会計）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e">
        <f t="shared" si="2"/>
        <v>#REF!</v>
      </c>
      <c r="BX40" s="614"/>
      <c r="BY40" s="615" t="str">
        <f>IF('各会計、関係団体の財政状況及び健全化判断比率'!B73="","",'各会計、関係団体の財政状況及び健全化判断比率'!B73)</f>
        <v>北信広域連合（千曲荘事業特別会計）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e">
        <f t="shared" si="2"/>
        <v>#REF!</v>
      </c>
      <c r="BX41" s="614"/>
      <c r="BY41" s="615" t="str">
        <f>IF('各会計、関係団体の財政状況及び健全化判断比率'!B74="","",'各会計、関係団体の財政状況及び健全化判断比率'!B74)</f>
        <v>北信広域連合（いで湯の里事業特別会計）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e">
        <f t="shared" si="2"/>
        <v>#REF!</v>
      </c>
      <c r="BX42" s="614"/>
      <c r="BY42" s="615" t="str">
        <f>IF('各会計、関係団体の財政状況及び健全化判断比率'!B75="","",'各会計、関係団体の財政状況及び健全化判断比率'!B75)</f>
        <v>北信広域連合（菜の花苑事業特別会計）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e">
        <f t="shared" si="2"/>
        <v>#REF!</v>
      </c>
      <c r="BX43" s="614"/>
      <c r="BY43" s="615" t="str">
        <f>IF('各会計、関係団体の財政状況及び健全化判断比率'!B77="","",'各会計、関係団体の財政状況及び健全化判断比率'!B77)</f>
        <v>岳北広域行政組合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217</v>
      </c>
      <c r="C46" s="185"/>
      <c r="D46" s="185"/>
      <c r="E46" s="185" t="s">
        <v>218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220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221</v>
      </c>
    </row>
    <row r="50" spans="5:5">
      <c r="E50" s="187" t="s">
        <v>222</v>
      </c>
    </row>
    <row r="51" spans="5:5">
      <c r="E51" s="187" t="s">
        <v>223</v>
      </c>
    </row>
    <row r="52" spans="5:5">
      <c r="E52" s="187" t="s">
        <v>224</v>
      </c>
    </row>
    <row r="53" spans="5:5"/>
    <row r="54" spans="5:5"/>
    <row r="55" spans="5:5"/>
    <row r="56" spans="5:5"/>
    <row r="57" spans="5:5" hidden="1"/>
    <row r="58" spans="5:5" hidden="1"/>
    <row r="59" spans="5:5" hidden="1"/>
  </sheetData>
  <sheetProtection algorithmName="SHA-512" hashValue="sMRd8/aQHMDNB528FugvcqDIsTY4GEIe3HLAFd2e+lE5dYwTYxXjIgaj7+qC89vCqLln8aDJ+PhV0uqQwZmELw==" saltValue="/T7hADMJQr7KT7y21Bwt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03" t="s">
        <v>584</v>
      </c>
      <c r="D34" s="1203"/>
      <c r="E34" s="1204"/>
      <c r="F34" s="32">
        <v>6.81</v>
      </c>
      <c r="G34" s="33">
        <v>8.77</v>
      </c>
      <c r="H34" s="33">
        <v>9.9499999999999993</v>
      </c>
      <c r="I34" s="33">
        <v>12.08</v>
      </c>
      <c r="J34" s="34">
        <v>12.91</v>
      </c>
      <c r="K34" s="22"/>
      <c r="L34" s="22"/>
      <c r="M34" s="22"/>
      <c r="N34" s="22"/>
      <c r="O34" s="22"/>
      <c r="P34" s="22"/>
    </row>
    <row r="35" spans="1:16" ht="39" customHeight="1">
      <c r="A35" s="22"/>
      <c r="B35" s="35"/>
      <c r="C35" s="1197" t="s">
        <v>585</v>
      </c>
      <c r="D35" s="1198"/>
      <c r="E35" s="1199"/>
      <c r="F35" s="36">
        <v>6.63</v>
      </c>
      <c r="G35" s="37">
        <v>8.73</v>
      </c>
      <c r="H35" s="37">
        <v>5.12</v>
      </c>
      <c r="I35" s="37">
        <v>3.44</v>
      </c>
      <c r="J35" s="38">
        <v>5.37</v>
      </c>
      <c r="K35" s="22"/>
      <c r="L35" s="22"/>
      <c r="M35" s="22"/>
      <c r="N35" s="22"/>
      <c r="O35" s="22"/>
      <c r="P35" s="22"/>
    </row>
    <row r="36" spans="1:16" ht="39" customHeight="1">
      <c r="A36" s="22"/>
      <c r="B36" s="35"/>
      <c r="C36" s="1197" t="s">
        <v>586</v>
      </c>
      <c r="D36" s="1198"/>
      <c r="E36" s="1199"/>
      <c r="F36" s="36">
        <v>0.44</v>
      </c>
      <c r="G36" s="37">
        <v>0.4</v>
      </c>
      <c r="H36" s="37">
        <v>0.64</v>
      </c>
      <c r="I36" s="37">
        <v>0.33</v>
      </c>
      <c r="J36" s="38">
        <v>0.56000000000000005</v>
      </c>
      <c r="K36" s="22"/>
      <c r="L36" s="22"/>
      <c r="M36" s="22"/>
      <c r="N36" s="22"/>
      <c r="O36" s="22"/>
      <c r="P36" s="22"/>
    </row>
    <row r="37" spans="1:16" ht="39" customHeight="1">
      <c r="A37" s="22"/>
      <c r="B37" s="35"/>
      <c r="C37" s="1197" t="s">
        <v>587</v>
      </c>
      <c r="D37" s="1198"/>
      <c r="E37" s="1199"/>
      <c r="F37" s="36">
        <v>0</v>
      </c>
      <c r="G37" s="37">
        <v>0</v>
      </c>
      <c r="H37" s="37">
        <v>0</v>
      </c>
      <c r="I37" s="37">
        <v>0.12</v>
      </c>
      <c r="J37" s="38">
        <v>0.2</v>
      </c>
      <c r="K37" s="22"/>
      <c r="L37" s="22"/>
      <c r="M37" s="22"/>
      <c r="N37" s="22"/>
      <c r="O37" s="22"/>
      <c r="P37" s="22"/>
    </row>
    <row r="38" spans="1:16" ht="39" customHeight="1">
      <c r="A38" s="22"/>
      <c r="B38" s="35"/>
      <c r="C38" s="1197" t="s">
        <v>588</v>
      </c>
      <c r="D38" s="1198"/>
      <c r="E38" s="1199"/>
      <c r="F38" s="36">
        <v>0.01</v>
      </c>
      <c r="G38" s="37">
        <v>0.05</v>
      </c>
      <c r="H38" s="37">
        <v>7.0000000000000007E-2</v>
      </c>
      <c r="I38" s="37">
        <v>0.03</v>
      </c>
      <c r="J38" s="38">
        <v>0.08</v>
      </c>
      <c r="K38" s="22"/>
      <c r="L38" s="22"/>
      <c r="M38" s="22"/>
      <c r="N38" s="22"/>
      <c r="O38" s="22"/>
      <c r="P38" s="22"/>
    </row>
    <row r="39" spans="1:16" ht="39" customHeight="1">
      <c r="A39" s="22"/>
      <c r="B39" s="35"/>
      <c r="C39" s="1197" t="s">
        <v>589</v>
      </c>
      <c r="D39" s="1198"/>
      <c r="E39" s="1199"/>
      <c r="F39" s="36">
        <v>0.03</v>
      </c>
      <c r="G39" s="37">
        <v>0.04</v>
      </c>
      <c r="H39" s="37">
        <v>0.03</v>
      </c>
      <c r="I39" s="37">
        <v>0.03</v>
      </c>
      <c r="J39" s="38">
        <v>0.04</v>
      </c>
      <c r="K39" s="22"/>
      <c r="L39" s="22"/>
      <c r="M39" s="22"/>
      <c r="N39" s="22"/>
      <c r="O39" s="22"/>
      <c r="P39" s="22"/>
    </row>
    <row r="40" spans="1:16" ht="39" customHeight="1">
      <c r="A40" s="22"/>
      <c r="B40" s="35"/>
      <c r="C40" s="1197" t="s">
        <v>590</v>
      </c>
      <c r="D40" s="1198"/>
      <c r="E40" s="1199"/>
      <c r="F40" s="36">
        <v>0.03</v>
      </c>
      <c r="G40" s="37">
        <v>0.05</v>
      </c>
      <c r="H40" s="37">
        <v>0.01</v>
      </c>
      <c r="I40" s="37">
        <v>0.06</v>
      </c>
      <c r="J40" s="38">
        <v>0.01</v>
      </c>
      <c r="K40" s="22"/>
      <c r="L40" s="22"/>
      <c r="M40" s="22"/>
      <c r="N40" s="22"/>
      <c r="O40" s="22"/>
      <c r="P40" s="22"/>
    </row>
    <row r="41" spans="1:16" ht="39" customHeight="1">
      <c r="A41" s="22"/>
      <c r="B41" s="35"/>
      <c r="C41" s="1197" t="s">
        <v>591</v>
      </c>
      <c r="D41" s="1198"/>
      <c r="E41" s="1199"/>
      <c r="F41" s="36">
        <v>0</v>
      </c>
      <c r="G41" s="37">
        <v>0.03</v>
      </c>
      <c r="H41" s="37">
        <v>0.02</v>
      </c>
      <c r="I41" s="37">
        <v>0</v>
      </c>
      <c r="J41" s="38">
        <v>0.01</v>
      </c>
      <c r="K41" s="22"/>
      <c r="L41" s="22"/>
      <c r="M41" s="22"/>
      <c r="N41" s="22"/>
      <c r="O41" s="22"/>
      <c r="P41" s="22"/>
    </row>
    <row r="42" spans="1:16" ht="39" customHeight="1">
      <c r="A42" s="22"/>
      <c r="B42" s="39"/>
      <c r="C42" s="1197" t="s">
        <v>592</v>
      </c>
      <c r="D42" s="1198"/>
      <c r="E42" s="1199"/>
      <c r="F42" s="36" t="s">
        <v>533</v>
      </c>
      <c r="G42" s="37" t="s">
        <v>533</v>
      </c>
      <c r="H42" s="37" t="s">
        <v>533</v>
      </c>
      <c r="I42" s="37" t="s">
        <v>533</v>
      </c>
      <c r="J42" s="38" t="s">
        <v>533</v>
      </c>
      <c r="K42" s="22"/>
      <c r="L42" s="22"/>
      <c r="M42" s="22"/>
      <c r="N42" s="22"/>
      <c r="O42" s="22"/>
      <c r="P42" s="22"/>
    </row>
    <row r="43" spans="1:16" ht="39" customHeight="1" thickBot="1">
      <c r="A43" s="22"/>
      <c r="B43" s="40"/>
      <c r="C43" s="1200" t="s">
        <v>593</v>
      </c>
      <c r="D43" s="1201"/>
      <c r="E43" s="1202"/>
      <c r="F43" s="41">
        <v>7.0000000000000007E-2</v>
      </c>
      <c r="G43" s="42">
        <v>0.3</v>
      </c>
      <c r="H43" s="42">
        <v>0.18</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TfhYLLyeRGRtjR9n6A4JwewcZyzVCCRURQoYdS+p1ljtq2x1W44M5L24ch7Mp+xwUgLyYknvaVpzSUDhYHBoA==" saltValue="wEL/Hm02hGWPJUM2ag2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62" zoomScaleNormal="62"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05" t="s">
        <v>10</v>
      </c>
      <c r="C45" s="1206"/>
      <c r="D45" s="58"/>
      <c r="E45" s="1211" t="s">
        <v>11</v>
      </c>
      <c r="F45" s="1211"/>
      <c r="G45" s="1211"/>
      <c r="H45" s="1211"/>
      <c r="I45" s="1211"/>
      <c r="J45" s="1212"/>
      <c r="K45" s="59">
        <v>363</v>
      </c>
      <c r="L45" s="60">
        <v>355</v>
      </c>
      <c r="M45" s="60">
        <v>369</v>
      </c>
      <c r="N45" s="60">
        <v>316</v>
      </c>
      <c r="O45" s="61">
        <v>345</v>
      </c>
      <c r="P45" s="48"/>
      <c r="Q45" s="48"/>
      <c r="R45" s="48"/>
      <c r="S45" s="48"/>
      <c r="T45" s="48"/>
      <c r="U45" s="48"/>
    </row>
    <row r="46" spans="1:21" ht="30.75" customHeight="1">
      <c r="A46" s="48"/>
      <c r="B46" s="1207"/>
      <c r="C46" s="1208"/>
      <c r="D46" s="62"/>
      <c r="E46" s="1213" t="s">
        <v>12</v>
      </c>
      <c r="F46" s="1213"/>
      <c r="G46" s="1213"/>
      <c r="H46" s="1213"/>
      <c r="I46" s="1213"/>
      <c r="J46" s="1214"/>
      <c r="K46" s="63" t="s">
        <v>533</v>
      </c>
      <c r="L46" s="64" t="s">
        <v>533</v>
      </c>
      <c r="M46" s="64" t="s">
        <v>533</v>
      </c>
      <c r="N46" s="64" t="s">
        <v>533</v>
      </c>
      <c r="O46" s="65" t="s">
        <v>533</v>
      </c>
      <c r="P46" s="48"/>
      <c r="Q46" s="48"/>
      <c r="R46" s="48"/>
      <c r="S46" s="48"/>
      <c r="T46" s="48"/>
      <c r="U46" s="48"/>
    </row>
    <row r="47" spans="1:21" ht="30.75" customHeight="1">
      <c r="A47" s="48"/>
      <c r="B47" s="1207"/>
      <c r="C47" s="1208"/>
      <c r="D47" s="62"/>
      <c r="E47" s="1213" t="s">
        <v>13</v>
      </c>
      <c r="F47" s="1213"/>
      <c r="G47" s="1213"/>
      <c r="H47" s="1213"/>
      <c r="I47" s="1213"/>
      <c r="J47" s="1214"/>
      <c r="K47" s="63" t="s">
        <v>533</v>
      </c>
      <c r="L47" s="64" t="s">
        <v>533</v>
      </c>
      <c r="M47" s="64" t="s">
        <v>533</v>
      </c>
      <c r="N47" s="64" t="s">
        <v>533</v>
      </c>
      <c r="O47" s="65" t="s">
        <v>533</v>
      </c>
      <c r="P47" s="48"/>
      <c r="Q47" s="48"/>
      <c r="R47" s="48"/>
      <c r="S47" s="48"/>
      <c r="T47" s="48"/>
      <c r="U47" s="48"/>
    </row>
    <row r="48" spans="1:21" ht="30.75" customHeight="1">
      <c r="A48" s="48"/>
      <c r="B48" s="1207"/>
      <c r="C48" s="1208"/>
      <c r="D48" s="62"/>
      <c r="E48" s="1213" t="s">
        <v>14</v>
      </c>
      <c r="F48" s="1213"/>
      <c r="G48" s="1213"/>
      <c r="H48" s="1213"/>
      <c r="I48" s="1213"/>
      <c r="J48" s="1214"/>
      <c r="K48" s="63">
        <v>276</v>
      </c>
      <c r="L48" s="64">
        <v>281</v>
      </c>
      <c r="M48" s="64">
        <v>280</v>
      </c>
      <c r="N48" s="64">
        <v>269</v>
      </c>
      <c r="O48" s="65">
        <v>283</v>
      </c>
      <c r="P48" s="48"/>
      <c r="Q48" s="48"/>
      <c r="R48" s="48"/>
      <c r="S48" s="48"/>
      <c r="T48" s="48"/>
      <c r="U48" s="48"/>
    </row>
    <row r="49" spans="1:21" ht="30.75" customHeight="1">
      <c r="A49" s="48"/>
      <c r="B49" s="1207"/>
      <c r="C49" s="1208"/>
      <c r="D49" s="62"/>
      <c r="E49" s="1213" t="s">
        <v>15</v>
      </c>
      <c r="F49" s="1213"/>
      <c r="G49" s="1213"/>
      <c r="H49" s="1213"/>
      <c r="I49" s="1213"/>
      <c r="J49" s="1214"/>
      <c r="K49" s="63">
        <v>48</v>
      </c>
      <c r="L49" s="64">
        <v>27</v>
      </c>
      <c r="M49" s="64">
        <v>29</v>
      </c>
      <c r="N49" s="64">
        <v>39</v>
      </c>
      <c r="O49" s="65">
        <v>42</v>
      </c>
      <c r="P49" s="48"/>
      <c r="Q49" s="48"/>
      <c r="R49" s="48"/>
      <c r="S49" s="48"/>
      <c r="T49" s="48"/>
      <c r="U49" s="48"/>
    </row>
    <row r="50" spans="1:21" ht="30.75" customHeight="1">
      <c r="A50" s="48"/>
      <c r="B50" s="1207"/>
      <c r="C50" s="1208"/>
      <c r="D50" s="62"/>
      <c r="E50" s="1213" t="s">
        <v>16</v>
      </c>
      <c r="F50" s="1213"/>
      <c r="G50" s="1213"/>
      <c r="H50" s="1213"/>
      <c r="I50" s="1213"/>
      <c r="J50" s="1214"/>
      <c r="K50" s="63" t="s">
        <v>533</v>
      </c>
      <c r="L50" s="64" t="s">
        <v>533</v>
      </c>
      <c r="M50" s="64" t="s">
        <v>533</v>
      </c>
      <c r="N50" s="64" t="s">
        <v>533</v>
      </c>
      <c r="O50" s="65" t="s">
        <v>533</v>
      </c>
      <c r="P50" s="48"/>
      <c r="Q50" s="48"/>
      <c r="R50" s="48"/>
      <c r="S50" s="48"/>
      <c r="T50" s="48"/>
      <c r="U50" s="48"/>
    </row>
    <row r="51" spans="1:21" ht="30.75" customHeight="1">
      <c r="A51" s="48"/>
      <c r="B51" s="1209"/>
      <c r="C51" s="1210"/>
      <c r="D51" s="66"/>
      <c r="E51" s="1213" t="s">
        <v>17</v>
      </c>
      <c r="F51" s="1213"/>
      <c r="G51" s="1213"/>
      <c r="H51" s="1213"/>
      <c r="I51" s="1213"/>
      <c r="J51" s="1214"/>
      <c r="K51" s="63" t="s">
        <v>533</v>
      </c>
      <c r="L51" s="64" t="s">
        <v>533</v>
      </c>
      <c r="M51" s="64" t="s">
        <v>533</v>
      </c>
      <c r="N51" s="64" t="s">
        <v>533</v>
      </c>
      <c r="O51" s="65" t="s">
        <v>533</v>
      </c>
      <c r="P51" s="48"/>
      <c r="Q51" s="48"/>
      <c r="R51" s="48"/>
      <c r="S51" s="48"/>
      <c r="T51" s="48"/>
      <c r="U51" s="48"/>
    </row>
    <row r="52" spans="1:21" ht="30.75" customHeight="1">
      <c r="A52" s="48"/>
      <c r="B52" s="1215" t="s">
        <v>18</v>
      </c>
      <c r="C52" s="1216"/>
      <c r="D52" s="66"/>
      <c r="E52" s="1213" t="s">
        <v>19</v>
      </c>
      <c r="F52" s="1213"/>
      <c r="G52" s="1213"/>
      <c r="H52" s="1213"/>
      <c r="I52" s="1213"/>
      <c r="J52" s="1214"/>
      <c r="K52" s="63">
        <v>436</v>
      </c>
      <c r="L52" s="64">
        <v>433</v>
      </c>
      <c r="M52" s="64">
        <v>436</v>
      </c>
      <c r="N52" s="64">
        <v>397</v>
      </c>
      <c r="O52" s="65">
        <v>419</v>
      </c>
      <c r="P52" s="48"/>
      <c r="Q52" s="48"/>
      <c r="R52" s="48"/>
      <c r="S52" s="48"/>
      <c r="T52" s="48"/>
      <c r="U52" s="48"/>
    </row>
    <row r="53" spans="1:21" ht="30.75" customHeight="1" thickBot="1">
      <c r="A53" s="48"/>
      <c r="B53" s="1217" t="s">
        <v>20</v>
      </c>
      <c r="C53" s="1218"/>
      <c r="D53" s="67"/>
      <c r="E53" s="1219" t="s">
        <v>21</v>
      </c>
      <c r="F53" s="1219"/>
      <c r="G53" s="1219"/>
      <c r="H53" s="1219"/>
      <c r="I53" s="1219"/>
      <c r="J53" s="1220"/>
      <c r="K53" s="68">
        <v>251</v>
      </c>
      <c r="L53" s="69">
        <v>230</v>
      </c>
      <c r="M53" s="69">
        <v>242</v>
      </c>
      <c r="N53" s="69">
        <v>227</v>
      </c>
      <c r="O53" s="70">
        <v>251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c r="B57" s="1221" t="s">
        <v>24</v>
      </c>
      <c r="C57" s="1222"/>
      <c r="D57" s="1225" t="s">
        <v>25</v>
      </c>
      <c r="E57" s="1226"/>
      <c r="F57" s="1226"/>
      <c r="G57" s="1226"/>
      <c r="H57" s="1226"/>
      <c r="I57" s="1226"/>
      <c r="J57" s="1227"/>
      <c r="K57" s="82" t="s">
        <v>624</v>
      </c>
      <c r="L57" s="83" t="s">
        <v>624</v>
      </c>
      <c r="M57" s="83" t="s">
        <v>624</v>
      </c>
      <c r="N57" s="83" t="s">
        <v>624</v>
      </c>
      <c r="O57" s="84" t="s">
        <v>624</v>
      </c>
    </row>
    <row r="58" spans="1:21" ht="31.5" customHeight="1" thickBot="1">
      <c r="B58" s="1223"/>
      <c r="C58" s="1224"/>
      <c r="D58" s="1228" t="s">
        <v>26</v>
      </c>
      <c r="E58" s="1229"/>
      <c r="F58" s="1229"/>
      <c r="G58" s="1229"/>
      <c r="H58" s="1229"/>
      <c r="I58" s="1229"/>
      <c r="J58" s="1230"/>
      <c r="K58" s="85" t="s">
        <v>624</v>
      </c>
      <c r="L58" s="86" t="s">
        <v>624</v>
      </c>
      <c r="M58" s="86" t="s">
        <v>624</v>
      </c>
      <c r="N58" s="86" t="s">
        <v>624</v>
      </c>
      <c r="O58" s="87" t="s">
        <v>624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ThOpzundFHWDYV6VQLgE4Dm9JRsnvEhA2zV5X9N/MWH78RrZPGWMkIkSOx5S/SkiXs6B5Vm4pekLvMwJJYxg==" saltValue="YoC0b4UQ8VYfq2x+nvW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575</v>
      </c>
      <c r="J40" s="99" t="s">
        <v>576</v>
      </c>
      <c r="K40" s="99" t="s">
        <v>577</v>
      </c>
      <c r="L40" s="99" t="s">
        <v>578</v>
      </c>
      <c r="M40" s="100" t="s">
        <v>579</v>
      </c>
    </row>
    <row r="41" spans="2:13" ht="27.75" customHeight="1">
      <c r="B41" s="1231" t="s">
        <v>29</v>
      </c>
      <c r="C41" s="1232"/>
      <c r="D41" s="101"/>
      <c r="E41" s="1237" t="s">
        <v>30</v>
      </c>
      <c r="F41" s="1237"/>
      <c r="G41" s="1237"/>
      <c r="H41" s="1238"/>
      <c r="I41" s="102">
        <v>3035</v>
      </c>
      <c r="J41" s="103">
        <v>2957</v>
      </c>
      <c r="K41" s="103">
        <v>2904</v>
      </c>
      <c r="L41" s="103">
        <v>3172</v>
      </c>
      <c r="M41" s="104">
        <v>3246</v>
      </c>
    </row>
    <row r="42" spans="2:13" ht="27.75" customHeight="1">
      <c r="B42" s="1233"/>
      <c r="C42" s="1234"/>
      <c r="D42" s="105"/>
      <c r="E42" s="1239" t="s">
        <v>31</v>
      </c>
      <c r="F42" s="1239"/>
      <c r="G42" s="1239"/>
      <c r="H42" s="1240"/>
      <c r="I42" s="106" t="s">
        <v>533</v>
      </c>
      <c r="J42" s="107" t="s">
        <v>533</v>
      </c>
      <c r="K42" s="107" t="s">
        <v>533</v>
      </c>
      <c r="L42" s="107" t="s">
        <v>533</v>
      </c>
      <c r="M42" s="108" t="s">
        <v>533</v>
      </c>
    </row>
    <row r="43" spans="2:13" ht="27.75" customHeight="1">
      <c r="B43" s="1233"/>
      <c r="C43" s="1234"/>
      <c r="D43" s="105"/>
      <c r="E43" s="1239" t="s">
        <v>32</v>
      </c>
      <c r="F43" s="1239"/>
      <c r="G43" s="1239"/>
      <c r="H43" s="1240"/>
      <c r="I43" s="106">
        <v>2471</v>
      </c>
      <c r="J43" s="107">
        <v>2412</v>
      </c>
      <c r="K43" s="107">
        <v>2215</v>
      </c>
      <c r="L43" s="107">
        <v>1980</v>
      </c>
      <c r="M43" s="108">
        <v>1767</v>
      </c>
    </row>
    <row r="44" spans="2:13" ht="27.75" customHeight="1">
      <c r="B44" s="1233"/>
      <c r="C44" s="1234"/>
      <c r="D44" s="105"/>
      <c r="E44" s="1239" t="s">
        <v>33</v>
      </c>
      <c r="F44" s="1239"/>
      <c r="G44" s="1239"/>
      <c r="H44" s="1240"/>
      <c r="I44" s="106">
        <v>380</v>
      </c>
      <c r="J44" s="107">
        <v>356</v>
      </c>
      <c r="K44" s="107">
        <v>348</v>
      </c>
      <c r="L44" s="107">
        <v>310</v>
      </c>
      <c r="M44" s="108">
        <v>270</v>
      </c>
    </row>
    <row r="45" spans="2:13" ht="27.75" customHeight="1">
      <c r="B45" s="1233"/>
      <c r="C45" s="1234"/>
      <c r="D45" s="105"/>
      <c r="E45" s="1239" t="s">
        <v>34</v>
      </c>
      <c r="F45" s="1239"/>
      <c r="G45" s="1239"/>
      <c r="H45" s="1240"/>
      <c r="I45" s="106">
        <v>1418</v>
      </c>
      <c r="J45" s="107">
        <v>1343</v>
      </c>
      <c r="K45" s="107">
        <v>1348</v>
      </c>
      <c r="L45" s="107">
        <v>1377</v>
      </c>
      <c r="M45" s="108">
        <v>1317</v>
      </c>
    </row>
    <row r="46" spans="2:13" ht="27.75" customHeight="1">
      <c r="B46" s="1233"/>
      <c r="C46" s="1234"/>
      <c r="D46" s="109"/>
      <c r="E46" s="1239" t="s">
        <v>35</v>
      </c>
      <c r="F46" s="1239"/>
      <c r="G46" s="1239"/>
      <c r="H46" s="1240"/>
      <c r="I46" s="106">
        <v>4</v>
      </c>
      <c r="J46" s="107">
        <v>4</v>
      </c>
      <c r="K46" s="107">
        <v>1</v>
      </c>
      <c r="L46" s="107">
        <v>1</v>
      </c>
      <c r="M46" s="108">
        <v>1</v>
      </c>
    </row>
    <row r="47" spans="2:13" ht="27.75" customHeight="1">
      <c r="B47" s="1233"/>
      <c r="C47" s="1234"/>
      <c r="D47" s="110"/>
      <c r="E47" s="1241" t="s">
        <v>36</v>
      </c>
      <c r="F47" s="1242"/>
      <c r="G47" s="1242"/>
      <c r="H47" s="1243"/>
      <c r="I47" s="106" t="s">
        <v>533</v>
      </c>
      <c r="J47" s="107" t="s">
        <v>533</v>
      </c>
      <c r="K47" s="107" t="s">
        <v>533</v>
      </c>
      <c r="L47" s="107" t="s">
        <v>533</v>
      </c>
      <c r="M47" s="108" t="s">
        <v>533</v>
      </c>
    </row>
    <row r="48" spans="2:13" ht="27.75" customHeight="1">
      <c r="B48" s="1233"/>
      <c r="C48" s="1234"/>
      <c r="D48" s="105"/>
      <c r="E48" s="1239" t="s">
        <v>37</v>
      </c>
      <c r="F48" s="1239"/>
      <c r="G48" s="1239"/>
      <c r="H48" s="1240"/>
      <c r="I48" s="106" t="s">
        <v>533</v>
      </c>
      <c r="J48" s="107" t="s">
        <v>533</v>
      </c>
      <c r="K48" s="107" t="s">
        <v>533</v>
      </c>
      <c r="L48" s="107" t="s">
        <v>533</v>
      </c>
      <c r="M48" s="108" t="s">
        <v>533</v>
      </c>
    </row>
    <row r="49" spans="2:13" ht="27.75" customHeight="1">
      <c r="B49" s="1235"/>
      <c r="C49" s="1236"/>
      <c r="D49" s="105"/>
      <c r="E49" s="1239" t="s">
        <v>38</v>
      </c>
      <c r="F49" s="1239"/>
      <c r="G49" s="1239"/>
      <c r="H49" s="1240"/>
      <c r="I49" s="106" t="s">
        <v>533</v>
      </c>
      <c r="J49" s="107" t="s">
        <v>533</v>
      </c>
      <c r="K49" s="107" t="s">
        <v>533</v>
      </c>
      <c r="L49" s="107" t="s">
        <v>533</v>
      </c>
      <c r="M49" s="108" t="s">
        <v>533</v>
      </c>
    </row>
    <row r="50" spans="2:13" ht="27.75" customHeight="1">
      <c r="B50" s="1244" t="s">
        <v>39</v>
      </c>
      <c r="C50" s="1245"/>
      <c r="D50" s="111"/>
      <c r="E50" s="1239" t="s">
        <v>40</v>
      </c>
      <c r="F50" s="1239"/>
      <c r="G50" s="1239"/>
      <c r="H50" s="1240"/>
      <c r="I50" s="106">
        <v>2684</v>
      </c>
      <c r="J50" s="107">
        <v>2786</v>
      </c>
      <c r="K50" s="107">
        <v>2969</v>
      </c>
      <c r="L50" s="107">
        <v>3091</v>
      </c>
      <c r="M50" s="108">
        <v>3114</v>
      </c>
    </row>
    <row r="51" spans="2:13" ht="27.75" customHeight="1">
      <c r="B51" s="1233"/>
      <c r="C51" s="1234"/>
      <c r="D51" s="105"/>
      <c r="E51" s="1239" t="s">
        <v>41</v>
      </c>
      <c r="F51" s="1239"/>
      <c r="G51" s="1239"/>
      <c r="H51" s="1240"/>
      <c r="I51" s="106" t="s">
        <v>533</v>
      </c>
      <c r="J51" s="107" t="s">
        <v>533</v>
      </c>
      <c r="K51" s="107" t="s">
        <v>533</v>
      </c>
      <c r="L51" s="107" t="s">
        <v>533</v>
      </c>
      <c r="M51" s="108" t="s">
        <v>533</v>
      </c>
    </row>
    <row r="52" spans="2:13" ht="27.75" customHeight="1">
      <c r="B52" s="1235"/>
      <c r="C52" s="1236"/>
      <c r="D52" s="105"/>
      <c r="E52" s="1239" t="s">
        <v>42</v>
      </c>
      <c r="F52" s="1239"/>
      <c r="G52" s="1239"/>
      <c r="H52" s="1240"/>
      <c r="I52" s="106">
        <v>4147</v>
      </c>
      <c r="J52" s="107">
        <v>3960</v>
      </c>
      <c r="K52" s="107">
        <v>3823</v>
      </c>
      <c r="L52" s="107">
        <v>3892</v>
      </c>
      <c r="M52" s="108">
        <v>3757</v>
      </c>
    </row>
    <row r="53" spans="2:13" ht="27.75" customHeight="1" thickBot="1">
      <c r="B53" s="1246" t="s">
        <v>43</v>
      </c>
      <c r="C53" s="1247"/>
      <c r="D53" s="112"/>
      <c r="E53" s="1248" t="s">
        <v>44</v>
      </c>
      <c r="F53" s="1248"/>
      <c r="G53" s="1248"/>
      <c r="H53" s="1249"/>
      <c r="I53" s="113">
        <v>476</v>
      </c>
      <c r="J53" s="114">
        <v>325</v>
      </c>
      <c r="K53" s="114">
        <v>23</v>
      </c>
      <c r="L53" s="114">
        <v>-144</v>
      </c>
      <c r="M53" s="115">
        <v>-270</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sQJ3KfYHCkgqLoJI+Z9Lo7iuMqwD61Jk96GMW/JF91tws9Kx4vkBVCTophfK3e00OT3Ix05lcSVgTAeMyU1nw==" saltValue="Cy5bYhBPMfKtrYZyA8GS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577</v>
      </c>
      <c r="G54" s="124" t="s">
        <v>578</v>
      </c>
      <c r="H54" s="125" t="s">
        <v>579</v>
      </c>
    </row>
    <row r="55" spans="2:8" ht="52.5" customHeight="1">
      <c r="B55" s="126"/>
      <c r="C55" s="1258" t="s">
        <v>47</v>
      </c>
      <c r="D55" s="1258"/>
      <c r="E55" s="1259"/>
      <c r="F55" s="127">
        <v>951</v>
      </c>
      <c r="G55" s="127">
        <v>852</v>
      </c>
      <c r="H55" s="128">
        <v>793</v>
      </c>
    </row>
    <row r="56" spans="2:8" ht="52.5" customHeight="1">
      <c r="B56" s="129"/>
      <c r="C56" s="1260" t="s">
        <v>48</v>
      </c>
      <c r="D56" s="1260"/>
      <c r="E56" s="1261"/>
      <c r="F56" s="130">
        <v>58</v>
      </c>
      <c r="G56" s="130">
        <v>58</v>
      </c>
      <c r="H56" s="131">
        <v>58</v>
      </c>
    </row>
    <row r="57" spans="2:8" ht="53.25" customHeight="1">
      <c r="B57" s="129"/>
      <c r="C57" s="1262" t="s">
        <v>49</v>
      </c>
      <c r="D57" s="1262"/>
      <c r="E57" s="1263"/>
      <c r="F57" s="132">
        <v>1773</v>
      </c>
      <c r="G57" s="132">
        <v>1975</v>
      </c>
      <c r="H57" s="133">
        <v>2054</v>
      </c>
    </row>
    <row r="58" spans="2:8" ht="45.75" customHeight="1">
      <c r="B58" s="134"/>
      <c r="C58" s="1250" t="s">
        <v>619</v>
      </c>
      <c r="D58" s="1251"/>
      <c r="E58" s="1252"/>
      <c r="F58" s="135">
        <v>1211</v>
      </c>
      <c r="G58" s="135">
        <v>1253</v>
      </c>
      <c r="H58" s="136">
        <v>1266</v>
      </c>
    </row>
    <row r="59" spans="2:8" ht="45.75" customHeight="1">
      <c r="B59" s="134"/>
      <c r="C59" s="1250" t="s">
        <v>620</v>
      </c>
      <c r="D59" s="1251"/>
      <c r="E59" s="1252"/>
      <c r="F59" s="135">
        <v>121</v>
      </c>
      <c r="G59" s="135">
        <v>202</v>
      </c>
      <c r="H59" s="136">
        <v>202</v>
      </c>
    </row>
    <row r="60" spans="2:8" ht="45.75" customHeight="1">
      <c r="B60" s="134"/>
      <c r="C60" s="1250" t="s">
        <v>621</v>
      </c>
      <c r="D60" s="1251"/>
      <c r="E60" s="1252"/>
      <c r="F60" s="135">
        <v>85</v>
      </c>
      <c r="G60" s="135">
        <v>140</v>
      </c>
      <c r="H60" s="136">
        <v>170</v>
      </c>
    </row>
    <row r="61" spans="2:8" ht="45.75" customHeight="1">
      <c r="B61" s="134"/>
      <c r="C61" s="1250" t="s">
        <v>622</v>
      </c>
      <c r="D61" s="1251"/>
      <c r="E61" s="1252"/>
      <c r="F61" s="135">
        <v>131</v>
      </c>
      <c r="G61" s="135">
        <v>131</v>
      </c>
      <c r="H61" s="136">
        <v>131</v>
      </c>
    </row>
    <row r="62" spans="2:8" ht="45.75" customHeight="1" thickBot="1">
      <c r="B62" s="137"/>
      <c r="C62" s="1253" t="s">
        <v>623</v>
      </c>
      <c r="D62" s="1254"/>
      <c r="E62" s="1255"/>
      <c r="F62" s="138">
        <v>125</v>
      </c>
      <c r="G62" s="138">
        <v>125</v>
      </c>
      <c r="H62" s="139">
        <v>125</v>
      </c>
    </row>
    <row r="63" spans="2:8" ht="52.5" customHeight="1" thickBot="1">
      <c r="B63" s="140"/>
      <c r="C63" s="1256" t="s">
        <v>50</v>
      </c>
      <c r="D63" s="1256"/>
      <c r="E63" s="1257"/>
      <c r="F63" s="141">
        <v>2782</v>
      </c>
      <c r="G63" s="141">
        <v>2885</v>
      </c>
      <c r="H63" s="142">
        <v>2905</v>
      </c>
    </row>
    <row r="64" spans="2:8" ht="15" customHeight="1"/>
    <row r="65" ht="0" hidden="1" customHeight="1"/>
    <row r="66" ht="0" hidden="1" customHeight="1"/>
  </sheetData>
  <sheetProtection algorithmName="SHA-512" hashValue="T9cTNucpkCv0H4yNJ1CXN5IuOmi6j8Uu0fH3PAPFomHqdZiNbcFEw9chTQb3zQI+WrnZmitBc+dygnsRfSkZoA==" saltValue="BOsLLGIdyEChTWA6ToS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572</v>
      </c>
      <c r="G2" s="156"/>
      <c r="H2" s="157"/>
    </row>
    <row r="3" spans="1:8">
      <c r="A3" s="153" t="s">
        <v>565</v>
      </c>
      <c r="B3" s="158"/>
      <c r="C3" s="159"/>
      <c r="D3" s="160">
        <v>163366</v>
      </c>
      <c r="E3" s="161"/>
      <c r="F3" s="162">
        <v>333013</v>
      </c>
      <c r="G3" s="163"/>
      <c r="H3" s="164"/>
    </row>
    <row r="4" spans="1:8">
      <c r="A4" s="165"/>
      <c r="B4" s="166"/>
      <c r="C4" s="167"/>
      <c r="D4" s="168">
        <v>24403</v>
      </c>
      <c r="E4" s="169"/>
      <c r="F4" s="170">
        <v>126732</v>
      </c>
      <c r="G4" s="171"/>
      <c r="H4" s="172"/>
    </row>
    <row r="5" spans="1:8">
      <c r="A5" s="153" t="s">
        <v>567</v>
      </c>
      <c r="B5" s="158"/>
      <c r="C5" s="159"/>
      <c r="D5" s="160">
        <v>60979</v>
      </c>
      <c r="E5" s="161"/>
      <c r="F5" s="162">
        <v>280458</v>
      </c>
      <c r="G5" s="163"/>
      <c r="H5" s="164"/>
    </row>
    <row r="6" spans="1:8">
      <c r="A6" s="165"/>
      <c r="B6" s="166"/>
      <c r="C6" s="167"/>
      <c r="D6" s="168">
        <v>31041</v>
      </c>
      <c r="E6" s="169"/>
      <c r="F6" s="170">
        <v>127286</v>
      </c>
      <c r="G6" s="171"/>
      <c r="H6" s="172"/>
    </row>
    <row r="7" spans="1:8">
      <c r="A7" s="153" t="s">
        <v>568</v>
      </c>
      <c r="B7" s="158"/>
      <c r="C7" s="159"/>
      <c r="D7" s="160">
        <v>62847</v>
      </c>
      <c r="E7" s="161"/>
      <c r="F7" s="162">
        <v>291945</v>
      </c>
      <c r="G7" s="163"/>
      <c r="H7" s="164"/>
    </row>
    <row r="8" spans="1:8">
      <c r="A8" s="165"/>
      <c r="B8" s="166"/>
      <c r="C8" s="167"/>
      <c r="D8" s="168">
        <v>37334</v>
      </c>
      <c r="E8" s="169"/>
      <c r="F8" s="170">
        <v>127651</v>
      </c>
      <c r="G8" s="171"/>
      <c r="H8" s="172"/>
    </row>
    <row r="9" spans="1:8">
      <c r="A9" s="153" t="s">
        <v>569</v>
      </c>
      <c r="B9" s="158"/>
      <c r="C9" s="159"/>
      <c r="D9" s="160">
        <v>112065</v>
      </c>
      <c r="E9" s="161"/>
      <c r="F9" s="162">
        <v>291173</v>
      </c>
      <c r="G9" s="163"/>
      <c r="H9" s="164"/>
    </row>
    <row r="10" spans="1:8">
      <c r="A10" s="165"/>
      <c r="B10" s="166"/>
      <c r="C10" s="167"/>
      <c r="D10" s="168">
        <v>101949</v>
      </c>
      <c r="E10" s="169"/>
      <c r="F10" s="170">
        <v>119071</v>
      </c>
      <c r="G10" s="171"/>
      <c r="H10" s="172"/>
    </row>
    <row r="11" spans="1:8">
      <c r="A11" s="153" t="s">
        <v>570</v>
      </c>
      <c r="B11" s="158"/>
      <c r="C11" s="159"/>
      <c r="D11" s="160">
        <v>77277</v>
      </c>
      <c r="E11" s="161"/>
      <c r="F11" s="162">
        <v>271581</v>
      </c>
      <c r="G11" s="163"/>
      <c r="H11" s="164"/>
    </row>
    <row r="12" spans="1:8">
      <c r="A12" s="165"/>
      <c r="B12" s="166"/>
      <c r="C12" s="173"/>
      <c r="D12" s="168">
        <v>64147</v>
      </c>
      <c r="E12" s="169"/>
      <c r="F12" s="170">
        <v>117844</v>
      </c>
      <c r="G12" s="171"/>
      <c r="H12" s="172"/>
    </row>
    <row r="13" spans="1:8">
      <c r="A13" s="153"/>
      <c r="B13" s="158"/>
      <c r="C13" s="174"/>
      <c r="D13" s="175">
        <v>95307</v>
      </c>
      <c r="E13" s="176"/>
      <c r="F13" s="177">
        <v>293634</v>
      </c>
      <c r="G13" s="178"/>
      <c r="H13" s="164"/>
    </row>
    <row r="14" spans="1:8">
      <c r="A14" s="165"/>
      <c r="B14" s="166"/>
      <c r="C14" s="167"/>
      <c r="D14" s="168">
        <v>51775</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6.68</v>
      </c>
      <c r="C19" s="179">
        <f>ROUND(VALUE(SUBSTITUTE(実質収支比率等に係る経年分析!G$48,"▲","-")),2)</f>
        <v>8.82</v>
      </c>
      <c r="D19" s="179">
        <f>ROUND(VALUE(SUBSTITUTE(実質収支比率等に係る経年分析!H$48,"▲","-")),2)</f>
        <v>5.2</v>
      </c>
      <c r="E19" s="179">
        <f>ROUND(VALUE(SUBSTITUTE(実質収支比率等に係る経年分析!I$48,"▲","-")),2)</f>
        <v>3.62</v>
      </c>
      <c r="F19" s="179">
        <f>ROUND(VALUE(SUBSTITUTE(実質収支比率等に係る経年分析!J$48,"▲","-")),2)</f>
        <v>5.63</v>
      </c>
    </row>
    <row r="20" spans="1:11">
      <c r="A20" s="179" t="s">
        <v>54</v>
      </c>
      <c r="B20" s="179">
        <f>ROUND(VALUE(SUBSTITUTE(実質収支比率等に係る経年分析!F$47,"▲","-")),2)</f>
        <v>32.869999999999997</v>
      </c>
      <c r="C20" s="179">
        <f>ROUND(VALUE(SUBSTITUTE(実質収支比率等に係る経年分析!G$47,"▲","-")),2)</f>
        <v>34.1</v>
      </c>
      <c r="D20" s="179">
        <f>ROUND(VALUE(SUBSTITUTE(実質収支比率等に係る経年分析!H$47,"▲","-")),2)</f>
        <v>40.17</v>
      </c>
      <c r="E20" s="179">
        <f>ROUND(VALUE(SUBSTITUTE(実質収支比率等に係る経年分析!I$47,"▲","-")),2)</f>
        <v>37.11</v>
      </c>
      <c r="F20" s="179">
        <f>ROUND(VALUE(SUBSTITUTE(実質収支比率等に係る経年分析!J$47,"▲","-")),2)</f>
        <v>34.44</v>
      </c>
    </row>
    <row r="21" spans="1:11">
      <c r="A21" s="179" t="s">
        <v>55</v>
      </c>
      <c r="B21" s="179">
        <f>IF(ISNUMBER(VALUE(SUBSTITUTE(実質収支比率等に係る経年分析!F$49,"▲","-"))),ROUND(VALUE(SUBSTITUTE(実質収支比率等に係る経年分析!F$49,"▲","-")),2),NA())</f>
        <v>-3.86</v>
      </c>
      <c r="C21" s="179">
        <f>IF(ISNUMBER(VALUE(SUBSTITUTE(実質収支比率等に係る経年分析!G$49,"▲","-"))),ROUND(VALUE(SUBSTITUTE(実質収支比率等に係る経年分析!G$49,"▲","-")),2),NA())</f>
        <v>1.69</v>
      </c>
      <c r="D21" s="179">
        <f>IF(ISNUMBER(VALUE(SUBSTITUTE(実質収支比率等に係る経年分析!H$49,"▲","-"))),ROUND(VALUE(SUBSTITUTE(実質収支比率等に係る経年分析!H$49,"▲","-")),2),NA())</f>
        <v>-0.96</v>
      </c>
      <c r="E21" s="179">
        <f>IF(ISNUMBER(VALUE(SUBSTITUTE(実質収支比率等に係る経年分析!I$49,"▲","-"))),ROUND(VALUE(SUBSTITUTE(実質収支比率等に係る経年分析!I$49,"▲","-")),2),NA())</f>
        <v>-6.05</v>
      </c>
      <c r="F21" s="179">
        <f>IF(ISNUMBER(VALUE(SUBSTITUTE(実質収支比率等に係る経年分析!J$49,"▲","-"))),ROUND(VALUE(SUBSTITUTE(実質収支比率等に係る経年分析!J$49,"▲","-")),2),NA())</f>
        <v>-2.29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奨学資金貸付事業特別会計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木島平村下水道特別会計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学校給食特別会計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木島平村高社簡易水道特別会計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情報通信特別会計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0.56000000000000005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5.37</v>
      </c>
    </row>
    <row r="36" spans="1:16">
      <c r="A36" s="180" t="str">
        <f>IF(連結実質赤字比率に係る赤字・黒字の構成分析!C$34="",NA(),連結実質赤字比率に係る赤字・黒字の構成分析!C$34)</f>
        <v>木島平村水道事業会計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12.91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436</v>
      </c>
      <c r="E42" s="181"/>
      <c r="F42" s="181"/>
      <c r="G42" s="181">
        <f>'実質公債費比率（分子）の構造'!L$52</f>
        <v>433</v>
      </c>
      <c r="H42" s="181"/>
      <c r="I42" s="181"/>
      <c r="J42" s="181">
        <f>'実質公債費比率（分子）の構造'!M$52</f>
        <v>436</v>
      </c>
      <c r="K42" s="181"/>
      <c r="L42" s="181"/>
      <c r="M42" s="181">
        <f>'実質公債費比率（分子）の構造'!N$52</f>
        <v>397</v>
      </c>
      <c r="N42" s="181"/>
      <c r="O42" s="181"/>
      <c r="P42" s="181">
        <f>'実質公債費比率（分子）の構造'!O$52</f>
        <v>419</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48</v>
      </c>
      <c r="C45" s="181"/>
      <c r="D45" s="181"/>
      <c r="E45" s="181">
        <f>'実質公債費比率（分子）の構造'!L$49</f>
        <v>27</v>
      </c>
      <c r="F45" s="181"/>
      <c r="G45" s="181"/>
      <c r="H45" s="181">
        <f>'実質公債費比率（分子）の構造'!M$49</f>
        <v>29</v>
      </c>
      <c r="I45" s="181"/>
      <c r="J45" s="181"/>
      <c r="K45" s="181">
        <f>'実質公債費比率（分子）の構造'!N$49</f>
        <v>39</v>
      </c>
      <c r="L45" s="181"/>
      <c r="M45" s="181"/>
      <c r="N45" s="181">
        <f>'実質公債費比率（分子）の構造'!O$49</f>
        <v>42</v>
      </c>
      <c r="O45" s="181"/>
      <c r="P45" s="181"/>
    </row>
    <row r="46" spans="1:16">
      <c r="A46" s="181" t="s">
        <v>66</v>
      </c>
      <c r="B46" s="181">
        <f>'実質公債費比率（分子）の構造'!K$48</f>
        <v>276</v>
      </c>
      <c r="C46" s="181"/>
      <c r="D46" s="181"/>
      <c r="E46" s="181">
        <f>'実質公債費比率（分子）の構造'!L$48</f>
        <v>281</v>
      </c>
      <c r="F46" s="181"/>
      <c r="G46" s="181"/>
      <c r="H46" s="181">
        <f>'実質公債費比率（分子）の構造'!M$48</f>
        <v>280</v>
      </c>
      <c r="I46" s="181"/>
      <c r="J46" s="181"/>
      <c r="K46" s="181">
        <f>'実質公債費比率（分子）の構造'!N$48</f>
        <v>269</v>
      </c>
      <c r="L46" s="181"/>
      <c r="M46" s="181"/>
      <c r="N46" s="181">
        <f>'実質公債費比率（分子）の構造'!O$48</f>
        <v>283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363</v>
      </c>
      <c r="C49" s="181"/>
      <c r="D49" s="181"/>
      <c r="E49" s="181">
        <f>'実質公債費比率（分子）の構造'!L$45</f>
        <v>355</v>
      </c>
      <c r="F49" s="181"/>
      <c r="G49" s="181"/>
      <c r="H49" s="181">
        <f>'実質公債費比率（分子）の構造'!M$45</f>
        <v>369</v>
      </c>
      <c r="I49" s="181"/>
      <c r="J49" s="181"/>
      <c r="K49" s="181">
        <f>'実質公債費比率（分子）の構造'!N$45</f>
        <v>316</v>
      </c>
      <c r="L49" s="181"/>
      <c r="M49" s="181"/>
      <c r="N49" s="181">
        <f>'実質公債費比率（分子）の構造'!O$45</f>
        <v>345</v>
      </c>
      <c r="O49" s="181"/>
      <c r="P49" s="181"/>
    </row>
    <row r="50" spans="1:16">
      <c r="A50" s="181" t="s">
        <v>70</v>
      </c>
      <c r="B50" s="181" t="e">
        <f>NA()</f>
        <v>#N/A</v>
      </c>
      <c r="C50" s="181">
        <f>IF(ISNUMBER('実質公債費比率（分子）の構造'!K$53),'実質公債費比率（分子）の構造'!K$53,NA())</f>
        <v>251</v>
      </c>
      <c r="D50" s="181" t="e">
        <f>NA()</f>
        <v>#N/A</v>
      </c>
      <c r="E50" s="181" t="e">
        <f>NA()</f>
        <v>#N/A</v>
      </c>
      <c r="F50" s="181">
        <f>IF(ISNUMBER('実質公債費比率（分子）の構造'!L$53),'実質公債費比率（分子）の構造'!L$53,NA())</f>
        <v>230</v>
      </c>
      <c r="G50" s="181" t="e">
        <f>NA()</f>
        <v>#N/A</v>
      </c>
      <c r="H50" s="181" t="e">
        <f>NA()</f>
        <v>#N/A</v>
      </c>
      <c r="I50" s="181">
        <f>IF(ISNUMBER('実質公債費比率（分子）の構造'!M$53),'実質公債費比率（分子）の構造'!M$53,NA())</f>
        <v>242</v>
      </c>
      <c r="J50" s="181" t="e">
        <f>NA()</f>
        <v>#N/A</v>
      </c>
      <c r="K50" s="181" t="e">
        <f>NA()</f>
        <v>#N/A</v>
      </c>
      <c r="L50" s="181">
        <f>IF(ISNUMBER('実質公債費比率（分子）の構造'!N$53),'実質公債費比率（分子）の構造'!N$53,NA())</f>
        <v>227</v>
      </c>
      <c r="M50" s="181" t="e">
        <f>NA()</f>
        <v>#N/A</v>
      </c>
      <c r="N50" s="181" t="e">
        <f>NA()</f>
        <v>#N/A</v>
      </c>
      <c r="O50" s="181">
        <f>IF(ISNUMBER('実質公債費比率（分子）の構造'!O$53),'実質公債費比率（分子）の構造'!O$53,NA())</f>
        <v>251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4147</v>
      </c>
      <c r="E56" s="180"/>
      <c r="F56" s="180"/>
      <c r="G56" s="180">
        <f>'将来負担比率（分子）の構造'!J$52</f>
        <v>3960</v>
      </c>
      <c r="H56" s="180"/>
      <c r="I56" s="180"/>
      <c r="J56" s="180">
        <f>'将来負担比率（分子）の構造'!K$52</f>
        <v>3823</v>
      </c>
      <c r="K56" s="180"/>
      <c r="L56" s="180"/>
      <c r="M56" s="180">
        <f>'将来負担比率（分子）の構造'!L$52</f>
        <v>3892</v>
      </c>
      <c r="N56" s="180"/>
      <c r="O56" s="180"/>
      <c r="P56" s="180">
        <f>'将来負担比率（分子）の構造'!M$52</f>
        <v>3757</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2684</v>
      </c>
      <c r="E58" s="180"/>
      <c r="F58" s="180"/>
      <c r="G58" s="180">
        <f>'将来負担比率（分子）の構造'!J$50</f>
        <v>2786</v>
      </c>
      <c r="H58" s="180"/>
      <c r="I58" s="180"/>
      <c r="J58" s="180">
        <f>'将来負担比率（分子）の構造'!K$50</f>
        <v>2969</v>
      </c>
      <c r="K58" s="180"/>
      <c r="L58" s="180"/>
      <c r="M58" s="180">
        <f>'将来負担比率（分子）の構造'!L$50</f>
        <v>3091</v>
      </c>
      <c r="N58" s="180"/>
      <c r="O58" s="180"/>
      <c r="P58" s="180">
        <f>'将来負担比率（分子）の構造'!M$50</f>
        <v>3114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4</v>
      </c>
      <c r="C61" s="180"/>
      <c r="D61" s="180"/>
      <c r="E61" s="180">
        <f>'将来負担比率（分子）の構造'!J$46</f>
        <v>4</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c r="A62" s="180" t="s">
        <v>34</v>
      </c>
      <c r="B62" s="180">
        <f>'将来負担比率（分子）の構造'!I$45</f>
        <v>1418</v>
      </c>
      <c r="C62" s="180"/>
      <c r="D62" s="180"/>
      <c r="E62" s="180">
        <f>'将来負担比率（分子）の構造'!J$45</f>
        <v>1343</v>
      </c>
      <c r="F62" s="180"/>
      <c r="G62" s="180"/>
      <c r="H62" s="180">
        <f>'将来負担比率（分子）の構造'!K$45</f>
        <v>1348</v>
      </c>
      <c r="I62" s="180"/>
      <c r="J62" s="180"/>
      <c r="K62" s="180">
        <f>'将来負担比率（分子）の構造'!L$45</f>
        <v>1377</v>
      </c>
      <c r="L62" s="180"/>
      <c r="M62" s="180"/>
      <c r="N62" s="180">
        <f>'将来負担比率（分子）の構造'!M$45</f>
        <v>1317</v>
      </c>
      <c r="O62" s="180"/>
      <c r="P62" s="180"/>
    </row>
    <row r="63" spans="1:16">
      <c r="A63" s="180" t="s">
        <v>33</v>
      </c>
      <c r="B63" s="180">
        <f>'将来負担比率（分子）の構造'!I$44</f>
        <v>380</v>
      </c>
      <c r="C63" s="180"/>
      <c r="D63" s="180"/>
      <c r="E63" s="180">
        <f>'将来負担比率（分子）の構造'!J$44</f>
        <v>356</v>
      </c>
      <c r="F63" s="180"/>
      <c r="G63" s="180"/>
      <c r="H63" s="180">
        <f>'将来負担比率（分子）の構造'!K$44</f>
        <v>348</v>
      </c>
      <c r="I63" s="180"/>
      <c r="J63" s="180"/>
      <c r="K63" s="180">
        <f>'将来負担比率（分子）の構造'!L$44</f>
        <v>310</v>
      </c>
      <c r="L63" s="180"/>
      <c r="M63" s="180"/>
      <c r="N63" s="180">
        <f>'将来負担比率（分子）の構造'!M$44</f>
        <v>270</v>
      </c>
      <c r="O63" s="180"/>
      <c r="P63" s="180"/>
    </row>
    <row r="64" spans="1:16">
      <c r="A64" s="180" t="s">
        <v>32</v>
      </c>
      <c r="B64" s="180">
        <f>'将来負担比率（分子）の構造'!I$43</f>
        <v>2471</v>
      </c>
      <c r="C64" s="180"/>
      <c r="D64" s="180"/>
      <c r="E64" s="180">
        <f>'将来負担比率（分子）の構造'!J$43</f>
        <v>2412</v>
      </c>
      <c r="F64" s="180"/>
      <c r="G64" s="180"/>
      <c r="H64" s="180">
        <f>'将来負担比率（分子）の構造'!K$43</f>
        <v>2215</v>
      </c>
      <c r="I64" s="180"/>
      <c r="J64" s="180"/>
      <c r="K64" s="180">
        <f>'将来負担比率（分子）の構造'!L$43</f>
        <v>1980</v>
      </c>
      <c r="L64" s="180"/>
      <c r="M64" s="180"/>
      <c r="N64" s="180">
        <f>'将来負担比率（分子）の構造'!M$43</f>
        <v>1767</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3035</v>
      </c>
      <c r="C66" s="180"/>
      <c r="D66" s="180"/>
      <c r="E66" s="180">
        <f>'将来負担比率（分子）の構造'!J$41</f>
        <v>2957</v>
      </c>
      <c r="F66" s="180"/>
      <c r="G66" s="180"/>
      <c r="H66" s="180">
        <f>'将来負担比率（分子）の構造'!K$41</f>
        <v>2904</v>
      </c>
      <c r="I66" s="180"/>
      <c r="J66" s="180"/>
      <c r="K66" s="180">
        <f>'将来負担比率（分子）の構造'!L$41</f>
        <v>3172</v>
      </c>
      <c r="L66" s="180"/>
      <c r="M66" s="180"/>
      <c r="N66" s="180">
        <f>'将来負担比率（分子）の構造'!M$41</f>
        <v>3246</v>
      </c>
      <c r="O66" s="180"/>
      <c r="P66" s="180"/>
    </row>
    <row r="67" spans="1:16">
      <c r="A67" s="180" t="s">
        <v>74</v>
      </c>
      <c r="B67" s="180" t="e">
        <f>NA()</f>
        <v>#N/A</v>
      </c>
      <c r="C67" s="180">
        <f>IF(ISNUMBER('将来負担比率（分子）の構造'!I$53), IF('将来負担比率（分子）の構造'!I$53 &lt; 0, 0, '将来負担比率（分子）の構造'!I$53), NA())</f>
        <v>476</v>
      </c>
      <c r="D67" s="180" t="e">
        <f>NA()</f>
        <v>#N/A</v>
      </c>
      <c r="E67" s="180" t="e">
        <f>NA()</f>
        <v>#N/A</v>
      </c>
      <c r="F67" s="180">
        <f>IF(ISNUMBER('将来負担比率（分子）の構造'!J$53), IF('将来負担比率（分子）の構造'!J$53 &lt; 0, 0, '将来負担比率（分子）の構造'!J$53), NA())</f>
        <v>325</v>
      </c>
      <c r="G67" s="180" t="e">
        <f>NA()</f>
        <v>#N/A</v>
      </c>
      <c r="H67" s="180" t="e">
        <f>NA()</f>
        <v>#N/A</v>
      </c>
      <c r="I67" s="180">
        <f>IF(ISNUMBER('将来負担比率（分子）の構造'!K$53), IF('将来負担比率（分子）の構造'!K$53 &lt; 0, 0, '将来負担比率（分子）の構造'!K$53), NA())</f>
        <v>23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951</v>
      </c>
      <c r="C72" s="184">
        <f>基金残高に係る経年分析!G55</f>
        <v>852</v>
      </c>
      <c r="D72" s="184">
        <f>基金残高に係る経年分析!H55</f>
        <v>793</v>
      </c>
    </row>
    <row r="73" spans="1:16">
      <c r="A73" s="183" t="s">
        <v>77</v>
      </c>
      <c r="B73" s="184">
        <f>基金残高に係る経年分析!F56</f>
        <v>58</v>
      </c>
      <c r="C73" s="184">
        <f>基金残高に係る経年分析!G56</f>
        <v>58</v>
      </c>
      <c r="D73" s="184">
        <f>基金残高に係る経年分析!H56</f>
        <v>58</v>
      </c>
    </row>
    <row r="74" spans="1:16">
      <c r="A74" s="183" t="s">
        <v>78</v>
      </c>
      <c r="B74" s="184">
        <f>基金残高に係る経年分析!F57</f>
        <v>1773</v>
      </c>
      <c r="C74" s="184">
        <f>基金残高に係る経年分析!G57</f>
        <v>1975</v>
      </c>
      <c r="D74" s="184">
        <f>基金残高に係る経年分析!H57</f>
        <v>2054</v>
      </c>
    </row>
  </sheetData>
  <sheetProtection algorithmName="SHA-512" hashValue="WIpSr8MWz4l3m24V+qZB/tWJzXWm+fgVQcj+bOc6WVN81GeESnWIgPL/yotGlirqcAHlpTECIt9GMbt1hISLsg==" saltValue="Rq+HdPf68c8PMf/C5UdZ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V10" workbookViewId="0">
      <selection activeCell="DL45" sqref="DL45:DV45"/>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225</v>
      </c>
      <c r="DI1" s="618"/>
      <c r="DJ1" s="618"/>
      <c r="DK1" s="618"/>
      <c r="DL1" s="618"/>
      <c r="DM1" s="618"/>
      <c r="DN1" s="619"/>
      <c r="DO1" s="225"/>
      <c r="DP1" s="617" t="s">
        <v>226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227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228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230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231</v>
      </c>
      <c r="S4" s="621"/>
      <c r="T4" s="621"/>
      <c r="U4" s="621"/>
      <c r="V4" s="621"/>
      <c r="W4" s="621"/>
      <c r="X4" s="621"/>
      <c r="Y4" s="622"/>
      <c r="Z4" s="620" t="s">
        <v>232</v>
      </c>
      <c r="AA4" s="621"/>
      <c r="AB4" s="621"/>
      <c r="AC4" s="622"/>
      <c r="AD4" s="620" t="s">
        <v>233</v>
      </c>
      <c r="AE4" s="621"/>
      <c r="AF4" s="621"/>
      <c r="AG4" s="621"/>
      <c r="AH4" s="621"/>
      <c r="AI4" s="621"/>
      <c r="AJ4" s="621"/>
      <c r="AK4" s="622"/>
      <c r="AL4" s="620" t="s">
        <v>232</v>
      </c>
      <c r="AM4" s="621"/>
      <c r="AN4" s="621"/>
      <c r="AO4" s="622"/>
      <c r="AP4" s="626" t="s">
        <v>234</v>
      </c>
      <c r="AQ4" s="626"/>
      <c r="AR4" s="626"/>
      <c r="AS4" s="626"/>
      <c r="AT4" s="626"/>
      <c r="AU4" s="626"/>
      <c r="AV4" s="626"/>
      <c r="AW4" s="626"/>
      <c r="AX4" s="626"/>
      <c r="AY4" s="626"/>
      <c r="AZ4" s="626"/>
      <c r="BA4" s="626"/>
      <c r="BB4" s="626"/>
      <c r="BC4" s="626"/>
      <c r="BD4" s="626"/>
      <c r="BE4" s="626"/>
      <c r="BF4" s="626"/>
      <c r="BG4" s="626" t="s">
        <v>235</v>
      </c>
      <c r="BH4" s="626"/>
      <c r="BI4" s="626"/>
      <c r="BJ4" s="626"/>
      <c r="BK4" s="626"/>
      <c r="BL4" s="626"/>
      <c r="BM4" s="626"/>
      <c r="BN4" s="626"/>
      <c r="BO4" s="626" t="s">
        <v>232</v>
      </c>
      <c r="BP4" s="626"/>
      <c r="BQ4" s="626"/>
      <c r="BR4" s="626"/>
      <c r="BS4" s="626" t="s">
        <v>236</v>
      </c>
      <c r="BT4" s="626"/>
      <c r="BU4" s="626"/>
      <c r="BV4" s="626"/>
      <c r="BW4" s="626"/>
      <c r="BX4" s="626"/>
      <c r="BY4" s="626"/>
      <c r="BZ4" s="626"/>
      <c r="CA4" s="626"/>
      <c r="CB4" s="626"/>
      <c r="CD4" s="623" t="s">
        <v>237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238</v>
      </c>
      <c r="C5" s="628"/>
      <c r="D5" s="628"/>
      <c r="E5" s="628"/>
      <c r="F5" s="628"/>
      <c r="G5" s="628"/>
      <c r="H5" s="628"/>
      <c r="I5" s="628"/>
      <c r="J5" s="628"/>
      <c r="K5" s="628"/>
      <c r="L5" s="628"/>
      <c r="M5" s="628"/>
      <c r="N5" s="628"/>
      <c r="O5" s="628"/>
      <c r="P5" s="628"/>
      <c r="Q5" s="629"/>
      <c r="R5" s="630">
        <v>412307</v>
      </c>
      <c r="S5" s="631"/>
      <c r="T5" s="631"/>
      <c r="U5" s="631"/>
      <c r="V5" s="631"/>
      <c r="W5" s="631"/>
      <c r="X5" s="631"/>
      <c r="Y5" s="632"/>
      <c r="Z5" s="633">
        <v>11.6</v>
      </c>
      <c r="AA5" s="633"/>
      <c r="AB5" s="633"/>
      <c r="AC5" s="633"/>
      <c r="AD5" s="634">
        <v>412307</v>
      </c>
      <c r="AE5" s="634"/>
      <c r="AF5" s="634"/>
      <c r="AG5" s="634"/>
      <c r="AH5" s="634"/>
      <c r="AI5" s="634"/>
      <c r="AJ5" s="634"/>
      <c r="AK5" s="634"/>
      <c r="AL5" s="635">
        <v>18.5</v>
      </c>
      <c r="AM5" s="636"/>
      <c r="AN5" s="636"/>
      <c r="AO5" s="637"/>
      <c r="AP5" s="627" t="s">
        <v>239</v>
      </c>
      <c r="AQ5" s="628"/>
      <c r="AR5" s="628"/>
      <c r="AS5" s="628"/>
      <c r="AT5" s="628"/>
      <c r="AU5" s="628"/>
      <c r="AV5" s="628"/>
      <c r="AW5" s="628"/>
      <c r="AX5" s="628"/>
      <c r="AY5" s="628"/>
      <c r="AZ5" s="628"/>
      <c r="BA5" s="628"/>
      <c r="BB5" s="628"/>
      <c r="BC5" s="628"/>
      <c r="BD5" s="628"/>
      <c r="BE5" s="628"/>
      <c r="BF5" s="629"/>
      <c r="BG5" s="641">
        <v>409293</v>
      </c>
      <c r="BH5" s="642"/>
      <c r="BI5" s="642"/>
      <c r="BJ5" s="642"/>
      <c r="BK5" s="642"/>
      <c r="BL5" s="642"/>
      <c r="BM5" s="642"/>
      <c r="BN5" s="643"/>
      <c r="BO5" s="644">
        <v>99.3</v>
      </c>
      <c r="BP5" s="644"/>
      <c r="BQ5" s="644"/>
      <c r="BR5" s="644"/>
      <c r="BS5" s="645" t="s">
        <v>240</v>
      </c>
      <c r="BT5" s="645"/>
      <c r="BU5" s="645"/>
      <c r="BV5" s="645"/>
      <c r="BW5" s="645"/>
      <c r="BX5" s="645"/>
      <c r="BY5" s="645"/>
      <c r="BZ5" s="645"/>
      <c r="CA5" s="645"/>
      <c r="CB5" s="649"/>
      <c r="CD5" s="623" t="s">
        <v>234</v>
      </c>
      <c r="CE5" s="624"/>
      <c r="CF5" s="624"/>
      <c r="CG5" s="624"/>
      <c r="CH5" s="624"/>
      <c r="CI5" s="624"/>
      <c r="CJ5" s="624"/>
      <c r="CK5" s="624"/>
      <c r="CL5" s="624"/>
      <c r="CM5" s="624"/>
      <c r="CN5" s="624"/>
      <c r="CO5" s="624"/>
      <c r="CP5" s="624"/>
      <c r="CQ5" s="625"/>
      <c r="CR5" s="623" t="s">
        <v>241</v>
      </c>
      <c r="CS5" s="624"/>
      <c r="CT5" s="624"/>
      <c r="CU5" s="624"/>
      <c r="CV5" s="624"/>
      <c r="CW5" s="624"/>
      <c r="CX5" s="624"/>
      <c r="CY5" s="625"/>
      <c r="CZ5" s="623" t="s">
        <v>232</v>
      </c>
      <c r="DA5" s="624"/>
      <c r="DB5" s="624"/>
      <c r="DC5" s="625"/>
      <c r="DD5" s="623" t="s">
        <v>242</v>
      </c>
      <c r="DE5" s="624"/>
      <c r="DF5" s="624"/>
      <c r="DG5" s="624"/>
      <c r="DH5" s="624"/>
      <c r="DI5" s="624"/>
      <c r="DJ5" s="624"/>
      <c r="DK5" s="624"/>
      <c r="DL5" s="624"/>
      <c r="DM5" s="624"/>
      <c r="DN5" s="624"/>
      <c r="DO5" s="624"/>
      <c r="DP5" s="625"/>
      <c r="DQ5" s="623" t="s">
        <v>243</v>
      </c>
      <c r="DR5" s="624"/>
      <c r="DS5" s="624"/>
      <c r="DT5" s="624"/>
      <c r="DU5" s="624"/>
      <c r="DV5" s="624"/>
      <c r="DW5" s="624"/>
      <c r="DX5" s="624"/>
      <c r="DY5" s="624"/>
      <c r="DZ5" s="624"/>
      <c r="EA5" s="624"/>
      <c r="EB5" s="624"/>
      <c r="EC5" s="625"/>
    </row>
    <row r="6" spans="2:143" ht="11.25" customHeight="1">
      <c r="B6" s="638" t="s">
        <v>244</v>
      </c>
      <c r="C6" s="639"/>
      <c r="D6" s="639"/>
      <c r="E6" s="639"/>
      <c r="F6" s="639"/>
      <c r="G6" s="639"/>
      <c r="H6" s="639"/>
      <c r="I6" s="639"/>
      <c r="J6" s="639"/>
      <c r="K6" s="639"/>
      <c r="L6" s="639"/>
      <c r="M6" s="639"/>
      <c r="N6" s="639"/>
      <c r="O6" s="639"/>
      <c r="P6" s="639"/>
      <c r="Q6" s="640"/>
      <c r="R6" s="641">
        <v>40733</v>
      </c>
      <c r="S6" s="642"/>
      <c r="T6" s="642"/>
      <c r="U6" s="642"/>
      <c r="V6" s="642"/>
      <c r="W6" s="642"/>
      <c r="X6" s="642"/>
      <c r="Y6" s="643"/>
      <c r="Z6" s="644">
        <v>1.1000000000000001</v>
      </c>
      <c r="AA6" s="644"/>
      <c r="AB6" s="644"/>
      <c r="AC6" s="644"/>
      <c r="AD6" s="645">
        <v>40733</v>
      </c>
      <c r="AE6" s="645"/>
      <c r="AF6" s="645"/>
      <c r="AG6" s="645"/>
      <c r="AH6" s="645"/>
      <c r="AI6" s="645"/>
      <c r="AJ6" s="645"/>
      <c r="AK6" s="645"/>
      <c r="AL6" s="646">
        <v>1.8</v>
      </c>
      <c r="AM6" s="647"/>
      <c r="AN6" s="647"/>
      <c r="AO6" s="648"/>
      <c r="AP6" s="638" t="s">
        <v>245</v>
      </c>
      <c r="AQ6" s="639"/>
      <c r="AR6" s="639"/>
      <c r="AS6" s="639"/>
      <c r="AT6" s="639"/>
      <c r="AU6" s="639"/>
      <c r="AV6" s="639"/>
      <c r="AW6" s="639"/>
      <c r="AX6" s="639"/>
      <c r="AY6" s="639"/>
      <c r="AZ6" s="639"/>
      <c r="BA6" s="639"/>
      <c r="BB6" s="639"/>
      <c r="BC6" s="639"/>
      <c r="BD6" s="639"/>
      <c r="BE6" s="639"/>
      <c r="BF6" s="640"/>
      <c r="BG6" s="641">
        <v>409293</v>
      </c>
      <c r="BH6" s="642"/>
      <c r="BI6" s="642"/>
      <c r="BJ6" s="642"/>
      <c r="BK6" s="642"/>
      <c r="BL6" s="642"/>
      <c r="BM6" s="642"/>
      <c r="BN6" s="643"/>
      <c r="BO6" s="644">
        <v>99.3</v>
      </c>
      <c r="BP6" s="644"/>
      <c r="BQ6" s="644"/>
      <c r="BR6" s="644"/>
      <c r="BS6" s="645" t="s">
        <v>240</v>
      </c>
      <c r="BT6" s="645"/>
      <c r="BU6" s="645"/>
      <c r="BV6" s="645"/>
      <c r="BW6" s="645"/>
      <c r="BX6" s="645"/>
      <c r="BY6" s="645"/>
      <c r="BZ6" s="645"/>
      <c r="CA6" s="645"/>
      <c r="CB6" s="649"/>
      <c r="CD6" s="652" t="s">
        <v>246</v>
      </c>
      <c r="CE6" s="653"/>
      <c r="CF6" s="653"/>
      <c r="CG6" s="653"/>
      <c r="CH6" s="653"/>
      <c r="CI6" s="653"/>
      <c r="CJ6" s="653"/>
      <c r="CK6" s="653"/>
      <c r="CL6" s="653"/>
      <c r="CM6" s="653"/>
      <c r="CN6" s="653"/>
      <c r="CO6" s="653"/>
      <c r="CP6" s="653"/>
      <c r="CQ6" s="654"/>
      <c r="CR6" s="641">
        <v>50769</v>
      </c>
      <c r="CS6" s="642"/>
      <c r="CT6" s="642"/>
      <c r="CU6" s="642"/>
      <c r="CV6" s="642"/>
      <c r="CW6" s="642"/>
      <c r="CX6" s="642"/>
      <c r="CY6" s="643"/>
      <c r="CZ6" s="635">
        <v>1.5</v>
      </c>
      <c r="DA6" s="636"/>
      <c r="DB6" s="636"/>
      <c r="DC6" s="655"/>
      <c r="DD6" s="650" t="s">
        <v>240</v>
      </c>
      <c r="DE6" s="642"/>
      <c r="DF6" s="642"/>
      <c r="DG6" s="642"/>
      <c r="DH6" s="642"/>
      <c r="DI6" s="642"/>
      <c r="DJ6" s="642"/>
      <c r="DK6" s="642"/>
      <c r="DL6" s="642"/>
      <c r="DM6" s="642"/>
      <c r="DN6" s="642"/>
      <c r="DO6" s="642"/>
      <c r="DP6" s="643"/>
      <c r="DQ6" s="650">
        <v>50769</v>
      </c>
      <c r="DR6" s="642"/>
      <c r="DS6" s="642"/>
      <c r="DT6" s="642"/>
      <c r="DU6" s="642"/>
      <c r="DV6" s="642"/>
      <c r="DW6" s="642"/>
      <c r="DX6" s="642"/>
      <c r="DY6" s="642"/>
      <c r="DZ6" s="642"/>
      <c r="EA6" s="642"/>
      <c r="EB6" s="642"/>
      <c r="EC6" s="651"/>
    </row>
    <row r="7" spans="2:143" ht="11.25" customHeight="1">
      <c r="B7" s="638" t="s">
        <v>247</v>
      </c>
      <c r="C7" s="639"/>
      <c r="D7" s="639"/>
      <c r="E7" s="639"/>
      <c r="F7" s="639"/>
      <c r="G7" s="639"/>
      <c r="H7" s="639"/>
      <c r="I7" s="639"/>
      <c r="J7" s="639"/>
      <c r="K7" s="639"/>
      <c r="L7" s="639"/>
      <c r="M7" s="639"/>
      <c r="N7" s="639"/>
      <c r="O7" s="639"/>
      <c r="P7" s="639"/>
      <c r="Q7" s="640"/>
      <c r="R7" s="641">
        <v>836</v>
      </c>
      <c r="S7" s="642"/>
      <c r="T7" s="642"/>
      <c r="U7" s="642"/>
      <c r="V7" s="642"/>
      <c r="W7" s="642"/>
      <c r="X7" s="642"/>
      <c r="Y7" s="643"/>
      <c r="Z7" s="644">
        <v>0</v>
      </c>
      <c r="AA7" s="644"/>
      <c r="AB7" s="644"/>
      <c r="AC7" s="644"/>
      <c r="AD7" s="645">
        <v>836</v>
      </c>
      <c r="AE7" s="645"/>
      <c r="AF7" s="645"/>
      <c r="AG7" s="645"/>
      <c r="AH7" s="645"/>
      <c r="AI7" s="645"/>
      <c r="AJ7" s="645"/>
      <c r="AK7" s="645"/>
      <c r="AL7" s="646">
        <v>0</v>
      </c>
      <c r="AM7" s="647"/>
      <c r="AN7" s="647"/>
      <c r="AO7" s="648"/>
      <c r="AP7" s="638" t="s">
        <v>248</v>
      </c>
      <c r="AQ7" s="639"/>
      <c r="AR7" s="639"/>
      <c r="AS7" s="639"/>
      <c r="AT7" s="639"/>
      <c r="AU7" s="639"/>
      <c r="AV7" s="639"/>
      <c r="AW7" s="639"/>
      <c r="AX7" s="639"/>
      <c r="AY7" s="639"/>
      <c r="AZ7" s="639"/>
      <c r="BA7" s="639"/>
      <c r="BB7" s="639"/>
      <c r="BC7" s="639"/>
      <c r="BD7" s="639"/>
      <c r="BE7" s="639"/>
      <c r="BF7" s="640"/>
      <c r="BG7" s="641">
        <v>181313</v>
      </c>
      <c r="BH7" s="642"/>
      <c r="BI7" s="642"/>
      <c r="BJ7" s="642"/>
      <c r="BK7" s="642"/>
      <c r="BL7" s="642"/>
      <c r="BM7" s="642"/>
      <c r="BN7" s="643"/>
      <c r="BO7" s="644">
        <v>44</v>
      </c>
      <c r="BP7" s="644"/>
      <c r="BQ7" s="644"/>
      <c r="BR7" s="644"/>
      <c r="BS7" s="645" t="s">
        <v>240</v>
      </c>
      <c r="BT7" s="645"/>
      <c r="BU7" s="645"/>
      <c r="BV7" s="645"/>
      <c r="BW7" s="645"/>
      <c r="BX7" s="645"/>
      <c r="BY7" s="645"/>
      <c r="BZ7" s="645"/>
      <c r="CA7" s="645"/>
      <c r="CB7" s="649"/>
      <c r="CD7" s="656" t="s">
        <v>249</v>
      </c>
      <c r="CE7" s="657"/>
      <c r="CF7" s="657"/>
      <c r="CG7" s="657"/>
      <c r="CH7" s="657"/>
      <c r="CI7" s="657"/>
      <c r="CJ7" s="657"/>
      <c r="CK7" s="657"/>
      <c r="CL7" s="657"/>
      <c r="CM7" s="657"/>
      <c r="CN7" s="657"/>
      <c r="CO7" s="657"/>
      <c r="CP7" s="657"/>
      <c r="CQ7" s="658"/>
      <c r="CR7" s="641">
        <v>621770</v>
      </c>
      <c r="CS7" s="642"/>
      <c r="CT7" s="642"/>
      <c r="CU7" s="642"/>
      <c r="CV7" s="642"/>
      <c r="CW7" s="642"/>
      <c r="CX7" s="642"/>
      <c r="CY7" s="643"/>
      <c r="CZ7" s="644">
        <v>18.2</v>
      </c>
      <c r="DA7" s="644"/>
      <c r="DB7" s="644"/>
      <c r="DC7" s="644"/>
      <c r="DD7" s="650">
        <v>172406</v>
      </c>
      <c r="DE7" s="642"/>
      <c r="DF7" s="642"/>
      <c r="DG7" s="642"/>
      <c r="DH7" s="642"/>
      <c r="DI7" s="642"/>
      <c r="DJ7" s="642"/>
      <c r="DK7" s="642"/>
      <c r="DL7" s="642"/>
      <c r="DM7" s="642"/>
      <c r="DN7" s="642"/>
      <c r="DO7" s="642"/>
      <c r="DP7" s="643"/>
      <c r="DQ7" s="650">
        <v>335810</v>
      </c>
      <c r="DR7" s="642"/>
      <c r="DS7" s="642"/>
      <c r="DT7" s="642"/>
      <c r="DU7" s="642"/>
      <c r="DV7" s="642"/>
      <c r="DW7" s="642"/>
      <c r="DX7" s="642"/>
      <c r="DY7" s="642"/>
      <c r="DZ7" s="642"/>
      <c r="EA7" s="642"/>
      <c r="EB7" s="642"/>
      <c r="EC7" s="651"/>
    </row>
    <row r="8" spans="2:143" ht="11.25" customHeight="1">
      <c r="B8" s="638" t="s">
        <v>250</v>
      </c>
      <c r="C8" s="639"/>
      <c r="D8" s="639"/>
      <c r="E8" s="639"/>
      <c r="F8" s="639"/>
      <c r="G8" s="639"/>
      <c r="H8" s="639"/>
      <c r="I8" s="639"/>
      <c r="J8" s="639"/>
      <c r="K8" s="639"/>
      <c r="L8" s="639"/>
      <c r="M8" s="639"/>
      <c r="N8" s="639"/>
      <c r="O8" s="639"/>
      <c r="P8" s="639"/>
      <c r="Q8" s="640"/>
      <c r="R8" s="641">
        <v>1423</v>
      </c>
      <c r="S8" s="642"/>
      <c r="T8" s="642"/>
      <c r="U8" s="642"/>
      <c r="V8" s="642"/>
      <c r="W8" s="642"/>
      <c r="X8" s="642"/>
      <c r="Y8" s="643"/>
      <c r="Z8" s="644">
        <v>0</v>
      </c>
      <c r="AA8" s="644"/>
      <c r="AB8" s="644"/>
      <c r="AC8" s="644"/>
      <c r="AD8" s="645">
        <v>1423</v>
      </c>
      <c r="AE8" s="645"/>
      <c r="AF8" s="645"/>
      <c r="AG8" s="645"/>
      <c r="AH8" s="645"/>
      <c r="AI8" s="645"/>
      <c r="AJ8" s="645"/>
      <c r="AK8" s="645"/>
      <c r="AL8" s="646">
        <v>0.1</v>
      </c>
      <c r="AM8" s="647"/>
      <c r="AN8" s="647"/>
      <c r="AO8" s="648"/>
      <c r="AP8" s="638" t="s">
        <v>251</v>
      </c>
      <c r="AQ8" s="639"/>
      <c r="AR8" s="639"/>
      <c r="AS8" s="639"/>
      <c r="AT8" s="639"/>
      <c r="AU8" s="639"/>
      <c r="AV8" s="639"/>
      <c r="AW8" s="639"/>
      <c r="AX8" s="639"/>
      <c r="AY8" s="639"/>
      <c r="AZ8" s="639"/>
      <c r="BA8" s="639"/>
      <c r="BB8" s="639"/>
      <c r="BC8" s="639"/>
      <c r="BD8" s="639"/>
      <c r="BE8" s="639"/>
      <c r="BF8" s="640"/>
      <c r="BG8" s="641">
        <v>14552</v>
      </c>
      <c r="BH8" s="642"/>
      <c r="BI8" s="642"/>
      <c r="BJ8" s="642"/>
      <c r="BK8" s="642"/>
      <c r="BL8" s="642"/>
      <c r="BM8" s="642"/>
      <c r="BN8" s="643"/>
      <c r="BO8" s="644">
        <v>3.5</v>
      </c>
      <c r="BP8" s="644"/>
      <c r="BQ8" s="644"/>
      <c r="BR8" s="644"/>
      <c r="BS8" s="650" t="s">
        <v>240</v>
      </c>
      <c r="BT8" s="642"/>
      <c r="BU8" s="642"/>
      <c r="BV8" s="642"/>
      <c r="BW8" s="642"/>
      <c r="BX8" s="642"/>
      <c r="BY8" s="642"/>
      <c r="BZ8" s="642"/>
      <c r="CA8" s="642"/>
      <c r="CB8" s="651"/>
      <c r="CD8" s="656" t="s">
        <v>252</v>
      </c>
      <c r="CE8" s="657"/>
      <c r="CF8" s="657"/>
      <c r="CG8" s="657"/>
      <c r="CH8" s="657"/>
      <c r="CI8" s="657"/>
      <c r="CJ8" s="657"/>
      <c r="CK8" s="657"/>
      <c r="CL8" s="657"/>
      <c r="CM8" s="657"/>
      <c r="CN8" s="657"/>
      <c r="CO8" s="657"/>
      <c r="CP8" s="657"/>
      <c r="CQ8" s="658"/>
      <c r="CR8" s="641">
        <v>675077</v>
      </c>
      <c r="CS8" s="642"/>
      <c r="CT8" s="642"/>
      <c r="CU8" s="642"/>
      <c r="CV8" s="642"/>
      <c r="CW8" s="642"/>
      <c r="CX8" s="642"/>
      <c r="CY8" s="643"/>
      <c r="CZ8" s="644">
        <v>19.8</v>
      </c>
      <c r="DA8" s="644"/>
      <c r="DB8" s="644"/>
      <c r="DC8" s="644"/>
      <c r="DD8" s="650">
        <v>1230</v>
      </c>
      <c r="DE8" s="642"/>
      <c r="DF8" s="642"/>
      <c r="DG8" s="642"/>
      <c r="DH8" s="642"/>
      <c r="DI8" s="642"/>
      <c r="DJ8" s="642"/>
      <c r="DK8" s="642"/>
      <c r="DL8" s="642"/>
      <c r="DM8" s="642"/>
      <c r="DN8" s="642"/>
      <c r="DO8" s="642"/>
      <c r="DP8" s="643"/>
      <c r="DQ8" s="650">
        <v>455523</v>
      </c>
      <c r="DR8" s="642"/>
      <c r="DS8" s="642"/>
      <c r="DT8" s="642"/>
      <c r="DU8" s="642"/>
      <c r="DV8" s="642"/>
      <c r="DW8" s="642"/>
      <c r="DX8" s="642"/>
      <c r="DY8" s="642"/>
      <c r="DZ8" s="642"/>
      <c r="EA8" s="642"/>
      <c r="EB8" s="642"/>
      <c r="EC8" s="651"/>
    </row>
    <row r="9" spans="2:143" ht="11.25" customHeight="1">
      <c r="B9" s="638" t="s">
        <v>253</v>
      </c>
      <c r="C9" s="639"/>
      <c r="D9" s="639"/>
      <c r="E9" s="639"/>
      <c r="F9" s="639"/>
      <c r="G9" s="639"/>
      <c r="H9" s="639"/>
      <c r="I9" s="639"/>
      <c r="J9" s="639"/>
      <c r="K9" s="639"/>
      <c r="L9" s="639"/>
      <c r="M9" s="639"/>
      <c r="N9" s="639"/>
      <c r="O9" s="639"/>
      <c r="P9" s="639"/>
      <c r="Q9" s="640"/>
      <c r="R9" s="641">
        <v>1195</v>
      </c>
      <c r="S9" s="642"/>
      <c r="T9" s="642"/>
      <c r="U9" s="642"/>
      <c r="V9" s="642"/>
      <c r="W9" s="642"/>
      <c r="X9" s="642"/>
      <c r="Y9" s="643"/>
      <c r="Z9" s="644">
        <v>0</v>
      </c>
      <c r="AA9" s="644"/>
      <c r="AB9" s="644"/>
      <c r="AC9" s="644"/>
      <c r="AD9" s="645">
        <v>1195</v>
      </c>
      <c r="AE9" s="645"/>
      <c r="AF9" s="645"/>
      <c r="AG9" s="645"/>
      <c r="AH9" s="645"/>
      <c r="AI9" s="645"/>
      <c r="AJ9" s="645"/>
      <c r="AK9" s="645"/>
      <c r="AL9" s="646">
        <v>0.1</v>
      </c>
      <c r="AM9" s="647"/>
      <c r="AN9" s="647"/>
      <c r="AO9" s="648"/>
      <c r="AP9" s="638" t="s">
        <v>254</v>
      </c>
      <c r="AQ9" s="639"/>
      <c r="AR9" s="639"/>
      <c r="AS9" s="639"/>
      <c r="AT9" s="639"/>
      <c r="AU9" s="639"/>
      <c r="AV9" s="639"/>
      <c r="AW9" s="639"/>
      <c r="AX9" s="639"/>
      <c r="AY9" s="639"/>
      <c r="AZ9" s="639"/>
      <c r="BA9" s="639"/>
      <c r="BB9" s="639"/>
      <c r="BC9" s="639"/>
      <c r="BD9" s="639"/>
      <c r="BE9" s="639"/>
      <c r="BF9" s="640"/>
      <c r="BG9" s="641">
        <v>153721</v>
      </c>
      <c r="BH9" s="642"/>
      <c r="BI9" s="642"/>
      <c r="BJ9" s="642"/>
      <c r="BK9" s="642"/>
      <c r="BL9" s="642"/>
      <c r="BM9" s="642"/>
      <c r="BN9" s="643"/>
      <c r="BO9" s="644">
        <v>37.299999999999997</v>
      </c>
      <c r="BP9" s="644"/>
      <c r="BQ9" s="644"/>
      <c r="BR9" s="644"/>
      <c r="BS9" s="650" t="s">
        <v>240</v>
      </c>
      <c r="BT9" s="642"/>
      <c r="BU9" s="642"/>
      <c r="BV9" s="642"/>
      <c r="BW9" s="642"/>
      <c r="BX9" s="642"/>
      <c r="BY9" s="642"/>
      <c r="BZ9" s="642"/>
      <c r="CA9" s="642"/>
      <c r="CB9" s="651"/>
      <c r="CD9" s="656" t="s">
        <v>255</v>
      </c>
      <c r="CE9" s="657"/>
      <c r="CF9" s="657"/>
      <c r="CG9" s="657"/>
      <c r="CH9" s="657"/>
      <c r="CI9" s="657"/>
      <c r="CJ9" s="657"/>
      <c r="CK9" s="657"/>
      <c r="CL9" s="657"/>
      <c r="CM9" s="657"/>
      <c r="CN9" s="657"/>
      <c r="CO9" s="657"/>
      <c r="CP9" s="657"/>
      <c r="CQ9" s="658"/>
      <c r="CR9" s="641">
        <v>142873</v>
      </c>
      <c r="CS9" s="642"/>
      <c r="CT9" s="642"/>
      <c r="CU9" s="642"/>
      <c r="CV9" s="642"/>
      <c r="CW9" s="642"/>
      <c r="CX9" s="642"/>
      <c r="CY9" s="643"/>
      <c r="CZ9" s="644">
        <v>4.2</v>
      </c>
      <c r="DA9" s="644"/>
      <c r="DB9" s="644"/>
      <c r="DC9" s="644"/>
      <c r="DD9" s="650" t="s">
        <v>240</v>
      </c>
      <c r="DE9" s="642"/>
      <c r="DF9" s="642"/>
      <c r="DG9" s="642"/>
      <c r="DH9" s="642"/>
      <c r="DI9" s="642"/>
      <c r="DJ9" s="642"/>
      <c r="DK9" s="642"/>
      <c r="DL9" s="642"/>
      <c r="DM9" s="642"/>
      <c r="DN9" s="642"/>
      <c r="DO9" s="642"/>
      <c r="DP9" s="643"/>
      <c r="DQ9" s="650">
        <v>135605</v>
      </c>
      <c r="DR9" s="642"/>
      <c r="DS9" s="642"/>
      <c r="DT9" s="642"/>
      <c r="DU9" s="642"/>
      <c r="DV9" s="642"/>
      <c r="DW9" s="642"/>
      <c r="DX9" s="642"/>
      <c r="DY9" s="642"/>
      <c r="DZ9" s="642"/>
      <c r="EA9" s="642"/>
      <c r="EB9" s="642"/>
      <c r="EC9" s="651"/>
    </row>
    <row r="10" spans="2:143" ht="11.25" customHeight="1">
      <c r="B10" s="638" t="s">
        <v>256</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44" t="s">
        <v>240</v>
      </c>
      <c r="AA10" s="644"/>
      <c r="AB10" s="644"/>
      <c r="AC10" s="644"/>
      <c r="AD10" s="645" t="s">
        <v>240</v>
      </c>
      <c r="AE10" s="645"/>
      <c r="AF10" s="645"/>
      <c r="AG10" s="645"/>
      <c r="AH10" s="645"/>
      <c r="AI10" s="645"/>
      <c r="AJ10" s="645"/>
      <c r="AK10" s="645"/>
      <c r="AL10" s="646" t="s">
        <v>240</v>
      </c>
      <c r="AM10" s="647"/>
      <c r="AN10" s="647"/>
      <c r="AO10" s="648"/>
      <c r="AP10" s="638" t="s">
        <v>257</v>
      </c>
      <c r="AQ10" s="639"/>
      <c r="AR10" s="639"/>
      <c r="AS10" s="639"/>
      <c r="AT10" s="639"/>
      <c r="AU10" s="639"/>
      <c r="AV10" s="639"/>
      <c r="AW10" s="639"/>
      <c r="AX10" s="639"/>
      <c r="AY10" s="639"/>
      <c r="AZ10" s="639"/>
      <c r="BA10" s="639"/>
      <c r="BB10" s="639"/>
      <c r="BC10" s="639"/>
      <c r="BD10" s="639"/>
      <c r="BE10" s="639"/>
      <c r="BF10" s="640"/>
      <c r="BG10" s="641">
        <v>10113</v>
      </c>
      <c r="BH10" s="642"/>
      <c r="BI10" s="642"/>
      <c r="BJ10" s="642"/>
      <c r="BK10" s="642"/>
      <c r="BL10" s="642"/>
      <c r="BM10" s="642"/>
      <c r="BN10" s="643"/>
      <c r="BO10" s="644">
        <v>2.5</v>
      </c>
      <c r="BP10" s="644"/>
      <c r="BQ10" s="644"/>
      <c r="BR10" s="644"/>
      <c r="BS10" s="650" t="s">
        <v>240</v>
      </c>
      <c r="BT10" s="642"/>
      <c r="BU10" s="642"/>
      <c r="BV10" s="642"/>
      <c r="BW10" s="642"/>
      <c r="BX10" s="642"/>
      <c r="BY10" s="642"/>
      <c r="BZ10" s="642"/>
      <c r="CA10" s="642"/>
      <c r="CB10" s="651"/>
      <c r="CD10" s="656" t="s">
        <v>258</v>
      </c>
      <c r="CE10" s="657"/>
      <c r="CF10" s="657"/>
      <c r="CG10" s="657"/>
      <c r="CH10" s="657"/>
      <c r="CI10" s="657"/>
      <c r="CJ10" s="657"/>
      <c r="CK10" s="657"/>
      <c r="CL10" s="657"/>
      <c r="CM10" s="657"/>
      <c r="CN10" s="657"/>
      <c r="CO10" s="657"/>
      <c r="CP10" s="657"/>
      <c r="CQ10" s="658"/>
      <c r="CR10" s="641" t="s">
        <v>240</v>
      </c>
      <c r="CS10" s="642"/>
      <c r="CT10" s="642"/>
      <c r="CU10" s="642"/>
      <c r="CV10" s="642"/>
      <c r="CW10" s="642"/>
      <c r="CX10" s="642"/>
      <c r="CY10" s="643"/>
      <c r="CZ10" s="644" t="s">
        <v>240</v>
      </c>
      <c r="DA10" s="644"/>
      <c r="DB10" s="644"/>
      <c r="DC10" s="644"/>
      <c r="DD10" s="650" t="s">
        <v>240</v>
      </c>
      <c r="DE10" s="642"/>
      <c r="DF10" s="642"/>
      <c r="DG10" s="642"/>
      <c r="DH10" s="642"/>
      <c r="DI10" s="642"/>
      <c r="DJ10" s="642"/>
      <c r="DK10" s="642"/>
      <c r="DL10" s="642"/>
      <c r="DM10" s="642"/>
      <c r="DN10" s="642"/>
      <c r="DO10" s="642"/>
      <c r="DP10" s="643"/>
      <c r="DQ10" s="650" t="s">
        <v>240</v>
      </c>
      <c r="DR10" s="642"/>
      <c r="DS10" s="642"/>
      <c r="DT10" s="642"/>
      <c r="DU10" s="642"/>
      <c r="DV10" s="642"/>
      <c r="DW10" s="642"/>
      <c r="DX10" s="642"/>
      <c r="DY10" s="642"/>
      <c r="DZ10" s="642"/>
      <c r="EA10" s="642"/>
      <c r="EB10" s="642"/>
      <c r="EC10" s="651"/>
    </row>
    <row r="11" spans="2:143" ht="11.25" customHeight="1">
      <c r="B11" s="638" t="s">
        <v>259</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240</v>
      </c>
      <c r="AA11" s="644"/>
      <c r="AB11" s="644"/>
      <c r="AC11" s="644"/>
      <c r="AD11" s="645" t="s">
        <v>260</v>
      </c>
      <c r="AE11" s="645"/>
      <c r="AF11" s="645"/>
      <c r="AG11" s="645"/>
      <c r="AH11" s="645"/>
      <c r="AI11" s="645"/>
      <c r="AJ11" s="645"/>
      <c r="AK11" s="645"/>
      <c r="AL11" s="646" t="s">
        <v>240</v>
      </c>
      <c r="AM11" s="647"/>
      <c r="AN11" s="647"/>
      <c r="AO11" s="648"/>
      <c r="AP11" s="638" t="s">
        <v>261</v>
      </c>
      <c r="AQ11" s="639"/>
      <c r="AR11" s="639"/>
      <c r="AS11" s="639"/>
      <c r="AT11" s="639"/>
      <c r="AU11" s="639"/>
      <c r="AV11" s="639"/>
      <c r="AW11" s="639"/>
      <c r="AX11" s="639"/>
      <c r="AY11" s="639"/>
      <c r="AZ11" s="639"/>
      <c r="BA11" s="639"/>
      <c r="BB11" s="639"/>
      <c r="BC11" s="639"/>
      <c r="BD11" s="639"/>
      <c r="BE11" s="639"/>
      <c r="BF11" s="640"/>
      <c r="BG11" s="641">
        <v>2927</v>
      </c>
      <c r="BH11" s="642"/>
      <c r="BI11" s="642"/>
      <c r="BJ11" s="642"/>
      <c r="BK11" s="642"/>
      <c r="BL11" s="642"/>
      <c r="BM11" s="642"/>
      <c r="BN11" s="643"/>
      <c r="BO11" s="644">
        <v>0.7</v>
      </c>
      <c r="BP11" s="644"/>
      <c r="BQ11" s="644"/>
      <c r="BR11" s="644"/>
      <c r="BS11" s="650" t="s">
        <v>240</v>
      </c>
      <c r="BT11" s="642"/>
      <c r="BU11" s="642"/>
      <c r="BV11" s="642"/>
      <c r="BW11" s="642"/>
      <c r="BX11" s="642"/>
      <c r="BY11" s="642"/>
      <c r="BZ11" s="642"/>
      <c r="CA11" s="642"/>
      <c r="CB11" s="651"/>
      <c r="CD11" s="656" t="s">
        <v>262</v>
      </c>
      <c r="CE11" s="657"/>
      <c r="CF11" s="657"/>
      <c r="CG11" s="657"/>
      <c r="CH11" s="657"/>
      <c r="CI11" s="657"/>
      <c r="CJ11" s="657"/>
      <c r="CK11" s="657"/>
      <c r="CL11" s="657"/>
      <c r="CM11" s="657"/>
      <c r="CN11" s="657"/>
      <c r="CO11" s="657"/>
      <c r="CP11" s="657"/>
      <c r="CQ11" s="658"/>
      <c r="CR11" s="641">
        <v>316014</v>
      </c>
      <c r="CS11" s="642"/>
      <c r="CT11" s="642"/>
      <c r="CU11" s="642"/>
      <c r="CV11" s="642"/>
      <c r="CW11" s="642"/>
      <c r="CX11" s="642"/>
      <c r="CY11" s="643"/>
      <c r="CZ11" s="644">
        <v>9.3000000000000007</v>
      </c>
      <c r="DA11" s="644"/>
      <c r="DB11" s="644"/>
      <c r="DC11" s="644"/>
      <c r="DD11" s="650">
        <v>21131</v>
      </c>
      <c r="DE11" s="642"/>
      <c r="DF11" s="642"/>
      <c r="DG11" s="642"/>
      <c r="DH11" s="642"/>
      <c r="DI11" s="642"/>
      <c r="DJ11" s="642"/>
      <c r="DK11" s="642"/>
      <c r="DL11" s="642"/>
      <c r="DM11" s="642"/>
      <c r="DN11" s="642"/>
      <c r="DO11" s="642"/>
      <c r="DP11" s="643"/>
      <c r="DQ11" s="650">
        <v>183441</v>
      </c>
      <c r="DR11" s="642"/>
      <c r="DS11" s="642"/>
      <c r="DT11" s="642"/>
      <c r="DU11" s="642"/>
      <c r="DV11" s="642"/>
      <c r="DW11" s="642"/>
      <c r="DX11" s="642"/>
      <c r="DY11" s="642"/>
      <c r="DZ11" s="642"/>
      <c r="EA11" s="642"/>
      <c r="EB11" s="642"/>
      <c r="EC11" s="651"/>
    </row>
    <row r="12" spans="2:143" ht="11.25" customHeight="1">
      <c r="B12" s="638" t="s">
        <v>263</v>
      </c>
      <c r="C12" s="639"/>
      <c r="D12" s="639"/>
      <c r="E12" s="639"/>
      <c r="F12" s="639"/>
      <c r="G12" s="639"/>
      <c r="H12" s="639"/>
      <c r="I12" s="639"/>
      <c r="J12" s="639"/>
      <c r="K12" s="639"/>
      <c r="L12" s="639"/>
      <c r="M12" s="639"/>
      <c r="N12" s="639"/>
      <c r="O12" s="639"/>
      <c r="P12" s="639"/>
      <c r="Q12" s="640"/>
      <c r="R12" s="641">
        <v>83342</v>
      </c>
      <c r="S12" s="642"/>
      <c r="T12" s="642"/>
      <c r="U12" s="642"/>
      <c r="V12" s="642"/>
      <c r="W12" s="642"/>
      <c r="X12" s="642"/>
      <c r="Y12" s="643"/>
      <c r="Z12" s="644">
        <v>2.2999999999999998</v>
      </c>
      <c r="AA12" s="644"/>
      <c r="AB12" s="644"/>
      <c r="AC12" s="644"/>
      <c r="AD12" s="645">
        <v>83342</v>
      </c>
      <c r="AE12" s="645"/>
      <c r="AF12" s="645"/>
      <c r="AG12" s="645"/>
      <c r="AH12" s="645"/>
      <c r="AI12" s="645"/>
      <c r="AJ12" s="645"/>
      <c r="AK12" s="645"/>
      <c r="AL12" s="646">
        <v>3.7</v>
      </c>
      <c r="AM12" s="647"/>
      <c r="AN12" s="647"/>
      <c r="AO12" s="648"/>
      <c r="AP12" s="638" t="s">
        <v>264</v>
      </c>
      <c r="AQ12" s="639"/>
      <c r="AR12" s="639"/>
      <c r="AS12" s="639"/>
      <c r="AT12" s="639"/>
      <c r="AU12" s="639"/>
      <c r="AV12" s="639"/>
      <c r="AW12" s="639"/>
      <c r="AX12" s="639"/>
      <c r="AY12" s="639"/>
      <c r="AZ12" s="639"/>
      <c r="BA12" s="639"/>
      <c r="BB12" s="639"/>
      <c r="BC12" s="639"/>
      <c r="BD12" s="639"/>
      <c r="BE12" s="639"/>
      <c r="BF12" s="640"/>
      <c r="BG12" s="641">
        <v>190724</v>
      </c>
      <c r="BH12" s="642"/>
      <c r="BI12" s="642"/>
      <c r="BJ12" s="642"/>
      <c r="BK12" s="642"/>
      <c r="BL12" s="642"/>
      <c r="BM12" s="642"/>
      <c r="BN12" s="643"/>
      <c r="BO12" s="644">
        <v>46.3</v>
      </c>
      <c r="BP12" s="644"/>
      <c r="BQ12" s="644"/>
      <c r="BR12" s="644"/>
      <c r="BS12" s="650" t="s">
        <v>240</v>
      </c>
      <c r="BT12" s="642"/>
      <c r="BU12" s="642"/>
      <c r="BV12" s="642"/>
      <c r="BW12" s="642"/>
      <c r="BX12" s="642"/>
      <c r="BY12" s="642"/>
      <c r="BZ12" s="642"/>
      <c r="CA12" s="642"/>
      <c r="CB12" s="651"/>
      <c r="CD12" s="656" t="s">
        <v>265</v>
      </c>
      <c r="CE12" s="657"/>
      <c r="CF12" s="657"/>
      <c r="CG12" s="657"/>
      <c r="CH12" s="657"/>
      <c r="CI12" s="657"/>
      <c r="CJ12" s="657"/>
      <c r="CK12" s="657"/>
      <c r="CL12" s="657"/>
      <c r="CM12" s="657"/>
      <c r="CN12" s="657"/>
      <c r="CO12" s="657"/>
      <c r="CP12" s="657"/>
      <c r="CQ12" s="658"/>
      <c r="CR12" s="641">
        <v>227428</v>
      </c>
      <c r="CS12" s="642"/>
      <c r="CT12" s="642"/>
      <c r="CU12" s="642"/>
      <c r="CV12" s="642"/>
      <c r="CW12" s="642"/>
      <c r="CX12" s="642"/>
      <c r="CY12" s="643"/>
      <c r="CZ12" s="644">
        <v>6.7</v>
      </c>
      <c r="DA12" s="644"/>
      <c r="DB12" s="644"/>
      <c r="DC12" s="644"/>
      <c r="DD12" s="650">
        <v>43873</v>
      </c>
      <c r="DE12" s="642"/>
      <c r="DF12" s="642"/>
      <c r="DG12" s="642"/>
      <c r="DH12" s="642"/>
      <c r="DI12" s="642"/>
      <c r="DJ12" s="642"/>
      <c r="DK12" s="642"/>
      <c r="DL12" s="642"/>
      <c r="DM12" s="642"/>
      <c r="DN12" s="642"/>
      <c r="DO12" s="642"/>
      <c r="DP12" s="643"/>
      <c r="DQ12" s="650">
        <v>173888</v>
      </c>
      <c r="DR12" s="642"/>
      <c r="DS12" s="642"/>
      <c r="DT12" s="642"/>
      <c r="DU12" s="642"/>
      <c r="DV12" s="642"/>
      <c r="DW12" s="642"/>
      <c r="DX12" s="642"/>
      <c r="DY12" s="642"/>
      <c r="DZ12" s="642"/>
      <c r="EA12" s="642"/>
      <c r="EB12" s="642"/>
      <c r="EC12" s="651"/>
    </row>
    <row r="13" spans="2:143" ht="11.25" customHeight="1">
      <c r="B13" s="638" t="s">
        <v>266</v>
      </c>
      <c r="C13" s="639"/>
      <c r="D13" s="639"/>
      <c r="E13" s="639"/>
      <c r="F13" s="639"/>
      <c r="G13" s="639"/>
      <c r="H13" s="639"/>
      <c r="I13" s="639"/>
      <c r="J13" s="639"/>
      <c r="K13" s="639"/>
      <c r="L13" s="639"/>
      <c r="M13" s="639"/>
      <c r="N13" s="639"/>
      <c r="O13" s="639"/>
      <c r="P13" s="639"/>
      <c r="Q13" s="640"/>
      <c r="R13" s="641" t="s">
        <v>240</v>
      </c>
      <c r="S13" s="642"/>
      <c r="T13" s="642"/>
      <c r="U13" s="642"/>
      <c r="V13" s="642"/>
      <c r="W13" s="642"/>
      <c r="X13" s="642"/>
      <c r="Y13" s="643"/>
      <c r="Z13" s="644" t="s">
        <v>240</v>
      </c>
      <c r="AA13" s="644"/>
      <c r="AB13" s="644"/>
      <c r="AC13" s="644"/>
      <c r="AD13" s="645" t="s">
        <v>240</v>
      </c>
      <c r="AE13" s="645"/>
      <c r="AF13" s="645"/>
      <c r="AG13" s="645"/>
      <c r="AH13" s="645"/>
      <c r="AI13" s="645"/>
      <c r="AJ13" s="645"/>
      <c r="AK13" s="645"/>
      <c r="AL13" s="646" t="s">
        <v>240</v>
      </c>
      <c r="AM13" s="647"/>
      <c r="AN13" s="647"/>
      <c r="AO13" s="648"/>
      <c r="AP13" s="638" t="s">
        <v>267</v>
      </c>
      <c r="AQ13" s="639"/>
      <c r="AR13" s="639"/>
      <c r="AS13" s="639"/>
      <c r="AT13" s="639"/>
      <c r="AU13" s="639"/>
      <c r="AV13" s="639"/>
      <c r="AW13" s="639"/>
      <c r="AX13" s="639"/>
      <c r="AY13" s="639"/>
      <c r="AZ13" s="639"/>
      <c r="BA13" s="639"/>
      <c r="BB13" s="639"/>
      <c r="BC13" s="639"/>
      <c r="BD13" s="639"/>
      <c r="BE13" s="639"/>
      <c r="BF13" s="640"/>
      <c r="BG13" s="641">
        <v>186713</v>
      </c>
      <c r="BH13" s="642"/>
      <c r="BI13" s="642"/>
      <c r="BJ13" s="642"/>
      <c r="BK13" s="642"/>
      <c r="BL13" s="642"/>
      <c r="BM13" s="642"/>
      <c r="BN13" s="643"/>
      <c r="BO13" s="644">
        <v>45.3</v>
      </c>
      <c r="BP13" s="644"/>
      <c r="BQ13" s="644"/>
      <c r="BR13" s="644"/>
      <c r="BS13" s="650" t="s">
        <v>240</v>
      </c>
      <c r="BT13" s="642"/>
      <c r="BU13" s="642"/>
      <c r="BV13" s="642"/>
      <c r="BW13" s="642"/>
      <c r="BX13" s="642"/>
      <c r="BY13" s="642"/>
      <c r="BZ13" s="642"/>
      <c r="CA13" s="642"/>
      <c r="CB13" s="651"/>
      <c r="CD13" s="656" t="s">
        <v>268</v>
      </c>
      <c r="CE13" s="657"/>
      <c r="CF13" s="657"/>
      <c r="CG13" s="657"/>
      <c r="CH13" s="657"/>
      <c r="CI13" s="657"/>
      <c r="CJ13" s="657"/>
      <c r="CK13" s="657"/>
      <c r="CL13" s="657"/>
      <c r="CM13" s="657"/>
      <c r="CN13" s="657"/>
      <c r="CO13" s="657"/>
      <c r="CP13" s="657"/>
      <c r="CQ13" s="658"/>
      <c r="CR13" s="641">
        <v>588862</v>
      </c>
      <c r="CS13" s="642"/>
      <c r="CT13" s="642"/>
      <c r="CU13" s="642"/>
      <c r="CV13" s="642"/>
      <c r="CW13" s="642"/>
      <c r="CX13" s="642"/>
      <c r="CY13" s="643"/>
      <c r="CZ13" s="644">
        <v>17.3</v>
      </c>
      <c r="DA13" s="644"/>
      <c r="DB13" s="644"/>
      <c r="DC13" s="644"/>
      <c r="DD13" s="650">
        <v>87864</v>
      </c>
      <c r="DE13" s="642"/>
      <c r="DF13" s="642"/>
      <c r="DG13" s="642"/>
      <c r="DH13" s="642"/>
      <c r="DI13" s="642"/>
      <c r="DJ13" s="642"/>
      <c r="DK13" s="642"/>
      <c r="DL13" s="642"/>
      <c r="DM13" s="642"/>
      <c r="DN13" s="642"/>
      <c r="DO13" s="642"/>
      <c r="DP13" s="643"/>
      <c r="DQ13" s="650">
        <v>484693</v>
      </c>
      <c r="DR13" s="642"/>
      <c r="DS13" s="642"/>
      <c r="DT13" s="642"/>
      <c r="DU13" s="642"/>
      <c r="DV13" s="642"/>
      <c r="DW13" s="642"/>
      <c r="DX13" s="642"/>
      <c r="DY13" s="642"/>
      <c r="DZ13" s="642"/>
      <c r="EA13" s="642"/>
      <c r="EB13" s="642"/>
      <c r="EC13" s="651"/>
    </row>
    <row r="14" spans="2:143" ht="11.25" customHeight="1">
      <c r="B14" s="638" t="s">
        <v>269</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240</v>
      </c>
      <c r="AA14" s="644"/>
      <c r="AB14" s="644"/>
      <c r="AC14" s="644"/>
      <c r="AD14" s="645" t="s">
        <v>240</v>
      </c>
      <c r="AE14" s="645"/>
      <c r="AF14" s="645"/>
      <c r="AG14" s="645"/>
      <c r="AH14" s="645"/>
      <c r="AI14" s="645"/>
      <c r="AJ14" s="645"/>
      <c r="AK14" s="645"/>
      <c r="AL14" s="646" t="s">
        <v>240</v>
      </c>
      <c r="AM14" s="647"/>
      <c r="AN14" s="647"/>
      <c r="AO14" s="648"/>
      <c r="AP14" s="638" t="s">
        <v>270</v>
      </c>
      <c r="AQ14" s="639"/>
      <c r="AR14" s="639"/>
      <c r="AS14" s="639"/>
      <c r="AT14" s="639"/>
      <c r="AU14" s="639"/>
      <c r="AV14" s="639"/>
      <c r="AW14" s="639"/>
      <c r="AX14" s="639"/>
      <c r="AY14" s="639"/>
      <c r="AZ14" s="639"/>
      <c r="BA14" s="639"/>
      <c r="BB14" s="639"/>
      <c r="BC14" s="639"/>
      <c r="BD14" s="639"/>
      <c r="BE14" s="639"/>
      <c r="BF14" s="640"/>
      <c r="BG14" s="641">
        <v>20078</v>
      </c>
      <c r="BH14" s="642"/>
      <c r="BI14" s="642"/>
      <c r="BJ14" s="642"/>
      <c r="BK14" s="642"/>
      <c r="BL14" s="642"/>
      <c r="BM14" s="642"/>
      <c r="BN14" s="643"/>
      <c r="BO14" s="644">
        <v>4.9000000000000004</v>
      </c>
      <c r="BP14" s="644"/>
      <c r="BQ14" s="644"/>
      <c r="BR14" s="644"/>
      <c r="BS14" s="650" t="s">
        <v>240</v>
      </c>
      <c r="BT14" s="642"/>
      <c r="BU14" s="642"/>
      <c r="BV14" s="642"/>
      <c r="BW14" s="642"/>
      <c r="BX14" s="642"/>
      <c r="BY14" s="642"/>
      <c r="BZ14" s="642"/>
      <c r="CA14" s="642"/>
      <c r="CB14" s="651"/>
      <c r="CD14" s="656" t="s">
        <v>271</v>
      </c>
      <c r="CE14" s="657"/>
      <c r="CF14" s="657"/>
      <c r="CG14" s="657"/>
      <c r="CH14" s="657"/>
      <c r="CI14" s="657"/>
      <c r="CJ14" s="657"/>
      <c r="CK14" s="657"/>
      <c r="CL14" s="657"/>
      <c r="CM14" s="657"/>
      <c r="CN14" s="657"/>
      <c r="CO14" s="657"/>
      <c r="CP14" s="657"/>
      <c r="CQ14" s="658"/>
      <c r="CR14" s="641">
        <v>150517</v>
      </c>
      <c r="CS14" s="642"/>
      <c r="CT14" s="642"/>
      <c r="CU14" s="642"/>
      <c r="CV14" s="642"/>
      <c r="CW14" s="642"/>
      <c r="CX14" s="642"/>
      <c r="CY14" s="643"/>
      <c r="CZ14" s="644">
        <v>4.4000000000000004</v>
      </c>
      <c r="DA14" s="644"/>
      <c r="DB14" s="644"/>
      <c r="DC14" s="644"/>
      <c r="DD14" s="650">
        <v>2160</v>
      </c>
      <c r="DE14" s="642"/>
      <c r="DF14" s="642"/>
      <c r="DG14" s="642"/>
      <c r="DH14" s="642"/>
      <c r="DI14" s="642"/>
      <c r="DJ14" s="642"/>
      <c r="DK14" s="642"/>
      <c r="DL14" s="642"/>
      <c r="DM14" s="642"/>
      <c r="DN14" s="642"/>
      <c r="DO14" s="642"/>
      <c r="DP14" s="643"/>
      <c r="DQ14" s="650">
        <v>139400</v>
      </c>
      <c r="DR14" s="642"/>
      <c r="DS14" s="642"/>
      <c r="DT14" s="642"/>
      <c r="DU14" s="642"/>
      <c r="DV14" s="642"/>
      <c r="DW14" s="642"/>
      <c r="DX14" s="642"/>
      <c r="DY14" s="642"/>
      <c r="DZ14" s="642"/>
      <c r="EA14" s="642"/>
      <c r="EB14" s="642"/>
      <c r="EC14" s="651"/>
    </row>
    <row r="15" spans="2:143" ht="11.25" customHeight="1">
      <c r="B15" s="638" t="s">
        <v>272</v>
      </c>
      <c r="C15" s="639"/>
      <c r="D15" s="639"/>
      <c r="E15" s="639"/>
      <c r="F15" s="639"/>
      <c r="G15" s="639"/>
      <c r="H15" s="639"/>
      <c r="I15" s="639"/>
      <c r="J15" s="639"/>
      <c r="K15" s="639"/>
      <c r="L15" s="639"/>
      <c r="M15" s="639"/>
      <c r="N15" s="639"/>
      <c r="O15" s="639"/>
      <c r="P15" s="639"/>
      <c r="Q15" s="640"/>
      <c r="R15" s="641">
        <v>9619</v>
      </c>
      <c r="S15" s="642"/>
      <c r="T15" s="642"/>
      <c r="U15" s="642"/>
      <c r="V15" s="642"/>
      <c r="W15" s="642"/>
      <c r="X15" s="642"/>
      <c r="Y15" s="643"/>
      <c r="Z15" s="644">
        <v>0.3</v>
      </c>
      <c r="AA15" s="644"/>
      <c r="AB15" s="644"/>
      <c r="AC15" s="644"/>
      <c r="AD15" s="645">
        <v>9619</v>
      </c>
      <c r="AE15" s="645"/>
      <c r="AF15" s="645"/>
      <c r="AG15" s="645"/>
      <c r="AH15" s="645"/>
      <c r="AI15" s="645"/>
      <c r="AJ15" s="645"/>
      <c r="AK15" s="645"/>
      <c r="AL15" s="646">
        <v>0.4</v>
      </c>
      <c r="AM15" s="647"/>
      <c r="AN15" s="647"/>
      <c r="AO15" s="648"/>
      <c r="AP15" s="638" t="s">
        <v>273</v>
      </c>
      <c r="AQ15" s="639"/>
      <c r="AR15" s="639"/>
      <c r="AS15" s="639"/>
      <c r="AT15" s="639"/>
      <c r="AU15" s="639"/>
      <c r="AV15" s="639"/>
      <c r="AW15" s="639"/>
      <c r="AX15" s="639"/>
      <c r="AY15" s="639"/>
      <c r="AZ15" s="639"/>
      <c r="BA15" s="639"/>
      <c r="BB15" s="639"/>
      <c r="BC15" s="639"/>
      <c r="BD15" s="639"/>
      <c r="BE15" s="639"/>
      <c r="BF15" s="640"/>
      <c r="BG15" s="641">
        <v>17178</v>
      </c>
      <c r="BH15" s="642"/>
      <c r="BI15" s="642"/>
      <c r="BJ15" s="642"/>
      <c r="BK15" s="642"/>
      <c r="BL15" s="642"/>
      <c r="BM15" s="642"/>
      <c r="BN15" s="643"/>
      <c r="BO15" s="644">
        <v>4.2</v>
      </c>
      <c r="BP15" s="644"/>
      <c r="BQ15" s="644"/>
      <c r="BR15" s="644"/>
      <c r="BS15" s="650" t="s">
        <v>240</v>
      </c>
      <c r="BT15" s="642"/>
      <c r="BU15" s="642"/>
      <c r="BV15" s="642"/>
      <c r="BW15" s="642"/>
      <c r="BX15" s="642"/>
      <c r="BY15" s="642"/>
      <c r="BZ15" s="642"/>
      <c r="CA15" s="642"/>
      <c r="CB15" s="651"/>
      <c r="CD15" s="656" t="s">
        <v>274</v>
      </c>
      <c r="CE15" s="657"/>
      <c r="CF15" s="657"/>
      <c r="CG15" s="657"/>
      <c r="CH15" s="657"/>
      <c r="CI15" s="657"/>
      <c r="CJ15" s="657"/>
      <c r="CK15" s="657"/>
      <c r="CL15" s="657"/>
      <c r="CM15" s="657"/>
      <c r="CN15" s="657"/>
      <c r="CO15" s="657"/>
      <c r="CP15" s="657"/>
      <c r="CQ15" s="658"/>
      <c r="CR15" s="641">
        <v>286497</v>
      </c>
      <c r="CS15" s="642"/>
      <c r="CT15" s="642"/>
      <c r="CU15" s="642"/>
      <c r="CV15" s="642"/>
      <c r="CW15" s="642"/>
      <c r="CX15" s="642"/>
      <c r="CY15" s="643"/>
      <c r="CZ15" s="644">
        <v>8.4</v>
      </c>
      <c r="DA15" s="644"/>
      <c r="DB15" s="644"/>
      <c r="DC15" s="644"/>
      <c r="DD15" s="650">
        <v>39638</v>
      </c>
      <c r="DE15" s="642"/>
      <c r="DF15" s="642"/>
      <c r="DG15" s="642"/>
      <c r="DH15" s="642"/>
      <c r="DI15" s="642"/>
      <c r="DJ15" s="642"/>
      <c r="DK15" s="642"/>
      <c r="DL15" s="642"/>
      <c r="DM15" s="642"/>
      <c r="DN15" s="642"/>
      <c r="DO15" s="642"/>
      <c r="DP15" s="643"/>
      <c r="DQ15" s="650">
        <v>220662</v>
      </c>
      <c r="DR15" s="642"/>
      <c r="DS15" s="642"/>
      <c r="DT15" s="642"/>
      <c r="DU15" s="642"/>
      <c r="DV15" s="642"/>
      <c r="DW15" s="642"/>
      <c r="DX15" s="642"/>
      <c r="DY15" s="642"/>
      <c r="DZ15" s="642"/>
      <c r="EA15" s="642"/>
      <c r="EB15" s="642"/>
      <c r="EC15" s="651"/>
    </row>
    <row r="16" spans="2:143" ht="11.25" customHeight="1">
      <c r="B16" s="638" t="s">
        <v>275</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240</v>
      </c>
      <c r="AM16" s="647"/>
      <c r="AN16" s="647"/>
      <c r="AO16" s="648"/>
      <c r="AP16" s="638" t="s">
        <v>276</v>
      </c>
      <c r="AQ16" s="639"/>
      <c r="AR16" s="639"/>
      <c r="AS16" s="639"/>
      <c r="AT16" s="639"/>
      <c r="AU16" s="639"/>
      <c r="AV16" s="639"/>
      <c r="AW16" s="639"/>
      <c r="AX16" s="639"/>
      <c r="AY16" s="639"/>
      <c r="AZ16" s="639"/>
      <c r="BA16" s="639"/>
      <c r="BB16" s="639"/>
      <c r="BC16" s="639"/>
      <c r="BD16" s="639"/>
      <c r="BE16" s="639"/>
      <c r="BF16" s="640"/>
      <c r="BG16" s="641" t="s">
        <v>240</v>
      </c>
      <c r="BH16" s="642"/>
      <c r="BI16" s="642"/>
      <c r="BJ16" s="642"/>
      <c r="BK16" s="642"/>
      <c r="BL16" s="642"/>
      <c r="BM16" s="642"/>
      <c r="BN16" s="643"/>
      <c r="BO16" s="644" t="s">
        <v>240</v>
      </c>
      <c r="BP16" s="644"/>
      <c r="BQ16" s="644"/>
      <c r="BR16" s="644"/>
      <c r="BS16" s="650" t="s">
        <v>240</v>
      </c>
      <c r="BT16" s="642"/>
      <c r="BU16" s="642"/>
      <c r="BV16" s="642"/>
      <c r="BW16" s="642"/>
      <c r="BX16" s="642"/>
      <c r="BY16" s="642"/>
      <c r="BZ16" s="642"/>
      <c r="CA16" s="642"/>
      <c r="CB16" s="651"/>
      <c r="CD16" s="656" t="s">
        <v>277</v>
      </c>
      <c r="CE16" s="657"/>
      <c r="CF16" s="657"/>
      <c r="CG16" s="657"/>
      <c r="CH16" s="657"/>
      <c r="CI16" s="657"/>
      <c r="CJ16" s="657"/>
      <c r="CK16" s="657"/>
      <c r="CL16" s="657"/>
      <c r="CM16" s="657"/>
      <c r="CN16" s="657"/>
      <c r="CO16" s="657"/>
      <c r="CP16" s="657"/>
      <c r="CQ16" s="658"/>
      <c r="CR16" s="641">
        <v>4196</v>
      </c>
      <c r="CS16" s="642"/>
      <c r="CT16" s="642"/>
      <c r="CU16" s="642"/>
      <c r="CV16" s="642"/>
      <c r="CW16" s="642"/>
      <c r="CX16" s="642"/>
      <c r="CY16" s="643"/>
      <c r="CZ16" s="644">
        <v>0.1</v>
      </c>
      <c r="DA16" s="644"/>
      <c r="DB16" s="644"/>
      <c r="DC16" s="644"/>
      <c r="DD16" s="650" t="s">
        <v>240</v>
      </c>
      <c r="DE16" s="642"/>
      <c r="DF16" s="642"/>
      <c r="DG16" s="642"/>
      <c r="DH16" s="642"/>
      <c r="DI16" s="642"/>
      <c r="DJ16" s="642"/>
      <c r="DK16" s="642"/>
      <c r="DL16" s="642"/>
      <c r="DM16" s="642"/>
      <c r="DN16" s="642"/>
      <c r="DO16" s="642"/>
      <c r="DP16" s="643"/>
      <c r="DQ16" s="650">
        <v>3136</v>
      </c>
      <c r="DR16" s="642"/>
      <c r="DS16" s="642"/>
      <c r="DT16" s="642"/>
      <c r="DU16" s="642"/>
      <c r="DV16" s="642"/>
      <c r="DW16" s="642"/>
      <c r="DX16" s="642"/>
      <c r="DY16" s="642"/>
      <c r="DZ16" s="642"/>
      <c r="EA16" s="642"/>
      <c r="EB16" s="642"/>
      <c r="EC16" s="651"/>
    </row>
    <row r="17" spans="2:133" ht="11.25" customHeight="1">
      <c r="B17" s="638" t="s">
        <v>278</v>
      </c>
      <c r="C17" s="639"/>
      <c r="D17" s="639"/>
      <c r="E17" s="639"/>
      <c r="F17" s="639"/>
      <c r="G17" s="639"/>
      <c r="H17" s="639"/>
      <c r="I17" s="639"/>
      <c r="J17" s="639"/>
      <c r="K17" s="639"/>
      <c r="L17" s="639"/>
      <c r="M17" s="639"/>
      <c r="N17" s="639"/>
      <c r="O17" s="639"/>
      <c r="P17" s="639"/>
      <c r="Q17" s="640"/>
      <c r="R17" s="641">
        <v>1469</v>
      </c>
      <c r="S17" s="642"/>
      <c r="T17" s="642"/>
      <c r="U17" s="642"/>
      <c r="V17" s="642"/>
      <c r="W17" s="642"/>
      <c r="X17" s="642"/>
      <c r="Y17" s="643"/>
      <c r="Z17" s="644">
        <v>0</v>
      </c>
      <c r="AA17" s="644"/>
      <c r="AB17" s="644"/>
      <c r="AC17" s="644"/>
      <c r="AD17" s="645">
        <v>1469</v>
      </c>
      <c r="AE17" s="645"/>
      <c r="AF17" s="645"/>
      <c r="AG17" s="645"/>
      <c r="AH17" s="645"/>
      <c r="AI17" s="645"/>
      <c r="AJ17" s="645"/>
      <c r="AK17" s="645"/>
      <c r="AL17" s="646">
        <v>0.1</v>
      </c>
      <c r="AM17" s="647"/>
      <c r="AN17" s="647"/>
      <c r="AO17" s="648"/>
      <c r="AP17" s="638" t="s">
        <v>279</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280</v>
      </c>
      <c r="CE17" s="657"/>
      <c r="CF17" s="657"/>
      <c r="CG17" s="657"/>
      <c r="CH17" s="657"/>
      <c r="CI17" s="657"/>
      <c r="CJ17" s="657"/>
      <c r="CK17" s="657"/>
      <c r="CL17" s="657"/>
      <c r="CM17" s="657"/>
      <c r="CN17" s="657"/>
      <c r="CO17" s="657"/>
      <c r="CP17" s="657"/>
      <c r="CQ17" s="658"/>
      <c r="CR17" s="641">
        <v>345007</v>
      </c>
      <c r="CS17" s="642"/>
      <c r="CT17" s="642"/>
      <c r="CU17" s="642"/>
      <c r="CV17" s="642"/>
      <c r="CW17" s="642"/>
      <c r="CX17" s="642"/>
      <c r="CY17" s="643"/>
      <c r="CZ17" s="644">
        <v>10.1</v>
      </c>
      <c r="DA17" s="644"/>
      <c r="DB17" s="644"/>
      <c r="DC17" s="644"/>
      <c r="DD17" s="650" t="s">
        <v>240</v>
      </c>
      <c r="DE17" s="642"/>
      <c r="DF17" s="642"/>
      <c r="DG17" s="642"/>
      <c r="DH17" s="642"/>
      <c r="DI17" s="642"/>
      <c r="DJ17" s="642"/>
      <c r="DK17" s="642"/>
      <c r="DL17" s="642"/>
      <c r="DM17" s="642"/>
      <c r="DN17" s="642"/>
      <c r="DO17" s="642"/>
      <c r="DP17" s="643"/>
      <c r="DQ17" s="650">
        <v>345007</v>
      </c>
      <c r="DR17" s="642"/>
      <c r="DS17" s="642"/>
      <c r="DT17" s="642"/>
      <c r="DU17" s="642"/>
      <c r="DV17" s="642"/>
      <c r="DW17" s="642"/>
      <c r="DX17" s="642"/>
      <c r="DY17" s="642"/>
      <c r="DZ17" s="642"/>
      <c r="EA17" s="642"/>
      <c r="EB17" s="642"/>
      <c r="EC17" s="651"/>
    </row>
    <row r="18" spans="2:133" ht="11.25" customHeight="1">
      <c r="B18" s="638" t="s">
        <v>281</v>
      </c>
      <c r="C18" s="639"/>
      <c r="D18" s="639"/>
      <c r="E18" s="639"/>
      <c r="F18" s="639"/>
      <c r="G18" s="639"/>
      <c r="H18" s="639"/>
      <c r="I18" s="639"/>
      <c r="J18" s="639"/>
      <c r="K18" s="639"/>
      <c r="L18" s="639"/>
      <c r="M18" s="639"/>
      <c r="N18" s="639"/>
      <c r="O18" s="639"/>
      <c r="P18" s="639"/>
      <c r="Q18" s="640"/>
      <c r="R18" s="641">
        <v>1829187</v>
      </c>
      <c r="S18" s="642"/>
      <c r="T18" s="642"/>
      <c r="U18" s="642"/>
      <c r="V18" s="642"/>
      <c r="W18" s="642"/>
      <c r="X18" s="642"/>
      <c r="Y18" s="643"/>
      <c r="Z18" s="644">
        <v>51.3</v>
      </c>
      <c r="AA18" s="644"/>
      <c r="AB18" s="644"/>
      <c r="AC18" s="644"/>
      <c r="AD18" s="645">
        <v>1670886</v>
      </c>
      <c r="AE18" s="645"/>
      <c r="AF18" s="645"/>
      <c r="AG18" s="645"/>
      <c r="AH18" s="645"/>
      <c r="AI18" s="645"/>
      <c r="AJ18" s="645"/>
      <c r="AK18" s="645"/>
      <c r="AL18" s="646">
        <v>74.8</v>
      </c>
      <c r="AM18" s="647"/>
      <c r="AN18" s="647"/>
      <c r="AO18" s="648"/>
      <c r="AP18" s="638" t="s">
        <v>282</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240</v>
      </c>
      <c r="BP18" s="644"/>
      <c r="BQ18" s="644"/>
      <c r="BR18" s="644"/>
      <c r="BS18" s="650" t="s">
        <v>240</v>
      </c>
      <c r="BT18" s="642"/>
      <c r="BU18" s="642"/>
      <c r="BV18" s="642"/>
      <c r="BW18" s="642"/>
      <c r="BX18" s="642"/>
      <c r="BY18" s="642"/>
      <c r="BZ18" s="642"/>
      <c r="CA18" s="642"/>
      <c r="CB18" s="651"/>
      <c r="CD18" s="656" t="s">
        <v>283</v>
      </c>
      <c r="CE18" s="657"/>
      <c r="CF18" s="657"/>
      <c r="CG18" s="657"/>
      <c r="CH18" s="657"/>
      <c r="CI18" s="657"/>
      <c r="CJ18" s="657"/>
      <c r="CK18" s="657"/>
      <c r="CL18" s="657"/>
      <c r="CM18" s="657"/>
      <c r="CN18" s="657"/>
      <c r="CO18" s="657"/>
      <c r="CP18" s="657"/>
      <c r="CQ18" s="658"/>
      <c r="CR18" s="641" t="s">
        <v>240</v>
      </c>
      <c r="CS18" s="642"/>
      <c r="CT18" s="642"/>
      <c r="CU18" s="642"/>
      <c r="CV18" s="642"/>
      <c r="CW18" s="642"/>
      <c r="CX18" s="642"/>
      <c r="CY18" s="643"/>
      <c r="CZ18" s="644" t="s">
        <v>240</v>
      </c>
      <c r="DA18" s="644"/>
      <c r="DB18" s="644"/>
      <c r="DC18" s="644"/>
      <c r="DD18" s="650" t="s">
        <v>240</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c r="B19" s="638" t="s">
        <v>284</v>
      </c>
      <c r="C19" s="639"/>
      <c r="D19" s="639"/>
      <c r="E19" s="639"/>
      <c r="F19" s="639"/>
      <c r="G19" s="639"/>
      <c r="H19" s="639"/>
      <c r="I19" s="639"/>
      <c r="J19" s="639"/>
      <c r="K19" s="639"/>
      <c r="L19" s="639"/>
      <c r="M19" s="639"/>
      <c r="N19" s="639"/>
      <c r="O19" s="639"/>
      <c r="P19" s="639"/>
      <c r="Q19" s="640"/>
      <c r="R19" s="641">
        <v>1670886</v>
      </c>
      <c r="S19" s="642"/>
      <c r="T19" s="642"/>
      <c r="U19" s="642"/>
      <c r="V19" s="642"/>
      <c r="W19" s="642"/>
      <c r="X19" s="642"/>
      <c r="Y19" s="643"/>
      <c r="Z19" s="644">
        <v>46.8</v>
      </c>
      <c r="AA19" s="644"/>
      <c r="AB19" s="644"/>
      <c r="AC19" s="644"/>
      <c r="AD19" s="645">
        <v>1670886</v>
      </c>
      <c r="AE19" s="645"/>
      <c r="AF19" s="645"/>
      <c r="AG19" s="645"/>
      <c r="AH19" s="645"/>
      <c r="AI19" s="645"/>
      <c r="AJ19" s="645"/>
      <c r="AK19" s="645"/>
      <c r="AL19" s="646">
        <v>74.8</v>
      </c>
      <c r="AM19" s="647"/>
      <c r="AN19" s="647"/>
      <c r="AO19" s="648"/>
      <c r="AP19" s="638" t="s">
        <v>285</v>
      </c>
      <c r="AQ19" s="639"/>
      <c r="AR19" s="639"/>
      <c r="AS19" s="639"/>
      <c r="AT19" s="639"/>
      <c r="AU19" s="639"/>
      <c r="AV19" s="639"/>
      <c r="AW19" s="639"/>
      <c r="AX19" s="639"/>
      <c r="AY19" s="639"/>
      <c r="AZ19" s="639"/>
      <c r="BA19" s="639"/>
      <c r="BB19" s="639"/>
      <c r="BC19" s="639"/>
      <c r="BD19" s="639"/>
      <c r="BE19" s="639"/>
      <c r="BF19" s="640"/>
      <c r="BG19" s="641">
        <v>3014</v>
      </c>
      <c r="BH19" s="642"/>
      <c r="BI19" s="642"/>
      <c r="BJ19" s="642"/>
      <c r="BK19" s="642"/>
      <c r="BL19" s="642"/>
      <c r="BM19" s="642"/>
      <c r="BN19" s="643"/>
      <c r="BO19" s="644">
        <v>0.7</v>
      </c>
      <c r="BP19" s="644"/>
      <c r="BQ19" s="644"/>
      <c r="BR19" s="644"/>
      <c r="BS19" s="650" t="s">
        <v>240</v>
      </c>
      <c r="BT19" s="642"/>
      <c r="BU19" s="642"/>
      <c r="BV19" s="642"/>
      <c r="BW19" s="642"/>
      <c r="BX19" s="642"/>
      <c r="BY19" s="642"/>
      <c r="BZ19" s="642"/>
      <c r="CA19" s="642"/>
      <c r="CB19" s="651"/>
      <c r="CD19" s="656" t="s">
        <v>286</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287</v>
      </c>
      <c r="C20" s="639"/>
      <c r="D20" s="639"/>
      <c r="E20" s="639"/>
      <c r="F20" s="639"/>
      <c r="G20" s="639"/>
      <c r="H20" s="639"/>
      <c r="I20" s="639"/>
      <c r="J20" s="639"/>
      <c r="K20" s="639"/>
      <c r="L20" s="639"/>
      <c r="M20" s="639"/>
      <c r="N20" s="639"/>
      <c r="O20" s="639"/>
      <c r="P20" s="639"/>
      <c r="Q20" s="640"/>
      <c r="R20" s="641">
        <v>158301</v>
      </c>
      <c r="S20" s="642"/>
      <c r="T20" s="642"/>
      <c r="U20" s="642"/>
      <c r="V20" s="642"/>
      <c r="W20" s="642"/>
      <c r="X20" s="642"/>
      <c r="Y20" s="643"/>
      <c r="Z20" s="644">
        <v>4.4000000000000004</v>
      </c>
      <c r="AA20" s="644"/>
      <c r="AB20" s="644"/>
      <c r="AC20" s="644"/>
      <c r="AD20" s="645" t="s">
        <v>240</v>
      </c>
      <c r="AE20" s="645"/>
      <c r="AF20" s="645"/>
      <c r="AG20" s="645"/>
      <c r="AH20" s="645"/>
      <c r="AI20" s="645"/>
      <c r="AJ20" s="645"/>
      <c r="AK20" s="645"/>
      <c r="AL20" s="646" t="s">
        <v>240</v>
      </c>
      <c r="AM20" s="647"/>
      <c r="AN20" s="647"/>
      <c r="AO20" s="648"/>
      <c r="AP20" s="638" t="s">
        <v>288</v>
      </c>
      <c r="AQ20" s="639"/>
      <c r="AR20" s="639"/>
      <c r="AS20" s="639"/>
      <c r="AT20" s="639"/>
      <c r="AU20" s="639"/>
      <c r="AV20" s="639"/>
      <c r="AW20" s="639"/>
      <c r="AX20" s="639"/>
      <c r="AY20" s="639"/>
      <c r="AZ20" s="639"/>
      <c r="BA20" s="639"/>
      <c r="BB20" s="639"/>
      <c r="BC20" s="639"/>
      <c r="BD20" s="639"/>
      <c r="BE20" s="639"/>
      <c r="BF20" s="640"/>
      <c r="BG20" s="641">
        <v>3014</v>
      </c>
      <c r="BH20" s="642"/>
      <c r="BI20" s="642"/>
      <c r="BJ20" s="642"/>
      <c r="BK20" s="642"/>
      <c r="BL20" s="642"/>
      <c r="BM20" s="642"/>
      <c r="BN20" s="643"/>
      <c r="BO20" s="644">
        <v>0.7</v>
      </c>
      <c r="BP20" s="644"/>
      <c r="BQ20" s="644"/>
      <c r="BR20" s="644"/>
      <c r="BS20" s="650" t="s">
        <v>240</v>
      </c>
      <c r="BT20" s="642"/>
      <c r="BU20" s="642"/>
      <c r="BV20" s="642"/>
      <c r="BW20" s="642"/>
      <c r="BX20" s="642"/>
      <c r="BY20" s="642"/>
      <c r="BZ20" s="642"/>
      <c r="CA20" s="642"/>
      <c r="CB20" s="651"/>
      <c r="CD20" s="656" t="s">
        <v>289</v>
      </c>
      <c r="CE20" s="657"/>
      <c r="CF20" s="657"/>
      <c r="CG20" s="657"/>
      <c r="CH20" s="657"/>
      <c r="CI20" s="657"/>
      <c r="CJ20" s="657"/>
      <c r="CK20" s="657"/>
      <c r="CL20" s="657"/>
      <c r="CM20" s="657"/>
      <c r="CN20" s="657"/>
      <c r="CO20" s="657"/>
      <c r="CP20" s="657"/>
      <c r="CQ20" s="658"/>
      <c r="CR20" s="641">
        <v>3409010</v>
      </c>
      <c r="CS20" s="642"/>
      <c r="CT20" s="642"/>
      <c r="CU20" s="642"/>
      <c r="CV20" s="642"/>
      <c r="CW20" s="642"/>
      <c r="CX20" s="642"/>
      <c r="CY20" s="643"/>
      <c r="CZ20" s="644">
        <v>100</v>
      </c>
      <c r="DA20" s="644"/>
      <c r="DB20" s="644"/>
      <c r="DC20" s="644"/>
      <c r="DD20" s="650">
        <v>368302</v>
      </c>
      <c r="DE20" s="642"/>
      <c r="DF20" s="642"/>
      <c r="DG20" s="642"/>
      <c r="DH20" s="642"/>
      <c r="DI20" s="642"/>
      <c r="DJ20" s="642"/>
      <c r="DK20" s="642"/>
      <c r="DL20" s="642"/>
      <c r="DM20" s="642"/>
      <c r="DN20" s="642"/>
      <c r="DO20" s="642"/>
      <c r="DP20" s="643"/>
      <c r="DQ20" s="650">
        <v>2527934</v>
      </c>
      <c r="DR20" s="642"/>
      <c r="DS20" s="642"/>
      <c r="DT20" s="642"/>
      <c r="DU20" s="642"/>
      <c r="DV20" s="642"/>
      <c r="DW20" s="642"/>
      <c r="DX20" s="642"/>
      <c r="DY20" s="642"/>
      <c r="DZ20" s="642"/>
      <c r="EA20" s="642"/>
      <c r="EB20" s="642"/>
      <c r="EC20" s="651"/>
    </row>
    <row r="21" spans="2:133" ht="11.25" customHeight="1">
      <c r="B21" s="638" t="s">
        <v>290</v>
      </c>
      <c r="C21" s="639"/>
      <c r="D21" s="639"/>
      <c r="E21" s="639"/>
      <c r="F21" s="639"/>
      <c r="G21" s="639"/>
      <c r="H21" s="639"/>
      <c r="I21" s="639"/>
      <c r="J21" s="639"/>
      <c r="K21" s="639"/>
      <c r="L21" s="639"/>
      <c r="M21" s="639"/>
      <c r="N21" s="639"/>
      <c r="O21" s="639"/>
      <c r="P21" s="639"/>
      <c r="Q21" s="640"/>
      <c r="R21" s="641" t="s">
        <v>240</v>
      </c>
      <c r="S21" s="642"/>
      <c r="T21" s="642"/>
      <c r="U21" s="642"/>
      <c r="V21" s="642"/>
      <c r="W21" s="642"/>
      <c r="X21" s="642"/>
      <c r="Y21" s="643"/>
      <c r="Z21" s="644" t="s">
        <v>240</v>
      </c>
      <c r="AA21" s="644"/>
      <c r="AB21" s="644"/>
      <c r="AC21" s="644"/>
      <c r="AD21" s="645" t="s">
        <v>240</v>
      </c>
      <c r="AE21" s="645"/>
      <c r="AF21" s="645"/>
      <c r="AG21" s="645"/>
      <c r="AH21" s="645"/>
      <c r="AI21" s="645"/>
      <c r="AJ21" s="645"/>
      <c r="AK21" s="645"/>
      <c r="AL21" s="646" t="s">
        <v>240</v>
      </c>
      <c r="AM21" s="647"/>
      <c r="AN21" s="647"/>
      <c r="AO21" s="648"/>
      <c r="AP21" s="659" t="s">
        <v>291</v>
      </c>
      <c r="AQ21" s="660"/>
      <c r="AR21" s="660"/>
      <c r="AS21" s="660"/>
      <c r="AT21" s="660"/>
      <c r="AU21" s="660"/>
      <c r="AV21" s="660"/>
      <c r="AW21" s="660"/>
      <c r="AX21" s="660"/>
      <c r="AY21" s="660"/>
      <c r="AZ21" s="660"/>
      <c r="BA21" s="660"/>
      <c r="BB21" s="660"/>
      <c r="BC21" s="660"/>
      <c r="BD21" s="660"/>
      <c r="BE21" s="660"/>
      <c r="BF21" s="661"/>
      <c r="BG21" s="641">
        <v>3014</v>
      </c>
      <c r="BH21" s="642"/>
      <c r="BI21" s="642"/>
      <c r="BJ21" s="642"/>
      <c r="BK21" s="642"/>
      <c r="BL21" s="642"/>
      <c r="BM21" s="642"/>
      <c r="BN21" s="643"/>
      <c r="BO21" s="644">
        <v>0.7</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292</v>
      </c>
      <c r="C22" s="639"/>
      <c r="D22" s="639"/>
      <c r="E22" s="639"/>
      <c r="F22" s="639"/>
      <c r="G22" s="639"/>
      <c r="H22" s="639"/>
      <c r="I22" s="639"/>
      <c r="J22" s="639"/>
      <c r="K22" s="639"/>
      <c r="L22" s="639"/>
      <c r="M22" s="639"/>
      <c r="N22" s="639"/>
      <c r="O22" s="639"/>
      <c r="P22" s="639"/>
      <c r="Q22" s="640"/>
      <c r="R22" s="641">
        <v>2380111</v>
      </c>
      <c r="S22" s="642"/>
      <c r="T22" s="642"/>
      <c r="U22" s="642"/>
      <c r="V22" s="642"/>
      <c r="W22" s="642"/>
      <c r="X22" s="642"/>
      <c r="Y22" s="643"/>
      <c r="Z22" s="644">
        <v>66.7</v>
      </c>
      <c r="AA22" s="644"/>
      <c r="AB22" s="644"/>
      <c r="AC22" s="644"/>
      <c r="AD22" s="645">
        <v>2221810</v>
      </c>
      <c r="AE22" s="645"/>
      <c r="AF22" s="645"/>
      <c r="AG22" s="645"/>
      <c r="AH22" s="645"/>
      <c r="AI22" s="645"/>
      <c r="AJ22" s="645"/>
      <c r="AK22" s="645"/>
      <c r="AL22" s="646">
        <v>99.4</v>
      </c>
      <c r="AM22" s="647"/>
      <c r="AN22" s="647"/>
      <c r="AO22" s="648"/>
      <c r="AP22" s="659" t="s">
        <v>293</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240</v>
      </c>
      <c r="BP22" s="644"/>
      <c r="BQ22" s="644"/>
      <c r="BR22" s="644"/>
      <c r="BS22" s="650" t="s">
        <v>260</v>
      </c>
      <c r="BT22" s="642"/>
      <c r="BU22" s="642"/>
      <c r="BV22" s="642"/>
      <c r="BW22" s="642"/>
      <c r="BX22" s="642"/>
      <c r="BY22" s="642"/>
      <c r="BZ22" s="642"/>
      <c r="CA22" s="642"/>
      <c r="CB22" s="651"/>
      <c r="CD22" s="623" t="s">
        <v>294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295</v>
      </c>
      <c r="C23" s="639"/>
      <c r="D23" s="639"/>
      <c r="E23" s="639"/>
      <c r="F23" s="639"/>
      <c r="G23" s="639"/>
      <c r="H23" s="639"/>
      <c r="I23" s="639"/>
      <c r="J23" s="639"/>
      <c r="K23" s="639"/>
      <c r="L23" s="639"/>
      <c r="M23" s="639"/>
      <c r="N23" s="639"/>
      <c r="O23" s="639"/>
      <c r="P23" s="639"/>
      <c r="Q23" s="640"/>
      <c r="R23" s="641" t="s">
        <v>240</v>
      </c>
      <c r="S23" s="642"/>
      <c r="T23" s="642"/>
      <c r="U23" s="642"/>
      <c r="V23" s="642"/>
      <c r="W23" s="642"/>
      <c r="X23" s="642"/>
      <c r="Y23" s="643"/>
      <c r="Z23" s="644" t="s">
        <v>240</v>
      </c>
      <c r="AA23" s="644"/>
      <c r="AB23" s="644"/>
      <c r="AC23" s="644"/>
      <c r="AD23" s="645" t="s">
        <v>240</v>
      </c>
      <c r="AE23" s="645"/>
      <c r="AF23" s="645"/>
      <c r="AG23" s="645"/>
      <c r="AH23" s="645"/>
      <c r="AI23" s="645"/>
      <c r="AJ23" s="645"/>
      <c r="AK23" s="645"/>
      <c r="AL23" s="646" t="s">
        <v>240</v>
      </c>
      <c r="AM23" s="647"/>
      <c r="AN23" s="647"/>
      <c r="AO23" s="648"/>
      <c r="AP23" s="659" t="s">
        <v>296</v>
      </c>
      <c r="AQ23" s="660"/>
      <c r="AR23" s="660"/>
      <c r="AS23" s="660"/>
      <c r="AT23" s="660"/>
      <c r="AU23" s="660"/>
      <c r="AV23" s="660"/>
      <c r="AW23" s="660"/>
      <c r="AX23" s="660"/>
      <c r="AY23" s="660"/>
      <c r="AZ23" s="660"/>
      <c r="BA23" s="660"/>
      <c r="BB23" s="660"/>
      <c r="BC23" s="660"/>
      <c r="BD23" s="660"/>
      <c r="BE23" s="660"/>
      <c r="BF23" s="661"/>
      <c r="BG23" s="641" t="s">
        <v>240</v>
      </c>
      <c r="BH23" s="642"/>
      <c r="BI23" s="642"/>
      <c r="BJ23" s="642"/>
      <c r="BK23" s="642"/>
      <c r="BL23" s="642"/>
      <c r="BM23" s="642"/>
      <c r="BN23" s="643"/>
      <c r="BO23" s="644" t="s">
        <v>240</v>
      </c>
      <c r="BP23" s="644"/>
      <c r="BQ23" s="644"/>
      <c r="BR23" s="644"/>
      <c r="BS23" s="650" t="s">
        <v>240</v>
      </c>
      <c r="BT23" s="642"/>
      <c r="BU23" s="642"/>
      <c r="BV23" s="642"/>
      <c r="BW23" s="642"/>
      <c r="BX23" s="642"/>
      <c r="BY23" s="642"/>
      <c r="BZ23" s="642"/>
      <c r="CA23" s="642"/>
      <c r="CB23" s="651"/>
      <c r="CD23" s="623" t="s">
        <v>234</v>
      </c>
      <c r="CE23" s="624"/>
      <c r="CF23" s="624"/>
      <c r="CG23" s="624"/>
      <c r="CH23" s="624"/>
      <c r="CI23" s="624"/>
      <c r="CJ23" s="624"/>
      <c r="CK23" s="624"/>
      <c r="CL23" s="624"/>
      <c r="CM23" s="624"/>
      <c r="CN23" s="624"/>
      <c r="CO23" s="624"/>
      <c r="CP23" s="624"/>
      <c r="CQ23" s="625"/>
      <c r="CR23" s="623" t="s">
        <v>297</v>
      </c>
      <c r="CS23" s="624"/>
      <c r="CT23" s="624"/>
      <c r="CU23" s="624"/>
      <c r="CV23" s="624"/>
      <c r="CW23" s="624"/>
      <c r="CX23" s="624"/>
      <c r="CY23" s="625"/>
      <c r="CZ23" s="623" t="s">
        <v>298</v>
      </c>
      <c r="DA23" s="624"/>
      <c r="DB23" s="624"/>
      <c r="DC23" s="625"/>
      <c r="DD23" s="623" t="s">
        <v>299</v>
      </c>
      <c r="DE23" s="624"/>
      <c r="DF23" s="624"/>
      <c r="DG23" s="624"/>
      <c r="DH23" s="624"/>
      <c r="DI23" s="624"/>
      <c r="DJ23" s="624"/>
      <c r="DK23" s="625"/>
      <c r="DL23" s="671" t="s">
        <v>300</v>
      </c>
      <c r="DM23" s="672"/>
      <c r="DN23" s="672"/>
      <c r="DO23" s="672"/>
      <c r="DP23" s="672"/>
      <c r="DQ23" s="672"/>
      <c r="DR23" s="672"/>
      <c r="DS23" s="672"/>
      <c r="DT23" s="672"/>
      <c r="DU23" s="672"/>
      <c r="DV23" s="673"/>
      <c r="DW23" s="623" t="s">
        <v>301</v>
      </c>
      <c r="DX23" s="624"/>
      <c r="DY23" s="624"/>
      <c r="DZ23" s="624"/>
      <c r="EA23" s="624"/>
      <c r="EB23" s="624"/>
      <c r="EC23" s="625"/>
    </row>
    <row r="24" spans="2:133" ht="11.25" customHeight="1">
      <c r="B24" s="638" t="s">
        <v>302</v>
      </c>
      <c r="C24" s="639"/>
      <c r="D24" s="639"/>
      <c r="E24" s="639"/>
      <c r="F24" s="639"/>
      <c r="G24" s="639"/>
      <c r="H24" s="639"/>
      <c r="I24" s="639"/>
      <c r="J24" s="639"/>
      <c r="K24" s="639"/>
      <c r="L24" s="639"/>
      <c r="M24" s="639"/>
      <c r="N24" s="639"/>
      <c r="O24" s="639"/>
      <c r="P24" s="639"/>
      <c r="Q24" s="640"/>
      <c r="R24" s="641">
        <v>8707</v>
      </c>
      <c r="S24" s="642"/>
      <c r="T24" s="642"/>
      <c r="U24" s="642"/>
      <c r="V24" s="642"/>
      <c r="W24" s="642"/>
      <c r="X24" s="642"/>
      <c r="Y24" s="643"/>
      <c r="Z24" s="644">
        <v>0.2</v>
      </c>
      <c r="AA24" s="644"/>
      <c r="AB24" s="644"/>
      <c r="AC24" s="644"/>
      <c r="AD24" s="645" t="s">
        <v>240</v>
      </c>
      <c r="AE24" s="645"/>
      <c r="AF24" s="645"/>
      <c r="AG24" s="645"/>
      <c r="AH24" s="645"/>
      <c r="AI24" s="645"/>
      <c r="AJ24" s="645"/>
      <c r="AK24" s="645"/>
      <c r="AL24" s="646" t="s">
        <v>260</v>
      </c>
      <c r="AM24" s="647"/>
      <c r="AN24" s="647"/>
      <c r="AO24" s="648"/>
      <c r="AP24" s="659" t="s">
        <v>303</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240</v>
      </c>
      <c r="BP24" s="644"/>
      <c r="BQ24" s="644"/>
      <c r="BR24" s="644"/>
      <c r="BS24" s="650" t="s">
        <v>240</v>
      </c>
      <c r="BT24" s="642"/>
      <c r="BU24" s="642"/>
      <c r="BV24" s="642"/>
      <c r="BW24" s="642"/>
      <c r="BX24" s="642"/>
      <c r="BY24" s="642"/>
      <c r="BZ24" s="642"/>
      <c r="CA24" s="642"/>
      <c r="CB24" s="651"/>
      <c r="CD24" s="652" t="s">
        <v>304</v>
      </c>
      <c r="CE24" s="653"/>
      <c r="CF24" s="653"/>
      <c r="CG24" s="653"/>
      <c r="CH24" s="653"/>
      <c r="CI24" s="653"/>
      <c r="CJ24" s="653"/>
      <c r="CK24" s="653"/>
      <c r="CL24" s="653"/>
      <c r="CM24" s="653"/>
      <c r="CN24" s="653"/>
      <c r="CO24" s="653"/>
      <c r="CP24" s="653"/>
      <c r="CQ24" s="654"/>
      <c r="CR24" s="630">
        <v>1195234</v>
      </c>
      <c r="CS24" s="631"/>
      <c r="CT24" s="631"/>
      <c r="CU24" s="631"/>
      <c r="CV24" s="631"/>
      <c r="CW24" s="631"/>
      <c r="CX24" s="631"/>
      <c r="CY24" s="632"/>
      <c r="CZ24" s="635">
        <v>35.1</v>
      </c>
      <c r="DA24" s="636"/>
      <c r="DB24" s="636"/>
      <c r="DC24" s="655"/>
      <c r="DD24" s="674">
        <v>1010744</v>
      </c>
      <c r="DE24" s="631"/>
      <c r="DF24" s="631"/>
      <c r="DG24" s="631"/>
      <c r="DH24" s="631"/>
      <c r="DI24" s="631"/>
      <c r="DJ24" s="631"/>
      <c r="DK24" s="632"/>
      <c r="DL24" s="674">
        <v>955018</v>
      </c>
      <c r="DM24" s="631"/>
      <c r="DN24" s="631"/>
      <c r="DO24" s="631"/>
      <c r="DP24" s="631"/>
      <c r="DQ24" s="631"/>
      <c r="DR24" s="631"/>
      <c r="DS24" s="631"/>
      <c r="DT24" s="631"/>
      <c r="DU24" s="631"/>
      <c r="DV24" s="632"/>
      <c r="DW24" s="635">
        <v>41.1</v>
      </c>
      <c r="DX24" s="636"/>
      <c r="DY24" s="636"/>
      <c r="DZ24" s="636"/>
      <c r="EA24" s="636"/>
      <c r="EB24" s="636"/>
      <c r="EC24" s="637"/>
    </row>
    <row r="25" spans="2:133" ht="11.25" customHeight="1">
      <c r="B25" s="638" t="s">
        <v>305</v>
      </c>
      <c r="C25" s="639"/>
      <c r="D25" s="639"/>
      <c r="E25" s="639"/>
      <c r="F25" s="639"/>
      <c r="G25" s="639"/>
      <c r="H25" s="639"/>
      <c r="I25" s="639"/>
      <c r="J25" s="639"/>
      <c r="K25" s="639"/>
      <c r="L25" s="639"/>
      <c r="M25" s="639"/>
      <c r="N25" s="639"/>
      <c r="O25" s="639"/>
      <c r="P25" s="639"/>
      <c r="Q25" s="640"/>
      <c r="R25" s="641">
        <v>83559</v>
      </c>
      <c r="S25" s="642"/>
      <c r="T25" s="642"/>
      <c r="U25" s="642"/>
      <c r="V25" s="642"/>
      <c r="W25" s="642"/>
      <c r="X25" s="642"/>
      <c r="Y25" s="643"/>
      <c r="Z25" s="644">
        <v>2.2999999999999998</v>
      </c>
      <c r="AA25" s="644"/>
      <c r="AB25" s="644"/>
      <c r="AC25" s="644"/>
      <c r="AD25" s="645">
        <v>5764</v>
      </c>
      <c r="AE25" s="645"/>
      <c r="AF25" s="645"/>
      <c r="AG25" s="645"/>
      <c r="AH25" s="645"/>
      <c r="AI25" s="645"/>
      <c r="AJ25" s="645"/>
      <c r="AK25" s="645"/>
      <c r="AL25" s="646">
        <v>0.3</v>
      </c>
      <c r="AM25" s="647"/>
      <c r="AN25" s="647"/>
      <c r="AO25" s="648"/>
      <c r="AP25" s="659" t="s">
        <v>306</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240</v>
      </c>
      <c r="BP25" s="644"/>
      <c r="BQ25" s="644"/>
      <c r="BR25" s="644"/>
      <c r="BS25" s="650" t="s">
        <v>240</v>
      </c>
      <c r="BT25" s="642"/>
      <c r="BU25" s="642"/>
      <c r="BV25" s="642"/>
      <c r="BW25" s="642"/>
      <c r="BX25" s="642"/>
      <c r="BY25" s="642"/>
      <c r="BZ25" s="642"/>
      <c r="CA25" s="642"/>
      <c r="CB25" s="651"/>
      <c r="CD25" s="656" t="s">
        <v>307</v>
      </c>
      <c r="CE25" s="657"/>
      <c r="CF25" s="657"/>
      <c r="CG25" s="657"/>
      <c r="CH25" s="657"/>
      <c r="CI25" s="657"/>
      <c r="CJ25" s="657"/>
      <c r="CK25" s="657"/>
      <c r="CL25" s="657"/>
      <c r="CM25" s="657"/>
      <c r="CN25" s="657"/>
      <c r="CO25" s="657"/>
      <c r="CP25" s="657"/>
      <c r="CQ25" s="658"/>
      <c r="CR25" s="641">
        <v>638570</v>
      </c>
      <c r="CS25" s="677"/>
      <c r="CT25" s="677"/>
      <c r="CU25" s="677"/>
      <c r="CV25" s="677"/>
      <c r="CW25" s="677"/>
      <c r="CX25" s="677"/>
      <c r="CY25" s="678"/>
      <c r="CZ25" s="646">
        <v>18.7</v>
      </c>
      <c r="DA25" s="675"/>
      <c r="DB25" s="675"/>
      <c r="DC25" s="679"/>
      <c r="DD25" s="650">
        <v>599824</v>
      </c>
      <c r="DE25" s="677"/>
      <c r="DF25" s="677"/>
      <c r="DG25" s="677"/>
      <c r="DH25" s="677"/>
      <c r="DI25" s="677"/>
      <c r="DJ25" s="677"/>
      <c r="DK25" s="678"/>
      <c r="DL25" s="650">
        <v>544105</v>
      </c>
      <c r="DM25" s="677"/>
      <c r="DN25" s="677"/>
      <c r="DO25" s="677"/>
      <c r="DP25" s="677"/>
      <c r="DQ25" s="677"/>
      <c r="DR25" s="677"/>
      <c r="DS25" s="677"/>
      <c r="DT25" s="677"/>
      <c r="DU25" s="677"/>
      <c r="DV25" s="678"/>
      <c r="DW25" s="646">
        <v>23.4</v>
      </c>
      <c r="DX25" s="675"/>
      <c r="DY25" s="675"/>
      <c r="DZ25" s="675"/>
      <c r="EA25" s="675"/>
      <c r="EB25" s="675"/>
      <c r="EC25" s="676"/>
    </row>
    <row r="26" spans="2:133" ht="11.25" customHeight="1">
      <c r="B26" s="638" t="s">
        <v>308</v>
      </c>
      <c r="C26" s="639"/>
      <c r="D26" s="639"/>
      <c r="E26" s="639"/>
      <c r="F26" s="639"/>
      <c r="G26" s="639"/>
      <c r="H26" s="639"/>
      <c r="I26" s="639"/>
      <c r="J26" s="639"/>
      <c r="K26" s="639"/>
      <c r="L26" s="639"/>
      <c r="M26" s="639"/>
      <c r="N26" s="639"/>
      <c r="O26" s="639"/>
      <c r="P26" s="639"/>
      <c r="Q26" s="640"/>
      <c r="R26" s="641">
        <v>3479</v>
      </c>
      <c r="S26" s="642"/>
      <c r="T26" s="642"/>
      <c r="U26" s="642"/>
      <c r="V26" s="642"/>
      <c r="W26" s="642"/>
      <c r="X26" s="642"/>
      <c r="Y26" s="643"/>
      <c r="Z26" s="644">
        <v>0.1</v>
      </c>
      <c r="AA26" s="644"/>
      <c r="AB26" s="644"/>
      <c r="AC26" s="644"/>
      <c r="AD26" s="645" t="s">
        <v>240</v>
      </c>
      <c r="AE26" s="645"/>
      <c r="AF26" s="645"/>
      <c r="AG26" s="645"/>
      <c r="AH26" s="645"/>
      <c r="AI26" s="645"/>
      <c r="AJ26" s="645"/>
      <c r="AK26" s="645"/>
      <c r="AL26" s="646" t="s">
        <v>240</v>
      </c>
      <c r="AM26" s="647"/>
      <c r="AN26" s="647"/>
      <c r="AO26" s="648"/>
      <c r="AP26" s="659" t="s">
        <v>309</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240</v>
      </c>
      <c r="BT26" s="642"/>
      <c r="BU26" s="642"/>
      <c r="BV26" s="642"/>
      <c r="BW26" s="642"/>
      <c r="BX26" s="642"/>
      <c r="BY26" s="642"/>
      <c r="BZ26" s="642"/>
      <c r="CA26" s="642"/>
      <c r="CB26" s="651"/>
      <c r="CD26" s="656" t="s">
        <v>310</v>
      </c>
      <c r="CE26" s="657"/>
      <c r="CF26" s="657"/>
      <c r="CG26" s="657"/>
      <c r="CH26" s="657"/>
      <c r="CI26" s="657"/>
      <c r="CJ26" s="657"/>
      <c r="CK26" s="657"/>
      <c r="CL26" s="657"/>
      <c r="CM26" s="657"/>
      <c r="CN26" s="657"/>
      <c r="CO26" s="657"/>
      <c r="CP26" s="657"/>
      <c r="CQ26" s="658"/>
      <c r="CR26" s="641">
        <v>371791</v>
      </c>
      <c r="CS26" s="642"/>
      <c r="CT26" s="642"/>
      <c r="CU26" s="642"/>
      <c r="CV26" s="642"/>
      <c r="CW26" s="642"/>
      <c r="CX26" s="642"/>
      <c r="CY26" s="643"/>
      <c r="CZ26" s="646">
        <v>10.9</v>
      </c>
      <c r="DA26" s="675"/>
      <c r="DB26" s="675"/>
      <c r="DC26" s="679"/>
      <c r="DD26" s="650">
        <v>337517</v>
      </c>
      <c r="DE26" s="642"/>
      <c r="DF26" s="642"/>
      <c r="DG26" s="642"/>
      <c r="DH26" s="642"/>
      <c r="DI26" s="642"/>
      <c r="DJ26" s="642"/>
      <c r="DK26" s="643"/>
      <c r="DL26" s="650" t="s">
        <v>240</v>
      </c>
      <c r="DM26" s="642"/>
      <c r="DN26" s="642"/>
      <c r="DO26" s="642"/>
      <c r="DP26" s="642"/>
      <c r="DQ26" s="642"/>
      <c r="DR26" s="642"/>
      <c r="DS26" s="642"/>
      <c r="DT26" s="642"/>
      <c r="DU26" s="642"/>
      <c r="DV26" s="643"/>
      <c r="DW26" s="646" t="s">
        <v>240</v>
      </c>
      <c r="DX26" s="675"/>
      <c r="DY26" s="675"/>
      <c r="DZ26" s="675"/>
      <c r="EA26" s="675"/>
      <c r="EB26" s="675"/>
      <c r="EC26" s="676"/>
    </row>
    <row r="27" spans="2:133" ht="11.25" customHeight="1">
      <c r="B27" s="638" t="s">
        <v>311</v>
      </c>
      <c r="C27" s="639"/>
      <c r="D27" s="639"/>
      <c r="E27" s="639"/>
      <c r="F27" s="639"/>
      <c r="G27" s="639"/>
      <c r="H27" s="639"/>
      <c r="I27" s="639"/>
      <c r="J27" s="639"/>
      <c r="K27" s="639"/>
      <c r="L27" s="639"/>
      <c r="M27" s="639"/>
      <c r="N27" s="639"/>
      <c r="O27" s="639"/>
      <c r="P27" s="639"/>
      <c r="Q27" s="640"/>
      <c r="R27" s="641">
        <v>137747</v>
      </c>
      <c r="S27" s="642"/>
      <c r="T27" s="642"/>
      <c r="U27" s="642"/>
      <c r="V27" s="642"/>
      <c r="W27" s="642"/>
      <c r="X27" s="642"/>
      <c r="Y27" s="643"/>
      <c r="Z27" s="644">
        <v>3.9</v>
      </c>
      <c r="AA27" s="644"/>
      <c r="AB27" s="644"/>
      <c r="AC27" s="644"/>
      <c r="AD27" s="645" t="s">
        <v>240</v>
      </c>
      <c r="AE27" s="645"/>
      <c r="AF27" s="645"/>
      <c r="AG27" s="645"/>
      <c r="AH27" s="645"/>
      <c r="AI27" s="645"/>
      <c r="AJ27" s="645"/>
      <c r="AK27" s="645"/>
      <c r="AL27" s="646" t="s">
        <v>240</v>
      </c>
      <c r="AM27" s="647"/>
      <c r="AN27" s="647"/>
      <c r="AO27" s="648"/>
      <c r="AP27" s="638" t="s">
        <v>312</v>
      </c>
      <c r="AQ27" s="639"/>
      <c r="AR27" s="639"/>
      <c r="AS27" s="639"/>
      <c r="AT27" s="639"/>
      <c r="AU27" s="639"/>
      <c r="AV27" s="639"/>
      <c r="AW27" s="639"/>
      <c r="AX27" s="639"/>
      <c r="AY27" s="639"/>
      <c r="AZ27" s="639"/>
      <c r="BA27" s="639"/>
      <c r="BB27" s="639"/>
      <c r="BC27" s="639"/>
      <c r="BD27" s="639"/>
      <c r="BE27" s="639"/>
      <c r="BF27" s="640"/>
      <c r="BG27" s="641">
        <v>412307</v>
      </c>
      <c r="BH27" s="642"/>
      <c r="BI27" s="642"/>
      <c r="BJ27" s="642"/>
      <c r="BK27" s="642"/>
      <c r="BL27" s="642"/>
      <c r="BM27" s="642"/>
      <c r="BN27" s="643"/>
      <c r="BO27" s="644">
        <v>100</v>
      </c>
      <c r="BP27" s="644"/>
      <c r="BQ27" s="644"/>
      <c r="BR27" s="644"/>
      <c r="BS27" s="650" t="s">
        <v>240</v>
      </c>
      <c r="BT27" s="642"/>
      <c r="BU27" s="642"/>
      <c r="BV27" s="642"/>
      <c r="BW27" s="642"/>
      <c r="BX27" s="642"/>
      <c r="BY27" s="642"/>
      <c r="BZ27" s="642"/>
      <c r="CA27" s="642"/>
      <c r="CB27" s="651"/>
      <c r="CD27" s="656" t="s">
        <v>313</v>
      </c>
      <c r="CE27" s="657"/>
      <c r="CF27" s="657"/>
      <c r="CG27" s="657"/>
      <c r="CH27" s="657"/>
      <c r="CI27" s="657"/>
      <c r="CJ27" s="657"/>
      <c r="CK27" s="657"/>
      <c r="CL27" s="657"/>
      <c r="CM27" s="657"/>
      <c r="CN27" s="657"/>
      <c r="CO27" s="657"/>
      <c r="CP27" s="657"/>
      <c r="CQ27" s="658"/>
      <c r="CR27" s="641">
        <v>211657</v>
      </c>
      <c r="CS27" s="677"/>
      <c r="CT27" s="677"/>
      <c r="CU27" s="677"/>
      <c r="CV27" s="677"/>
      <c r="CW27" s="677"/>
      <c r="CX27" s="677"/>
      <c r="CY27" s="678"/>
      <c r="CZ27" s="646">
        <v>6.2</v>
      </c>
      <c r="DA27" s="675"/>
      <c r="DB27" s="675"/>
      <c r="DC27" s="679"/>
      <c r="DD27" s="650">
        <v>65913</v>
      </c>
      <c r="DE27" s="677"/>
      <c r="DF27" s="677"/>
      <c r="DG27" s="677"/>
      <c r="DH27" s="677"/>
      <c r="DI27" s="677"/>
      <c r="DJ27" s="677"/>
      <c r="DK27" s="678"/>
      <c r="DL27" s="650">
        <v>65906</v>
      </c>
      <c r="DM27" s="677"/>
      <c r="DN27" s="677"/>
      <c r="DO27" s="677"/>
      <c r="DP27" s="677"/>
      <c r="DQ27" s="677"/>
      <c r="DR27" s="677"/>
      <c r="DS27" s="677"/>
      <c r="DT27" s="677"/>
      <c r="DU27" s="677"/>
      <c r="DV27" s="678"/>
      <c r="DW27" s="646">
        <v>2.8</v>
      </c>
      <c r="DX27" s="675"/>
      <c r="DY27" s="675"/>
      <c r="DZ27" s="675"/>
      <c r="EA27" s="675"/>
      <c r="EB27" s="675"/>
      <c r="EC27" s="676"/>
    </row>
    <row r="28" spans="2:133" ht="11.25" customHeight="1">
      <c r="B28" s="683" t="s">
        <v>314</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240</v>
      </c>
      <c r="AA28" s="644"/>
      <c r="AB28" s="644"/>
      <c r="AC28" s="644"/>
      <c r="AD28" s="645" t="s">
        <v>260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315</v>
      </c>
      <c r="CE28" s="657"/>
      <c r="CF28" s="657"/>
      <c r="CG28" s="657"/>
      <c r="CH28" s="657"/>
      <c r="CI28" s="657"/>
      <c r="CJ28" s="657"/>
      <c r="CK28" s="657"/>
      <c r="CL28" s="657"/>
      <c r="CM28" s="657"/>
      <c r="CN28" s="657"/>
      <c r="CO28" s="657"/>
      <c r="CP28" s="657"/>
      <c r="CQ28" s="658"/>
      <c r="CR28" s="641">
        <v>345007</v>
      </c>
      <c r="CS28" s="642"/>
      <c r="CT28" s="642"/>
      <c r="CU28" s="642"/>
      <c r="CV28" s="642"/>
      <c r="CW28" s="642"/>
      <c r="CX28" s="642"/>
      <c r="CY28" s="643"/>
      <c r="CZ28" s="646">
        <v>10.1</v>
      </c>
      <c r="DA28" s="675"/>
      <c r="DB28" s="675"/>
      <c r="DC28" s="679"/>
      <c r="DD28" s="650">
        <v>345007</v>
      </c>
      <c r="DE28" s="642"/>
      <c r="DF28" s="642"/>
      <c r="DG28" s="642"/>
      <c r="DH28" s="642"/>
      <c r="DI28" s="642"/>
      <c r="DJ28" s="642"/>
      <c r="DK28" s="643"/>
      <c r="DL28" s="650">
        <v>345007</v>
      </c>
      <c r="DM28" s="642"/>
      <c r="DN28" s="642"/>
      <c r="DO28" s="642"/>
      <c r="DP28" s="642"/>
      <c r="DQ28" s="642"/>
      <c r="DR28" s="642"/>
      <c r="DS28" s="642"/>
      <c r="DT28" s="642"/>
      <c r="DU28" s="642"/>
      <c r="DV28" s="643"/>
      <c r="DW28" s="646">
        <v>14.8</v>
      </c>
      <c r="DX28" s="675"/>
      <c r="DY28" s="675"/>
      <c r="DZ28" s="675"/>
      <c r="EA28" s="675"/>
      <c r="EB28" s="675"/>
      <c r="EC28" s="676"/>
    </row>
    <row r="29" spans="2:133" ht="11.25" customHeight="1">
      <c r="B29" s="638" t="s">
        <v>316</v>
      </c>
      <c r="C29" s="639"/>
      <c r="D29" s="639"/>
      <c r="E29" s="639"/>
      <c r="F29" s="639"/>
      <c r="G29" s="639"/>
      <c r="H29" s="639"/>
      <c r="I29" s="639"/>
      <c r="J29" s="639"/>
      <c r="K29" s="639"/>
      <c r="L29" s="639"/>
      <c r="M29" s="639"/>
      <c r="N29" s="639"/>
      <c r="O29" s="639"/>
      <c r="P29" s="639"/>
      <c r="Q29" s="640"/>
      <c r="R29" s="641">
        <v>196015</v>
      </c>
      <c r="S29" s="642"/>
      <c r="T29" s="642"/>
      <c r="U29" s="642"/>
      <c r="V29" s="642"/>
      <c r="W29" s="642"/>
      <c r="X29" s="642"/>
      <c r="Y29" s="643"/>
      <c r="Z29" s="644">
        <v>5.5</v>
      </c>
      <c r="AA29" s="644"/>
      <c r="AB29" s="644"/>
      <c r="AC29" s="644"/>
      <c r="AD29" s="645" t="s">
        <v>240</v>
      </c>
      <c r="AE29" s="645"/>
      <c r="AF29" s="645"/>
      <c r="AG29" s="645"/>
      <c r="AH29" s="645"/>
      <c r="AI29" s="645"/>
      <c r="AJ29" s="645"/>
      <c r="AK29" s="645"/>
      <c r="AL29" s="646" t="s">
        <v>240</v>
      </c>
      <c r="AM29" s="647"/>
      <c r="AN29" s="647"/>
      <c r="AO29" s="648"/>
      <c r="AP29" s="620" t="s">
        <v>234</v>
      </c>
      <c r="AQ29" s="621"/>
      <c r="AR29" s="621"/>
      <c r="AS29" s="621"/>
      <c r="AT29" s="621"/>
      <c r="AU29" s="621"/>
      <c r="AV29" s="621"/>
      <c r="AW29" s="621"/>
      <c r="AX29" s="621"/>
      <c r="AY29" s="621"/>
      <c r="AZ29" s="621"/>
      <c r="BA29" s="621"/>
      <c r="BB29" s="621"/>
      <c r="BC29" s="621"/>
      <c r="BD29" s="621"/>
      <c r="BE29" s="621"/>
      <c r="BF29" s="622"/>
      <c r="BG29" s="620" t="s">
        <v>317</v>
      </c>
      <c r="BH29" s="681"/>
      <c r="BI29" s="681"/>
      <c r="BJ29" s="681"/>
      <c r="BK29" s="681"/>
      <c r="BL29" s="681"/>
      <c r="BM29" s="681"/>
      <c r="BN29" s="681"/>
      <c r="BO29" s="681"/>
      <c r="BP29" s="681"/>
      <c r="BQ29" s="682"/>
      <c r="BR29" s="620" t="s">
        <v>318</v>
      </c>
      <c r="BS29" s="681"/>
      <c r="BT29" s="681"/>
      <c r="BU29" s="681"/>
      <c r="BV29" s="681"/>
      <c r="BW29" s="681"/>
      <c r="BX29" s="681"/>
      <c r="BY29" s="681"/>
      <c r="BZ29" s="681"/>
      <c r="CA29" s="681"/>
      <c r="CB29" s="682"/>
      <c r="CD29" s="704" t="s">
        <v>319</v>
      </c>
      <c r="CE29" s="705"/>
      <c r="CF29" s="656" t="s">
        <v>320</v>
      </c>
      <c r="CG29" s="657"/>
      <c r="CH29" s="657"/>
      <c r="CI29" s="657"/>
      <c r="CJ29" s="657"/>
      <c r="CK29" s="657"/>
      <c r="CL29" s="657"/>
      <c r="CM29" s="657"/>
      <c r="CN29" s="657"/>
      <c r="CO29" s="657"/>
      <c r="CP29" s="657"/>
      <c r="CQ29" s="658"/>
      <c r="CR29" s="641">
        <v>345007</v>
      </c>
      <c r="CS29" s="677"/>
      <c r="CT29" s="677"/>
      <c r="CU29" s="677"/>
      <c r="CV29" s="677"/>
      <c r="CW29" s="677"/>
      <c r="CX29" s="677"/>
      <c r="CY29" s="678"/>
      <c r="CZ29" s="646">
        <v>10.1</v>
      </c>
      <c r="DA29" s="675"/>
      <c r="DB29" s="675"/>
      <c r="DC29" s="679"/>
      <c r="DD29" s="650">
        <v>345007</v>
      </c>
      <c r="DE29" s="677"/>
      <c r="DF29" s="677"/>
      <c r="DG29" s="677"/>
      <c r="DH29" s="677"/>
      <c r="DI29" s="677"/>
      <c r="DJ29" s="677"/>
      <c r="DK29" s="678"/>
      <c r="DL29" s="650">
        <v>345007</v>
      </c>
      <c r="DM29" s="677"/>
      <c r="DN29" s="677"/>
      <c r="DO29" s="677"/>
      <c r="DP29" s="677"/>
      <c r="DQ29" s="677"/>
      <c r="DR29" s="677"/>
      <c r="DS29" s="677"/>
      <c r="DT29" s="677"/>
      <c r="DU29" s="677"/>
      <c r="DV29" s="678"/>
      <c r="DW29" s="646">
        <v>14.8</v>
      </c>
      <c r="DX29" s="675"/>
      <c r="DY29" s="675"/>
      <c r="DZ29" s="675"/>
      <c r="EA29" s="675"/>
      <c r="EB29" s="675"/>
      <c r="EC29" s="676"/>
    </row>
    <row r="30" spans="2:133" ht="11.25" customHeight="1">
      <c r="B30" s="638" t="s">
        <v>321</v>
      </c>
      <c r="C30" s="639"/>
      <c r="D30" s="639"/>
      <c r="E30" s="639"/>
      <c r="F30" s="639"/>
      <c r="G30" s="639"/>
      <c r="H30" s="639"/>
      <c r="I30" s="639"/>
      <c r="J30" s="639"/>
      <c r="K30" s="639"/>
      <c r="L30" s="639"/>
      <c r="M30" s="639"/>
      <c r="N30" s="639"/>
      <c r="O30" s="639"/>
      <c r="P30" s="639"/>
      <c r="Q30" s="640"/>
      <c r="R30" s="641">
        <v>17794</v>
      </c>
      <c r="S30" s="642"/>
      <c r="T30" s="642"/>
      <c r="U30" s="642"/>
      <c r="V30" s="642"/>
      <c r="W30" s="642"/>
      <c r="X30" s="642"/>
      <c r="Y30" s="643"/>
      <c r="Z30" s="644">
        <v>0.5</v>
      </c>
      <c r="AA30" s="644"/>
      <c r="AB30" s="644"/>
      <c r="AC30" s="644"/>
      <c r="AD30" s="645">
        <v>6615</v>
      </c>
      <c r="AE30" s="645"/>
      <c r="AF30" s="645"/>
      <c r="AG30" s="645"/>
      <c r="AH30" s="645"/>
      <c r="AI30" s="645"/>
      <c r="AJ30" s="645"/>
      <c r="AK30" s="645"/>
      <c r="AL30" s="646">
        <v>0.3</v>
      </c>
      <c r="AM30" s="647"/>
      <c r="AN30" s="647"/>
      <c r="AO30" s="648"/>
      <c r="AP30" s="689" t="s">
        <v>322</v>
      </c>
      <c r="AQ30" s="690"/>
      <c r="AR30" s="690"/>
      <c r="AS30" s="690"/>
      <c r="AT30" s="695" t="s">
        <v>323</v>
      </c>
      <c r="AU30" s="230"/>
      <c r="AV30" s="230"/>
      <c r="AW30" s="230"/>
      <c r="AX30" s="627" t="s">
        <v>196</v>
      </c>
      <c r="AY30" s="628"/>
      <c r="AZ30" s="628"/>
      <c r="BA30" s="628"/>
      <c r="BB30" s="628"/>
      <c r="BC30" s="628"/>
      <c r="BD30" s="628"/>
      <c r="BE30" s="628"/>
      <c r="BF30" s="629"/>
      <c r="BG30" s="701">
        <v>97.2</v>
      </c>
      <c r="BH30" s="702"/>
      <c r="BI30" s="702"/>
      <c r="BJ30" s="702"/>
      <c r="BK30" s="702"/>
      <c r="BL30" s="702"/>
      <c r="BM30" s="636">
        <v>88.4</v>
      </c>
      <c r="BN30" s="702"/>
      <c r="BO30" s="702"/>
      <c r="BP30" s="702"/>
      <c r="BQ30" s="703"/>
      <c r="BR30" s="701">
        <v>97</v>
      </c>
      <c r="BS30" s="702"/>
      <c r="BT30" s="702"/>
      <c r="BU30" s="702"/>
      <c r="BV30" s="702"/>
      <c r="BW30" s="702"/>
      <c r="BX30" s="636">
        <v>87.6</v>
      </c>
      <c r="BY30" s="702"/>
      <c r="BZ30" s="702"/>
      <c r="CA30" s="702"/>
      <c r="CB30" s="703"/>
      <c r="CD30" s="706"/>
      <c r="CE30" s="707"/>
      <c r="CF30" s="656" t="s">
        <v>324</v>
      </c>
      <c r="CG30" s="657"/>
      <c r="CH30" s="657"/>
      <c r="CI30" s="657"/>
      <c r="CJ30" s="657"/>
      <c r="CK30" s="657"/>
      <c r="CL30" s="657"/>
      <c r="CM30" s="657"/>
      <c r="CN30" s="657"/>
      <c r="CO30" s="657"/>
      <c r="CP30" s="657"/>
      <c r="CQ30" s="658"/>
      <c r="CR30" s="641">
        <v>329856</v>
      </c>
      <c r="CS30" s="642"/>
      <c r="CT30" s="642"/>
      <c r="CU30" s="642"/>
      <c r="CV30" s="642"/>
      <c r="CW30" s="642"/>
      <c r="CX30" s="642"/>
      <c r="CY30" s="643"/>
      <c r="CZ30" s="646">
        <v>9.6999999999999993</v>
      </c>
      <c r="DA30" s="675"/>
      <c r="DB30" s="675"/>
      <c r="DC30" s="679"/>
      <c r="DD30" s="650">
        <v>329856</v>
      </c>
      <c r="DE30" s="642"/>
      <c r="DF30" s="642"/>
      <c r="DG30" s="642"/>
      <c r="DH30" s="642"/>
      <c r="DI30" s="642"/>
      <c r="DJ30" s="642"/>
      <c r="DK30" s="643"/>
      <c r="DL30" s="650">
        <v>329856</v>
      </c>
      <c r="DM30" s="642"/>
      <c r="DN30" s="642"/>
      <c r="DO30" s="642"/>
      <c r="DP30" s="642"/>
      <c r="DQ30" s="642"/>
      <c r="DR30" s="642"/>
      <c r="DS30" s="642"/>
      <c r="DT30" s="642"/>
      <c r="DU30" s="642"/>
      <c r="DV30" s="643"/>
      <c r="DW30" s="646">
        <v>14.2</v>
      </c>
      <c r="DX30" s="675"/>
      <c r="DY30" s="675"/>
      <c r="DZ30" s="675"/>
      <c r="EA30" s="675"/>
      <c r="EB30" s="675"/>
      <c r="EC30" s="676"/>
    </row>
    <row r="31" spans="2:133" ht="11.25" customHeight="1">
      <c r="B31" s="638" t="s">
        <v>325</v>
      </c>
      <c r="C31" s="639"/>
      <c r="D31" s="639"/>
      <c r="E31" s="639"/>
      <c r="F31" s="639"/>
      <c r="G31" s="639"/>
      <c r="H31" s="639"/>
      <c r="I31" s="639"/>
      <c r="J31" s="639"/>
      <c r="K31" s="639"/>
      <c r="L31" s="639"/>
      <c r="M31" s="639"/>
      <c r="N31" s="639"/>
      <c r="O31" s="639"/>
      <c r="P31" s="639"/>
      <c r="Q31" s="640"/>
      <c r="R31" s="641">
        <v>44570</v>
      </c>
      <c r="S31" s="642"/>
      <c r="T31" s="642"/>
      <c r="U31" s="642"/>
      <c r="V31" s="642"/>
      <c r="W31" s="642"/>
      <c r="X31" s="642"/>
      <c r="Y31" s="643"/>
      <c r="Z31" s="644">
        <v>1.2</v>
      </c>
      <c r="AA31" s="644"/>
      <c r="AB31" s="644"/>
      <c r="AC31" s="644"/>
      <c r="AD31" s="645" t="s">
        <v>240</v>
      </c>
      <c r="AE31" s="645"/>
      <c r="AF31" s="645"/>
      <c r="AG31" s="645"/>
      <c r="AH31" s="645"/>
      <c r="AI31" s="645"/>
      <c r="AJ31" s="645"/>
      <c r="AK31" s="645"/>
      <c r="AL31" s="646" t="s">
        <v>240</v>
      </c>
      <c r="AM31" s="647"/>
      <c r="AN31" s="647"/>
      <c r="AO31" s="648"/>
      <c r="AP31" s="691"/>
      <c r="AQ31" s="692"/>
      <c r="AR31" s="692"/>
      <c r="AS31" s="692"/>
      <c r="AT31" s="696"/>
      <c r="AU31" s="229" t="s">
        <v>326</v>
      </c>
      <c r="AV31" s="229"/>
      <c r="AW31" s="229"/>
      <c r="AX31" s="638" t="s">
        <v>327</v>
      </c>
      <c r="AY31" s="639"/>
      <c r="AZ31" s="639"/>
      <c r="BA31" s="639"/>
      <c r="BB31" s="639"/>
      <c r="BC31" s="639"/>
      <c r="BD31" s="639"/>
      <c r="BE31" s="639"/>
      <c r="BF31" s="640"/>
      <c r="BG31" s="698">
        <v>99.4</v>
      </c>
      <c r="BH31" s="677"/>
      <c r="BI31" s="677"/>
      <c r="BJ31" s="677"/>
      <c r="BK31" s="677"/>
      <c r="BL31" s="677"/>
      <c r="BM31" s="647">
        <v>97.9</v>
      </c>
      <c r="BN31" s="699"/>
      <c r="BO31" s="699"/>
      <c r="BP31" s="699"/>
      <c r="BQ31" s="700"/>
      <c r="BR31" s="698">
        <v>99.4</v>
      </c>
      <c r="BS31" s="677"/>
      <c r="BT31" s="677"/>
      <c r="BU31" s="677"/>
      <c r="BV31" s="677"/>
      <c r="BW31" s="677"/>
      <c r="BX31" s="647">
        <v>97.6</v>
      </c>
      <c r="BY31" s="699"/>
      <c r="BZ31" s="699"/>
      <c r="CA31" s="699"/>
      <c r="CB31" s="700"/>
      <c r="CD31" s="706"/>
      <c r="CE31" s="707"/>
      <c r="CF31" s="656" t="s">
        <v>328</v>
      </c>
      <c r="CG31" s="657"/>
      <c r="CH31" s="657"/>
      <c r="CI31" s="657"/>
      <c r="CJ31" s="657"/>
      <c r="CK31" s="657"/>
      <c r="CL31" s="657"/>
      <c r="CM31" s="657"/>
      <c r="CN31" s="657"/>
      <c r="CO31" s="657"/>
      <c r="CP31" s="657"/>
      <c r="CQ31" s="658"/>
      <c r="CR31" s="641">
        <v>15151</v>
      </c>
      <c r="CS31" s="677"/>
      <c r="CT31" s="677"/>
      <c r="CU31" s="677"/>
      <c r="CV31" s="677"/>
      <c r="CW31" s="677"/>
      <c r="CX31" s="677"/>
      <c r="CY31" s="678"/>
      <c r="CZ31" s="646">
        <v>0.4</v>
      </c>
      <c r="DA31" s="675"/>
      <c r="DB31" s="675"/>
      <c r="DC31" s="679"/>
      <c r="DD31" s="650">
        <v>15151</v>
      </c>
      <c r="DE31" s="677"/>
      <c r="DF31" s="677"/>
      <c r="DG31" s="677"/>
      <c r="DH31" s="677"/>
      <c r="DI31" s="677"/>
      <c r="DJ31" s="677"/>
      <c r="DK31" s="678"/>
      <c r="DL31" s="650">
        <v>15151</v>
      </c>
      <c r="DM31" s="677"/>
      <c r="DN31" s="677"/>
      <c r="DO31" s="677"/>
      <c r="DP31" s="677"/>
      <c r="DQ31" s="677"/>
      <c r="DR31" s="677"/>
      <c r="DS31" s="677"/>
      <c r="DT31" s="677"/>
      <c r="DU31" s="677"/>
      <c r="DV31" s="678"/>
      <c r="DW31" s="646">
        <v>0.7</v>
      </c>
      <c r="DX31" s="675"/>
      <c r="DY31" s="675"/>
      <c r="DZ31" s="675"/>
      <c r="EA31" s="675"/>
      <c r="EB31" s="675"/>
      <c r="EC31" s="676"/>
    </row>
    <row r="32" spans="2:133" ht="11.25" customHeight="1">
      <c r="B32" s="638" t="s">
        <v>329</v>
      </c>
      <c r="C32" s="639"/>
      <c r="D32" s="639"/>
      <c r="E32" s="639"/>
      <c r="F32" s="639"/>
      <c r="G32" s="639"/>
      <c r="H32" s="639"/>
      <c r="I32" s="639"/>
      <c r="J32" s="639"/>
      <c r="K32" s="639"/>
      <c r="L32" s="639"/>
      <c r="M32" s="639"/>
      <c r="N32" s="639"/>
      <c r="O32" s="639"/>
      <c r="P32" s="639"/>
      <c r="Q32" s="640"/>
      <c r="R32" s="641">
        <v>138128</v>
      </c>
      <c r="S32" s="642"/>
      <c r="T32" s="642"/>
      <c r="U32" s="642"/>
      <c r="V32" s="642"/>
      <c r="W32" s="642"/>
      <c r="X32" s="642"/>
      <c r="Y32" s="643"/>
      <c r="Z32" s="644">
        <v>3.9</v>
      </c>
      <c r="AA32" s="644"/>
      <c r="AB32" s="644"/>
      <c r="AC32" s="644"/>
      <c r="AD32" s="645" t="s">
        <v>240</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330</v>
      </c>
      <c r="AY32" s="687"/>
      <c r="AZ32" s="687"/>
      <c r="BA32" s="687"/>
      <c r="BB32" s="687"/>
      <c r="BC32" s="687"/>
      <c r="BD32" s="687"/>
      <c r="BE32" s="687"/>
      <c r="BF32" s="688"/>
      <c r="BG32" s="710">
        <v>94.6</v>
      </c>
      <c r="BH32" s="711"/>
      <c r="BI32" s="711"/>
      <c r="BJ32" s="711"/>
      <c r="BK32" s="711"/>
      <c r="BL32" s="711"/>
      <c r="BM32" s="712">
        <v>79</v>
      </c>
      <c r="BN32" s="711"/>
      <c r="BO32" s="711"/>
      <c r="BP32" s="711"/>
      <c r="BQ32" s="713"/>
      <c r="BR32" s="710">
        <v>94.3</v>
      </c>
      <c r="BS32" s="711"/>
      <c r="BT32" s="711"/>
      <c r="BU32" s="711"/>
      <c r="BV32" s="711"/>
      <c r="BW32" s="711"/>
      <c r="BX32" s="712">
        <v>77.900000000000006</v>
      </c>
      <c r="BY32" s="711"/>
      <c r="BZ32" s="711"/>
      <c r="CA32" s="711"/>
      <c r="CB32" s="713"/>
      <c r="CD32" s="708"/>
      <c r="CE32" s="709"/>
      <c r="CF32" s="656" t="s">
        <v>331</v>
      </c>
      <c r="CG32" s="657"/>
      <c r="CH32" s="657"/>
      <c r="CI32" s="657"/>
      <c r="CJ32" s="657"/>
      <c r="CK32" s="657"/>
      <c r="CL32" s="657"/>
      <c r="CM32" s="657"/>
      <c r="CN32" s="657"/>
      <c r="CO32" s="657"/>
      <c r="CP32" s="657"/>
      <c r="CQ32" s="658"/>
      <c r="CR32" s="641" t="s">
        <v>240</v>
      </c>
      <c r="CS32" s="642"/>
      <c r="CT32" s="642"/>
      <c r="CU32" s="642"/>
      <c r="CV32" s="642"/>
      <c r="CW32" s="642"/>
      <c r="CX32" s="642"/>
      <c r="CY32" s="643"/>
      <c r="CZ32" s="646" t="s">
        <v>240</v>
      </c>
      <c r="DA32" s="675"/>
      <c r="DB32" s="675"/>
      <c r="DC32" s="679"/>
      <c r="DD32" s="650" t="s">
        <v>240</v>
      </c>
      <c r="DE32" s="642"/>
      <c r="DF32" s="642"/>
      <c r="DG32" s="642"/>
      <c r="DH32" s="642"/>
      <c r="DI32" s="642"/>
      <c r="DJ32" s="642"/>
      <c r="DK32" s="643"/>
      <c r="DL32" s="650" t="s">
        <v>240</v>
      </c>
      <c r="DM32" s="642"/>
      <c r="DN32" s="642"/>
      <c r="DO32" s="642"/>
      <c r="DP32" s="642"/>
      <c r="DQ32" s="642"/>
      <c r="DR32" s="642"/>
      <c r="DS32" s="642"/>
      <c r="DT32" s="642"/>
      <c r="DU32" s="642"/>
      <c r="DV32" s="643"/>
      <c r="DW32" s="646" t="s">
        <v>240</v>
      </c>
      <c r="DX32" s="675"/>
      <c r="DY32" s="675"/>
      <c r="DZ32" s="675"/>
      <c r="EA32" s="675"/>
      <c r="EB32" s="675"/>
      <c r="EC32" s="676"/>
    </row>
    <row r="33" spans="2:133" ht="11.25" customHeight="1">
      <c r="B33" s="638" t="s">
        <v>332</v>
      </c>
      <c r="C33" s="639"/>
      <c r="D33" s="639"/>
      <c r="E33" s="639"/>
      <c r="F33" s="639"/>
      <c r="G33" s="639"/>
      <c r="H33" s="639"/>
      <c r="I33" s="639"/>
      <c r="J33" s="639"/>
      <c r="K33" s="639"/>
      <c r="L33" s="639"/>
      <c r="M33" s="639"/>
      <c r="N33" s="639"/>
      <c r="O33" s="639"/>
      <c r="P33" s="639"/>
      <c r="Q33" s="640"/>
      <c r="R33" s="641">
        <v>71130</v>
      </c>
      <c r="S33" s="642"/>
      <c r="T33" s="642"/>
      <c r="U33" s="642"/>
      <c r="V33" s="642"/>
      <c r="W33" s="642"/>
      <c r="X33" s="642"/>
      <c r="Y33" s="643"/>
      <c r="Z33" s="644">
        <v>2</v>
      </c>
      <c r="AA33" s="644"/>
      <c r="AB33" s="644"/>
      <c r="AC33" s="644"/>
      <c r="AD33" s="645" t="s">
        <v>240</v>
      </c>
      <c r="AE33" s="645"/>
      <c r="AF33" s="645"/>
      <c r="AG33" s="645"/>
      <c r="AH33" s="645"/>
      <c r="AI33" s="645"/>
      <c r="AJ33" s="645"/>
      <c r="AK33" s="645"/>
      <c r="AL33" s="646" t="s">
        <v>240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333</v>
      </c>
      <c r="CE33" s="657"/>
      <c r="CF33" s="657"/>
      <c r="CG33" s="657"/>
      <c r="CH33" s="657"/>
      <c r="CI33" s="657"/>
      <c r="CJ33" s="657"/>
      <c r="CK33" s="657"/>
      <c r="CL33" s="657"/>
      <c r="CM33" s="657"/>
      <c r="CN33" s="657"/>
      <c r="CO33" s="657"/>
      <c r="CP33" s="657"/>
      <c r="CQ33" s="658"/>
      <c r="CR33" s="641">
        <v>1841278</v>
      </c>
      <c r="CS33" s="677"/>
      <c r="CT33" s="677"/>
      <c r="CU33" s="677"/>
      <c r="CV33" s="677"/>
      <c r="CW33" s="677"/>
      <c r="CX33" s="677"/>
      <c r="CY33" s="678"/>
      <c r="CZ33" s="646">
        <v>54</v>
      </c>
      <c r="DA33" s="675"/>
      <c r="DB33" s="675"/>
      <c r="DC33" s="679"/>
      <c r="DD33" s="650">
        <v>1465945</v>
      </c>
      <c r="DE33" s="677"/>
      <c r="DF33" s="677"/>
      <c r="DG33" s="677"/>
      <c r="DH33" s="677"/>
      <c r="DI33" s="677"/>
      <c r="DJ33" s="677"/>
      <c r="DK33" s="678"/>
      <c r="DL33" s="650">
        <v>1045942</v>
      </c>
      <c r="DM33" s="677"/>
      <c r="DN33" s="677"/>
      <c r="DO33" s="677"/>
      <c r="DP33" s="677"/>
      <c r="DQ33" s="677"/>
      <c r="DR33" s="677"/>
      <c r="DS33" s="677"/>
      <c r="DT33" s="677"/>
      <c r="DU33" s="677"/>
      <c r="DV33" s="678"/>
      <c r="DW33" s="646">
        <v>45</v>
      </c>
      <c r="DX33" s="675"/>
      <c r="DY33" s="675"/>
      <c r="DZ33" s="675"/>
      <c r="EA33" s="675"/>
      <c r="EB33" s="675"/>
      <c r="EC33" s="676"/>
    </row>
    <row r="34" spans="2:133" ht="11.25" customHeight="1">
      <c r="B34" s="638" t="s">
        <v>334</v>
      </c>
      <c r="C34" s="639"/>
      <c r="D34" s="639"/>
      <c r="E34" s="639"/>
      <c r="F34" s="639"/>
      <c r="G34" s="639"/>
      <c r="H34" s="639"/>
      <c r="I34" s="639"/>
      <c r="J34" s="639"/>
      <c r="K34" s="639"/>
      <c r="L34" s="639"/>
      <c r="M34" s="639"/>
      <c r="N34" s="639"/>
      <c r="O34" s="639"/>
      <c r="P34" s="639"/>
      <c r="Q34" s="640"/>
      <c r="R34" s="641">
        <v>80992</v>
      </c>
      <c r="S34" s="642"/>
      <c r="T34" s="642"/>
      <c r="U34" s="642"/>
      <c r="V34" s="642"/>
      <c r="W34" s="642"/>
      <c r="X34" s="642"/>
      <c r="Y34" s="643"/>
      <c r="Z34" s="644">
        <v>2.2999999999999998</v>
      </c>
      <c r="AA34" s="644"/>
      <c r="AB34" s="644"/>
      <c r="AC34" s="644"/>
      <c r="AD34" s="645">
        <v>419</v>
      </c>
      <c r="AE34" s="645"/>
      <c r="AF34" s="645"/>
      <c r="AG34" s="645"/>
      <c r="AH34" s="645"/>
      <c r="AI34" s="645"/>
      <c r="AJ34" s="645"/>
      <c r="AK34" s="645"/>
      <c r="AL34" s="646">
        <v>0</v>
      </c>
      <c r="AM34" s="647"/>
      <c r="AN34" s="647"/>
      <c r="AO34" s="648"/>
      <c r="AP34" s="234"/>
      <c r="AQ34" s="620" t="s">
        <v>335</v>
      </c>
      <c r="AR34" s="621"/>
      <c r="AS34" s="621"/>
      <c r="AT34" s="621"/>
      <c r="AU34" s="621"/>
      <c r="AV34" s="621"/>
      <c r="AW34" s="621"/>
      <c r="AX34" s="621"/>
      <c r="AY34" s="621"/>
      <c r="AZ34" s="621"/>
      <c r="BA34" s="621"/>
      <c r="BB34" s="621"/>
      <c r="BC34" s="621"/>
      <c r="BD34" s="621"/>
      <c r="BE34" s="621"/>
      <c r="BF34" s="622"/>
      <c r="BG34" s="620" t="s">
        <v>336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337</v>
      </c>
      <c r="CE34" s="657"/>
      <c r="CF34" s="657"/>
      <c r="CG34" s="657"/>
      <c r="CH34" s="657"/>
      <c r="CI34" s="657"/>
      <c r="CJ34" s="657"/>
      <c r="CK34" s="657"/>
      <c r="CL34" s="657"/>
      <c r="CM34" s="657"/>
      <c r="CN34" s="657"/>
      <c r="CO34" s="657"/>
      <c r="CP34" s="657"/>
      <c r="CQ34" s="658"/>
      <c r="CR34" s="641">
        <v>517605</v>
      </c>
      <c r="CS34" s="642"/>
      <c r="CT34" s="642"/>
      <c r="CU34" s="642"/>
      <c r="CV34" s="642"/>
      <c r="CW34" s="642"/>
      <c r="CX34" s="642"/>
      <c r="CY34" s="643"/>
      <c r="CZ34" s="646">
        <v>15.2</v>
      </c>
      <c r="DA34" s="675"/>
      <c r="DB34" s="675"/>
      <c r="DC34" s="679"/>
      <c r="DD34" s="650">
        <v>368333</v>
      </c>
      <c r="DE34" s="642"/>
      <c r="DF34" s="642"/>
      <c r="DG34" s="642"/>
      <c r="DH34" s="642"/>
      <c r="DI34" s="642"/>
      <c r="DJ34" s="642"/>
      <c r="DK34" s="643"/>
      <c r="DL34" s="650">
        <v>223673</v>
      </c>
      <c r="DM34" s="642"/>
      <c r="DN34" s="642"/>
      <c r="DO34" s="642"/>
      <c r="DP34" s="642"/>
      <c r="DQ34" s="642"/>
      <c r="DR34" s="642"/>
      <c r="DS34" s="642"/>
      <c r="DT34" s="642"/>
      <c r="DU34" s="642"/>
      <c r="DV34" s="643"/>
      <c r="DW34" s="646">
        <v>9.6</v>
      </c>
      <c r="DX34" s="675"/>
      <c r="DY34" s="675"/>
      <c r="DZ34" s="675"/>
      <c r="EA34" s="675"/>
      <c r="EB34" s="675"/>
      <c r="EC34" s="676"/>
    </row>
    <row r="35" spans="2:133" ht="11.25" customHeight="1">
      <c r="B35" s="638" t="s">
        <v>338</v>
      </c>
      <c r="C35" s="639"/>
      <c r="D35" s="639"/>
      <c r="E35" s="639"/>
      <c r="F35" s="639"/>
      <c r="G35" s="639"/>
      <c r="H35" s="639"/>
      <c r="I35" s="639"/>
      <c r="J35" s="639"/>
      <c r="K35" s="639"/>
      <c r="L35" s="639"/>
      <c r="M35" s="639"/>
      <c r="N35" s="639"/>
      <c r="O35" s="639"/>
      <c r="P35" s="639"/>
      <c r="Q35" s="640"/>
      <c r="R35" s="641">
        <v>404372</v>
      </c>
      <c r="S35" s="642"/>
      <c r="T35" s="642"/>
      <c r="U35" s="642"/>
      <c r="V35" s="642"/>
      <c r="W35" s="642"/>
      <c r="X35" s="642"/>
      <c r="Y35" s="643"/>
      <c r="Z35" s="644">
        <v>11.3</v>
      </c>
      <c r="AA35" s="644"/>
      <c r="AB35" s="644"/>
      <c r="AC35" s="644"/>
      <c r="AD35" s="645" t="s">
        <v>240</v>
      </c>
      <c r="AE35" s="645"/>
      <c r="AF35" s="645"/>
      <c r="AG35" s="645"/>
      <c r="AH35" s="645"/>
      <c r="AI35" s="645"/>
      <c r="AJ35" s="645"/>
      <c r="AK35" s="645"/>
      <c r="AL35" s="646" t="s">
        <v>240</v>
      </c>
      <c r="AM35" s="647"/>
      <c r="AN35" s="647"/>
      <c r="AO35" s="648"/>
      <c r="AP35" s="234"/>
      <c r="AQ35" s="714" t="s">
        <v>339</v>
      </c>
      <c r="AR35" s="715"/>
      <c r="AS35" s="715"/>
      <c r="AT35" s="715"/>
      <c r="AU35" s="715"/>
      <c r="AV35" s="715"/>
      <c r="AW35" s="715"/>
      <c r="AX35" s="715"/>
      <c r="AY35" s="716"/>
      <c r="AZ35" s="630">
        <v>554412</v>
      </c>
      <c r="BA35" s="631"/>
      <c r="BB35" s="631"/>
      <c r="BC35" s="631"/>
      <c r="BD35" s="631"/>
      <c r="BE35" s="631"/>
      <c r="BF35" s="717"/>
      <c r="BG35" s="652" t="s">
        <v>340</v>
      </c>
      <c r="BH35" s="653"/>
      <c r="BI35" s="653"/>
      <c r="BJ35" s="653"/>
      <c r="BK35" s="653"/>
      <c r="BL35" s="653"/>
      <c r="BM35" s="653"/>
      <c r="BN35" s="653"/>
      <c r="BO35" s="653"/>
      <c r="BP35" s="653"/>
      <c r="BQ35" s="653"/>
      <c r="BR35" s="653"/>
      <c r="BS35" s="653"/>
      <c r="BT35" s="653"/>
      <c r="BU35" s="654"/>
      <c r="BV35" s="630">
        <v>153</v>
      </c>
      <c r="BW35" s="631"/>
      <c r="BX35" s="631"/>
      <c r="BY35" s="631"/>
      <c r="BZ35" s="631"/>
      <c r="CA35" s="631"/>
      <c r="CB35" s="717"/>
      <c r="CD35" s="656" t="s">
        <v>341</v>
      </c>
      <c r="CE35" s="657"/>
      <c r="CF35" s="657"/>
      <c r="CG35" s="657"/>
      <c r="CH35" s="657"/>
      <c r="CI35" s="657"/>
      <c r="CJ35" s="657"/>
      <c r="CK35" s="657"/>
      <c r="CL35" s="657"/>
      <c r="CM35" s="657"/>
      <c r="CN35" s="657"/>
      <c r="CO35" s="657"/>
      <c r="CP35" s="657"/>
      <c r="CQ35" s="658"/>
      <c r="CR35" s="641">
        <v>153211</v>
      </c>
      <c r="CS35" s="677"/>
      <c r="CT35" s="677"/>
      <c r="CU35" s="677"/>
      <c r="CV35" s="677"/>
      <c r="CW35" s="677"/>
      <c r="CX35" s="677"/>
      <c r="CY35" s="678"/>
      <c r="CZ35" s="646">
        <v>4.5</v>
      </c>
      <c r="DA35" s="675"/>
      <c r="DB35" s="675"/>
      <c r="DC35" s="679"/>
      <c r="DD35" s="650">
        <v>148150</v>
      </c>
      <c r="DE35" s="677"/>
      <c r="DF35" s="677"/>
      <c r="DG35" s="677"/>
      <c r="DH35" s="677"/>
      <c r="DI35" s="677"/>
      <c r="DJ35" s="677"/>
      <c r="DK35" s="678"/>
      <c r="DL35" s="650">
        <v>140303</v>
      </c>
      <c r="DM35" s="677"/>
      <c r="DN35" s="677"/>
      <c r="DO35" s="677"/>
      <c r="DP35" s="677"/>
      <c r="DQ35" s="677"/>
      <c r="DR35" s="677"/>
      <c r="DS35" s="677"/>
      <c r="DT35" s="677"/>
      <c r="DU35" s="677"/>
      <c r="DV35" s="678"/>
      <c r="DW35" s="646">
        <v>6</v>
      </c>
      <c r="DX35" s="675"/>
      <c r="DY35" s="675"/>
      <c r="DZ35" s="675"/>
      <c r="EA35" s="675"/>
      <c r="EB35" s="675"/>
      <c r="EC35" s="676"/>
    </row>
    <row r="36" spans="2:133" ht="11.25" customHeight="1">
      <c r="B36" s="638" t="s">
        <v>342</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240</v>
      </c>
      <c r="AA36" s="644"/>
      <c r="AB36" s="644"/>
      <c r="AC36" s="644"/>
      <c r="AD36" s="645" t="s">
        <v>240</v>
      </c>
      <c r="AE36" s="645"/>
      <c r="AF36" s="645"/>
      <c r="AG36" s="645"/>
      <c r="AH36" s="645"/>
      <c r="AI36" s="645"/>
      <c r="AJ36" s="645"/>
      <c r="AK36" s="645"/>
      <c r="AL36" s="646" t="s">
        <v>240</v>
      </c>
      <c r="AM36" s="647"/>
      <c r="AN36" s="647"/>
      <c r="AO36" s="648"/>
      <c r="AQ36" s="718" t="s">
        <v>343</v>
      </c>
      <c r="AR36" s="719"/>
      <c r="AS36" s="719"/>
      <c r="AT36" s="719"/>
      <c r="AU36" s="719"/>
      <c r="AV36" s="719"/>
      <c r="AW36" s="719"/>
      <c r="AX36" s="719"/>
      <c r="AY36" s="720"/>
      <c r="AZ36" s="641">
        <v>285883</v>
      </c>
      <c r="BA36" s="642"/>
      <c r="BB36" s="642"/>
      <c r="BC36" s="642"/>
      <c r="BD36" s="677"/>
      <c r="BE36" s="677"/>
      <c r="BF36" s="700"/>
      <c r="BG36" s="656" t="s">
        <v>344</v>
      </c>
      <c r="BH36" s="657"/>
      <c r="BI36" s="657"/>
      <c r="BJ36" s="657"/>
      <c r="BK36" s="657"/>
      <c r="BL36" s="657"/>
      <c r="BM36" s="657"/>
      <c r="BN36" s="657"/>
      <c r="BO36" s="657"/>
      <c r="BP36" s="657"/>
      <c r="BQ36" s="657"/>
      <c r="BR36" s="657"/>
      <c r="BS36" s="657"/>
      <c r="BT36" s="657"/>
      <c r="BU36" s="658"/>
      <c r="BV36" s="641">
        <v>153</v>
      </c>
      <c r="BW36" s="642"/>
      <c r="BX36" s="642"/>
      <c r="BY36" s="642"/>
      <c r="BZ36" s="642"/>
      <c r="CA36" s="642"/>
      <c r="CB36" s="651"/>
      <c r="CD36" s="656" t="s">
        <v>345</v>
      </c>
      <c r="CE36" s="657"/>
      <c r="CF36" s="657"/>
      <c r="CG36" s="657"/>
      <c r="CH36" s="657"/>
      <c r="CI36" s="657"/>
      <c r="CJ36" s="657"/>
      <c r="CK36" s="657"/>
      <c r="CL36" s="657"/>
      <c r="CM36" s="657"/>
      <c r="CN36" s="657"/>
      <c r="CO36" s="657"/>
      <c r="CP36" s="657"/>
      <c r="CQ36" s="658"/>
      <c r="CR36" s="641">
        <v>479384</v>
      </c>
      <c r="CS36" s="642"/>
      <c r="CT36" s="642"/>
      <c r="CU36" s="642"/>
      <c r="CV36" s="642"/>
      <c r="CW36" s="642"/>
      <c r="CX36" s="642"/>
      <c r="CY36" s="643"/>
      <c r="CZ36" s="646">
        <v>14.1</v>
      </c>
      <c r="DA36" s="675"/>
      <c r="DB36" s="675"/>
      <c r="DC36" s="679"/>
      <c r="DD36" s="650">
        <v>357888</v>
      </c>
      <c r="DE36" s="642"/>
      <c r="DF36" s="642"/>
      <c r="DG36" s="642"/>
      <c r="DH36" s="642"/>
      <c r="DI36" s="642"/>
      <c r="DJ36" s="642"/>
      <c r="DK36" s="643"/>
      <c r="DL36" s="650">
        <v>234467</v>
      </c>
      <c r="DM36" s="642"/>
      <c r="DN36" s="642"/>
      <c r="DO36" s="642"/>
      <c r="DP36" s="642"/>
      <c r="DQ36" s="642"/>
      <c r="DR36" s="642"/>
      <c r="DS36" s="642"/>
      <c r="DT36" s="642"/>
      <c r="DU36" s="642"/>
      <c r="DV36" s="643"/>
      <c r="DW36" s="646">
        <v>10.1</v>
      </c>
      <c r="DX36" s="675"/>
      <c r="DY36" s="675"/>
      <c r="DZ36" s="675"/>
      <c r="EA36" s="675"/>
      <c r="EB36" s="675"/>
      <c r="EC36" s="676"/>
    </row>
    <row r="37" spans="2:133" ht="11.25" customHeight="1">
      <c r="B37" s="638" t="s">
        <v>346</v>
      </c>
      <c r="C37" s="639"/>
      <c r="D37" s="639"/>
      <c r="E37" s="639"/>
      <c r="F37" s="639"/>
      <c r="G37" s="639"/>
      <c r="H37" s="639"/>
      <c r="I37" s="639"/>
      <c r="J37" s="639"/>
      <c r="K37" s="639"/>
      <c r="L37" s="639"/>
      <c r="M37" s="639"/>
      <c r="N37" s="639"/>
      <c r="O37" s="639"/>
      <c r="P37" s="639"/>
      <c r="Q37" s="640"/>
      <c r="R37" s="641">
        <v>89572</v>
      </c>
      <c r="S37" s="642"/>
      <c r="T37" s="642"/>
      <c r="U37" s="642"/>
      <c r="V37" s="642"/>
      <c r="W37" s="642"/>
      <c r="X37" s="642"/>
      <c r="Y37" s="643"/>
      <c r="Z37" s="644">
        <v>2.5</v>
      </c>
      <c r="AA37" s="644"/>
      <c r="AB37" s="644"/>
      <c r="AC37" s="644"/>
      <c r="AD37" s="645" t="s">
        <v>240</v>
      </c>
      <c r="AE37" s="645"/>
      <c r="AF37" s="645"/>
      <c r="AG37" s="645"/>
      <c r="AH37" s="645"/>
      <c r="AI37" s="645"/>
      <c r="AJ37" s="645"/>
      <c r="AK37" s="645"/>
      <c r="AL37" s="646" t="s">
        <v>240</v>
      </c>
      <c r="AM37" s="647"/>
      <c r="AN37" s="647"/>
      <c r="AO37" s="648"/>
      <c r="AQ37" s="718" t="s">
        <v>347</v>
      </c>
      <c r="AR37" s="719"/>
      <c r="AS37" s="719"/>
      <c r="AT37" s="719"/>
      <c r="AU37" s="719"/>
      <c r="AV37" s="719"/>
      <c r="AW37" s="719"/>
      <c r="AX37" s="719"/>
      <c r="AY37" s="720"/>
      <c r="AZ37" s="641">
        <v>55917</v>
      </c>
      <c r="BA37" s="642"/>
      <c r="BB37" s="642"/>
      <c r="BC37" s="642"/>
      <c r="BD37" s="677"/>
      <c r="BE37" s="677"/>
      <c r="BF37" s="700"/>
      <c r="BG37" s="656" t="s">
        <v>348</v>
      </c>
      <c r="BH37" s="657"/>
      <c r="BI37" s="657"/>
      <c r="BJ37" s="657"/>
      <c r="BK37" s="657"/>
      <c r="BL37" s="657"/>
      <c r="BM37" s="657"/>
      <c r="BN37" s="657"/>
      <c r="BO37" s="657"/>
      <c r="BP37" s="657"/>
      <c r="BQ37" s="657"/>
      <c r="BR37" s="657"/>
      <c r="BS37" s="657"/>
      <c r="BT37" s="657"/>
      <c r="BU37" s="658"/>
      <c r="BV37" s="641">
        <v>738</v>
      </c>
      <c r="BW37" s="642"/>
      <c r="BX37" s="642"/>
      <c r="BY37" s="642"/>
      <c r="BZ37" s="642"/>
      <c r="CA37" s="642"/>
      <c r="CB37" s="651"/>
      <c r="CD37" s="656" t="s">
        <v>349</v>
      </c>
      <c r="CE37" s="657"/>
      <c r="CF37" s="657"/>
      <c r="CG37" s="657"/>
      <c r="CH37" s="657"/>
      <c r="CI37" s="657"/>
      <c r="CJ37" s="657"/>
      <c r="CK37" s="657"/>
      <c r="CL37" s="657"/>
      <c r="CM37" s="657"/>
      <c r="CN37" s="657"/>
      <c r="CO37" s="657"/>
      <c r="CP37" s="657"/>
      <c r="CQ37" s="658"/>
      <c r="CR37" s="641">
        <v>194705</v>
      </c>
      <c r="CS37" s="677"/>
      <c r="CT37" s="677"/>
      <c r="CU37" s="677"/>
      <c r="CV37" s="677"/>
      <c r="CW37" s="677"/>
      <c r="CX37" s="677"/>
      <c r="CY37" s="678"/>
      <c r="CZ37" s="646">
        <v>5.7</v>
      </c>
      <c r="DA37" s="675"/>
      <c r="DB37" s="675"/>
      <c r="DC37" s="679"/>
      <c r="DD37" s="650">
        <v>188217</v>
      </c>
      <c r="DE37" s="677"/>
      <c r="DF37" s="677"/>
      <c r="DG37" s="677"/>
      <c r="DH37" s="677"/>
      <c r="DI37" s="677"/>
      <c r="DJ37" s="677"/>
      <c r="DK37" s="678"/>
      <c r="DL37" s="650">
        <v>187327</v>
      </c>
      <c r="DM37" s="677"/>
      <c r="DN37" s="677"/>
      <c r="DO37" s="677"/>
      <c r="DP37" s="677"/>
      <c r="DQ37" s="677"/>
      <c r="DR37" s="677"/>
      <c r="DS37" s="677"/>
      <c r="DT37" s="677"/>
      <c r="DU37" s="677"/>
      <c r="DV37" s="678"/>
      <c r="DW37" s="646">
        <v>8.1</v>
      </c>
      <c r="DX37" s="675"/>
      <c r="DY37" s="675"/>
      <c r="DZ37" s="675"/>
      <c r="EA37" s="675"/>
      <c r="EB37" s="675"/>
      <c r="EC37" s="676"/>
    </row>
    <row r="38" spans="2:133" ht="11.25" customHeight="1">
      <c r="B38" s="686" t="s">
        <v>350</v>
      </c>
      <c r="C38" s="687"/>
      <c r="D38" s="687"/>
      <c r="E38" s="687"/>
      <c r="F38" s="687"/>
      <c r="G38" s="687"/>
      <c r="H38" s="687"/>
      <c r="I38" s="687"/>
      <c r="J38" s="687"/>
      <c r="K38" s="687"/>
      <c r="L38" s="687"/>
      <c r="M38" s="687"/>
      <c r="N38" s="687"/>
      <c r="O38" s="687"/>
      <c r="P38" s="687"/>
      <c r="Q38" s="688"/>
      <c r="R38" s="721">
        <v>3566604</v>
      </c>
      <c r="S38" s="722"/>
      <c r="T38" s="722"/>
      <c r="U38" s="722"/>
      <c r="V38" s="722"/>
      <c r="W38" s="722"/>
      <c r="X38" s="722"/>
      <c r="Y38" s="723"/>
      <c r="Z38" s="724">
        <v>100</v>
      </c>
      <c r="AA38" s="724"/>
      <c r="AB38" s="724"/>
      <c r="AC38" s="724"/>
      <c r="AD38" s="725">
        <v>2234608</v>
      </c>
      <c r="AE38" s="725"/>
      <c r="AF38" s="725"/>
      <c r="AG38" s="725"/>
      <c r="AH38" s="725"/>
      <c r="AI38" s="725"/>
      <c r="AJ38" s="725"/>
      <c r="AK38" s="725"/>
      <c r="AL38" s="726">
        <v>100</v>
      </c>
      <c r="AM38" s="712"/>
      <c r="AN38" s="712"/>
      <c r="AO38" s="727"/>
      <c r="AQ38" s="718" t="s">
        <v>351</v>
      </c>
      <c r="AR38" s="719"/>
      <c r="AS38" s="719"/>
      <c r="AT38" s="719"/>
      <c r="AU38" s="719"/>
      <c r="AV38" s="719"/>
      <c r="AW38" s="719"/>
      <c r="AX38" s="719"/>
      <c r="AY38" s="720"/>
      <c r="AZ38" s="641">
        <v>2372</v>
      </c>
      <c r="BA38" s="642"/>
      <c r="BB38" s="642"/>
      <c r="BC38" s="642"/>
      <c r="BD38" s="677"/>
      <c r="BE38" s="677"/>
      <c r="BF38" s="700"/>
      <c r="BG38" s="656" t="s">
        <v>352</v>
      </c>
      <c r="BH38" s="657"/>
      <c r="BI38" s="657"/>
      <c r="BJ38" s="657"/>
      <c r="BK38" s="657"/>
      <c r="BL38" s="657"/>
      <c r="BM38" s="657"/>
      <c r="BN38" s="657"/>
      <c r="BO38" s="657"/>
      <c r="BP38" s="657"/>
      <c r="BQ38" s="657"/>
      <c r="BR38" s="657"/>
      <c r="BS38" s="657"/>
      <c r="BT38" s="657"/>
      <c r="BU38" s="658"/>
      <c r="BV38" s="641">
        <v>1224</v>
      </c>
      <c r="BW38" s="642"/>
      <c r="BX38" s="642"/>
      <c r="BY38" s="642"/>
      <c r="BZ38" s="642"/>
      <c r="CA38" s="642"/>
      <c r="CB38" s="651"/>
      <c r="CD38" s="656" t="s">
        <v>353</v>
      </c>
      <c r="CE38" s="657"/>
      <c r="CF38" s="657"/>
      <c r="CG38" s="657"/>
      <c r="CH38" s="657"/>
      <c r="CI38" s="657"/>
      <c r="CJ38" s="657"/>
      <c r="CK38" s="657"/>
      <c r="CL38" s="657"/>
      <c r="CM38" s="657"/>
      <c r="CN38" s="657"/>
      <c r="CO38" s="657"/>
      <c r="CP38" s="657"/>
      <c r="CQ38" s="658"/>
      <c r="CR38" s="641">
        <v>552108</v>
      </c>
      <c r="CS38" s="642"/>
      <c r="CT38" s="642"/>
      <c r="CU38" s="642"/>
      <c r="CV38" s="642"/>
      <c r="CW38" s="642"/>
      <c r="CX38" s="642"/>
      <c r="CY38" s="643"/>
      <c r="CZ38" s="646">
        <v>16.2</v>
      </c>
      <c r="DA38" s="675"/>
      <c r="DB38" s="675"/>
      <c r="DC38" s="679"/>
      <c r="DD38" s="650">
        <v>520578</v>
      </c>
      <c r="DE38" s="642"/>
      <c r="DF38" s="642"/>
      <c r="DG38" s="642"/>
      <c r="DH38" s="642"/>
      <c r="DI38" s="642"/>
      <c r="DJ38" s="642"/>
      <c r="DK38" s="643"/>
      <c r="DL38" s="650">
        <v>447499</v>
      </c>
      <c r="DM38" s="642"/>
      <c r="DN38" s="642"/>
      <c r="DO38" s="642"/>
      <c r="DP38" s="642"/>
      <c r="DQ38" s="642"/>
      <c r="DR38" s="642"/>
      <c r="DS38" s="642"/>
      <c r="DT38" s="642"/>
      <c r="DU38" s="642"/>
      <c r="DV38" s="643"/>
      <c r="DW38" s="646">
        <v>19.3</v>
      </c>
      <c r="DX38" s="675"/>
      <c r="DY38" s="675"/>
      <c r="DZ38" s="675"/>
      <c r="EA38" s="675"/>
      <c r="EB38" s="675"/>
      <c r="EC38" s="676"/>
    </row>
    <row r="39" spans="2:133" ht="11.25" customHeight="1">
      <c r="AQ39" s="718" t="s">
        <v>354</v>
      </c>
      <c r="AR39" s="719"/>
      <c r="AS39" s="719"/>
      <c r="AT39" s="719"/>
      <c r="AU39" s="719"/>
      <c r="AV39" s="719"/>
      <c r="AW39" s="719"/>
      <c r="AX39" s="719"/>
      <c r="AY39" s="720"/>
      <c r="AZ39" s="641">
        <v>2304</v>
      </c>
      <c r="BA39" s="642"/>
      <c r="BB39" s="642"/>
      <c r="BC39" s="642"/>
      <c r="BD39" s="677"/>
      <c r="BE39" s="677"/>
      <c r="BF39" s="700"/>
      <c r="BG39" s="732" t="s">
        <v>355</v>
      </c>
      <c r="BH39" s="733"/>
      <c r="BI39" s="733"/>
      <c r="BJ39" s="733"/>
      <c r="BK39" s="733"/>
      <c r="BL39" s="235"/>
      <c r="BM39" s="657" t="s">
        <v>356</v>
      </c>
      <c r="BN39" s="657"/>
      <c r="BO39" s="657"/>
      <c r="BP39" s="657"/>
      <c r="BQ39" s="657"/>
      <c r="BR39" s="657"/>
      <c r="BS39" s="657"/>
      <c r="BT39" s="657"/>
      <c r="BU39" s="658"/>
      <c r="BV39" s="641">
        <v>98</v>
      </c>
      <c r="BW39" s="642"/>
      <c r="BX39" s="642"/>
      <c r="BY39" s="642"/>
      <c r="BZ39" s="642"/>
      <c r="CA39" s="642"/>
      <c r="CB39" s="651"/>
      <c r="CD39" s="656" t="s">
        <v>357</v>
      </c>
      <c r="CE39" s="657"/>
      <c r="CF39" s="657"/>
      <c r="CG39" s="657"/>
      <c r="CH39" s="657"/>
      <c r="CI39" s="657"/>
      <c r="CJ39" s="657"/>
      <c r="CK39" s="657"/>
      <c r="CL39" s="657"/>
      <c r="CM39" s="657"/>
      <c r="CN39" s="657"/>
      <c r="CO39" s="657"/>
      <c r="CP39" s="657"/>
      <c r="CQ39" s="658"/>
      <c r="CR39" s="641">
        <v>118034</v>
      </c>
      <c r="CS39" s="677"/>
      <c r="CT39" s="677"/>
      <c r="CU39" s="677"/>
      <c r="CV39" s="677"/>
      <c r="CW39" s="677"/>
      <c r="CX39" s="677"/>
      <c r="CY39" s="678"/>
      <c r="CZ39" s="646">
        <v>3.5</v>
      </c>
      <c r="DA39" s="675"/>
      <c r="DB39" s="675"/>
      <c r="DC39" s="679"/>
      <c r="DD39" s="650">
        <v>70996</v>
      </c>
      <c r="DE39" s="677"/>
      <c r="DF39" s="677"/>
      <c r="DG39" s="677"/>
      <c r="DH39" s="677"/>
      <c r="DI39" s="677"/>
      <c r="DJ39" s="677"/>
      <c r="DK39" s="678"/>
      <c r="DL39" s="650" t="s">
        <v>260</v>
      </c>
      <c r="DM39" s="677"/>
      <c r="DN39" s="677"/>
      <c r="DO39" s="677"/>
      <c r="DP39" s="677"/>
      <c r="DQ39" s="677"/>
      <c r="DR39" s="677"/>
      <c r="DS39" s="677"/>
      <c r="DT39" s="677"/>
      <c r="DU39" s="677"/>
      <c r="DV39" s="678"/>
      <c r="DW39" s="646" t="s">
        <v>240</v>
      </c>
      <c r="DX39" s="675"/>
      <c r="DY39" s="675"/>
      <c r="DZ39" s="675"/>
      <c r="EA39" s="675"/>
      <c r="EB39" s="675"/>
      <c r="EC39" s="676"/>
    </row>
    <row r="40" spans="2:133" ht="11.25" customHeight="1">
      <c r="AQ40" s="718" t="s">
        <v>358</v>
      </c>
      <c r="AR40" s="719"/>
      <c r="AS40" s="719"/>
      <c r="AT40" s="719"/>
      <c r="AU40" s="719"/>
      <c r="AV40" s="719"/>
      <c r="AW40" s="719"/>
      <c r="AX40" s="719"/>
      <c r="AY40" s="720"/>
      <c r="AZ40" s="641">
        <v>36020</v>
      </c>
      <c r="BA40" s="642"/>
      <c r="BB40" s="642"/>
      <c r="BC40" s="642"/>
      <c r="BD40" s="677"/>
      <c r="BE40" s="677"/>
      <c r="BF40" s="700"/>
      <c r="BG40" s="732"/>
      <c r="BH40" s="733"/>
      <c r="BI40" s="733"/>
      <c r="BJ40" s="733"/>
      <c r="BK40" s="733"/>
      <c r="BL40" s="235"/>
      <c r="BM40" s="657" t="s">
        <v>359</v>
      </c>
      <c r="BN40" s="657"/>
      <c r="BO40" s="657"/>
      <c r="BP40" s="657"/>
      <c r="BQ40" s="657"/>
      <c r="BR40" s="657"/>
      <c r="BS40" s="657"/>
      <c r="BT40" s="657"/>
      <c r="BU40" s="658"/>
      <c r="BV40" s="641" t="s">
        <v>240</v>
      </c>
      <c r="BW40" s="642"/>
      <c r="BX40" s="642"/>
      <c r="BY40" s="642"/>
      <c r="BZ40" s="642"/>
      <c r="CA40" s="642"/>
      <c r="CB40" s="651"/>
      <c r="CD40" s="656" t="s">
        <v>360</v>
      </c>
      <c r="CE40" s="657"/>
      <c r="CF40" s="657"/>
      <c r="CG40" s="657"/>
      <c r="CH40" s="657"/>
      <c r="CI40" s="657"/>
      <c r="CJ40" s="657"/>
      <c r="CK40" s="657"/>
      <c r="CL40" s="657"/>
      <c r="CM40" s="657"/>
      <c r="CN40" s="657"/>
      <c r="CO40" s="657"/>
      <c r="CP40" s="657"/>
      <c r="CQ40" s="658"/>
      <c r="CR40" s="641">
        <v>20936</v>
      </c>
      <c r="CS40" s="642"/>
      <c r="CT40" s="642"/>
      <c r="CU40" s="642"/>
      <c r="CV40" s="642"/>
      <c r="CW40" s="642"/>
      <c r="CX40" s="642"/>
      <c r="CY40" s="643"/>
      <c r="CZ40" s="646">
        <v>0.6</v>
      </c>
      <c r="DA40" s="675"/>
      <c r="DB40" s="675"/>
      <c r="DC40" s="679"/>
      <c r="DD40" s="650" t="s">
        <v>240</v>
      </c>
      <c r="DE40" s="642"/>
      <c r="DF40" s="642"/>
      <c r="DG40" s="642"/>
      <c r="DH40" s="642"/>
      <c r="DI40" s="642"/>
      <c r="DJ40" s="642"/>
      <c r="DK40" s="643"/>
      <c r="DL40" s="650" t="s">
        <v>240</v>
      </c>
      <c r="DM40" s="642"/>
      <c r="DN40" s="642"/>
      <c r="DO40" s="642"/>
      <c r="DP40" s="642"/>
      <c r="DQ40" s="642"/>
      <c r="DR40" s="642"/>
      <c r="DS40" s="642"/>
      <c r="DT40" s="642"/>
      <c r="DU40" s="642"/>
      <c r="DV40" s="643"/>
      <c r="DW40" s="646" t="s">
        <v>240</v>
      </c>
      <c r="DX40" s="675"/>
      <c r="DY40" s="675"/>
      <c r="DZ40" s="675"/>
      <c r="EA40" s="675"/>
      <c r="EB40" s="675"/>
      <c r="EC40" s="676"/>
    </row>
    <row r="41" spans="2:133" ht="11.25" customHeight="1">
      <c r="AQ41" s="728" t="s">
        <v>361</v>
      </c>
      <c r="AR41" s="729"/>
      <c r="AS41" s="729"/>
      <c r="AT41" s="729"/>
      <c r="AU41" s="729"/>
      <c r="AV41" s="729"/>
      <c r="AW41" s="729"/>
      <c r="AX41" s="729"/>
      <c r="AY41" s="730"/>
      <c r="AZ41" s="721">
        <v>171916</v>
      </c>
      <c r="BA41" s="722"/>
      <c r="BB41" s="722"/>
      <c r="BC41" s="722"/>
      <c r="BD41" s="711"/>
      <c r="BE41" s="711"/>
      <c r="BF41" s="713"/>
      <c r="BG41" s="734"/>
      <c r="BH41" s="735"/>
      <c r="BI41" s="735"/>
      <c r="BJ41" s="735"/>
      <c r="BK41" s="735"/>
      <c r="BL41" s="236"/>
      <c r="BM41" s="666" t="s">
        <v>362</v>
      </c>
      <c r="BN41" s="666"/>
      <c r="BO41" s="666"/>
      <c r="BP41" s="666"/>
      <c r="BQ41" s="666"/>
      <c r="BR41" s="666"/>
      <c r="BS41" s="666"/>
      <c r="BT41" s="666"/>
      <c r="BU41" s="667"/>
      <c r="BV41" s="721">
        <v>319</v>
      </c>
      <c r="BW41" s="722"/>
      <c r="BX41" s="722"/>
      <c r="BY41" s="722"/>
      <c r="BZ41" s="722"/>
      <c r="CA41" s="722"/>
      <c r="CB41" s="731"/>
      <c r="CD41" s="656" t="s">
        <v>363</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364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365</v>
      </c>
      <c r="CE42" s="639"/>
      <c r="CF42" s="639"/>
      <c r="CG42" s="639"/>
      <c r="CH42" s="639"/>
      <c r="CI42" s="639"/>
      <c r="CJ42" s="639"/>
      <c r="CK42" s="639"/>
      <c r="CL42" s="639"/>
      <c r="CM42" s="639"/>
      <c r="CN42" s="639"/>
      <c r="CO42" s="639"/>
      <c r="CP42" s="639"/>
      <c r="CQ42" s="640"/>
      <c r="CR42" s="641">
        <v>372498</v>
      </c>
      <c r="CS42" s="642"/>
      <c r="CT42" s="642"/>
      <c r="CU42" s="642"/>
      <c r="CV42" s="642"/>
      <c r="CW42" s="642"/>
      <c r="CX42" s="642"/>
      <c r="CY42" s="643"/>
      <c r="CZ42" s="646">
        <v>10.9</v>
      </c>
      <c r="DA42" s="647"/>
      <c r="DB42" s="647"/>
      <c r="DC42" s="742"/>
      <c r="DD42" s="650">
        <v>51245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366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367</v>
      </c>
      <c r="CE43" s="639"/>
      <c r="CF43" s="639"/>
      <c r="CG43" s="639"/>
      <c r="CH43" s="639"/>
      <c r="CI43" s="639"/>
      <c r="CJ43" s="639"/>
      <c r="CK43" s="639"/>
      <c r="CL43" s="639"/>
      <c r="CM43" s="639"/>
      <c r="CN43" s="639"/>
      <c r="CO43" s="639"/>
      <c r="CP43" s="639"/>
      <c r="CQ43" s="640"/>
      <c r="CR43" s="641" t="s">
        <v>240</v>
      </c>
      <c r="CS43" s="677"/>
      <c r="CT43" s="677"/>
      <c r="CU43" s="677"/>
      <c r="CV43" s="677"/>
      <c r="CW43" s="677"/>
      <c r="CX43" s="677"/>
      <c r="CY43" s="678"/>
      <c r="CZ43" s="646" t="s">
        <v>240</v>
      </c>
      <c r="DA43" s="675"/>
      <c r="DB43" s="675"/>
      <c r="DC43" s="679"/>
      <c r="DD43" s="650" t="s">
        <v>240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368</v>
      </c>
      <c r="CD44" s="753" t="s">
        <v>319</v>
      </c>
      <c r="CE44" s="754"/>
      <c r="CF44" s="638" t="s">
        <v>369</v>
      </c>
      <c r="CG44" s="639"/>
      <c r="CH44" s="639"/>
      <c r="CI44" s="639"/>
      <c r="CJ44" s="639"/>
      <c r="CK44" s="639"/>
      <c r="CL44" s="639"/>
      <c r="CM44" s="639"/>
      <c r="CN44" s="639"/>
      <c r="CO44" s="639"/>
      <c r="CP44" s="639"/>
      <c r="CQ44" s="640"/>
      <c r="CR44" s="641">
        <v>368302</v>
      </c>
      <c r="CS44" s="642"/>
      <c r="CT44" s="642"/>
      <c r="CU44" s="642"/>
      <c r="CV44" s="642"/>
      <c r="CW44" s="642"/>
      <c r="CX44" s="642"/>
      <c r="CY44" s="643"/>
      <c r="CZ44" s="646">
        <v>10.8</v>
      </c>
      <c r="DA44" s="647"/>
      <c r="DB44" s="647"/>
      <c r="DC44" s="742"/>
      <c r="DD44" s="650">
        <v>48109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370</v>
      </c>
      <c r="CG45" s="639"/>
      <c r="CH45" s="639"/>
      <c r="CI45" s="639"/>
      <c r="CJ45" s="639"/>
      <c r="CK45" s="639"/>
      <c r="CL45" s="639"/>
      <c r="CM45" s="639"/>
      <c r="CN45" s="639"/>
      <c r="CO45" s="639"/>
      <c r="CP45" s="639"/>
      <c r="CQ45" s="640"/>
      <c r="CR45" s="641">
        <v>62358</v>
      </c>
      <c r="CS45" s="677"/>
      <c r="CT45" s="677"/>
      <c r="CU45" s="677"/>
      <c r="CV45" s="677"/>
      <c r="CW45" s="677"/>
      <c r="CX45" s="677"/>
      <c r="CY45" s="678"/>
      <c r="CZ45" s="646">
        <v>1.8</v>
      </c>
      <c r="DA45" s="675"/>
      <c r="DB45" s="675"/>
      <c r="DC45" s="679"/>
      <c r="DD45" s="650">
        <v>1098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371</v>
      </c>
      <c r="CG46" s="639"/>
      <c r="CH46" s="639"/>
      <c r="CI46" s="639"/>
      <c r="CJ46" s="639"/>
      <c r="CK46" s="639"/>
      <c r="CL46" s="639"/>
      <c r="CM46" s="639"/>
      <c r="CN46" s="639"/>
      <c r="CO46" s="639"/>
      <c r="CP46" s="639"/>
      <c r="CQ46" s="640"/>
      <c r="CR46" s="641">
        <v>305725</v>
      </c>
      <c r="CS46" s="642"/>
      <c r="CT46" s="642"/>
      <c r="CU46" s="642"/>
      <c r="CV46" s="642"/>
      <c r="CW46" s="642"/>
      <c r="CX46" s="642"/>
      <c r="CY46" s="643"/>
      <c r="CZ46" s="646">
        <v>9</v>
      </c>
      <c r="DA46" s="647"/>
      <c r="DB46" s="647"/>
      <c r="DC46" s="742"/>
      <c r="DD46" s="650">
        <v>46792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372</v>
      </c>
      <c r="CG47" s="639"/>
      <c r="CH47" s="639"/>
      <c r="CI47" s="639"/>
      <c r="CJ47" s="639"/>
      <c r="CK47" s="639"/>
      <c r="CL47" s="639"/>
      <c r="CM47" s="639"/>
      <c r="CN47" s="639"/>
      <c r="CO47" s="639"/>
      <c r="CP47" s="639"/>
      <c r="CQ47" s="640"/>
      <c r="CR47" s="641">
        <v>4196</v>
      </c>
      <c r="CS47" s="677"/>
      <c r="CT47" s="677"/>
      <c r="CU47" s="677"/>
      <c r="CV47" s="677"/>
      <c r="CW47" s="677"/>
      <c r="CX47" s="677"/>
      <c r="CY47" s="678"/>
      <c r="CZ47" s="646">
        <v>0.1</v>
      </c>
      <c r="DA47" s="675"/>
      <c r="DB47" s="675"/>
      <c r="DC47" s="679"/>
      <c r="DD47" s="650">
        <v>3136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373</v>
      </c>
      <c r="CG48" s="639"/>
      <c r="CH48" s="639"/>
      <c r="CI48" s="639"/>
      <c r="CJ48" s="639"/>
      <c r="CK48" s="639"/>
      <c r="CL48" s="639"/>
      <c r="CM48" s="639"/>
      <c r="CN48" s="639"/>
      <c r="CO48" s="639"/>
      <c r="CP48" s="639"/>
      <c r="CQ48" s="640"/>
      <c r="CR48" s="641" t="s">
        <v>240</v>
      </c>
      <c r="CS48" s="642"/>
      <c r="CT48" s="642"/>
      <c r="CU48" s="642"/>
      <c r="CV48" s="642"/>
      <c r="CW48" s="642"/>
      <c r="CX48" s="642"/>
      <c r="CY48" s="643"/>
      <c r="CZ48" s="646" t="s">
        <v>240</v>
      </c>
      <c r="DA48" s="647"/>
      <c r="DB48" s="647"/>
      <c r="DC48" s="742"/>
      <c r="DD48" s="650" t="s">
        <v>240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374</v>
      </c>
      <c r="CE49" s="687"/>
      <c r="CF49" s="687"/>
      <c r="CG49" s="687"/>
      <c r="CH49" s="687"/>
      <c r="CI49" s="687"/>
      <c r="CJ49" s="687"/>
      <c r="CK49" s="687"/>
      <c r="CL49" s="687"/>
      <c r="CM49" s="687"/>
      <c r="CN49" s="687"/>
      <c r="CO49" s="687"/>
      <c r="CP49" s="687"/>
      <c r="CQ49" s="688"/>
      <c r="CR49" s="721">
        <v>3409010</v>
      </c>
      <c r="CS49" s="711"/>
      <c r="CT49" s="711"/>
      <c r="CU49" s="711"/>
      <c r="CV49" s="711"/>
      <c r="CW49" s="711"/>
      <c r="CX49" s="711"/>
      <c r="CY49" s="743"/>
      <c r="CZ49" s="726">
        <v>100</v>
      </c>
      <c r="DA49" s="744"/>
      <c r="DB49" s="744"/>
      <c r="DC49" s="745"/>
      <c r="DD49" s="746">
        <v>2527934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NgN01ftSLuB8u+kf8RzcPecwYuUQxcZyvFO8MQ4UDtLBRaIpXTok5ZdnySZqy0dDBPhXpn9BJQBHO8A3FXtijA==" saltValue="3eK91+GfRD37SZumw2fe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70" zoomScale="70" zoomScaleNormal="25" zoomScaleSheetLayoutView="70" workbookViewId="0">
      <selection activeCell="AU85" sqref="AU85:AY8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376</v>
      </c>
      <c r="DK2" s="789"/>
      <c r="DL2" s="789"/>
      <c r="DM2" s="789"/>
      <c r="DN2" s="789"/>
      <c r="DO2" s="790"/>
      <c r="DP2" s="249"/>
      <c r="DQ2" s="788" t="s">
        <v>377</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378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380</v>
      </c>
      <c r="B5" s="783"/>
      <c r="C5" s="783"/>
      <c r="D5" s="783"/>
      <c r="E5" s="783"/>
      <c r="F5" s="783"/>
      <c r="G5" s="783"/>
      <c r="H5" s="783"/>
      <c r="I5" s="783"/>
      <c r="J5" s="783"/>
      <c r="K5" s="783"/>
      <c r="L5" s="783"/>
      <c r="M5" s="783"/>
      <c r="N5" s="783"/>
      <c r="O5" s="783"/>
      <c r="P5" s="784"/>
      <c r="Q5" s="759" t="s">
        <v>381</v>
      </c>
      <c r="R5" s="760"/>
      <c r="S5" s="760"/>
      <c r="T5" s="760"/>
      <c r="U5" s="761"/>
      <c r="V5" s="759" t="s">
        <v>382</v>
      </c>
      <c r="W5" s="760"/>
      <c r="X5" s="760"/>
      <c r="Y5" s="760"/>
      <c r="Z5" s="761"/>
      <c r="AA5" s="759" t="s">
        <v>383</v>
      </c>
      <c r="AB5" s="760"/>
      <c r="AC5" s="760"/>
      <c r="AD5" s="760"/>
      <c r="AE5" s="760"/>
      <c r="AF5" s="792" t="s">
        <v>384</v>
      </c>
      <c r="AG5" s="760"/>
      <c r="AH5" s="760"/>
      <c r="AI5" s="760"/>
      <c r="AJ5" s="771"/>
      <c r="AK5" s="760" t="s">
        <v>385</v>
      </c>
      <c r="AL5" s="760"/>
      <c r="AM5" s="760"/>
      <c r="AN5" s="760"/>
      <c r="AO5" s="761"/>
      <c r="AP5" s="759" t="s">
        <v>386</v>
      </c>
      <c r="AQ5" s="760"/>
      <c r="AR5" s="760"/>
      <c r="AS5" s="760"/>
      <c r="AT5" s="761"/>
      <c r="AU5" s="759" t="s">
        <v>387</v>
      </c>
      <c r="AV5" s="760"/>
      <c r="AW5" s="760"/>
      <c r="AX5" s="760"/>
      <c r="AY5" s="771"/>
      <c r="AZ5" s="256"/>
      <c r="BA5" s="256"/>
      <c r="BB5" s="256"/>
      <c r="BC5" s="256"/>
      <c r="BD5" s="256"/>
      <c r="BE5" s="257"/>
      <c r="BF5" s="257"/>
      <c r="BG5" s="257"/>
      <c r="BH5" s="257"/>
      <c r="BI5" s="257"/>
      <c r="BJ5" s="257"/>
      <c r="BK5" s="257"/>
      <c r="BL5" s="257"/>
      <c r="BM5" s="257"/>
      <c r="BN5" s="257"/>
      <c r="BO5" s="257"/>
      <c r="BP5" s="257"/>
      <c r="BQ5" s="782" t="s">
        <v>388</v>
      </c>
      <c r="BR5" s="783"/>
      <c r="BS5" s="783"/>
      <c r="BT5" s="783"/>
      <c r="BU5" s="783"/>
      <c r="BV5" s="783"/>
      <c r="BW5" s="783"/>
      <c r="BX5" s="783"/>
      <c r="BY5" s="783"/>
      <c r="BZ5" s="783"/>
      <c r="CA5" s="783"/>
      <c r="CB5" s="783"/>
      <c r="CC5" s="783"/>
      <c r="CD5" s="783"/>
      <c r="CE5" s="783"/>
      <c r="CF5" s="783"/>
      <c r="CG5" s="784"/>
      <c r="CH5" s="759" t="s">
        <v>389</v>
      </c>
      <c r="CI5" s="760"/>
      <c r="CJ5" s="760"/>
      <c r="CK5" s="760"/>
      <c r="CL5" s="761"/>
      <c r="CM5" s="759" t="s">
        <v>390</v>
      </c>
      <c r="CN5" s="760"/>
      <c r="CO5" s="760"/>
      <c r="CP5" s="760"/>
      <c r="CQ5" s="761"/>
      <c r="CR5" s="759" t="s">
        <v>391</v>
      </c>
      <c r="CS5" s="760"/>
      <c r="CT5" s="760"/>
      <c r="CU5" s="760"/>
      <c r="CV5" s="761"/>
      <c r="CW5" s="759" t="s">
        <v>392</v>
      </c>
      <c r="CX5" s="760"/>
      <c r="CY5" s="760"/>
      <c r="CZ5" s="760"/>
      <c r="DA5" s="761"/>
      <c r="DB5" s="759" t="s">
        <v>393</v>
      </c>
      <c r="DC5" s="760"/>
      <c r="DD5" s="760"/>
      <c r="DE5" s="760"/>
      <c r="DF5" s="761"/>
      <c r="DG5" s="765" t="s">
        <v>394</v>
      </c>
      <c r="DH5" s="766"/>
      <c r="DI5" s="766"/>
      <c r="DJ5" s="766"/>
      <c r="DK5" s="767"/>
      <c r="DL5" s="765" t="s">
        <v>395</v>
      </c>
      <c r="DM5" s="766"/>
      <c r="DN5" s="766"/>
      <c r="DO5" s="766"/>
      <c r="DP5" s="767"/>
      <c r="DQ5" s="759" t="s">
        <v>396</v>
      </c>
      <c r="DR5" s="760"/>
      <c r="DS5" s="760"/>
      <c r="DT5" s="760"/>
      <c r="DU5" s="761"/>
      <c r="DV5" s="759" t="s">
        <v>387</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397</v>
      </c>
      <c r="C7" s="774"/>
      <c r="D7" s="774"/>
      <c r="E7" s="774"/>
      <c r="F7" s="774"/>
      <c r="G7" s="774"/>
      <c r="H7" s="774"/>
      <c r="I7" s="774"/>
      <c r="J7" s="774"/>
      <c r="K7" s="774"/>
      <c r="L7" s="774"/>
      <c r="M7" s="774"/>
      <c r="N7" s="774"/>
      <c r="O7" s="774"/>
      <c r="P7" s="775"/>
      <c r="Q7" s="776">
        <v>3501</v>
      </c>
      <c r="R7" s="777"/>
      <c r="S7" s="777"/>
      <c r="T7" s="777"/>
      <c r="U7" s="777"/>
      <c r="V7" s="777">
        <v>3349</v>
      </c>
      <c r="W7" s="777"/>
      <c r="X7" s="777"/>
      <c r="Y7" s="777"/>
      <c r="Z7" s="777"/>
      <c r="AA7" s="777">
        <v>152</v>
      </c>
      <c r="AB7" s="777"/>
      <c r="AC7" s="777"/>
      <c r="AD7" s="777"/>
      <c r="AE7" s="778"/>
      <c r="AF7" s="779">
        <v>124</v>
      </c>
      <c r="AG7" s="780"/>
      <c r="AH7" s="780"/>
      <c r="AI7" s="780"/>
      <c r="AJ7" s="781"/>
      <c r="AK7" s="816">
        <v>138</v>
      </c>
      <c r="AL7" s="817"/>
      <c r="AM7" s="817"/>
      <c r="AN7" s="817"/>
      <c r="AO7" s="817"/>
      <c r="AP7" s="817">
        <v>3246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616</v>
      </c>
      <c r="BT7" s="821"/>
      <c r="BU7" s="821"/>
      <c r="BV7" s="821"/>
      <c r="BW7" s="821"/>
      <c r="BX7" s="821"/>
      <c r="BY7" s="821"/>
      <c r="BZ7" s="821"/>
      <c r="CA7" s="821"/>
      <c r="CB7" s="821"/>
      <c r="CC7" s="821"/>
      <c r="CD7" s="821"/>
      <c r="CE7" s="821"/>
      <c r="CF7" s="821"/>
      <c r="CG7" s="822"/>
      <c r="CH7" s="813">
        <v>1</v>
      </c>
      <c r="CI7" s="814"/>
      <c r="CJ7" s="814"/>
      <c r="CK7" s="814"/>
      <c r="CL7" s="815"/>
      <c r="CM7" s="813">
        <v>94</v>
      </c>
      <c r="CN7" s="814"/>
      <c r="CO7" s="814"/>
      <c r="CP7" s="814"/>
      <c r="CQ7" s="815"/>
      <c r="CR7" s="813">
        <v>53</v>
      </c>
      <c r="CS7" s="814"/>
      <c r="CT7" s="814"/>
      <c r="CU7" s="814"/>
      <c r="CV7" s="815"/>
      <c r="CW7" s="813">
        <v>1</v>
      </c>
      <c r="CX7" s="814"/>
      <c r="CY7" s="814"/>
      <c r="CZ7" s="814"/>
      <c r="DA7" s="815"/>
      <c r="DB7" s="813">
        <v>40</v>
      </c>
      <c r="DC7" s="814"/>
      <c r="DD7" s="814"/>
      <c r="DE7" s="814"/>
      <c r="DF7" s="815"/>
      <c r="DG7" s="813" t="s">
        <v>600</v>
      </c>
      <c r="DH7" s="814"/>
      <c r="DI7" s="814"/>
      <c r="DJ7" s="814"/>
      <c r="DK7" s="815"/>
      <c r="DL7" s="813">
        <v>5</v>
      </c>
      <c r="DM7" s="814"/>
      <c r="DN7" s="814"/>
      <c r="DO7" s="814"/>
      <c r="DP7" s="815"/>
      <c r="DQ7" s="813">
        <v>1</v>
      </c>
      <c r="DR7" s="814"/>
      <c r="DS7" s="814"/>
      <c r="DT7" s="814"/>
      <c r="DU7" s="815"/>
      <c r="DV7" s="794"/>
      <c r="DW7" s="795"/>
      <c r="DX7" s="795"/>
      <c r="DY7" s="795"/>
      <c r="DZ7" s="796"/>
      <c r="EA7" s="254"/>
    </row>
    <row r="8" spans="1:131" s="255" customFormat="1" ht="26.25" customHeight="1">
      <c r="A8" s="261">
        <v>2</v>
      </c>
      <c r="B8" s="797" t="s">
        <v>398</v>
      </c>
      <c r="C8" s="798"/>
      <c r="D8" s="798"/>
      <c r="E8" s="798"/>
      <c r="F8" s="798"/>
      <c r="G8" s="798"/>
      <c r="H8" s="798"/>
      <c r="I8" s="798"/>
      <c r="J8" s="798"/>
      <c r="K8" s="798"/>
      <c r="L8" s="798"/>
      <c r="M8" s="798"/>
      <c r="N8" s="798"/>
      <c r="O8" s="798"/>
      <c r="P8" s="799"/>
      <c r="Q8" s="800">
        <v>56</v>
      </c>
      <c r="R8" s="801"/>
      <c r="S8" s="801"/>
      <c r="T8" s="801"/>
      <c r="U8" s="801"/>
      <c r="V8" s="801">
        <v>52</v>
      </c>
      <c r="W8" s="801"/>
      <c r="X8" s="801"/>
      <c r="Y8" s="801"/>
      <c r="Z8" s="801"/>
      <c r="AA8" s="801">
        <v>5</v>
      </c>
      <c r="AB8" s="801"/>
      <c r="AC8" s="801"/>
      <c r="AD8" s="801"/>
      <c r="AE8" s="802"/>
      <c r="AF8" s="803">
        <v>5</v>
      </c>
      <c r="AG8" s="804"/>
      <c r="AH8" s="804"/>
      <c r="AI8" s="804"/>
      <c r="AJ8" s="805"/>
      <c r="AK8" s="806" t="s">
        <v>599</v>
      </c>
      <c r="AL8" s="807"/>
      <c r="AM8" s="807"/>
      <c r="AN8" s="807"/>
      <c r="AO8" s="807"/>
      <c r="AP8" s="807" t="s">
        <v>599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617</v>
      </c>
      <c r="BT8" s="811"/>
      <c r="BU8" s="811"/>
      <c r="BV8" s="811"/>
      <c r="BW8" s="811"/>
      <c r="BX8" s="811"/>
      <c r="BY8" s="811"/>
      <c r="BZ8" s="811"/>
      <c r="CA8" s="811"/>
      <c r="CB8" s="811"/>
      <c r="CC8" s="811"/>
      <c r="CD8" s="811"/>
      <c r="CE8" s="811"/>
      <c r="CF8" s="811"/>
      <c r="CG8" s="812"/>
      <c r="CH8" s="823">
        <v>2</v>
      </c>
      <c r="CI8" s="824"/>
      <c r="CJ8" s="824"/>
      <c r="CK8" s="824"/>
      <c r="CL8" s="825"/>
      <c r="CM8" s="823">
        <v>68</v>
      </c>
      <c r="CN8" s="824"/>
      <c r="CO8" s="824"/>
      <c r="CP8" s="824"/>
      <c r="CQ8" s="825"/>
      <c r="CR8" s="823">
        <v>39</v>
      </c>
      <c r="CS8" s="824"/>
      <c r="CT8" s="824"/>
      <c r="CU8" s="824"/>
      <c r="CV8" s="825"/>
      <c r="CW8" s="823">
        <v>51</v>
      </c>
      <c r="CX8" s="824"/>
      <c r="CY8" s="824"/>
      <c r="CZ8" s="824"/>
      <c r="DA8" s="825"/>
      <c r="DB8" s="823" t="s">
        <v>600</v>
      </c>
      <c r="DC8" s="824"/>
      <c r="DD8" s="824"/>
      <c r="DE8" s="824"/>
      <c r="DF8" s="825"/>
      <c r="DG8" s="823" t="s">
        <v>600</v>
      </c>
      <c r="DH8" s="824"/>
      <c r="DI8" s="824"/>
      <c r="DJ8" s="824"/>
      <c r="DK8" s="825"/>
      <c r="DL8" s="823" t="s">
        <v>600</v>
      </c>
      <c r="DM8" s="824"/>
      <c r="DN8" s="824"/>
      <c r="DO8" s="824"/>
      <c r="DP8" s="825"/>
      <c r="DQ8" s="823" t="s">
        <v>600</v>
      </c>
      <c r="DR8" s="824"/>
      <c r="DS8" s="824"/>
      <c r="DT8" s="824"/>
      <c r="DU8" s="825"/>
      <c r="DV8" s="826"/>
      <c r="DW8" s="827"/>
      <c r="DX8" s="827"/>
      <c r="DY8" s="827"/>
      <c r="DZ8" s="828"/>
      <c r="EA8" s="254"/>
    </row>
    <row r="9" spans="1:131" s="255" customFormat="1" ht="26.25" customHeight="1">
      <c r="A9" s="261">
        <v>3</v>
      </c>
      <c r="B9" s="797" t="s">
        <v>399</v>
      </c>
      <c r="C9" s="798"/>
      <c r="D9" s="798"/>
      <c r="E9" s="798"/>
      <c r="F9" s="798"/>
      <c r="G9" s="798"/>
      <c r="H9" s="798"/>
      <c r="I9" s="798"/>
      <c r="J9" s="798"/>
      <c r="K9" s="798"/>
      <c r="L9" s="798"/>
      <c r="M9" s="798"/>
      <c r="N9" s="798"/>
      <c r="O9" s="798"/>
      <c r="P9" s="799"/>
      <c r="Q9" s="800">
        <v>21</v>
      </c>
      <c r="R9" s="801"/>
      <c r="S9" s="801"/>
      <c r="T9" s="801"/>
      <c r="U9" s="801"/>
      <c r="V9" s="801">
        <v>20</v>
      </c>
      <c r="W9" s="801"/>
      <c r="X9" s="801"/>
      <c r="Y9" s="801"/>
      <c r="Z9" s="801"/>
      <c r="AA9" s="801">
        <v>1</v>
      </c>
      <c r="AB9" s="801"/>
      <c r="AC9" s="801"/>
      <c r="AD9" s="801"/>
      <c r="AE9" s="802"/>
      <c r="AF9" s="803">
        <v>1</v>
      </c>
      <c r="AG9" s="804"/>
      <c r="AH9" s="804"/>
      <c r="AI9" s="804"/>
      <c r="AJ9" s="805"/>
      <c r="AK9" s="806" t="s">
        <v>599</v>
      </c>
      <c r="AL9" s="807"/>
      <c r="AM9" s="807"/>
      <c r="AN9" s="807"/>
      <c r="AO9" s="807"/>
      <c r="AP9" s="807" t="s">
        <v>599</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618</v>
      </c>
      <c r="BT9" s="811"/>
      <c r="BU9" s="811"/>
      <c r="BV9" s="811"/>
      <c r="BW9" s="811"/>
      <c r="BX9" s="811"/>
      <c r="BY9" s="811"/>
      <c r="BZ9" s="811"/>
      <c r="CA9" s="811"/>
      <c r="CB9" s="811"/>
      <c r="CC9" s="811"/>
      <c r="CD9" s="811"/>
      <c r="CE9" s="811"/>
      <c r="CF9" s="811"/>
      <c r="CG9" s="812"/>
      <c r="CH9" s="823">
        <v>0</v>
      </c>
      <c r="CI9" s="824"/>
      <c r="CJ9" s="824"/>
      <c r="CK9" s="824"/>
      <c r="CL9" s="825"/>
      <c r="CM9" s="823">
        <v>94</v>
      </c>
      <c r="CN9" s="824"/>
      <c r="CO9" s="824"/>
      <c r="CP9" s="824"/>
      <c r="CQ9" s="825"/>
      <c r="CR9" s="823">
        <v>3</v>
      </c>
      <c r="CS9" s="824"/>
      <c r="CT9" s="824"/>
      <c r="CU9" s="824"/>
      <c r="CV9" s="825"/>
      <c r="CW9" s="823">
        <v>0</v>
      </c>
      <c r="CX9" s="824"/>
      <c r="CY9" s="824"/>
      <c r="CZ9" s="824"/>
      <c r="DA9" s="825"/>
      <c r="DB9" s="823" t="s">
        <v>600</v>
      </c>
      <c r="DC9" s="824"/>
      <c r="DD9" s="824"/>
      <c r="DE9" s="824"/>
      <c r="DF9" s="825"/>
      <c r="DG9" s="823" t="s">
        <v>600</v>
      </c>
      <c r="DH9" s="824"/>
      <c r="DI9" s="824"/>
      <c r="DJ9" s="824"/>
      <c r="DK9" s="825"/>
      <c r="DL9" s="823" t="s">
        <v>600</v>
      </c>
      <c r="DM9" s="824"/>
      <c r="DN9" s="824"/>
      <c r="DO9" s="824"/>
      <c r="DP9" s="825"/>
      <c r="DQ9" s="823" t="s">
        <v>600</v>
      </c>
      <c r="DR9" s="824"/>
      <c r="DS9" s="824"/>
      <c r="DT9" s="824"/>
      <c r="DU9" s="825"/>
      <c r="DV9" s="826"/>
      <c r="DW9" s="827"/>
      <c r="DX9" s="827"/>
      <c r="DY9" s="827"/>
      <c r="DZ9" s="828"/>
      <c r="EA9" s="254"/>
    </row>
    <row r="10" spans="1:131" s="255" customFormat="1" ht="26.25" customHeight="1">
      <c r="A10" s="261">
        <v>4</v>
      </c>
      <c r="B10" s="797" t="s">
        <v>400</v>
      </c>
      <c r="C10" s="798"/>
      <c r="D10" s="798"/>
      <c r="E10" s="798"/>
      <c r="F10" s="798"/>
      <c r="G10" s="798"/>
      <c r="H10" s="798"/>
      <c r="I10" s="798"/>
      <c r="J10" s="798"/>
      <c r="K10" s="798"/>
      <c r="L10" s="798"/>
      <c r="M10" s="798"/>
      <c r="N10" s="798"/>
      <c r="O10" s="798"/>
      <c r="P10" s="799"/>
      <c r="Q10" s="800">
        <v>9</v>
      </c>
      <c r="R10" s="801"/>
      <c r="S10" s="801"/>
      <c r="T10" s="801"/>
      <c r="U10" s="801"/>
      <c r="V10" s="801">
        <v>9</v>
      </c>
      <c r="W10" s="801"/>
      <c r="X10" s="801"/>
      <c r="Y10" s="801"/>
      <c r="Z10" s="801"/>
      <c r="AA10" s="801">
        <v>0</v>
      </c>
      <c r="AB10" s="801"/>
      <c r="AC10" s="801"/>
      <c r="AD10" s="801"/>
      <c r="AE10" s="802"/>
      <c r="AF10" s="803">
        <v>0</v>
      </c>
      <c r="AG10" s="804"/>
      <c r="AH10" s="804"/>
      <c r="AI10" s="804"/>
      <c r="AJ10" s="805"/>
      <c r="AK10" s="806" t="s">
        <v>599</v>
      </c>
      <c r="AL10" s="807"/>
      <c r="AM10" s="807"/>
      <c r="AN10" s="807"/>
      <c r="AO10" s="807"/>
      <c r="AP10" s="807" t="s">
        <v>599</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401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402</v>
      </c>
      <c r="B23" s="832" t="s">
        <v>403</v>
      </c>
      <c r="C23" s="833"/>
      <c r="D23" s="833"/>
      <c r="E23" s="833"/>
      <c r="F23" s="833"/>
      <c r="G23" s="833"/>
      <c r="H23" s="833"/>
      <c r="I23" s="833"/>
      <c r="J23" s="833"/>
      <c r="K23" s="833"/>
      <c r="L23" s="833"/>
      <c r="M23" s="833"/>
      <c r="N23" s="833"/>
      <c r="O23" s="833"/>
      <c r="P23" s="834"/>
      <c r="Q23" s="835">
        <v>3567</v>
      </c>
      <c r="R23" s="836"/>
      <c r="S23" s="836"/>
      <c r="T23" s="836"/>
      <c r="U23" s="836"/>
      <c r="V23" s="836">
        <v>3409</v>
      </c>
      <c r="W23" s="836"/>
      <c r="X23" s="836"/>
      <c r="Y23" s="836"/>
      <c r="Z23" s="836"/>
      <c r="AA23" s="836">
        <v>158</v>
      </c>
      <c r="AB23" s="836"/>
      <c r="AC23" s="836"/>
      <c r="AD23" s="836"/>
      <c r="AE23" s="837"/>
      <c r="AF23" s="838">
        <v>130</v>
      </c>
      <c r="AG23" s="836"/>
      <c r="AH23" s="836"/>
      <c r="AI23" s="836"/>
      <c r="AJ23" s="839"/>
      <c r="AK23" s="840"/>
      <c r="AL23" s="841"/>
      <c r="AM23" s="841"/>
      <c r="AN23" s="841"/>
      <c r="AO23" s="841"/>
      <c r="AP23" s="836">
        <v>3246</v>
      </c>
      <c r="AQ23" s="836"/>
      <c r="AR23" s="836"/>
      <c r="AS23" s="836"/>
      <c r="AT23" s="836"/>
      <c r="AU23" s="842"/>
      <c r="AV23" s="842"/>
      <c r="AW23" s="842"/>
      <c r="AX23" s="842"/>
      <c r="AY23" s="843"/>
      <c r="AZ23" s="851" t="s">
        <v>404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405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406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380</v>
      </c>
      <c r="B26" s="783"/>
      <c r="C26" s="783"/>
      <c r="D26" s="783"/>
      <c r="E26" s="783"/>
      <c r="F26" s="783"/>
      <c r="G26" s="783"/>
      <c r="H26" s="783"/>
      <c r="I26" s="783"/>
      <c r="J26" s="783"/>
      <c r="K26" s="783"/>
      <c r="L26" s="783"/>
      <c r="M26" s="783"/>
      <c r="N26" s="783"/>
      <c r="O26" s="783"/>
      <c r="P26" s="784"/>
      <c r="Q26" s="759" t="s">
        <v>407</v>
      </c>
      <c r="R26" s="760"/>
      <c r="S26" s="760"/>
      <c r="T26" s="760"/>
      <c r="U26" s="761"/>
      <c r="V26" s="759" t="s">
        <v>408</v>
      </c>
      <c r="W26" s="760"/>
      <c r="X26" s="760"/>
      <c r="Y26" s="760"/>
      <c r="Z26" s="761"/>
      <c r="AA26" s="759" t="s">
        <v>409</v>
      </c>
      <c r="AB26" s="760"/>
      <c r="AC26" s="760"/>
      <c r="AD26" s="760"/>
      <c r="AE26" s="760"/>
      <c r="AF26" s="854" t="s">
        <v>410</v>
      </c>
      <c r="AG26" s="855"/>
      <c r="AH26" s="855"/>
      <c r="AI26" s="855"/>
      <c r="AJ26" s="856"/>
      <c r="AK26" s="760" t="s">
        <v>411</v>
      </c>
      <c r="AL26" s="760"/>
      <c r="AM26" s="760"/>
      <c r="AN26" s="760"/>
      <c r="AO26" s="761"/>
      <c r="AP26" s="759" t="s">
        <v>412</v>
      </c>
      <c r="AQ26" s="760"/>
      <c r="AR26" s="760"/>
      <c r="AS26" s="760"/>
      <c r="AT26" s="761"/>
      <c r="AU26" s="759" t="s">
        <v>413</v>
      </c>
      <c r="AV26" s="760"/>
      <c r="AW26" s="760"/>
      <c r="AX26" s="760"/>
      <c r="AY26" s="761"/>
      <c r="AZ26" s="759" t="s">
        <v>414</v>
      </c>
      <c r="BA26" s="760"/>
      <c r="BB26" s="760"/>
      <c r="BC26" s="760"/>
      <c r="BD26" s="761"/>
      <c r="BE26" s="759" t="s">
        <v>387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415</v>
      </c>
      <c r="C28" s="774"/>
      <c r="D28" s="774"/>
      <c r="E28" s="774"/>
      <c r="F28" s="774"/>
      <c r="G28" s="774"/>
      <c r="H28" s="774"/>
      <c r="I28" s="774"/>
      <c r="J28" s="774"/>
      <c r="K28" s="774"/>
      <c r="L28" s="774"/>
      <c r="M28" s="774"/>
      <c r="N28" s="774"/>
      <c r="O28" s="774"/>
      <c r="P28" s="775"/>
      <c r="Q28" s="864">
        <v>558</v>
      </c>
      <c r="R28" s="865"/>
      <c r="S28" s="865"/>
      <c r="T28" s="865"/>
      <c r="U28" s="865"/>
      <c r="V28" s="865">
        <v>558</v>
      </c>
      <c r="W28" s="865"/>
      <c r="X28" s="865"/>
      <c r="Y28" s="865"/>
      <c r="Z28" s="865"/>
      <c r="AA28" s="865">
        <v>0</v>
      </c>
      <c r="AB28" s="865"/>
      <c r="AC28" s="865"/>
      <c r="AD28" s="865"/>
      <c r="AE28" s="866"/>
      <c r="AF28" s="867">
        <v>0</v>
      </c>
      <c r="AG28" s="865"/>
      <c r="AH28" s="865"/>
      <c r="AI28" s="865"/>
      <c r="AJ28" s="868"/>
      <c r="AK28" s="869">
        <v>41</v>
      </c>
      <c r="AL28" s="860"/>
      <c r="AM28" s="860"/>
      <c r="AN28" s="860"/>
      <c r="AO28" s="860"/>
      <c r="AP28" s="860" t="s">
        <v>600</v>
      </c>
      <c r="AQ28" s="860"/>
      <c r="AR28" s="860"/>
      <c r="AS28" s="860"/>
      <c r="AT28" s="860"/>
      <c r="AU28" s="860" t="s">
        <v>600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416</v>
      </c>
      <c r="C29" s="798"/>
      <c r="D29" s="798"/>
      <c r="E29" s="798"/>
      <c r="F29" s="798"/>
      <c r="G29" s="798"/>
      <c r="H29" s="798"/>
      <c r="I29" s="798"/>
      <c r="J29" s="798"/>
      <c r="K29" s="798"/>
      <c r="L29" s="798"/>
      <c r="M29" s="798"/>
      <c r="N29" s="798"/>
      <c r="O29" s="798"/>
      <c r="P29" s="799"/>
      <c r="Q29" s="800">
        <v>559</v>
      </c>
      <c r="R29" s="801"/>
      <c r="S29" s="801"/>
      <c r="T29" s="801"/>
      <c r="U29" s="801"/>
      <c r="V29" s="801">
        <v>546</v>
      </c>
      <c r="W29" s="801"/>
      <c r="X29" s="801"/>
      <c r="Y29" s="801"/>
      <c r="Z29" s="801"/>
      <c r="AA29" s="801">
        <v>13</v>
      </c>
      <c r="AB29" s="801"/>
      <c r="AC29" s="801"/>
      <c r="AD29" s="801"/>
      <c r="AE29" s="802"/>
      <c r="AF29" s="803">
        <v>13</v>
      </c>
      <c r="AG29" s="804"/>
      <c r="AH29" s="804"/>
      <c r="AI29" s="804"/>
      <c r="AJ29" s="805"/>
      <c r="AK29" s="872">
        <v>80</v>
      </c>
      <c r="AL29" s="873"/>
      <c r="AM29" s="873"/>
      <c r="AN29" s="873"/>
      <c r="AO29" s="873"/>
      <c r="AP29" s="873" t="s">
        <v>600</v>
      </c>
      <c r="AQ29" s="873"/>
      <c r="AR29" s="873"/>
      <c r="AS29" s="873"/>
      <c r="AT29" s="873"/>
      <c r="AU29" s="873" t="s">
        <v>600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417</v>
      </c>
      <c r="C30" s="798"/>
      <c r="D30" s="798"/>
      <c r="E30" s="798"/>
      <c r="F30" s="798"/>
      <c r="G30" s="798"/>
      <c r="H30" s="798"/>
      <c r="I30" s="798"/>
      <c r="J30" s="798"/>
      <c r="K30" s="798"/>
      <c r="L30" s="798"/>
      <c r="M30" s="798"/>
      <c r="N30" s="798"/>
      <c r="O30" s="798"/>
      <c r="P30" s="799"/>
      <c r="Q30" s="800">
        <v>57</v>
      </c>
      <c r="R30" s="801"/>
      <c r="S30" s="801"/>
      <c r="T30" s="801"/>
      <c r="U30" s="801"/>
      <c r="V30" s="801">
        <v>57</v>
      </c>
      <c r="W30" s="801"/>
      <c r="X30" s="801"/>
      <c r="Y30" s="801"/>
      <c r="Z30" s="801"/>
      <c r="AA30" s="801">
        <v>0</v>
      </c>
      <c r="AB30" s="801"/>
      <c r="AC30" s="801"/>
      <c r="AD30" s="801"/>
      <c r="AE30" s="802"/>
      <c r="AF30" s="803">
        <v>0</v>
      </c>
      <c r="AG30" s="804"/>
      <c r="AH30" s="804"/>
      <c r="AI30" s="804"/>
      <c r="AJ30" s="805"/>
      <c r="AK30" s="872">
        <v>19</v>
      </c>
      <c r="AL30" s="873"/>
      <c r="AM30" s="873"/>
      <c r="AN30" s="873"/>
      <c r="AO30" s="873"/>
      <c r="AP30" s="873" t="s">
        <v>600</v>
      </c>
      <c r="AQ30" s="873"/>
      <c r="AR30" s="873"/>
      <c r="AS30" s="873"/>
      <c r="AT30" s="873"/>
      <c r="AU30" s="873" t="s">
        <v>600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418</v>
      </c>
      <c r="C31" s="798"/>
      <c r="D31" s="798"/>
      <c r="E31" s="798"/>
      <c r="F31" s="798"/>
      <c r="G31" s="798"/>
      <c r="H31" s="798"/>
      <c r="I31" s="798"/>
      <c r="J31" s="798"/>
      <c r="K31" s="798"/>
      <c r="L31" s="798"/>
      <c r="M31" s="798"/>
      <c r="N31" s="798"/>
      <c r="O31" s="798"/>
      <c r="P31" s="799"/>
      <c r="Q31" s="800">
        <v>105</v>
      </c>
      <c r="R31" s="801"/>
      <c r="S31" s="801"/>
      <c r="T31" s="801"/>
      <c r="U31" s="801"/>
      <c r="V31" s="801">
        <v>74</v>
      </c>
      <c r="W31" s="801"/>
      <c r="X31" s="801"/>
      <c r="Y31" s="801"/>
      <c r="Z31" s="801"/>
      <c r="AA31" s="801">
        <v>31</v>
      </c>
      <c r="AB31" s="801"/>
      <c r="AC31" s="801"/>
      <c r="AD31" s="801"/>
      <c r="AE31" s="802"/>
      <c r="AF31" s="803">
        <v>297</v>
      </c>
      <c r="AG31" s="804"/>
      <c r="AH31" s="804"/>
      <c r="AI31" s="804"/>
      <c r="AJ31" s="805"/>
      <c r="AK31" s="872">
        <v>6</v>
      </c>
      <c r="AL31" s="873"/>
      <c r="AM31" s="873"/>
      <c r="AN31" s="873"/>
      <c r="AO31" s="873"/>
      <c r="AP31" s="873">
        <v>190</v>
      </c>
      <c r="AQ31" s="873"/>
      <c r="AR31" s="873"/>
      <c r="AS31" s="873"/>
      <c r="AT31" s="873"/>
      <c r="AU31" s="873">
        <v>32</v>
      </c>
      <c r="AV31" s="873"/>
      <c r="AW31" s="873"/>
      <c r="AX31" s="873"/>
      <c r="AY31" s="873"/>
      <c r="AZ31" s="874" t="s">
        <v>600</v>
      </c>
      <c r="BA31" s="874"/>
      <c r="BB31" s="874"/>
      <c r="BC31" s="874"/>
      <c r="BD31" s="874"/>
      <c r="BE31" s="870" t="s">
        <v>419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420</v>
      </c>
      <c r="C32" s="798"/>
      <c r="D32" s="798"/>
      <c r="E32" s="798"/>
      <c r="F32" s="798"/>
      <c r="G32" s="798"/>
      <c r="H32" s="798"/>
      <c r="I32" s="798"/>
      <c r="J32" s="798"/>
      <c r="K32" s="798"/>
      <c r="L32" s="798"/>
      <c r="M32" s="798"/>
      <c r="N32" s="798"/>
      <c r="O32" s="798"/>
      <c r="P32" s="799"/>
      <c r="Q32" s="800">
        <v>32</v>
      </c>
      <c r="R32" s="801"/>
      <c r="S32" s="801"/>
      <c r="T32" s="801"/>
      <c r="U32" s="801"/>
      <c r="V32" s="801">
        <v>30</v>
      </c>
      <c r="W32" s="801"/>
      <c r="X32" s="801"/>
      <c r="Y32" s="801"/>
      <c r="Z32" s="801"/>
      <c r="AA32" s="801">
        <v>2</v>
      </c>
      <c r="AB32" s="801"/>
      <c r="AC32" s="801"/>
      <c r="AD32" s="801"/>
      <c r="AE32" s="802"/>
      <c r="AF32" s="803">
        <v>2</v>
      </c>
      <c r="AG32" s="804"/>
      <c r="AH32" s="804"/>
      <c r="AI32" s="804"/>
      <c r="AJ32" s="805"/>
      <c r="AK32" s="872">
        <v>2</v>
      </c>
      <c r="AL32" s="873"/>
      <c r="AM32" s="873"/>
      <c r="AN32" s="873"/>
      <c r="AO32" s="873"/>
      <c r="AP32" s="873">
        <v>47</v>
      </c>
      <c r="AQ32" s="873"/>
      <c r="AR32" s="873"/>
      <c r="AS32" s="873"/>
      <c r="AT32" s="873"/>
      <c r="AU32" s="873">
        <v>24</v>
      </c>
      <c r="AV32" s="873"/>
      <c r="AW32" s="873"/>
      <c r="AX32" s="873"/>
      <c r="AY32" s="873"/>
      <c r="AZ32" s="874" t="s">
        <v>600</v>
      </c>
      <c r="BA32" s="874"/>
      <c r="BB32" s="874"/>
      <c r="BC32" s="874"/>
      <c r="BD32" s="874"/>
      <c r="BE32" s="870" t="s">
        <v>421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422</v>
      </c>
      <c r="C33" s="798"/>
      <c r="D33" s="798"/>
      <c r="E33" s="798"/>
      <c r="F33" s="798"/>
      <c r="G33" s="798"/>
      <c r="H33" s="798"/>
      <c r="I33" s="798"/>
      <c r="J33" s="798"/>
      <c r="K33" s="798"/>
      <c r="L33" s="798"/>
      <c r="M33" s="798"/>
      <c r="N33" s="798"/>
      <c r="O33" s="798"/>
      <c r="P33" s="799"/>
      <c r="Q33" s="800">
        <v>371</v>
      </c>
      <c r="R33" s="801"/>
      <c r="S33" s="801"/>
      <c r="T33" s="801"/>
      <c r="U33" s="801"/>
      <c r="V33" s="801">
        <v>363</v>
      </c>
      <c r="W33" s="801"/>
      <c r="X33" s="801"/>
      <c r="Y33" s="801"/>
      <c r="Z33" s="801"/>
      <c r="AA33" s="801">
        <v>8</v>
      </c>
      <c r="AB33" s="801"/>
      <c r="AC33" s="801"/>
      <c r="AD33" s="801"/>
      <c r="AE33" s="802"/>
      <c r="AF33" s="803">
        <v>0</v>
      </c>
      <c r="AG33" s="804"/>
      <c r="AH33" s="804"/>
      <c r="AI33" s="804"/>
      <c r="AJ33" s="805"/>
      <c r="AK33" s="872">
        <v>269</v>
      </c>
      <c r="AL33" s="873"/>
      <c r="AM33" s="873"/>
      <c r="AN33" s="873"/>
      <c r="AO33" s="873"/>
      <c r="AP33" s="873">
        <v>1636</v>
      </c>
      <c r="AQ33" s="873"/>
      <c r="AR33" s="873"/>
      <c r="AS33" s="873"/>
      <c r="AT33" s="873"/>
      <c r="AU33" s="873">
        <v>1603</v>
      </c>
      <c r="AV33" s="873"/>
      <c r="AW33" s="873"/>
      <c r="AX33" s="873"/>
      <c r="AY33" s="873"/>
      <c r="AZ33" s="874" t="s">
        <v>600</v>
      </c>
      <c r="BA33" s="874"/>
      <c r="BB33" s="874"/>
      <c r="BC33" s="874"/>
      <c r="BD33" s="874"/>
      <c r="BE33" s="870" t="s">
        <v>421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423</v>
      </c>
      <c r="C34" s="798"/>
      <c r="D34" s="798"/>
      <c r="E34" s="798"/>
      <c r="F34" s="798"/>
      <c r="G34" s="798"/>
      <c r="H34" s="798"/>
      <c r="I34" s="798"/>
      <c r="J34" s="798"/>
      <c r="K34" s="798"/>
      <c r="L34" s="798"/>
      <c r="M34" s="798"/>
      <c r="N34" s="798"/>
      <c r="O34" s="798"/>
      <c r="P34" s="799"/>
      <c r="Q34" s="800">
        <v>20</v>
      </c>
      <c r="R34" s="801"/>
      <c r="S34" s="801"/>
      <c r="T34" s="801"/>
      <c r="U34" s="801"/>
      <c r="V34" s="801">
        <v>20</v>
      </c>
      <c r="W34" s="801"/>
      <c r="X34" s="801"/>
      <c r="Y34" s="801"/>
      <c r="Z34" s="801"/>
      <c r="AA34" s="801">
        <v>0</v>
      </c>
      <c r="AB34" s="801"/>
      <c r="AC34" s="801"/>
      <c r="AD34" s="801"/>
      <c r="AE34" s="802"/>
      <c r="AF34" s="803">
        <v>0</v>
      </c>
      <c r="AG34" s="804"/>
      <c r="AH34" s="804"/>
      <c r="AI34" s="804"/>
      <c r="AJ34" s="805"/>
      <c r="AK34" s="872">
        <v>17</v>
      </c>
      <c r="AL34" s="873"/>
      <c r="AM34" s="873"/>
      <c r="AN34" s="873"/>
      <c r="AO34" s="873"/>
      <c r="AP34" s="873">
        <v>108</v>
      </c>
      <c r="AQ34" s="873"/>
      <c r="AR34" s="873"/>
      <c r="AS34" s="873"/>
      <c r="AT34" s="873"/>
      <c r="AU34" s="873">
        <v>106</v>
      </c>
      <c r="AV34" s="873"/>
      <c r="AW34" s="873"/>
      <c r="AX34" s="873"/>
      <c r="AY34" s="873"/>
      <c r="AZ34" s="874" t="s">
        <v>600</v>
      </c>
      <c r="BA34" s="874"/>
      <c r="BB34" s="874"/>
      <c r="BC34" s="874"/>
      <c r="BD34" s="874"/>
      <c r="BE34" s="870" t="s">
        <v>421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424</v>
      </c>
      <c r="C35" s="798"/>
      <c r="D35" s="798"/>
      <c r="E35" s="798"/>
      <c r="F35" s="798"/>
      <c r="G35" s="798"/>
      <c r="H35" s="798"/>
      <c r="I35" s="798"/>
      <c r="J35" s="798"/>
      <c r="K35" s="798"/>
      <c r="L35" s="798"/>
      <c r="M35" s="798"/>
      <c r="N35" s="798"/>
      <c r="O35" s="798"/>
      <c r="P35" s="799"/>
      <c r="Q35" s="800">
        <v>60</v>
      </c>
      <c r="R35" s="801"/>
      <c r="S35" s="801"/>
      <c r="T35" s="801"/>
      <c r="U35" s="801"/>
      <c r="V35" s="801">
        <v>60</v>
      </c>
      <c r="W35" s="801"/>
      <c r="X35" s="801"/>
      <c r="Y35" s="801"/>
      <c r="Z35" s="801"/>
      <c r="AA35" s="801">
        <v>0</v>
      </c>
      <c r="AB35" s="801"/>
      <c r="AC35" s="801"/>
      <c r="AD35" s="801"/>
      <c r="AE35" s="802"/>
      <c r="AF35" s="803" t="s">
        <v>425</v>
      </c>
      <c r="AG35" s="804"/>
      <c r="AH35" s="804"/>
      <c r="AI35" s="804"/>
      <c r="AJ35" s="805"/>
      <c r="AK35" s="872">
        <v>44</v>
      </c>
      <c r="AL35" s="873"/>
      <c r="AM35" s="873"/>
      <c r="AN35" s="873"/>
      <c r="AO35" s="873"/>
      <c r="AP35" s="873" t="s">
        <v>600</v>
      </c>
      <c r="AQ35" s="873"/>
      <c r="AR35" s="873"/>
      <c r="AS35" s="873"/>
      <c r="AT35" s="873"/>
      <c r="AU35" s="873" t="s">
        <v>600</v>
      </c>
      <c r="AV35" s="873"/>
      <c r="AW35" s="873"/>
      <c r="AX35" s="873"/>
      <c r="AY35" s="873"/>
      <c r="AZ35" s="874" t="s">
        <v>600</v>
      </c>
      <c r="BA35" s="874"/>
      <c r="BB35" s="874"/>
      <c r="BC35" s="874"/>
      <c r="BD35" s="874"/>
      <c r="BE35" s="870" t="s">
        <v>421</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402</v>
      </c>
      <c r="B63" s="832" t="s">
        <v>427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313</v>
      </c>
      <c r="AG63" s="884"/>
      <c r="AH63" s="884"/>
      <c r="AI63" s="884"/>
      <c r="AJ63" s="885"/>
      <c r="AK63" s="886"/>
      <c r="AL63" s="881"/>
      <c r="AM63" s="881"/>
      <c r="AN63" s="881"/>
      <c r="AO63" s="881"/>
      <c r="AP63" s="884">
        <v>1981</v>
      </c>
      <c r="AQ63" s="884"/>
      <c r="AR63" s="884"/>
      <c r="AS63" s="884"/>
      <c r="AT63" s="884"/>
      <c r="AU63" s="884">
        <v>1765</v>
      </c>
      <c r="AV63" s="884"/>
      <c r="AW63" s="884"/>
      <c r="AX63" s="884"/>
      <c r="AY63" s="884"/>
      <c r="AZ63" s="888"/>
      <c r="BA63" s="888"/>
      <c r="BB63" s="888"/>
      <c r="BC63" s="888"/>
      <c r="BD63" s="888"/>
      <c r="BE63" s="889"/>
      <c r="BF63" s="889"/>
      <c r="BG63" s="889"/>
      <c r="BH63" s="889"/>
      <c r="BI63" s="890"/>
      <c r="BJ63" s="891" t="s">
        <v>428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430</v>
      </c>
      <c r="B66" s="783"/>
      <c r="C66" s="783"/>
      <c r="D66" s="783"/>
      <c r="E66" s="783"/>
      <c r="F66" s="783"/>
      <c r="G66" s="783"/>
      <c r="H66" s="783"/>
      <c r="I66" s="783"/>
      <c r="J66" s="783"/>
      <c r="K66" s="783"/>
      <c r="L66" s="783"/>
      <c r="M66" s="783"/>
      <c r="N66" s="783"/>
      <c r="O66" s="783"/>
      <c r="P66" s="784"/>
      <c r="Q66" s="759" t="s">
        <v>407</v>
      </c>
      <c r="R66" s="760"/>
      <c r="S66" s="760"/>
      <c r="T66" s="760"/>
      <c r="U66" s="761"/>
      <c r="V66" s="759" t="s">
        <v>431</v>
      </c>
      <c r="W66" s="760"/>
      <c r="X66" s="760"/>
      <c r="Y66" s="760"/>
      <c r="Z66" s="761"/>
      <c r="AA66" s="759" t="s">
        <v>432</v>
      </c>
      <c r="AB66" s="760"/>
      <c r="AC66" s="760"/>
      <c r="AD66" s="760"/>
      <c r="AE66" s="761"/>
      <c r="AF66" s="894" t="s">
        <v>433</v>
      </c>
      <c r="AG66" s="855"/>
      <c r="AH66" s="855"/>
      <c r="AI66" s="855"/>
      <c r="AJ66" s="895"/>
      <c r="AK66" s="759" t="s">
        <v>434</v>
      </c>
      <c r="AL66" s="783"/>
      <c r="AM66" s="783"/>
      <c r="AN66" s="783"/>
      <c r="AO66" s="784"/>
      <c r="AP66" s="759" t="s">
        <v>412</v>
      </c>
      <c r="AQ66" s="760"/>
      <c r="AR66" s="760"/>
      <c r="AS66" s="760"/>
      <c r="AT66" s="761"/>
      <c r="AU66" s="759" t="s">
        <v>435</v>
      </c>
      <c r="AV66" s="760"/>
      <c r="AW66" s="760"/>
      <c r="AX66" s="760"/>
      <c r="AY66" s="761"/>
      <c r="AZ66" s="759" t="s">
        <v>387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2" t="s">
        <v>603</v>
      </c>
      <c r="C68" s="913"/>
      <c r="D68" s="913"/>
      <c r="E68" s="913"/>
      <c r="F68" s="913"/>
      <c r="G68" s="913"/>
      <c r="H68" s="913"/>
      <c r="I68" s="913"/>
      <c r="J68" s="913"/>
      <c r="K68" s="913"/>
      <c r="L68" s="913"/>
      <c r="M68" s="913"/>
      <c r="N68" s="913"/>
      <c r="O68" s="913"/>
      <c r="P68" s="914"/>
      <c r="Q68" s="911">
        <v>218</v>
      </c>
      <c r="R68" s="908"/>
      <c r="S68" s="908"/>
      <c r="T68" s="908"/>
      <c r="U68" s="908"/>
      <c r="V68" s="908">
        <v>211</v>
      </c>
      <c r="W68" s="908"/>
      <c r="X68" s="908"/>
      <c r="Y68" s="908"/>
      <c r="Z68" s="908"/>
      <c r="AA68" s="908">
        <v>7</v>
      </c>
      <c r="AB68" s="908"/>
      <c r="AC68" s="908"/>
      <c r="AD68" s="908"/>
      <c r="AE68" s="908"/>
      <c r="AF68" s="908">
        <v>5</v>
      </c>
      <c r="AG68" s="908"/>
      <c r="AH68" s="908"/>
      <c r="AI68" s="908"/>
      <c r="AJ68" s="908"/>
      <c r="AK68" s="908">
        <v>45</v>
      </c>
      <c r="AL68" s="908"/>
      <c r="AM68" s="908"/>
      <c r="AN68" s="908"/>
      <c r="AO68" s="908"/>
      <c r="AP68" s="908" t="s">
        <v>625</v>
      </c>
      <c r="AQ68" s="908"/>
      <c r="AR68" s="908"/>
      <c r="AS68" s="908"/>
      <c r="AT68" s="908"/>
      <c r="AU68" s="908" t="s">
        <v>625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2" t="s">
        <v>604</v>
      </c>
      <c r="C69" s="913"/>
      <c r="D69" s="913"/>
      <c r="E69" s="913"/>
      <c r="F69" s="913"/>
      <c r="G69" s="913"/>
      <c r="H69" s="913"/>
      <c r="I69" s="913"/>
      <c r="J69" s="913"/>
      <c r="K69" s="913"/>
      <c r="L69" s="913"/>
      <c r="M69" s="913"/>
      <c r="N69" s="913"/>
      <c r="O69" s="913"/>
      <c r="P69" s="914"/>
      <c r="Q69" s="915">
        <v>149</v>
      </c>
      <c r="R69" s="873"/>
      <c r="S69" s="873"/>
      <c r="T69" s="873"/>
      <c r="U69" s="873"/>
      <c r="V69" s="873">
        <v>145</v>
      </c>
      <c r="W69" s="873"/>
      <c r="X69" s="873"/>
      <c r="Y69" s="873"/>
      <c r="Z69" s="873"/>
      <c r="AA69" s="873">
        <v>4</v>
      </c>
      <c r="AB69" s="873"/>
      <c r="AC69" s="873"/>
      <c r="AD69" s="873"/>
      <c r="AE69" s="873"/>
      <c r="AF69" s="873">
        <v>7</v>
      </c>
      <c r="AG69" s="873"/>
      <c r="AH69" s="873"/>
      <c r="AI69" s="873"/>
      <c r="AJ69" s="873"/>
      <c r="AK69" s="873">
        <v>59</v>
      </c>
      <c r="AL69" s="873"/>
      <c r="AM69" s="873"/>
      <c r="AN69" s="873"/>
      <c r="AO69" s="873"/>
      <c r="AP69" s="873" t="s">
        <v>625</v>
      </c>
      <c r="AQ69" s="873"/>
      <c r="AR69" s="873"/>
      <c r="AS69" s="873"/>
      <c r="AT69" s="873"/>
      <c r="AU69" s="873" t="s">
        <v>625</v>
      </c>
      <c r="AV69" s="873"/>
      <c r="AW69" s="873"/>
      <c r="AX69" s="873"/>
      <c r="AY69" s="873"/>
      <c r="AZ69" s="916"/>
      <c r="BA69" s="916"/>
      <c r="BB69" s="916"/>
      <c r="BC69" s="916"/>
      <c r="BD69" s="917"/>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2" t="s">
        <v>605</v>
      </c>
      <c r="C70" s="913"/>
      <c r="D70" s="913"/>
      <c r="E70" s="913"/>
      <c r="F70" s="913"/>
      <c r="G70" s="913"/>
      <c r="H70" s="913"/>
      <c r="I70" s="913"/>
      <c r="J70" s="913"/>
      <c r="K70" s="913"/>
      <c r="L70" s="913"/>
      <c r="M70" s="913"/>
      <c r="N70" s="913"/>
      <c r="O70" s="913"/>
      <c r="P70" s="914"/>
      <c r="Q70" s="915">
        <v>117</v>
      </c>
      <c r="R70" s="873"/>
      <c r="S70" s="873"/>
      <c r="T70" s="873"/>
      <c r="U70" s="873"/>
      <c r="V70" s="873">
        <v>110</v>
      </c>
      <c r="W70" s="873"/>
      <c r="X70" s="873"/>
      <c r="Y70" s="873"/>
      <c r="Z70" s="873"/>
      <c r="AA70" s="873">
        <v>7</v>
      </c>
      <c r="AB70" s="873"/>
      <c r="AC70" s="873"/>
      <c r="AD70" s="873"/>
      <c r="AE70" s="873"/>
      <c r="AF70" s="873">
        <v>6</v>
      </c>
      <c r="AG70" s="873"/>
      <c r="AH70" s="873"/>
      <c r="AI70" s="873"/>
      <c r="AJ70" s="873"/>
      <c r="AK70" s="873">
        <v>35</v>
      </c>
      <c r="AL70" s="873"/>
      <c r="AM70" s="873"/>
      <c r="AN70" s="873"/>
      <c r="AO70" s="873"/>
      <c r="AP70" s="873" t="s">
        <v>625</v>
      </c>
      <c r="AQ70" s="873"/>
      <c r="AR70" s="873"/>
      <c r="AS70" s="873"/>
      <c r="AT70" s="873"/>
      <c r="AU70" s="873" t="s">
        <v>625</v>
      </c>
      <c r="AV70" s="873"/>
      <c r="AW70" s="873"/>
      <c r="AX70" s="873"/>
      <c r="AY70" s="873"/>
      <c r="AZ70" s="916"/>
      <c r="BA70" s="916"/>
      <c r="BB70" s="916"/>
      <c r="BC70" s="916"/>
      <c r="BD70" s="917"/>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2" t="s">
        <v>606</v>
      </c>
      <c r="C71" s="913"/>
      <c r="D71" s="913"/>
      <c r="E71" s="913"/>
      <c r="F71" s="913"/>
      <c r="G71" s="913"/>
      <c r="H71" s="913"/>
      <c r="I71" s="913"/>
      <c r="J71" s="913"/>
      <c r="K71" s="913"/>
      <c r="L71" s="913"/>
      <c r="M71" s="913"/>
      <c r="N71" s="913"/>
      <c r="O71" s="913"/>
      <c r="P71" s="914"/>
      <c r="Q71" s="915">
        <v>425</v>
      </c>
      <c r="R71" s="873"/>
      <c r="S71" s="873"/>
      <c r="T71" s="873"/>
      <c r="U71" s="873"/>
      <c r="V71" s="873">
        <v>414</v>
      </c>
      <c r="W71" s="873"/>
      <c r="X71" s="873"/>
      <c r="Y71" s="873"/>
      <c r="Z71" s="873"/>
      <c r="AA71" s="873">
        <v>11</v>
      </c>
      <c r="AB71" s="873"/>
      <c r="AC71" s="873"/>
      <c r="AD71" s="873"/>
      <c r="AE71" s="873"/>
      <c r="AF71" s="873">
        <v>11</v>
      </c>
      <c r="AG71" s="873"/>
      <c r="AH71" s="873"/>
      <c r="AI71" s="873"/>
      <c r="AJ71" s="873"/>
      <c r="AK71" s="873">
        <v>38</v>
      </c>
      <c r="AL71" s="873"/>
      <c r="AM71" s="873"/>
      <c r="AN71" s="873"/>
      <c r="AO71" s="873"/>
      <c r="AP71" s="873" t="s">
        <v>625</v>
      </c>
      <c r="AQ71" s="873"/>
      <c r="AR71" s="873"/>
      <c r="AS71" s="873"/>
      <c r="AT71" s="873"/>
      <c r="AU71" s="873" t="s">
        <v>626</v>
      </c>
      <c r="AV71" s="873"/>
      <c r="AW71" s="873"/>
      <c r="AX71" s="873"/>
      <c r="AY71" s="873"/>
      <c r="AZ71" s="916"/>
      <c r="BA71" s="916"/>
      <c r="BB71" s="916"/>
      <c r="BC71" s="916"/>
      <c r="BD71" s="917"/>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2" t="s">
        <v>604</v>
      </c>
      <c r="C72" s="913"/>
      <c r="D72" s="913"/>
      <c r="E72" s="913"/>
      <c r="F72" s="913"/>
      <c r="G72" s="913"/>
      <c r="H72" s="913"/>
      <c r="I72" s="913"/>
      <c r="J72" s="913"/>
      <c r="K72" s="913"/>
      <c r="L72" s="913"/>
      <c r="M72" s="913"/>
      <c r="N72" s="913"/>
      <c r="O72" s="913"/>
      <c r="P72" s="914"/>
      <c r="Q72" s="915">
        <v>36</v>
      </c>
      <c r="R72" s="873"/>
      <c r="S72" s="873"/>
      <c r="T72" s="873"/>
      <c r="U72" s="873"/>
      <c r="V72" s="873">
        <v>35</v>
      </c>
      <c r="W72" s="873"/>
      <c r="X72" s="873"/>
      <c r="Y72" s="873"/>
      <c r="Z72" s="873"/>
      <c r="AA72" s="873">
        <v>1</v>
      </c>
      <c r="AB72" s="873"/>
      <c r="AC72" s="873"/>
      <c r="AD72" s="873"/>
      <c r="AE72" s="873"/>
      <c r="AF72" s="873">
        <v>1</v>
      </c>
      <c r="AG72" s="873"/>
      <c r="AH72" s="873"/>
      <c r="AI72" s="873"/>
      <c r="AJ72" s="873"/>
      <c r="AK72" s="873">
        <v>32</v>
      </c>
      <c r="AL72" s="873"/>
      <c r="AM72" s="873"/>
      <c r="AN72" s="873"/>
      <c r="AO72" s="873"/>
      <c r="AP72" s="873" t="s">
        <v>625</v>
      </c>
      <c r="AQ72" s="873"/>
      <c r="AR72" s="873"/>
      <c r="AS72" s="873"/>
      <c r="AT72" s="873"/>
      <c r="AU72" s="873" t="s">
        <v>626</v>
      </c>
      <c r="AV72" s="873"/>
      <c r="AW72" s="873"/>
      <c r="AX72" s="873"/>
      <c r="AY72" s="873"/>
      <c r="AZ72" s="916"/>
      <c r="BA72" s="916"/>
      <c r="BB72" s="916"/>
      <c r="BC72" s="916"/>
      <c r="BD72" s="917"/>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2" t="s">
        <v>605</v>
      </c>
      <c r="C73" s="913"/>
      <c r="D73" s="913"/>
      <c r="E73" s="913"/>
      <c r="F73" s="913"/>
      <c r="G73" s="913"/>
      <c r="H73" s="913"/>
      <c r="I73" s="913"/>
      <c r="J73" s="913"/>
      <c r="K73" s="913"/>
      <c r="L73" s="913"/>
      <c r="M73" s="913"/>
      <c r="N73" s="913"/>
      <c r="O73" s="913"/>
      <c r="P73" s="914"/>
      <c r="Q73" s="915">
        <v>310</v>
      </c>
      <c r="R73" s="873"/>
      <c r="S73" s="873"/>
      <c r="T73" s="873"/>
      <c r="U73" s="873"/>
      <c r="V73" s="873">
        <v>301</v>
      </c>
      <c r="W73" s="873"/>
      <c r="X73" s="873"/>
      <c r="Y73" s="873"/>
      <c r="Z73" s="873"/>
      <c r="AA73" s="873">
        <v>9</v>
      </c>
      <c r="AB73" s="873"/>
      <c r="AC73" s="873"/>
      <c r="AD73" s="873"/>
      <c r="AE73" s="873"/>
      <c r="AF73" s="873">
        <v>9</v>
      </c>
      <c r="AG73" s="873"/>
      <c r="AH73" s="873"/>
      <c r="AI73" s="873"/>
      <c r="AJ73" s="873"/>
      <c r="AK73" s="873">
        <v>52</v>
      </c>
      <c r="AL73" s="873"/>
      <c r="AM73" s="873"/>
      <c r="AN73" s="873"/>
      <c r="AO73" s="873"/>
      <c r="AP73" s="873" t="s">
        <v>626</v>
      </c>
      <c r="AQ73" s="873"/>
      <c r="AR73" s="873"/>
      <c r="AS73" s="873"/>
      <c r="AT73" s="873"/>
      <c r="AU73" s="873" t="s">
        <v>626</v>
      </c>
      <c r="AV73" s="873"/>
      <c r="AW73" s="873"/>
      <c r="AX73" s="873"/>
      <c r="AY73" s="873"/>
      <c r="AZ73" s="916"/>
      <c r="BA73" s="916"/>
      <c r="BB73" s="916"/>
      <c r="BC73" s="916"/>
      <c r="BD73" s="917"/>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2" t="s">
        <v>607</v>
      </c>
      <c r="C74" s="913"/>
      <c r="D74" s="913"/>
      <c r="E74" s="913"/>
      <c r="F74" s="913"/>
      <c r="G74" s="913"/>
      <c r="H74" s="913"/>
      <c r="I74" s="913"/>
      <c r="J74" s="913"/>
      <c r="K74" s="913"/>
      <c r="L74" s="913"/>
      <c r="M74" s="913"/>
      <c r="N74" s="913"/>
      <c r="O74" s="913"/>
      <c r="P74" s="914"/>
      <c r="Q74" s="915">
        <v>334</v>
      </c>
      <c r="R74" s="873"/>
      <c r="S74" s="873"/>
      <c r="T74" s="873"/>
      <c r="U74" s="873"/>
      <c r="V74" s="873">
        <v>322</v>
      </c>
      <c r="W74" s="873"/>
      <c r="X74" s="873"/>
      <c r="Y74" s="873"/>
      <c r="Z74" s="873"/>
      <c r="AA74" s="873">
        <v>12</v>
      </c>
      <c r="AB74" s="873"/>
      <c r="AC74" s="873"/>
      <c r="AD74" s="873"/>
      <c r="AE74" s="873"/>
      <c r="AF74" s="873">
        <v>12</v>
      </c>
      <c r="AG74" s="873"/>
      <c r="AH74" s="873"/>
      <c r="AI74" s="873"/>
      <c r="AJ74" s="873"/>
      <c r="AK74" s="873">
        <v>0</v>
      </c>
      <c r="AL74" s="873"/>
      <c r="AM74" s="873"/>
      <c r="AN74" s="873"/>
      <c r="AO74" s="873"/>
      <c r="AP74" s="873" t="s">
        <v>625</v>
      </c>
      <c r="AQ74" s="873"/>
      <c r="AR74" s="873"/>
      <c r="AS74" s="873"/>
      <c r="AT74" s="873"/>
      <c r="AU74" s="873" t="s">
        <v>625</v>
      </c>
      <c r="AV74" s="873"/>
      <c r="AW74" s="873"/>
      <c r="AX74" s="873"/>
      <c r="AY74" s="873"/>
      <c r="AZ74" s="916"/>
      <c r="BA74" s="916"/>
      <c r="BB74" s="916"/>
      <c r="BC74" s="916"/>
      <c r="BD74" s="917"/>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2" t="s">
        <v>608</v>
      </c>
      <c r="C75" s="913"/>
      <c r="D75" s="913"/>
      <c r="E75" s="913"/>
      <c r="F75" s="913"/>
      <c r="G75" s="913"/>
      <c r="H75" s="913"/>
      <c r="I75" s="913"/>
      <c r="J75" s="913"/>
      <c r="K75" s="913"/>
      <c r="L75" s="913"/>
      <c r="M75" s="913"/>
      <c r="N75" s="913"/>
      <c r="O75" s="913"/>
      <c r="P75" s="914"/>
      <c r="Q75" s="918">
        <v>317</v>
      </c>
      <c r="R75" s="919"/>
      <c r="S75" s="919"/>
      <c r="T75" s="919"/>
      <c r="U75" s="872"/>
      <c r="V75" s="920">
        <v>307</v>
      </c>
      <c r="W75" s="919"/>
      <c r="X75" s="919"/>
      <c r="Y75" s="919"/>
      <c r="Z75" s="872"/>
      <c r="AA75" s="920">
        <v>10</v>
      </c>
      <c r="AB75" s="919"/>
      <c r="AC75" s="919"/>
      <c r="AD75" s="919"/>
      <c r="AE75" s="872"/>
      <c r="AF75" s="920">
        <v>10</v>
      </c>
      <c r="AG75" s="919"/>
      <c r="AH75" s="919"/>
      <c r="AI75" s="919"/>
      <c r="AJ75" s="872"/>
      <c r="AK75" s="920">
        <v>34</v>
      </c>
      <c r="AL75" s="919"/>
      <c r="AM75" s="919"/>
      <c r="AN75" s="919"/>
      <c r="AO75" s="872"/>
      <c r="AP75" s="920" t="s">
        <v>626</v>
      </c>
      <c r="AQ75" s="919"/>
      <c r="AR75" s="919"/>
      <c r="AS75" s="919"/>
      <c r="AT75" s="872"/>
      <c r="AU75" s="920" t="s">
        <v>625</v>
      </c>
      <c r="AV75" s="919"/>
      <c r="AW75" s="919"/>
      <c r="AX75" s="919"/>
      <c r="AY75" s="872"/>
      <c r="AZ75" s="916"/>
      <c r="BA75" s="916"/>
      <c r="BB75" s="916"/>
      <c r="BC75" s="916"/>
      <c r="BD75" s="917"/>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2" t="s">
        <v>609</v>
      </c>
      <c r="C76" s="913"/>
      <c r="D76" s="913"/>
      <c r="E76" s="913"/>
      <c r="F76" s="913"/>
      <c r="G76" s="913"/>
      <c r="H76" s="913"/>
      <c r="I76" s="913"/>
      <c r="J76" s="913"/>
      <c r="K76" s="913"/>
      <c r="L76" s="913"/>
      <c r="M76" s="913"/>
      <c r="N76" s="913"/>
      <c r="O76" s="913"/>
      <c r="P76" s="914"/>
      <c r="Q76" s="918">
        <v>348</v>
      </c>
      <c r="R76" s="919"/>
      <c r="S76" s="919"/>
      <c r="T76" s="919"/>
      <c r="U76" s="872"/>
      <c r="V76" s="920">
        <v>339</v>
      </c>
      <c r="W76" s="919"/>
      <c r="X76" s="919"/>
      <c r="Y76" s="919"/>
      <c r="Z76" s="872"/>
      <c r="AA76" s="920">
        <v>9</v>
      </c>
      <c r="AB76" s="919"/>
      <c r="AC76" s="919"/>
      <c r="AD76" s="919"/>
      <c r="AE76" s="872"/>
      <c r="AF76" s="920">
        <v>9</v>
      </c>
      <c r="AG76" s="919"/>
      <c r="AH76" s="919"/>
      <c r="AI76" s="919"/>
      <c r="AJ76" s="872"/>
      <c r="AK76" s="920">
        <v>43</v>
      </c>
      <c r="AL76" s="919"/>
      <c r="AM76" s="919"/>
      <c r="AN76" s="919"/>
      <c r="AO76" s="872"/>
      <c r="AP76" s="920">
        <v>96</v>
      </c>
      <c r="AQ76" s="919"/>
      <c r="AR76" s="919"/>
      <c r="AS76" s="919"/>
      <c r="AT76" s="872"/>
      <c r="AU76" s="920">
        <v>8</v>
      </c>
      <c r="AV76" s="919"/>
      <c r="AW76" s="919"/>
      <c r="AX76" s="919"/>
      <c r="AY76" s="872"/>
      <c r="AZ76" s="916"/>
      <c r="BA76" s="916"/>
      <c r="BB76" s="916"/>
      <c r="BC76" s="916"/>
      <c r="BD76" s="917"/>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2" t="s">
        <v>601</v>
      </c>
      <c r="C77" s="913"/>
      <c r="D77" s="913"/>
      <c r="E77" s="913"/>
      <c r="F77" s="913"/>
      <c r="G77" s="913"/>
      <c r="H77" s="913"/>
      <c r="I77" s="913"/>
      <c r="J77" s="913"/>
      <c r="K77" s="913"/>
      <c r="L77" s="913"/>
      <c r="M77" s="913"/>
      <c r="N77" s="913"/>
      <c r="O77" s="913"/>
      <c r="P77" s="914"/>
      <c r="Q77" s="918">
        <v>1314</v>
      </c>
      <c r="R77" s="919"/>
      <c r="S77" s="919"/>
      <c r="T77" s="919"/>
      <c r="U77" s="872"/>
      <c r="V77" s="920">
        <v>1291</v>
      </c>
      <c r="W77" s="919"/>
      <c r="X77" s="919"/>
      <c r="Y77" s="919"/>
      <c r="Z77" s="872"/>
      <c r="AA77" s="920">
        <v>23</v>
      </c>
      <c r="AB77" s="919"/>
      <c r="AC77" s="919"/>
      <c r="AD77" s="919"/>
      <c r="AE77" s="872"/>
      <c r="AF77" s="920">
        <v>23</v>
      </c>
      <c r="AG77" s="919"/>
      <c r="AH77" s="919"/>
      <c r="AI77" s="919"/>
      <c r="AJ77" s="872"/>
      <c r="AK77" s="920" t="s">
        <v>626</v>
      </c>
      <c r="AL77" s="919"/>
      <c r="AM77" s="919"/>
      <c r="AN77" s="919"/>
      <c r="AO77" s="872"/>
      <c r="AP77" s="920">
        <v>1747</v>
      </c>
      <c r="AQ77" s="919"/>
      <c r="AR77" s="919"/>
      <c r="AS77" s="919"/>
      <c r="AT77" s="872"/>
      <c r="AU77" s="920">
        <v>262</v>
      </c>
      <c r="AV77" s="919"/>
      <c r="AW77" s="919"/>
      <c r="AX77" s="919"/>
      <c r="AY77" s="872"/>
      <c r="AZ77" s="916"/>
      <c r="BA77" s="916"/>
      <c r="BB77" s="916"/>
      <c r="BC77" s="916"/>
      <c r="BD77" s="917"/>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2" t="s">
        <v>610</v>
      </c>
      <c r="C78" s="913"/>
      <c r="D78" s="913"/>
      <c r="E78" s="913"/>
      <c r="F78" s="913"/>
      <c r="G78" s="913"/>
      <c r="H78" s="913"/>
      <c r="I78" s="913"/>
      <c r="J78" s="913"/>
      <c r="K78" s="913"/>
      <c r="L78" s="913"/>
      <c r="M78" s="913"/>
      <c r="N78" s="913"/>
      <c r="O78" s="913"/>
      <c r="P78" s="914"/>
      <c r="Q78" s="915">
        <v>1268</v>
      </c>
      <c r="R78" s="873"/>
      <c r="S78" s="873"/>
      <c r="T78" s="873"/>
      <c r="U78" s="873"/>
      <c r="V78" s="873">
        <v>1133</v>
      </c>
      <c r="W78" s="873"/>
      <c r="X78" s="873"/>
      <c r="Y78" s="873"/>
      <c r="Z78" s="873"/>
      <c r="AA78" s="873">
        <v>135</v>
      </c>
      <c r="AB78" s="873"/>
      <c r="AC78" s="873"/>
      <c r="AD78" s="873"/>
      <c r="AE78" s="873"/>
      <c r="AF78" s="873">
        <v>135</v>
      </c>
      <c r="AG78" s="873"/>
      <c r="AH78" s="873"/>
      <c r="AI78" s="873"/>
      <c r="AJ78" s="873"/>
      <c r="AK78" s="873">
        <v>0</v>
      </c>
      <c r="AL78" s="873"/>
      <c r="AM78" s="873"/>
      <c r="AN78" s="873"/>
      <c r="AO78" s="873"/>
      <c r="AP78" s="873" t="s">
        <v>625</v>
      </c>
      <c r="AQ78" s="873"/>
      <c r="AR78" s="873"/>
      <c r="AS78" s="873"/>
      <c r="AT78" s="873"/>
      <c r="AU78" s="873" t="s">
        <v>625</v>
      </c>
      <c r="AV78" s="873"/>
      <c r="AW78" s="873"/>
      <c r="AX78" s="873"/>
      <c r="AY78" s="873"/>
      <c r="AZ78" s="916"/>
      <c r="BA78" s="916"/>
      <c r="BB78" s="916"/>
      <c r="BC78" s="916"/>
      <c r="BD78" s="917"/>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2" t="s">
        <v>611</v>
      </c>
      <c r="C79" s="913"/>
      <c r="D79" s="913"/>
      <c r="E79" s="913"/>
      <c r="F79" s="913"/>
      <c r="G79" s="913"/>
      <c r="H79" s="913"/>
      <c r="I79" s="913"/>
      <c r="J79" s="913"/>
      <c r="K79" s="913"/>
      <c r="L79" s="913"/>
      <c r="M79" s="913"/>
      <c r="N79" s="913"/>
      <c r="O79" s="913"/>
      <c r="P79" s="914"/>
      <c r="Q79" s="915">
        <v>285242</v>
      </c>
      <c r="R79" s="873"/>
      <c r="S79" s="873"/>
      <c r="T79" s="873"/>
      <c r="U79" s="873"/>
      <c r="V79" s="873">
        <v>271656</v>
      </c>
      <c r="W79" s="873"/>
      <c r="X79" s="873"/>
      <c r="Y79" s="873"/>
      <c r="Z79" s="873"/>
      <c r="AA79" s="873">
        <v>13586</v>
      </c>
      <c r="AB79" s="873"/>
      <c r="AC79" s="873"/>
      <c r="AD79" s="873"/>
      <c r="AE79" s="873"/>
      <c r="AF79" s="873">
        <v>13586</v>
      </c>
      <c r="AG79" s="873"/>
      <c r="AH79" s="873"/>
      <c r="AI79" s="873"/>
      <c r="AJ79" s="873"/>
      <c r="AK79" s="873">
        <v>983</v>
      </c>
      <c r="AL79" s="873"/>
      <c r="AM79" s="873"/>
      <c r="AN79" s="873"/>
      <c r="AO79" s="873"/>
      <c r="AP79" s="873" t="s">
        <v>626</v>
      </c>
      <c r="AQ79" s="873"/>
      <c r="AR79" s="873"/>
      <c r="AS79" s="873"/>
      <c r="AT79" s="873"/>
      <c r="AU79" s="873" t="s">
        <v>625</v>
      </c>
      <c r="AV79" s="873"/>
      <c r="AW79" s="873"/>
      <c r="AX79" s="873"/>
      <c r="AY79" s="873"/>
      <c r="AZ79" s="916"/>
      <c r="BA79" s="916"/>
      <c r="BB79" s="916"/>
      <c r="BC79" s="916"/>
      <c r="BD79" s="917"/>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2" t="s">
        <v>612</v>
      </c>
      <c r="C80" s="913"/>
      <c r="D80" s="913"/>
      <c r="E80" s="913"/>
      <c r="F80" s="913"/>
      <c r="G80" s="913"/>
      <c r="H80" s="913"/>
      <c r="I80" s="913"/>
      <c r="J80" s="913"/>
      <c r="K80" s="913"/>
      <c r="L80" s="913"/>
      <c r="M80" s="913"/>
      <c r="N80" s="913"/>
      <c r="O80" s="913"/>
      <c r="P80" s="914"/>
      <c r="Q80" s="915">
        <v>6381</v>
      </c>
      <c r="R80" s="873"/>
      <c r="S80" s="873"/>
      <c r="T80" s="873"/>
      <c r="U80" s="873"/>
      <c r="V80" s="873">
        <v>6104</v>
      </c>
      <c r="W80" s="873"/>
      <c r="X80" s="873"/>
      <c r="Y80" s="873"/>
      <c r="Z80" s="873"/>
      <c r="AA80" s="873">
        <v>277</v>
      </c>
      <c r="AB80" s="873"/>
      <c r="AC80" s="873"/>
      <c r="AD80" s="873"/>
      <c r="AE80" s="873"/>
      <c r="AF80" s="873">
        <v>277</v>
      </c>
      <c r="AG80" s="873"/>
      <c r="AH80" s="873"/>
      <c r="AI80" s="873"/>
      <c r="AJ80" s="873"/>
      <c r="AK80" s="873">
        <v>80</v>
      </c>
      <c r="AL80" s="873"/>
      <c r="AM80" s="873"/>
      <c r="AN80" s="873"/>
      <c r="AO80" s="873"/>
      <c r="AP80" s="873" t="s">
        <v>625</v>
      </c>
      <c r="AQ80" s="873"/>
      <c r="AR80" s="873"/>
      <c r="AS80" s="873"/>
      <c r="AT80" s="873"/>
      <c r="AU80" s="873" t="s">
        <v>625</v>
      </c>
      <c r="AV80" s="873"/>
      <c r="AW80" s="873"/>
      <c r="AX80" s="873"/>
      <c r="AY80" s="873"/>
      <c r="AZ80" s="916"/>
      <c r="BA80" s="916"/>
      <c r="BB80" s="916"/>
      <c r="BC80" s="916"/>
      <c r="BD80" s="917"/>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2" t="s">
        <v>613</v>
      </c>
      <c r="C81" s="913"/>
      <c r="D81" s="913"/>
      <c r="E81" s="913"/>
      <c r="F81" s="913"/>
      <c r="G81" s="913"/>
      <c r="H81" s="913"/>
      <c r="I81" s="913"/>
      <c r="J81" s="913"/>
      <c r="K81" s="913"/>
      <c r="L81" s="913"/>
      <c r="M81" s="913"/>
      <c r="N81" s="913"/>
      <c r="O81" s="913"/>
      <c r="P81" s="914"/>
      <c r="Q81" s="915">
        <v>36</v>
      </c>
      <c r="R81" s="873"/>
      <c r="S81" s="873"/>
      <c r="T81" s="873"/>
      <c r="U81" s="873"/>
      <c r="V81" s="873">
        <v>33</v>
      </c>
      <c r="W81" s="873"/>
      <c r="X81" s="873"/>
      <c r="Y81" s="873"/>
      <c r="Z81" s="873"/>
      <c r="AA81" s="873">
        <v>3</v>
      </c>
      <c r="AB81" s="873"/>
      <c r="AC81" s="873"/>
      <c r="AD81" s="873"/>
      <c r="AE81" s="873"/>
      <c r="AF81" s="873">
        <v>3</v>
      </c>
      <c r="AG81" s="873"/>
      <c r="AH81" s="873"/>
      <c r="AI81" s="873"/>
      <c r="AJ81" s="873"/>
      <c r="AK81" s="873">
        <v>29</v>
      </c>
      <c r="AL81" s="873"/>
      <c r="AM81" s="873"/>
      <c r="AN81" s="873"/>
      <c r="AO81" s="873"/>
      <c r="AP81" s="873" t="s">
        <v>625</v>
      </c>
      <c r="AQ81" s="873"/>
      <c r="AR81" s="873"/>
      <c r="AS81" s="873"/>
      <c r="AT81" s="873"/>
      <c r="AU81" s="873" t="s">
        <v>625</v>
      </c>
      <c r="AV81" s="873"/>
      <c r="AW81" s="873"/>
      <c r="AX81" s="873"/>
      <c r="AY81" s="873"/>
      <c r="AZ81" s="916"/>
      <c r="BA81" s="916"/>
      <c r="BB81" s="916"/>
      <c r="BC81" s="916"/>
      <c r="BD81" s="917"/>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2" t="s">
        <v>602</v>
      </c>
      <c r="C82" s="913"/>
      <c r="D82" s="913"/>
      <c r="E82" s="913"/>
      <c r="F82" s="913"/>
      <c r="G82" s="913"/>
      <c r="H82" s="913"/>
      <c r="I82" s="913"/>
      <c r="J82" s="913"/>
      <c r="K82" s="913"/>
      <c r="L82" s="913"/>
      <c r="M82" s="913"/>
      <c r="N82" s="913"/>
      <c r="O82" s="913"/>
      <c r="P82" s="914"/>
      <c r="Q82" s="915">
        <v>1048</v>
      </c>
      <c r="R82" s="873"/>
      <c r="S82" s="873"/>
      <c r="T82" s="873"/>
      <c r="U82" s="873"/>
      <c r="V82" s="873">
        <v>1001</v>
      </c>
      <c r="W82" s="873"/>
      <c r="X82" s="873"/>
      <c r="Y82" s="873"/>
      <c r="Z82" s="873"/>
      <c r="AA82" s="873">
        <v>47</v>
      </c>
      <c r="AB82" s="873"/>
      <c r="AC82" s="873"/>
      <c r="AD82" s="873"/>
      <c r="AE82" s="873"/>
      <c r="AF82" s="873">
        <v>47</v>
      </c>
      <c r="AG82" s="873"/>
      <c r="AH82" s="873"/>
      <c r="AI82" s="873"/>
      <c r="AJ82" s="873"/>
      <c r="AK82" s="873">
        <v>42</v>
      </c>
      <c r="AL82" s="873"/>
      <c r="AM82" s="873"/>
      <c r="AN82" s="873"/>
      <c r="AO82" s="873"/>
      <c r="AP82" s="873" t="s">
        <v>625</v>
      </c>
      <c r="AQ82" s="873"/>
      <c r="AR82" s="873"/>
      <c r="AS82" s="873"/>
      <c r="AT82" s="873"/>
      <c r="AU82" s="873" t="s">
        <v>625</v>
      </c>
      <c r="AV82" s="873"/>
      <c r="AW82" s="873"/>
      <c r="AX82" s="873"/>
      <c r="AY82" s="873"/>
      <c r="AZ82" s="916"/>
      <c r="BA82" s="916"/>
      <c r="BB82" s="916"/>
      <c r="BC82" s="916"/>
      <c r="BD82" s="917"/>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2" t="s">
        <v>614</v>
      </c>
      <c r="C83" s="913"/>
      <c r="D83" s="913"/>
      <c r="E83" s="913"/>
      <c r="F83" s="913"/>
      <c r="G83" s="913"/>
      <c r="H83" s="913"/>
      <c r="I83" s="913"/>
      <c r="J83" s="913"/>
      <c r="K83" s="913"/>
      <c r="L83" s="913"/>
      <c r="M83" s="913"/>
      <c r="N83" s="913"/>
      <c r="O83" s="913"/>
      <c r="P83" s="914"/>
      <c r="Q83" s="915">
        <v>69</v>
      </c>
      <c r="R83" s="873"/>
      <c r="S83" s="873"/>
      <c r="T83" s="873"/>
      <c r="U83" s="873"/>
      <c r="V83" s="873">
        <v>49</v>
      </c>
      <c r="W83" s="873"/>
      <c r="X83" s="873"/>
      <c r="Y83" s="873"/>
      <c r="Z83" s="873"/>
      <c r="AA83" s="873">
        <v>20</v>
      </c>
      <c r="AB83" s="873"/>
      <c r="AC83" s="873"/>
      <c r="AD83" s="873"/>
      <c r="AE83" s="873"/>
      <c r="AF83" s="873">
        <v>16</v>
      </c>
      <c r="AG83" s="873"/>
      <c r="AH83" s="873"/>
      <c r="AI83" s="873"/>
      <c r="AJ83" s="873"/>
      <c r="AK83" s="873">
        <v>0</v>
      </c>
      <c r="AL83" s="873"/>
      <c r="AM83" s="873"/>
      <c r="AN83" s="873"/>
      <c r="AO83" s="873"/>
      <c r="AP83" s="873" t="s">
        <v>629</v>
      </c>
      <c r="AQ83" s="873"/>
      <c r="AR83" s="873"/>
      <c r="AS83" s="873"/>
      <c r="AT83" s="873"/>
      <c r="AU83" s="873" t="s">
        <v>629</v>
      </c>
      <c r="AV83" s="873"/>
      <c r="AW83" s="873"/>
      <c r="AX83" s="873"/>
      <c r="AY83" s="873"/>
      <c r="AZ83" s="916"/>
      <c r="BA83" s="916"/>
      <c r="BB83" s="916"/>
      <c r="BC83" s="916"/>
      <c r="BD83" s="917"/>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2" t="s">
        <v>615</v>
      </c>
      <c r="C84" s="913"/>
      <c r="D84" s="913"/>
      <c r="E84" s="913"/>
      <c r="F84" s="913"/>
      <c r="G84" s="913"/>
      <c r="H84" s="913"/>
      <c r="I84" s="913"/>
      <c r="J84" s="913"/>
      <c r="K84" s="913"/>
      <c r="L84" s="913"/>
      <c r="M84" s="913"/>
      <c r="N84" s="913"/>
      <c r="O84" s="913"/>
      <c r="P84" s="914"/>
      <c r="Q84" s="915">
        <v>191</v>
      </c>
      <c r="R84" s="873"/>
      <c r="S84" s="873"/>
      <c r="T84" s="873"/>
      <c r="U84" s="873"/>
      <c r="V84" s="873">
        <v>182</v>
      </c>
      <c r="W84" s="873"/>
      <c r="X84" s="873"/>
      <c r="Y84" s="873"/>
      <c r="Z84" s="873"/>
      <c r="AA84" s="873">
        <v>9</v>
      </c>
      <c r="AB84" s="873"/>
      <c r="AC84" s="873"/>
      <c r="AD84" s="873"/>
      <c r="AE84" s="873"/>
      <c r="AF84" s="873">
        <v>9</v>
      </c>
      <c r="AG84" s="873"/>
      <c r="AH84" s="873"/>
      <c r="AI84" s="873"/>
      <c r="AJ84" s="873"/>
      <c r="AK84" s="873" t="s">
        <v>625</v>
      </c>
      <c r="AL84" s="873"/>
      <c r="AM84" s="873"/>
      <c r="AN84" s="873"/>
      <c r="AO84" s="873"/>
      <c r="AP84" s="873" t="s">
        <v>627</v>
      </c>
      <c r="AQ84" s="873"/>
      <c r="AR84" s="873"/>
      <c r="AS84" s="873"/>
      <c r="AT84" s="873"/>
      <c r="AU84" s="873" t="s">
        <v>628</v>
      </c>
      <c r="AV84" s="873"/>
      <c r="AW84" s="873"/>
      <c r="AX84" s="873"/>
      <c r="AY84" s="873"/>
      <c r="AZ84" s="916"/>
      <c r="BA84" s="916"/>
      <c r="BB84" s="916"/>
      <c r="BC84" s="916"/>
      <c r="BD84" s="917"/>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2"/>
      <c r="C85" s="913"/>
      <c r="D85" s="913"/>
      <c r="E85" s="913"/>
      <c r="F85" s="913"/>
      <c r="G85" s="913"/>
      <c r="H85" s="913"/>
      <c r="I85" s="913"/>
      <c r="J85" s="913"/>
      <c r="K85" s="913"/>
      <c r="L85" s="913"/>
      <c r="M85" s="913"/>
      <c r="N85" s="913"/>
      <c r="O85" s="913"/>
      <c r="P85" s="914"/>
      <c r="Q85" s="915"/>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6"/>
      <c r="BA85" s="916"/>
      <c r="BB85" s="916"/>
      <c r="BC85" s="916"/>
      <c r="BD85" s="917"/>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2"/>
      <c r="C86" s="913"/>
      <c r="D86" s="913"/>
      <c r="E86" s="913"/>
      <c r="F86" s="913"/>
      <c r="G86" s="913"/>
      <c r="H86" s="913"/>
      <c r="I86" s="913"/>
      <c r="J86" s="913"/>
      <c r="K86" s="913"/>
      <c r="L86" s="913"/>
      <c r="M86" s="913"/>
      <c r="N86" s="913"/>
      <c r="O86" s="913"/>
      <c r="P86" s="914"/>
      <c r="Q86" s="915"/>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6"/>
      <c r="BA86" s="916"/>
      <c r="BB86" s="916"/>
      <c r="BC86" s="916"/>
      <c r="BD86" s="917"/>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402</v>
      </c>
      <c r="B88" s="832" t="s">
        <v>436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14166</v>
      </c>
      <c r="AG88" s="884"/>
      <c r="AH88" s="884"/>
      <c r="AI88" s="884"/>
      <c r="AJ88" s="884"/>
      <c r="AK88" s="881"/>
      <c r="AL88" s="881"/>
      <c r="AM88" s="881"/>
      <c r="AN88" s="881"/>
      <c r="AO88" s="881"/>
      <c r="AP88" s="884">
        <v>1843</v>
      </c>
      <c r="AQ88" s="884"/>
      <c r="AR88" s="884"/>
      <c r="AS88" s="884"/>
      <c r="AT88" s="884"/>
      <c r="AU88" s="884">
        <v>270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402</v>
      </c>
      <c r="BR102" s="832" t="s">
        <v>437</v>
      </c>
      <c r="BS102" s="833"/>
      <c r="BT102" s="833"/>
      <c r="BU102" s="833"/>
      <c r="BV102" s="833"/>
      <c r="BW102" s="833"/>
      <c r="BX102" s="833"/>
      <c r="BY102" s="833"/>
      <c r="BZ102" s="833"/>
      <c r="CA102" s="833"/>
      <c r="CB102" s="833"/>
      <c r="CC102" s="833"/>
      <c r="CD102" s="833"/>
      <c r="CE102" s="833"/>
      <c r="CF102" s="833"/>
      <c r="CG102" s="834"/>
      <c r="CH102" s="928"/>
      <c r="CI102" s="929"/>
      <c r="CJ102" s="929"/>
      <c r="CK102" s="929"/>
      <c r="CL102" s="930"/>
      <c r="CM102" s="928"/>
      <c r="CN102" s="929"/>
      <c r="CO102" s="929"/>
      <c r="CP102" s="929"/>
      <c r="CQ102" s="930"/>
      <c r="CR102" s="931">
        <v>95</v>
      </c>
      <c r="CS102" s="892"/>
      <c r="CT102" s="892"/>
      <c r="CU102" s="892"/>
      <c r="CV102" s="932"/>
      <c r="CW102" s="931">
        <v>52</v>
      </c>
      <c r="CX102" s="892"/>
      <c r="CY102" s="892"/>
      <c r="CZ102" s="892"/>
      <c r="DA102" s="932"/>
      <c r="DB102" s="931">
        <v>40</v>
      </c>
      <c r="DC102" s="892"/>
      <c r="DD102" s="892"/>
      <c r="DE102" s="892"/>
      <c r="DF102" s="932"/>
      <c r="DG102" s="931" t="s">
        <v>600</v>
      </c>
      <c r="DH102" s="892"/>
      <c r="DI102" s="892"/>
      <c r="DJ102" s="892"/>
      <c r="DK102" s="932"/>
      <c r="DL102" s="931">
        <v>5</v>
      </c>
      <c r="DM102" s="892"/>
      <c r="DN102" s="892"/>
      <c r="DO102" s="892"/>
      <c r="DP102" s="932"/>
      <c r="DQ102" s="931">
        <v>1</v>
      </c>
      <c r="DR102" s="892"/>
      <c r="DS102" s="892"/>
      <c r="DT102" s="892"/>
      <c r="DU102" s="932"/>
      <c r="DV102" s="955"/>
      <c r="DW102" s="956"/>
      <c r="DX102" s="956"/>
      <c r="DY102" s="956"/>
      <c r="DZ102" s="95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438</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439</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0" t="s">
        <v>442</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443</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c r="A109" s="953" t="s">
        <v>444</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445</v>
      </c>
      <c r="AB109" s="934"/>
      <c r="AC109" s="934"/>
      <c r="AD109" s="934"/>
      <c r="AE109" s="935"/>
      <c r="AF109" s="933" t="s">
        <v>318</v>
      </c>
      <c r="AG109" s="934"/>
      <c r="AH109" s="934"/>
      <c r="AI109" s="934"/>
      <c r="AJ109" s="935"/>
      <c r="AK109" s="933" t="s">
        <v>317</v>
      </c>
      <c r="AL109" s="934"/>
      <c r="AM109" s="934"/>
      <c r="AN109" s="934"/>
      <c r="AO109" s="935"/>
      <c r="AP109" s="933" t="s">
        <v>446</v>
      </c>
      <c r="AQ109" s="934"/>
      <c r="AR109" s="934"/>
      <c r="AS109" s="934"/>
      <c r="AT109" s="936"/>
      <c r="AU109" s="953" t="s">
        <v>444</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445</v>
      </c>
      <c r="BR109" s="934"/>
      <c r="BS109" s="934"/>
      <c r="BT109" s="934"/>
      <c r="BU109" s="935"/>
      <c r="BV109" s="933" t="s">
        <v>318</v>
      </c>
      <c r="BW109" s="934"/>
      <c r="BX109" s="934"/>
      <c r="BY109" s="934"/>
      <c r="BZ109" s="935"/>
      <c r="CA109" s="933" t="s">
        <v>317</v>
      </c>
      <c r="CB109" s="934"/>
      <c r="CC109" s="934"/>
      <c r="CD109" s="934"/>
      <c r="CE109" s="935"/>
      <c r="CF109" s="954" t="s">
        <v>446</v>
      </c>
      <c r="CG109" s="954"/>
      <c r="CH109" s="954"/>
      <c r="CI109" s="954"/>
      <c r="CJ109" s="954"/>
      <c r="CK109" s="933" t="s">
        <v>447</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445</v>
      </c>
      <c r="DH109" s="934"/>
      <c r="DI109" s="934"/>
      <c r="DJ109" s="934"/>
      <c r="DK109" s="935"/>
      <c r="DL109" s="933" t="s">
        <v>318</v>
      </c>
      <c r="DM109" s="934"/>
      <c r="DN109" s="934"/>
      <c r="DO109" s="934"/>
      <c r="DP109" s="935"/>
      <c r="DQ109" s="933" t="s">
        <v>317</v>
      </c>
      <c r="DR109" s="934"/>
      <c r="DS109" s="934"/>
      <c r="DT109" s="934"/>
      <c r="DU109" s="935"/>
      <c r="DV109" s="933" t="s">
        <v>446</v>
      </c>
      <c r="DW109" s="934"/>
      <c r="DX109" s="934"/>
      <c r="DY109" s="934"/>
      <c r="DZ109" s="936"/>
    </row>
    <row r="110" spans="1:131" s="246" customFormat="1" ht="26.25" customHeight="1">
      <c r="A110" s="937" t="s">
        <v>448</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368593</v>
      </c>
      <c r="AB110" s="941"/>
      <c r="AC110" s="941"/>
      <c r="AD110" s="941"/>
      <c r="AE110" s="942"/>
      <c r="AF110" s="943">
        <v>315830</v>
      </c>
      <c r="AG110" s="941"/>
      <c r="AH110" s="941"/>
      <c r="AI110" s="941"/>
      <c r="AJ110" s="942"/>
      <c r="AK110" s="943">
        <v>345007</v>
      </c>
      <c r="AL110" s="941"/>
      <c r="AM110" s="941"/>
      <c r="AN110" s="941"/>
      <c r="AO110" s="942"/>
      <c r="AP110" s="944">
        <v>18.3</v>
      </c>
      <c r="AQ110" s="945"/>
      <c r="AR110" s="945"/>
      <c r="AS110" s="945"/>
      <c r="AT110" s="946"/>
      <c r="AU110" s="947" t="s">
        <v>72</v>
      </c>
      <c r="AV110" s="948"/>
      <c r="AW110" s="948"/>
      <c r="AX110" s="948"/>
      <c r="AY110" s="948"/>
      <c r="AZ110" s="989" t="s">
        <v>449</v>
      </c>
      <c r="BA110" s="938"/>
      <c r="BB110" s="938"/>
      <c r="BC110" s="938"/>
      <c r="BD110" s="938"/>
      <c r="BE110" s="938"/>
      <c r="BF110" s="938"/>
      <c r="BG110" s="938"/>
      <c r="BH110" s="938"/>
      <c r="BI110" s="938"/>
      <c r="BJ110" s="938"/>
      <c r="BK110" s="938"/>
      <c r="BL110" s="938"/>
      <c r="BM110" s="938"/>
      <c r="BN110" s="938"/>
      <c r="BO110" s="938"/>
      <c r="BP110" s="939"/>
      <c r="BQ110" s="975">
        <v>2904390</v>
      </c>
      <c r="BR110" s="976"/>
      <c r="BS110" s="976"/>
      <c r="BT110" s="976"/>
      <c r="BU110" s="976"/>
      <c r="BV110" s="976">
        <v>3171849</v>
      </c>
      <c r="BW110" s="976"/>
      <c r="BX110" s="976"/>
      <c r="BY110" s="976"/>
      <c r="BZ110" s="976"/>
      <c r="CA110" s="976">
        <v>3246365</v>
      </c>
      <c r="CB110" s="976"/>
      <c r="CC110" s="976"/>
      <c r="CD110" s="976"/>
      <c r="CE110" s="976"/>
      <c r="CF110" s="990">
        <v>172.4</v>
      </c>
      <c r="CG110" s="991"/>
      <c r="CH110" s="991"/>
      <c r="CI110" s="991"/>
      <c r="CJ110" s="991"/>
      <c r="CK110" s="992" t="s">
        <v>450</v>
      </c>
      <c r="CL110" s="993"/>
      <c r="CM110" s="972" t="s">
        <v>451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452</v>
      </c>
      <c r="DH110" s="976"/>
      <c r="DI110" s="976"/>
      <c r="DJ110" s="976"/>
      <c r="DK110" s="976"/>
      <c r="DL110" s="976" t="s">
        <v>452</v>
      </c>
      <c r="DM110" s="976"/>
      <c r="DN110" s="976"/>
      <c r="DO110" s="976"/>
      <c r="DP110" s="976"/>
      <c r="DQ110" s="976" t="s">
        <v>453</v>
      </c>
      <c r="DR110" s="976"/>
      <c r="DS110" s="976"/>
      <c r="DT110" s="976"/>
      <c r="DU110" s="976"/>
      <c r="DV110" s="977" t="s">
        <v>454</v>
      </c>
      <c r="DW110" s="977"/>
      <c r="DX110" s="977"/>
      <c r="DY110" s="977"/>
      <c r="DZ110" s="978"/>
    </row>
    <row r="111" spans="1:131" s="246" customFormat="1" ht="26.25" customHeight="1">
      <c r="A111" s="979" t="s">
        <v>455</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454</v>
      </c>
      <c r="AB111" s="983"/>
      <c r="AC111" s="983"/>
      <c r="AD111" s="983"/>
      <c r="AE111" s="984"/>
      <c r="AF111" s="985" t="s">
        <v>454</v>
      </c>
      <c r="AG111" s="983"/>
      <c r="AH111" s="983"/>
      <c r="AI111" s="983"/>
      <c r="AJ111" s="984"/>
      <c r="AK111" s="985" t="s">
        <v>456</v>
      </c>
      <c r="AL111" s="983"/>
      <c r="AM111" s="983"/>
      <c r="AN111" s="983"/>
      <c r="AO111" s="984"/>
      <c r="AP111" s="986" t="s">
        <v>452</v>
      </c>
      <c r="AQ111" s="987"/>
      <c r="AR111" s="987"/>
      <c r="AS111" s="987"/>
      <c r="AT111" s="988"/>
      <c r="AU111" s="949"/>
      <c r="AV111" s="950"/>
      <c r="AW111" s="950"/>
      <c r="AX111" s="950"/>
      <c r="AY111" s="950"/>
      <c r="AZ111" s="998" t="s">
        <v>457</v>
      </c>
      <c r="BA111" s="999"/>
      <c r="BB111" s="999"/>
      <c r="BC111" s="999"/>
      <c r="BD111" s="999"/>
      <c r="BE111" s="999"/>
      <c r="BF111" s="999"/>
      <c r="BG111" s="999"/>
      <c r="BH111" s="999"/>
      <c r="BI111" s="999"/>
      <c r="BJ111" s="999"/>
      <c r="BK111" s="999"/>
      <c r="BL111" s="999"/>
      <c r="BM111" s="999"/>
      <c r="BN111" s="999"/>
      <c r="BO111" s="999"/>
      <c r="BP111" s="1000"/>
      <c r="BQ111" s="968" t="s">
        <v>454</v>
      </c>
      <c r="BR111" s="969"/>
      <c r="BS111" s="969"/>
      <c r="BT111" s="969"/>
      <c r="BU111" s="969"/>
      <c r="BV111" s="969" t="s">
        <v>453</v>
      </c>
      <c r="BW111" s="969"/>
      <c r="BX111" s="969"/>
      <c r="BY111" s="969"/>
      <c r="BZ111" s="969"/>
      <c r="CA111" s="969" t="s">
        <v>454</v>
      </c>
      <c r="CB111" s="969"/>
      <c r="CC111" s="969"/>
      <c r="CD111" s="969"/>
      <c r="CE111" s="969"/>
      <c r="CF111" s="963" t="s">
        <v>452</v>
      </c>
      <c r="CG111" s="964"/>
      <c r="CH111" s="964"/>
      <c r="CI111" s="964"/>
      <c r="CJ111" s="964"/>
      <c r="CK111" s="994"/>
      <c r="CL111" s="995"/>
      <c r="CM111" s="965" t="s">
        <v>458</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454</v>
      </c>
      <c r="DH111" s="969"/>
      <c r="DI111" s="969"/>
      <c r="DJ111" s="969"/>
      <c r="DK111" s="969"/>
      <c r="DL111" s="969" t="s">
        <v>452</v>
      </c>
      <c r="DM111" s="969"/>
      <c r="DN111" s="969"/>
      <c r="DO111" s="969"/>
      <c r="DP111" s="969"/>
      <c r="DQ111" s="969" t="s">
        <v>240</v>
      </c>
      <c r="DR111" s="969"/>
      <c r="DS111" s="969"/>
      <c r="DT111" s="969"/>
      <c r="DU111" s="969"/>
      <c r="DV111" s="970" t="s">
        <v>452</v>
      </c>
      <c r="DW111" s="970"/>
      <c r="DX111" s="970"/>
      <c r="DY111" s="970"/>
      <c r="DZ111" s="971"/>
    </row>
    <row r="112" spans="1:131" s="246" customFormat="1" ht="26.25" customHeight="1">
      <c r="A112" s="1001" t="s">
        <v>459</v>
      </c>
      <c r="B112" s="1002"/>
      <c r="C112" s="999" t="s">
        <v>460</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454</v>
      </c>
      <c r="AB112" s="1008"/>
      <c r="AC112" s="1008"/>
      <c r="AD112" s="1008"/>
      <c r="AE112" s="1009"/>
      <c r="AF112" s="1010" t="s">
        <v>453</v>
      </c>
      <c r="AG112" s="1008"/>
      <c r="AH112" s="1008"/>
      <c r="AI112" s="1008"/>
      <c r="AJ112" s="1009"/>
      <c r="AK112" s="1010" t="s">
        <v>453</v>
      </c>
      <c r="AL112" s="1008"/>
      <c r="AM112" s="1008"/>
      <c r="AN112" s="1008"/>
      <c r="AO112" s="1009"/>
      <c r="AP112" s="1011" t="s">
        <v>452</v>
      </c>
      <c r="AQ112" s="1012"/>
      <c r="AR112" s="1012"/>
      <c r="AS112" s="1012"/>
      <c r="AT112" s="1013"/>
      <c r="AU112" s="949"/>
      <c r="AV112" s="950"/>
      <c r="AW112" s="950"/>
      <c r="AX112" s="950"/>
      <c r="AY112" s="950"/>
      <c r="AZ112" s="998" t="s">
        <v>461</v>
      </c>
      <c r="BA112" s="999"/>
      <c r="BB112" s="999"/>
      <c r="BC112" s="999"/>
      <c r="BD112" s="999"/>
      <c r="BE112" s="999"/>
      <c r="BF112" s="999"/>
      <c r="BG112" s="999"/>
      <c r="BH112" s="999"/>
      <c r="BI112" s="999"/>
      <c r="BJ112" s="999"/>
      <c r="BK112" s="999"/>
      <c r="BL112" s="999"/>
      <c r="BM112" s="999"/>
      <c r="BN112" s="999"/>
      <c r="BO112" s="999"/>
      <c r="BP112" s="1000"/>
      <c r="BQ112" s="968">
        <v>2214544</v>
      </c>
      <c r="BR112" s="969"/>
      <c r="BS112" s="969"/>
      <c r="BT112" s="969"/>
      <c r="BU112" s="969"/>
      <c r="BV112" s="969">
        <v>1979924</v>
      </c>
      <c r="BW112" s="969"/>
      <c r="BX112" s="969"/>
      <c r="BY112" s="969"/>
      <c r="BZ112" s="969"/>
      <c r="CA112" s="969">
        <v>1766767</v>
      </c>
      <c r="CB112" s="969"/>
      <c r="CC112" s="969"/>
      <c r="CD112" s="969"/>
      <c r="CE112" s="969"/>
      <c r="CF112" s="963">
        <v>93.8</v>
      </c>
      <c r="CG112" s="964"/>
      <c r="CH112" s="964"/>
      <c r="CI112" s="964"/>
      <c r="CJ112" s="964"/>
      <c r="CK112" s="994"/>
      <c r="CL112" s="995"/>
      <c r="CM112" s="965" t="s">
        <v>462</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463</v>
      </c>
      <c r="DH112" s="969"/>
      <c r="DI112" s="969"/>
      <c r="DJ112" s="969"/>
      <c r="DK112" s="969"/>
      <c r="DL112" s="969" t="s">
        <v>454</v>
      </c>
      <c r="DM112" s="969"/>
      <c r="DN112" s="969"/>
      <c r="DO112" s="969"/>
      <c r="DP112" s="969"/>
      <c r="DQ112" s="969" t="s">
        <v>454</v>
      </c>
      <c r="DR112" s="969"/>
      <c r="DS112" s="969"/>
      <c r="DT112" s="969"/>
      <c r="DU112" s="969"/>
      <c r="DV112" s="970" t="s">
        <v>452</v>
      </c>
      <c r="DW112" s="970"/>
      <c r="DX112" s="970"/>
      <c r="DY112" s="970"/>
      <c r="DZ112" s="971"/>
    </row>
    <row r="113" spans="1:130" s="246" customFormat="1" ht="26.25" customHeight="1">
      <c r="A113" s="1003"/>
      <c r="B113" s="1004"/>
      <c r="C113" s="999" t="s">
        <v>464</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280296</v>
      </c>
      <c r="AB113" s="983"/>
      <c r="AC113" s="983"/>
      <c r="AD113" s="983"/>
      <c r="AE113" s="984"/>
      <c r="AF113" s="985">
        <v>269234</v>
      </c>
      <c r="AG113" s="983"/>
      <c r="AH113" s="983"/>
      <c r="AI113" s="983"/>
      <c r="AJ113" s="984"/>
      <c r="AK113" s="985">
        <v>282954</v>
      </c>
      <c r="AL113" s="983"/>
      <c r="AM113" s="983"/>
      <c r="AN113" s="983"/>
      <c r="AO113" s="984"/>
      <c r="AP113" s="986">
        <v>15</v>
      </c>
      <c r="AQ113" s="987"/>
      <c r="AR113" s="987"/>
      <c r="AS113" s="987"/>
      <c r="AT113" s="988"/>
      <c r="AU113" s="949"/>
      <c r="AV113" s="950"/>
      <c r="AW113" s="950"/>
      <c r="AX113" s="950"/>
      <c r="AY113" s="950"/>
      <c r="AZ113" s="998" t="s">
        <v>465</v>
      </c>
      <c r="BA113" s="999"/>
      <c r="BB113" s="999"/>
      <c r="BC113" s="999"/>
      <c r="BD113" s="999"/>
      <c r="BE113" s="999"/>
      <c r="BF113" s="999"/>
      <c r="BG113" s="999"/>
      <c r="BH113" s="999"/>
      <c r="BI113" s="999"/>
      <c r="BJ113" s="999"/>
      <c r="BK113" s="999"/>
      <c r="BL113" s="999"/>
      <c r="BM113" s="999"/>
      <c r="BN113" s="999"/>
      <c r="BO113" s="999"/>
      <c r="BP113" s="1000"/>
      <c r="BQ113" s="968">
        <v>347743</v>
      </c>
      <c r="BR113" s="969"/>
      <c r="BS113" s="969"/>
      <c r="BT113" s="969"/>
      <c r="BU113" s="969"/>
      <c r="BV113" s="969">
        <v>309651</v>
      </c>
      <c r="BW113" s="969"/>
      <c r="BX113" s="969"/>
      <c r="BY113" s="969"/>
      <c r="BZ113" s="969"/>
      <c r="CA113" s="969">
        <v>270246</v>
      </c>
      <c r="CB113" s="969"/>
      <c r="CC113" s="969"/>
      <c r="CD113" s="969"/>
      <c r="CE113" s="969"/>
      <c r="CF113" s="963">
        <v>14.4</v>
      </c>
      <c r="CG113" s="964"/>
      <c r="CH113" s="964"/>
      <c r="CI113" s="964"/>
      <c r="CJ113" s="964"/>
      <c r="CK113" s="994"/>
      <c r="CL113" s="995"/>
      <c r="CM113" s="965" t="s">
        <v>466</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456</v>
      </c>
      <c r="DH113" s="1008"/>
      <c r="DI113" s="1008"/>
      <c r="DJ113" s="1008"/>
      <c r="DK113" s="1009"/>
      <c r="DL113" s="1010" t="s">
        <v>454</v>
      </c>
      <c r="DM113" s="1008"/>
      <c r="DN113" s="1008"/>
      <c r="DO113" s="1008"/>
      <c r="DP113" s="1009"/>
      <c r="DQ113" s="1010" t="s">
        <v>454</v>
      </c>
      <c r="DR113" s="1008"/>
      <c r="DS113" s="1008"/>
      <c r="DT113" s="1008"/>
      <c r="DU113" s="1009"/>
      <c r="DV113" s="1011" t="s">
        <v>454</v>
      </c>
      <c r="DW113" s="1012"/>
      <c r="DX113" s="1012"/>
      <c r="DY113" s="1012"/>
      <c r="DZ113" s="1013"/>
    </row>
    <row r="114" spans="1:130" s="246" customFormat="1" ht="26.25" customHeight="1">
      <c r="A114" s="1003"/>
      <c r="B114" s="1004"/>
      <c r="C114" s="999" t="s">
        <v>467</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v>29431</v>
      </c>
      <c r="AB114" s="1008"/>
      <c r="AC114" s="1008"/>
      <c r="AD114" s="1008"/>
      <c r="AE114" s="1009"/>
      <c r="AF114" s="1010">
        <v>39328</v>
      </c>
      <c r="AG114" s="1008"/>
      <c r="AH114" s="1008"/>
      <c r="AI114" s="1008"/>
      <c r="AJ114" s="1009"/>
      <c r="AK114" s="1010">
        <v>41519</v>
      </c>
      <c r="AL114" s="1008"/>
      <c r="AM114" s="1008"/>
      <c r="AN114" s="1008"/>
      <c r="AO114" s="1009"/>
      <c r="AP114" s="1011">
        <v>2.2000000000000002</v>
      </c>
      <c r="AQ114" s="1012"/>
      <c r="AR114" s="1012"/>
      <c r="AS114" s="1012"/>
      <c r="AT114" s="1013"/>
      <c r="AU114" s="949"/>
      <c r="AV114" s="950"/>
      <c r="AW114" s="950"/>
      <c r="AX114" s="950"/>
      <c r="AY114" s="950"/>
      <c r="AZ114" s="998" t="s">
        <v>468</v>
      </c>
      <c r="BA114" s="999"/>
      <c r="BB114" s="999"/>
      <c r="BC114" s="999"/>
      <c r="BD114" s="999"/>
      <c r="BE114" s="999"/>
      <c r="BF114" s="999"/>
      <c r="BG114" s="999"/>
      <c r="BH114" s="999"/>
      <c r="BI114" s="999"/>
      <c r="BJ114" s="999"/>
      <c r="BK114" s="999"/>
      <c r="BL114" s="999"/>
      <c r="BM114" s="999"/>
      <c r="BN114" s="999"/>
      <c r="BO114" s="999"/>
      <c r="BP114" s="1000"/>
      <c r="BQ114" s="968">
        <v>1347537</v>
      </c>
      <c r="BR114" s="969"/>
      <c r="BS114" s="969"/>
      <c r="BT114" s="969"/>
      <c r="BU114" s="969"/>
      <c r="BV114" s="969">
        <v>1377151</v>
      </c>
      <c r="BW114" s="969"/>
      <c r="BX114" s="969"/>
      <c r="BY114" s="969"/>
      <c r="BZ114" s="969"/>
      <c r="CA114" s="969">
        <v>1317324</v>
      </c>
      <c r="CB114" s="969"/>
      <c r="CC114" s="969"/>
      <c r="CD114" s="969"/>
      <c r="CE114" s="969"/>
      <c r="CF114" s="963">
        <v>70</v>
      </c>
      <c r="CG114" s="964"/>
      <c r="CH114" s="964"/>
      <c r="CI114" s="964"/>
      <c r="CJ114" s="964"/>
      <c r="CK114" s="994"/>
      <c r="CL114" s="995"/>
      <c r="CM114" s="965" t="s">
        <v>469</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453</v>
      </c>
      <c r="DH114" s="1008"/>
      <c r="DI114" s="1008"/>
      <c r="DJ114" s="1008"/>
      <c r="DK114" s="1009"/>
      <c r="DL114" s="1010" t="s">
        <v>454</v>
      </c>
      <c r="DM114" s="1008"/>
      <c r="DN114" s="1008"/>
      <c r="DO114" s="1008"/>
      <c r="DP114" s="1009"/>
      <c r="DQ114" s="1010" t="s">
        <v>463</v>
      </c>
      <c r="DR114" s="1008"/>
      <c r="DS114" s="1008"/>
      <c r="DT114" s="1008"/>
      <c r="DU114" s="1009"/>
      <c r="DV114" s="1011" t="s">
        <v>454</v>
      </c>
      <c r="DW114" s="1012"/>
      <c r="DX114" s="1012"/>
      <c r="DY114" s="1012"/>
      <c r="DZ114" s="1013"/>
    </row>
    <row r="115" spans="1:130" s="246" customFormat="1" ht="26.25" customHeight="1">
      <c r="A115" s="1003"/>
      <c r="B115" s="1004"/>
      <c r="C115" s="999" t="s">
        <v>470</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t="s">
        <v>452</v>
      </c>
      <c r="AB115" s="983"/>
      <c r="AC115" s="983"/>
      <c r="AD115" s="983"/>
      <c r="AE115" s="984"/>
      <c r="AF115" s="985" t="s">
        <v>452</v>
      </c>
      <c r="AG115" s="983"/>
      <c r="AH115" s="983"/>
      <c r="AI115" s="983"/>
      <c r="AJ115" s="984"/>
      <c r="AK115" s="985" t="s">
        <v>453</v>
      </c>
      <c r="AL115" s="983"/>
      <c r="AM115" s="983"/>
      <c r="AN115" s="983"/>
      <c r="AO115" s="984"/>
      <c r="AP115" s="986" t="s">
        <v>456</v>
      </c>
      <c r="AQ115" s="987"/>
      <c r="AR115" s="987"/>
      <c r="AS115" s="987"/>
      <c r="AT115" s="988"/>
      <c r="AU115" s="949"/>
      <c r="AV115" s="950"/>
      <c r="AW115" s="950"/>
      <c r="AX115" s="950"/>
      <c r="AY115" s="950"/>
      <c r="AZ115" s="998" t="s">
        <v>471</v>
      </c>
      <c r="BA115" s="999"/>
      <c r="BB115" s="999"/>
      <c r="BC115" s="999"/>
      <c r="BD115" s="999"/>
      <c r="BE115" s="999"/>
      <c r="BF115" s="999"/>
      <c r="BG115" s="999"/>
      <c r="BH115" s="999"/>
      <c r="BI115" s="999"/>
      <c r="BJ115" s="999"/>
      <c r="BK115" s="999"/>
      <c r="BL115" s="999"/>
      <c r="BM115" s="999"/>
      <c r="BN115" s="999"/>
      <c r="BO115" s="999"/>
      <c r="BP115" s="1000"/>
      <c r="BQ115" s="968">
        <v>1010</v>
      </c>
      <c r="BR115" s="969"/>
      <c r="BS115" s="969"/>
      <c r="BT115" s="969"/>
      <c r="BU115" s="969"/>
      <c r="BV115" s="969">
        <v>505</v>
      </c>
      <c r="BW115" s="969"/>
      <c r="BX115" s="969"/>
      <c r="BY115" s="969"/>
      <c r="BZ115" s="969"/>
      <c r="CA115" s="969">
        <v>505</v>
      </c>
      <c r="CB115" s="969"/>
      <c r="CC115" s="969"/>
      <c r="CD115" s="969"/>
      <c r="CE115" s="969"/>
      <c r="CF115" s="963">
        <v>0</v>
      </c>
      <c r="CG115" s="964"/>
      <c r="CH115" s="964"/>
      <c r="CI115" s="964"/>
      <c r="CJ115" s="964"/>
      <c r="CK115" s="994"/>
      <c r="CL115" s="995"/>
      <c r="CM115" s="998" t="s">
        <v>472</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454</v>
      </c>
      <c r="DH115" s="1008"/>
      <c r="DI115" s="1008"/>
      <c r="DJ115" s="1008"/>
      <c r="DK115" s="1009"/>
      <c r="DL115" s="1010" t="s">
        <v>453</v>
      </c>
      <c r="DM115" s="1008"/>
      <c r="DN115" s="1008"/>
      <c r="DO115" s="1008"/>
      <c r="DP115" s="1009"/>
      <c r="DQ115" s="1010" t="s">
        <v>452</v>
      </c>
      <c r="DR115" s="1008"/>
      <c r="DS115" s="1008"/>
      <c r="DT115" s="1008"/>
      <c r="DU115" s="1009"/>
      <c r="DV115" s="1011" t="s">
        <v>453</v>
      </c>
      <c r="DW115" s="1012"/>
      <c r="DX115" s="1012"/>
      <c r="DY115" s="1012"/>
      <c r="DZ115" s="1013"/>
    </row>
    <row r="116" spans="1:130" s="246" customFormat="1" ht="26.25" customHeight="1">
      <c r="A116" s="1005"/>
      <c r="B116" s="1006"/>
      <c r="C116" s="1014" t="s">
        <v>473</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t="s">
        <v>454</v>
      </c>
      <c r="AB116" s="1008"/>
      <c r="AC116" s="1008"/>
      <c r="AD116" s="1008"/>
      <c r="AE116" s="1009"/>
      <c r="AF116" s="1010" t="s">
        <v>456</v>
      </c>
      <c r="AG116" s="1008"/>
      <c r="AH116" s="1008"/>
      <c r="AI116" s="1008"/>
      <c r="AJ116" s="1009"/>
      <c r="AK116" s="1010" t="s">
        <v>454</v>
      </c>
      <c r="AL116" s="1008"/>
      <c r="AM116" s="1008"/>
      <c r="AN116" s="1008"/>
      <c r="AO116" s="1009"/>
      <c r="AP116" s="1011" t="s">
        <v>456</v>
      </c>
      <c r="AQ116" s="1012"/>
      <c r="AR116" s="1012"/>
      <c r="AS116" s="1012"/>
      <c r="AT116" s="1013"/>
      <c r="AU116" s="949"/>
      <c r="AV116" s="950"/>
      <c r="AW116" s="950"/>
      <c r="AX116" s="950"/>
      <c r="AY116" s="950"/>
      <c r="AZ116" s="1016" t="s">
        <v>474</v>
      </c>
      <c r="BA116" s="1017"/>
      <c r="BB116" s="1017"/>
      <c r="BC116" s="1017"/>
      <c r="BD116" s="1017"/>
      <c r="BE116" s="1017"/>
      <c r="BF116" s="1017"/>
      <c r="BG116" s="1017"/>
      <c r="BH116" s="1017"/>
      <c r="BI116" s="1017"/>
      <c r="BJ116" s="1017"/>
      <c r="BK116" s="1017"/>
      <c r="BL116" s="1017"/>
      <c r="BM116" s="1017"/>
      <c r="BN116" s="1017"/>
      <c r="BO116" s="1017"/>
      <c r="BP116" s="1018"/>
      <c r="BQ116" s="968" t="s">
        <v>140</v>
      </c>
      <c r="BR116" s="969"/>
      <c r="BS116" s="969"/>
      <c r="BT116" s="969"/>
      <c r="BU116" s="969"/>
      <c r="BV116" s="969" t="s">
        <v>475</v>
      </c>
      <c r="BW116" s="969"/>
      <c r="BX116" s="969"/>
      <c r="BY116" s="969"/>
      <c r="BZ116" s="969"/>
      <c r="CA116" s="969" t="s">
        <v>452</v>
      </c>
      <c r="CB116" s="969"/>
      <c r="CC116" s="969"/>
      <c r="CD116" s="969"/>
      <c r="CE116" s="969"/>
      <c r="CF116" s="963" t="s">
        <v>454</v>
      </c>
      <c r="CG116" s="964"/>
      <c r="CH116" s="964"/>
      <c r="CI116" s="964"/>
      <c r="CJ116" s="964"/>
      <c r="CK116" s="994"/>
      <c r="CL116" s="995"/>
      <c r="CM116" s="965" t="s">
        <v>476</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t="s">
        <v>452</v>
      </c>
      <c r="DH116" s="1008"/>
      <c r="DI116" s="1008"/>
      <c r="DJ116" s="1008"/>
      <c r="DK116" s="1009"/>
      <c r="DL116" s="1010" t="s">
        <v>453</v>
      </c>
      <c r="DM116" s="1008"/>
      <c r="DN116" s="1008"/>
      <c r="DO116" s="1008"/>
      <c r="DP116" s="1009"/>
      <c r="DQ116" s="1010" t="s">
        <v>454</v>
      </c>
      <c r="DR116" s="1008"/>
      <c r="DS116" s="1008"/>
      <c r="DT116" s="1008"/>
      <c r="DU116" s="1009"/>
      <c r="DV116" s="1011" t="s">
        <v>454</v>
      </c>
      <c r="DW116" s="1012"/>
      <c r="DX116" s="1012"/>
      <c r="DY116" s="1012"/>
      <c r="DZ116" s="1013"/>
    </row>
    <row r="117" spans="1:130" s="246" customFormat="1" ht="26.25" customHeight="1">
      <c r="A117" s="953" t="s">
        <v>196</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477</v>
      </c>
      <c r="Z117" s="935"/>
      <c r="AA117" s="1025">
        <v>678320</v>
      </c>
      <c r="AB117" s="1026"/>
      <c r="AC117" s="1026"/>
      <c r="AD117" s="1026"/>
      <c r="AE117" s="1027"/>
      <c r="AF117" s="1028">
        <v>624392</v>
      </c>
      <c r="AG117" s="1026"/>
      <c r="AH117" s="1026"/>
      <c r="AI117" s="1026"/>
      <c r="AJ117" s="1027"/>
      <c r="AK117" s="1028">
        <v>669480</v>
      </c>
      <c r="AL117" s="1026"/>
      <c r="AM117" s="1026"/>
      <c r="AN117" s="1026"/>
      <c r="AO117" s="1027"/>
      <c r="AP117" s="1029"/>
      <c r="AQ117" s="1030"/>
      <c r="AR117" s="1030"/>
      <c r="AS117" s="1030"/>
      <c r="AT117" s="1031"/>
      <c r="AU117" s="949"/>
      <c r="AV117" s="950"/>
      <c r="AW117" s="950"/>
      <c r="AX117" s="950"/>
      <c r="AY117" s="950"/>
      <c r="AZ117" s="1016" t="s">
        <v>478</v>
      </c>
      <c r="BA117" s="1017"/>
      <c r="BB117" s="1017"/>
      <c r="BC117" s="1017"/>
      <c r="BD117" s="1017"/>
      <c r="BE117" s="1017"/>
      <c r="BF117" s="1017"/>
      <c r="BG117" s="1017"/>
      <c r="BH117" s="1017"/>
      <c r="BI117" s="1017"/>
      <c r="BJ117" s="1017"/>
      <c r="BK117" s="1017"/>
      <c r="BL117" s="1017"/>
      <c r="BM117" s="1017"/>
      <c r="BN117" s="1017"/>
      <c r="BO117" s="1017"/>
      <c r="BP117" s="1018"/>
      <c r="BQ117" s="968" t="s">
        <v>454</v>
      </c>
      <c r="BR117" s="969"/>
      <c r="BS117" s="969"/>
      <c r="BT117" s="969"/>
      <c r="BU117" s="969"/>
      <c r="BV117" s="969" t="s">
        <v>454</v>
      </c>
      <c r="BW117" s="969"/>
      <c r="BX117" s="969"/>
      <c r="BY117" s="969"/>
      <c r="BZ117" s="969"/>
      <c r="CA117" s="969" t="s">
        <v>452</v>
      </c>
      <c r="CB117" s="969"/>
      <c r="CC117" s="969"/>
      <c r="CD117" s="969"/>
      <c r="CE117" s="969"/>
      <c r="CF117" s="963" t="s">
        <v>454</v>
      </c>
      <c r="CG117" s="964"/>
      <c r="CH117" s="964"/>
      <c r="CI117" s="964"/>
      <c r="CJ117" s="964"/>
      <c r="CK117" s="994"/>
      <c r="CL117" s="995"/>
      <c r="CM117" s="965" t="s">
        <v>479</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480</v>
      </c>
      <c r="DH117" s="1008"/>
      <c r="DI117" s="1008"/>
      <c r="DJ117" s="1008"/>
      <c r="DK117" s="1009"/>
      <c r="DL117" s="1010" t="s">
        <v>463</v>
      </c>
      <c r="DM117" s="1008"/>
      <c r="DN117" s="1008"/>
      <c r="DO117" s="1008"/>
      <c r="DP117" s="1009"/>
      <c r="DQ117" s="1010" t="s">
        <v>454</v>
      </c>
      <c r="DR117" s="1008"/>
      <c r="DS117" s="1008"/>
      <c r="DT117" s="1008"/>
      <c r="DU117" s="1009"/>
      <c r="DV117" s="1011" t="s">
        <v>475</v>
      </c>
      <c r="DW117" s="1012"/>
      <c r="DX117" s="1012"/>
      <c r="DY117" s="1012"/>
      <c r="DZ117" s="1013"/>
    </row>
    <row r="118" spans="1:130" s="246" customFormat="1" ht="26.25" customHeight="1">
      <c r="A118" s="953" t="s">
        <v>447</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445</v>
      </c>
      <c r="AB118" s="934"/>
      <c r="AC118" s="934"/>
      <c r="AD118" s="934"/>
      <c r="AE118" s="935"/>
      <c r="AF118" s="933" t="s">
        <v>318</v>
      </c>
      <c r="AG118" s="934"/>
      <c r="AH118" s="934"/>
      <c r="AI118" s="934"/>
      <c r="AJ118" s="935"/>
      <c r="AK118" s="933" t="s">
        <v>317</v>
      </c>
      <c r="AL118" s="934"/>
      <c r="AM118" s="934"/>
      <c r="AN118" s="934"/>
      <c r="AO118" s="935"/>
      <c r="AP118" s="1020" t="s">
        <v>446</v>
      </c>
      <c r="AQ118" s="1021"/>
      <c r="AR118" s="1021"/>
      <c r="AS118" s="1021"/>
      <c r="AT118" s="1022"/>
      <c r="AU118" s="949"/>
      <c r="AV118" s="950"/>
      <c r="AW118" s="950"/>
      <c r="AX118" s="950"/>
      <c r="AY118" s="950"/>
      <c r="AZ118" s="1023" t="s">
        <v>481</v>
      </c>
      <c r="BA118" s="1014"/>
      <c r="BB118" s="1014"/>
      <c r="BC118" s="1014"/>
      <c r="BD118" s="1014"/>
      <c r="BE118" s="1014"/>
      <c r="BF118" s="1014"/>
      <c r="BG118" s="1014"/>
      <c r="BH118" s="1014"/>
      <c r="BI118" s="1014"/>
      <c r="BJ118" s="1014"/>
      <c r="BK118" s="1014"/>
      <c r="BL118" s="1014"/>
      <c r="BM118" s="1014"/>
      <c r="BN118" s="1014"/>
      <c r="BO118" s="1014"/>
      <c r="BP118" s="1015"/>
      <c r="BQ118" s="1046" t="s">
        <v>140</v>
      </c>
      <c r="BR118" s="1047"/>
      <c r="BS118" s="1047"/>
      <c r="BT118" s="1047"/>
      <c r="BU118" s="1047"/>
      <c r="BV118" s="1047" t="s">
        <v>454</v>
      </c>
      <c r="BW118" s="1047"/>
      <c r="BX118" s="1047"/>
      <c r="BY118" s="1047"/>
      <c r="BZ118" s="1047"/>
      <c r="CA118" s="1047" t="s">
        <v>454</v>
      </c>
      <c r="CB118" s="1047"/>
      <c r="CC118" s="1047"/>
      <c r="CD118" s="1047"/>
      <c r="CE118" s="1047"/>
      <c r="CF118" s="963" t="s">
        <v>463</v>
      </c>
      <c r="CG118" s="964"/>
      <c r="CH118" s="964"/>
      <c r="CI118" s="964"/>
      <c r="CJ118" s="964"/>
      <c r="CK118" s="994"/>
      <c r="CL118" s="995"/>
      <c r="CM118" s="965" t="s">
        <v>482</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452</v>
      </c>
      <c r="DH118" s="1008"/>
      <c r="DI118" s="1008"/>
      <c r="DJ118" s="1008"/>
      <c r="DK118" s="1009"/>
      <c r="DL118" s="1010" t="s">
        <v>480</v>
      </c>
      <c r="DM118" s="1008"/>
      <c r="DN118" s="1008"/>
      <c r="DO118" s="1008"/>
      <c r="DP118" s="1009"/>
      <c r="DQ118" s="1010" t="s">
        <v>452</v>
      </c>
      <c r="DR118" s="1008"/>
      <c r="DS118" s="1008"/>
      <c r="DT118" s="1008"/>
      <c r="DU118" s="1009"/>
      <c r="DV118" s="1011" t="s">
        <v>452</v>
      </c>
      <c r="DW118" s="1012"/>
      <c r="DX118" s="1012"/>
      <c r="DY118" s="1012"/>
      <c r="DZ118" s="1013"/>
    </row>
    <row r="119" spans="1:130" s="246" customFormat="1" ht="26.25" customHeight="1">
      <c r="A119" s="1107" t="s">
        <v>450</v>
      </c>
      <c r="B119" s="993"/>
      <c r="C119" s="972" t="s">
        <v>451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t="s">
        <v>454</v>
      </c>
      <c r="AB119" s="941"/>
      <c r="AC119" s="941"/>
      <c r="AD119" s="941"/>
      <c r="AE119" s="942"/>
      <c r="AF119" s="943" t="s">
        <v>140</v>
      </c>
      <c r="AG119" s="941"/>
      <c r="AH119" s="941"/>
      <c r="AI119" s="941"/>
      <c r="AJ119" s="942"/>
      <c r="AK119" s="943" t="s">
        <v>140</v>
      </c>
      <c r="AL119" s="941"/>
      <c r="AM119" s="941"/>
      <c r="AN119" s="941"/>
      <c r="AO119" s="942"/>
      <c r="AP119" s="944" t="s">
        <v>454</v>
      </c>
      <c r="AQ119" s="945"/>
      <c r="AR119" s="945"/>
      <c r="AS119" s="945"/>
      <c r="AT119" s="946"/>
      <c r="AU119" s="951"/>
      <c r="AV119" s="952"/>
      <c r="AW119" s="952"/>
      <c r="AX119" s="952"/>
      <c r="AY119" s="952"/>
      <c r="AZ119" s="277" t="s">
        <v>196</v>
      </c>
      <c r="BA119" s="277"/>
      <c r="BB119" s="277"/>
      <c r="BC119" s="277"/>
      <c r="BD119" s="277"/>
      <c r="BE119" s="277"/>
      <c r="BF119" s="277"/>
      <c r="BG119" s="277"/>
      <c r="BH119" s="277"/>
      <c r="BI119" s="277"/>
      <c r="BJ119" s="277"/>
      <c r="BK119" s="277"/>
      <c r="BL119" s="277"/>
      <c r="BM119" s="277"/>
      <c r="BN119" s="277"/>
      <c r="BO119" s="1024" t="s">
        <v>483</v>
      </c>
      <c r="BP119" s="1055"/>
      <c r="BQ119" s="1046">
        <v>6815224</v>
      </c>
      <c r="BR119" s="1047"/>
      <c r="BS119" s="1047"/>
      <c r="BT119" s="1047"/>
      <c r="BU119" s="1047"/>
      <c r="BV119" s="1047">
        <v>6839080</v>
      </c>
      <c r="BW119" s="1047"/>
      <c r="BX119" s="1047"/>
      <c r="BY119" s="1047"/>
      <c r="BZ119" s="1047"/>
      <c r="CA119" s="1047">
        <v>6601207</v>
      </c>
      <c r="CB119" s="1047"/>
      <c r="CC119" s="1047"/>
      <c r="CD119" s="1047"/>
      <c r="CE119" s="1047"/>
      <c r="CF119" s="1048"/>
      <c r="CG119" s="1049"/>
      <c r="CH119" s="1049"/>
      <c r="CI119" s="1049"/>
      <c r="CJ119" s="1050"/>
      <c r="CK119" s="996"/>
      <c r="CL119" s="997"/>
      <c r="CM119" s="1051" t="s">
        <v>484</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t="s">
        <v>454</v>
      </c>
      <c r="DH119" s="1033"/>
      <c r="DI119" s="1033"/>
      <c r="DJ119" s="1033"/>
      <c r="DK119" s="1034"/>
      <c r="DL119" s="1032" t="s">
        <v>140</v>
      </c>
      <c r="DM119" s="1033"/>
      <c r="DN119" s="1033"/>
      <c r="DO119" s="1033"/>
      <c r="DP119" s="1034"/>
      <c r="DQ119" s="1032" t="s">
        <v>140</v>
      </c>
      <c r="DR119" s="1033"/>
      <c r="DS119" s="1033"/>
      <c r="DT119" s="1033"/>
      <c r="DU119" s="1034"/>
      <c r="DV119" s="1035" t="s">
        <v>454</v>
      </c>
      <c r="DW119" s="1036"/>
      <c r="DX119" s="1036"/>
      <c r="DY119" s="1036"/>
      <c r="DZ119" s="1037"/>
    </row>
    <row r="120" spans="1:130" s="246" customFormat="1" ht="26.25" customHeight="1">
      <c r="A120" s="1108"/>
      <c r="B120" s="995"/>
      <c r="C120" s="965" t="s">
        <v>458</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463</v>
      </c>
      <c r="AB120" s="1008"/>
      <c r="AC120" s="1008"/>
      <c r="AD120" s="1008"/>
      <c r="AE120" s="1009"/>
      <c r="AF120" s="1010" t="s">
        <v>452</v>
      </c>
      <c r="AG120" s="1008"/>
      <c r="AH120" s="1008"/>
      <c r="AI120" s="1008"/>
      <c r="AJ120" s="1009"/>
      <c r="AK120" s="1010" t="s">
        <v>480</v>
      </c>
      <c r="AL120" s="1008"/>
      <c r="AM120" s="1008"/>
      <c r="AN120" s="1008"/>
      <c r="AO120" s="1009"/>
      <c r="AP120" s="1011" t="s">
        <v>480</v>
      </c>
      <c r="AQ120" s="1012"/>
      <c r="AR120" s="1012"/>
      <c r="AS120" s="1012"/>
      <c r="AT120" s="1013"/>
      <c r="AU120" s="1038" t="s">
        <v>485</v>
      </c>
      <c r="AV120" s="1039"/>
      <c r="AW120" s="1039"/>
      <c r="AX120" s="1039"/>
      <c r="AY120" s="1040"/>
      <c r="AZ120" s="989" t="s">
        <v>486</v>
      </c>
      <c r="BA120" s="938"/>
      <c r="BB120" s="938"/>
      <c r="BC120" s="938"/>
      <c r="BD120" s="938"/>
      <c r="BE120" s="938"/>
      <c r="BF120" s="938"/>
      <c r="BG120" s="938"/>
      <c r="BH120" s="938"/>
      <c r="BI120" s="938"/>
      <c r="BJ120" s="938"/>
      <c r="BK120" s="938"/>
      <c r="BL120" s="938"/>
      <c r="BM120" s="938"/>
      <c r="BN120" s="938"/>
      <c r="BO120" s="938"/>
      <c r="BP120" s="939"/>
      <c r="BQ120" s="975">
        <v>2969322</v>
      </c>
      <c r="BR120" s="976"/>
      <c r="BS120" s="976"/>
      <c r="BT120" s="976"/>
      <c r="BU120" s="976"/>
      <c r="BV120" s="976">
        <v>3091400</v>
      </c>
      <c r="BW120" s="976"/>
      <c r="BX120" s="976"/>
      <c r="BY120" s="976"/>
      <c r="BZ120" s="976"/>
      <c r="CA120" s="976">
        <v>3114416</v>
      </c>
      <c r="CB120" s="976"/>
      <c r="CC120" s="976"/>
      <c r="CD120" s="976"/>
      <c r="CE120" s="976"/>
      <c r="CF120" s="990">
        <v>165.4</v>
      </c>
      <c r="CG120" s="991"/>
      <c r="CH120" s="991"/>
      <c r="CI120" s="991"/>
      <c r="CJ120" s="991"/>
      <c r="CK120" s="1056" t="s">
        <v>487</v>
      </c>
      <c r="CL120" s="1057"/>
      <c r="CM120" s="1057"/>
      <c r="CN120" s="1057"/>
      <c r="CO120" s="1058"/>
      <c r="CP120" s="1064" t="s">
        <v>488</v>
      </c>
      <c r="CQ120" s="1065"/>
      <c r="CR120" s="1065"/>
      <c r="CS120" s="1065"/>
      <c r="CT120" s="1065"/>
      <c r="CU120" s="1065"/>
      <c r="CV120" s="1065"/>
      <c r="CW120" s="1065"/>
      <c r="CX120" s="1065"/>
      <c r="CY120" s="1065"/>
      <c r="CZ120" s="1065"/>
      <c r="DA120" s="1065"/>
      <c r="DB120" s="1065"/>
      <c r="DC120" s="1065"/>
      <c r="DD120" s="1065"/>
      <c r="DE120" s="1065"/>
      <c r="DF120" s="1066"/>
      <c r="DG120" s="975">
        <v>2029836</v>
      </c>
      <c r="DH120" s="976"/>
      <c r="DI120" s="976"/>
      <c r="DJ120" s="976"/>
      <c r="DK120" s="976"/>
      <c r="DL120" s="976">
        <v>1810754</v>
      </c>
      <c r="DM120" s="976"/>
      <c r="DN120" s="976"/>
      <c r="DO120" s="976"/>
      <c r="DP120" s="976"/>
      <c r="DQ120" s="976">
        <v>1603391</v>
      </c>
      <c r="DR120" s="976"/>
      <c r="DS120" s="976"/>
      <c r="DT120" s="976"/>
      <c r="DU120" s="976"/>
      <c r="DV120" s="977">
        <v>85.2</v>
      </c>
      <c r="DW120" s="977"/>
      <c r="DX120" s="977"/>
      <c r="DY120" s="977"/>
      <c r="DZ120" s="978"/>
    </row>
    <row r="121" spans="1:130" s="246" customFormat="1" ht="26.25" customHeight="1">
      <c r="A121" s="1108"/>
      <c r="B121" s="995"/>
      <c r="C121" s="1016" t="s">
        <v>489</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454</v>
      </c>
      <c r="AB121" s="1008"/>
      <c r="AC121" s="1008"/>
      <c r="AD121" s="1008"/>
      <c r="AE121" s="1009"/>
      <c r="AF121" s="1010" t="s">
        <v>452</v>
      </c>
      <c r="AG121" s="1008"/>
      <c r="AH121" s="1008"/>
      <c r="AI121" s="1008"/>
      <c r="AJ121" s="1009"/>
      <c r="AK121" s="1010" t="s">
        <v>454</v>
      </c>
      <c r="AL121" s="1008"/>
      <c r="AM121" s="1008"/>
      <c r="AN121" s="1008"/>
      <c r="AO121" s="1009"/>
      <c r="AP121" s="1011" t="s">
        <v>452</v>
      </c>
      <c r="AQ121" s="1012"/>
      <c r="AR121" s="1012"/>
      <c r="AS121" s="1012"/>
      <c r="AT121" s="1013"/>
      <c r="AU121" s="1041"/>
      <c r="AV121" s="1042"/>
      <c r="AW121" s="1042"/>
      <c r="AX121" s="1042"/>
      <c r="AY121" s="1043"/>
      <c r="AZ121" s="998" t="s">
        <v>490</v>
      </c>
      <c r="BA121" s="999"/>
      <c r="BB121" s="999"/>
      <c r="BC121" s="999"/>
      <c r="BD121" s="999"/>
      <c r="BE121" s="999"/>
      <c r="BF121" s="999"/>
      <c r="BG121" s="999"/>
      <c r="BH121" s="999"/>
      <c r="BI121" s="999"/>
      <c r="BJ121" s="999"/>
      <c r="BK121" s="999"/>
      <c r="BL121" s="999"/>
      <c r="BM121" s="999"/>
      <c r="BN121" s="999"/>
      <c r="BO121" s="999"/>
      <c r="BP121" s="1000"/>
      <c r="BQ121" s="968" t="s">
        <v>454</v>
      </c>
      <c r="BR121" s="969"/>
      <c r="BS121" s="969"/>
      <c r="BT121" s="969"/>
      <c r="BU121" s="969"/>
      <c r="BV121" s="969" t="s">
        <v>463</v>
      </c>
      <c r="BW121" s="969"/>
      <c r="BX121" s="969"/>
      <c r="BY121" s="969"/>
      <c r="BZ121" s="969"/>
      <c r="CA121" s="969" t="s">
        <v>454</v>
      </c>
      <c r="CB121" s="969"/>
      <c r="CC121" s="969"/>
      <c r="CD121" s="969"/>
      <c r="CE121" s="969"/>
      <c r="CF121" s="963" t="s">
        <v>480</v>
      </c>
      <c r="CG121" s="964"/>
      <c r="CH121" s="964"/>
      <c r="CI121" s="964"/>
      <c r="CJ121" s="964"/>
      <c r="CK121" s="1059"/>
      <c r="CL121" s="1060"/>
      <c r="CM121" s="1060"/>
      <c r="CN121" s="1060"/>
      <c r="CO121" s="1061"/>
      <c r="CP121" s="1069" t="s">
        <v>491</v>
      </c>
      <c r="CQ121" s="1070"/>
      <c r="CR121" s="1070"/>
      <c r="CS121" s="1070"/>
      <c r="CT121" s="1070"/>
      <c r="CU121" s="1070"/>
      <c r="CV121" s="1070"/>
      <c r="CW121" s="1070"/>
      <c r="CX121" s="1070"/>
      <c r="CY121" s="1070"/>
      <c r="CZ121" s="1070"/>
      <c r="DA121" s="1070"/>
      <c r="DB121" s="1070"/>
      <c r="DC121" s="1070"/>
      <c r="DD121" s="1070"/>
      <c r="DE121" s="1070"/>
      <c r="DF121" s="1071"/>
      <c r="DG121" s="968">
        <v>131393</v>
      </c>
      <c r="DH121" s="969"/>
      <c r="DI121" s="969"/>
      <c r="DJ121" s="969"/>
      <c r="DK121" s="969"/>
      <c r="DL121" s="969">
        <v>119938</v>
      </c>
      <c r="DM121" s="969"/>
      <c r="DN121" s="969"/>
      <c r="DO121" s="969"/>
      <c r="DP121" s="969"/>
      <c r="DQ121" s="969">
        <v>108203</v>
      </c>
      <c r="DR121" s="969"/>
      <c r="DS121" s="969"/>
      <c r="DT121" s="969"/>
      <c r="DU121" s="969"/>
      <c r="DV121" s="970">
        <v>5.7</v>
      </c>
      <c r="DW121" s="970"/>
      <c r="DX121" s="970"/>
      <c r="DY121" s="970"/>
      <c r="DZ121" s="971"/>
    </row>
    <row r="122" spans="1:130" s="246" customFormat="1" ht="26.25" customHeight="1">
      <c r="A122" s="1108"/>
      <c r="B122" s="995"/>
      <c r="C122" s="965" t="s">
        <v>469</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452</v>
      </c>
      <c r="AB122" s="1008"/>
      <c r="AC122" s="1008"/>
      <c r="AD122" s="1008"/>
      <c r="AE122" s="1009"/>
      <c r="AF122" s="1010" t="s">
        <v>463</v>
      </c>
      <c r="AG122" s="1008"/>
      <c r="AH122" s="1008"/>
      <c r="AI122" s="1008"/>
      <c r="AJ122" s="1009"/>
      <c r="AK122" s="1010" t="s">
        <v>475</v>
      </c>
      <c r="AL122" s="1008"/>
      <c r="AM122" s="1008"/>
      <c r="AN122" s="1008"/>
      <c r="AO122" s="1009"/>
      <c r="AP122" s="1011" t="s">
        <v>475</v>
      </c>
      <c r="AQ122" s="1012"/>
      <c r="AR122" s="1012"/>
      <c r="AS122" s="1012"/>
      <c r="AT122" s="1013"/>
      <c r="AU122" s="1041"/>
      <c r="AV122" s="1042"/>
      <c r="AW122" s="1042"/>
      <c r="AX122" s="1042"/>
      <c r="AY122" s="1043"/>
      <c r="AZ122" s="1023" t="s">
        <v>492</v>
      </c>
      <c r="BA122" s="1014"/>
      <c r="BB122" s="1014"/>
      <c r="BC122" s="1014"/>
      <c r="BD122" s="1014"/>
      <c r="BE122" s="1014"/>
      <c r="BF122" s="1014"/>
      <c r="BG122" s="1014"/>
      <c r="BH122" s="1014"/>
      <c r="BI122" s="1014"/>
      <c r="BJ122" s="1014"/>
      <c r="BK122" s="1014"/>
      <c r="BL122" s="1014"/>
      <c r="BM122" s="1014"/>
      <c r="BN122" s="1014"/>
      <c r="BO122" s="1014"/>
      <c r="BP122" s="1015"/>
      <c r="BQ122" s="1046">
        <v>3823163</v>
      </c>
      <c r="BR122" s="1047"/>
      <c r="BS122" s="1047"/>
      <c r="BT122" s="1047"/>
      <c r="BU122" s="1047"/>
      <c r="BV122" s="1047">
        <v>3892079</v>
      </c>
      <c r="BW122" s="1047"/>
      <c r="BX122" s="1047"/>
      <c r="BY122" s="1047"/>
      <c r="BZ122" s="1047"/>
      <c r="CA122" s="1047">
        <v>3756963</v>
      </c>
      <c r="CB122" s="1047"/>
      <c r="CC122" s="1047"/>
      <c r="CD122" s="1047"/>
      <c r="CE122" s="1047"/>
      <c r="CF122" s="1067">
        <v>199.5</v>
      </c>
      <c r="CG122" s="1068"/>
      <c r="CH122" s="1068"/>
      <c r="CI122" s="1068"/>
      <c r="CJ122" s="1068"/>
      <c r="CK122" s="1059"/>
      <c r="CL122" s="1060"/>
      <c r="CM122" s="1060"/>
      <c r="CN122" s="1060"/>
      <c r="CO122" s="1061"/>
      <c r="CP122" s="1069" t="s">
        <v>493</v>
      </c>
      <c r="CQ122" s="1070"/>
      <c r="CR122" s="1070"/>
      <c r="CS122" s="1070"/>
      <c r="CT122" s="1070"/>
      <c r="CU122" s="1070"/>
      <c r="CV122" s="1070"/>
      <c r="CW122" s="1070"/>
      <c r="CX122" s="1070"/>
      <c r="CY122" s="1070"/>
      <c r="CZ122" s="1070"/>
      <c r="DA122" s="1070"/>
      <c r="DB122" s="1070"/>
      <c r="DC122" s="1070"/>
      <c r="DD122" s="1070"/>
      <c r="DE122" s="1070"/>
      <c r="DF122" s="1071"/>
      <c r="DG122" s="968">
        <v>35276</v>
      </c>
      <c r="DH122" s="969"/>
      <c r="DI122" s="969"/>
      <c r="DJ122" s="969"/>
      <c r="DK122" s="969"/>
      <c r="DL122" s="969">
        <v>33192</v>
      </c>
      <c r="DM122" s="969"/>
      <c r="DN122" s="969"/>
      <c r="DO122" s="969"/>
      <c r="DP122" s="969"/>
      <c r="DQ122" s="969">
        <v>31608</v>
      </c>
      <c r="DR122" s="969"/>
      <c r="DS122" s="969"/>
      <c r="DT122" s="969"/>
      <c r="DU122" s="969"/>
      <c r="DV122" s="970">
        <v>1.7</v>
      </c>
      <c r="DW122" s="970"/>
      <c r="DX122" s="970"/>
      <c r="DY122" s="970"/>
      <c r="DZ122" s="971"/>
    </row>
    <row r="123" spans="1:130" s="246" customFormat="1" ht="26.25" customHeight="1">
      <c r="A123" s="1108"/>
      <c r="B123" s="995"/>
      <c r="C123" s="965" t="s">
        <v>476</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t="s">
        <v>463</v>
      </c>
      <c r="AB123" s="1008"/>
      <c r="AC123" s="1008"/>
      <c r="AD123" s="1008"/>
      <c r="AE123" s="1009"/>
      <c r="AF123" s="1010" t="s">
        <v>454</v>
      </c>
      <c r="AG123" s="1008"/>
      <c r="AH123" s="1008"/>
      <c r="AI123" s="1008"/>
      <c r="AJ123" s="1009"/>
      <c r="AK123" s="1010" t="s">
        <v>452</v>
      </c>
      <c r="AL123" s="1008"/>
      <c r="AM123" s="1008"/>
      <c r="AN123" s="1008"/>
      <c r="AO123" s="1009"/>
      <c r="AP123" s="1011" t="s">
        <v>140</v>
      </c>
      <c r="AQ123" s="1012"/>
      <c r="AR123" s="1012"/>
      <c r="AS123" s="1012"/>
      <c r="AT123" s="1013"/>
      <c r="AU123" s="1044"/>
      <c r="AV123" s="1045"/>
      <c r="AW123" s="1045"/>
      <c r="AX123" s="1045"/>
      <c r="AY123" s="1045"/>
      <c r="AZ123" s="277" t="s">
        <v>196</v>
      </c>
      <c r="BA123" s="277"/>
      <c r="BB123" s="277"/>
      <c r="BC123" s="277"/>
      <c r="BD123" s="277"/>
      <c r="BE123" s="277"/>
      <c r="BF123" s="277"/>
      <c r="BG123" s="277"/>
      <c r="BH123" s="277"/>
      <c r="BI123" s="277"/>
      <c r="BJ123" s="277"/>
      <c r="BK123" s="277"/>
      <c r="BL123" s="277"/>
      <c r="BM123" s="277"/>
      <c r="BN123" s="277"/>
      <c r="BO123" s="1024" t="s">
        <v>494</v>
      </c>
      <c r="BP123" s="1055"/>
      <c r="BQ123" s="1114">
        <v>6792485</v>
      </c>
      <c r="BR123" s="1115"/>
      <c r="BS123" s="1115"/>
      <c r="BT123" s="1115"/>
      <c r="BU123" s="1115"/>
      <c r="BV123" s="1115">
        <v>6983479</v>
      </c>
      <c r="BW123" s="1115"/>
      <c r="BX123" s="1115"/>
      <c r="BY123" s="1115"/>
      <c r="BZ123" s="1115"/>
      <c r="CA123" s="1115">
        <v>6871379</v>
      </c>
      <c r="CB123" s="1115"/>
      <c r="CC123" s="1115"/>
      <c r="CD123" s="1115"/>
      <c r="CE123" s="1115"/>
      <c r="CF123" s="1048"/>
      <c r="CG123" s="1049"/>
      <c r="CH123" s="1049"/>
      <c r="CI123" s="1049"/>
      <c r="CJ123" s="1050"/>
      <c r="CK123" s="1059"/>
      <c r="CL123" s="1060"/>
      <c r="CM123" s="1060"/>
      <c r="CN123" s="1060"/>
      <c r="CO123" s="1061"/>
      <c r="CP123" s="1069" t="s">
        <v>495</v>
      </c>
      <c r="CQ123" s="1070"/>
      <c r="CR123" s="1070"/>
      <c r="CS123" s="1070"/>
      <c r="CT123" s="1070"/>
      <c r="CU123" s="1070"/>
      <c r="CV123" s="1070"/>
      <c r="CW123" s="1070"/>
      <c r="CX123" s="1070"/>
      <c r="CY123" s="1070"/>
      <c r="CZ123" s="1070"/>
      <c r="DA123" s="1070"/>
      <c r="DB123" s="1070"/>
      <c r="DC123" s="1070"/>
      <c r="DD123" s="1070"/>
      <c r="DE123" s="1070"/>
      <c r="DF123" s="1071"/>
      <c r="DG123" s="1007">
        <v>18039</v>
      </c>
      <c r="DH123" s="1008"/>
      <c r="DI123" s="1008"/>
      <c r="DJ123" s="1008"/>
      <c r="DK123" s="1009"/>
      <c r="DL123" s="1010">
        <v>16040</v>
      </c>
      <c r="DM123" s="1008"/>
      <c r="DN123" s="1008"/>
      <c r="DO123" s="1008"/>
      <c r="DP123" s="1009"/>
      <c r="DQ123" s="1010">
        <v>23565</v>
      </c>
      <c r="DR123" s="1008"/>
      <c r="DS123" s="1008"/>
      <c r="DT123" s="1008"/>
      <c r="DU123" s="1009"/>
      <c r="DV123" s="1011">
        <v>1.3</v>
      </c>
      <c r="DW123" s="1012"/>
      <c r="DX123" s="1012"/>
      <c r="DY123" s="1012"/>
      <c r="DZ123" s="1013"/>
    </row>
    <row r="124" spans="1:130" s="246" customFormat="1" ht="26.25" customHeight="1" thickBot="1">
      <c r="A124" s="1108"/>
      <c r="B124" s="995"/>
      <c r="C124" s="965" t="s">
        <v>479</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452</v>
      </c>
      <c r="AB124" s="1008"/>
      <c r="AC124" s="1008"/>
      <c r="AD124" s="1008"/>
      <c r="AE124" s="1009"/>
      <c r="AF124" s="1010" t="s">
        <v>452</v>
      </c>
      <c r="AG124" s="1008"/>
      <c r="AH124" s="1008"/>
      <c r="AI124" s="1008"/>
      <c r="AJ124" s="1009"/>
      <c r="AK124" s="1010" t="s">
        <v>140</v>
      </c>
      <c r="AL124" s="1008"/>
      <c r="AM124" s="1008"/>
      <c r="AN124" s="1008"/>
      <c r="AO124" s="1009"/>
      <c r="AP124" s="1011" t="s">
        <v>454</v>
      </c>
      <c r="AQ124" s="1012"/>
      <c r="AR124" s="1012"/>
      <c r="AS124" s="1012"/>
      <c r="AT124" s="1013"/>
      <c r="AU124" s="1110" t="s">
        <v>496</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1.1000000000000001</v>
      </c>
      <c r="BR124" s="1077"/>
      <c r="BS124" s="1077"/>
      <c r="BT124" s="1077"/>
      <c r="BU124" s="1077"/>
      <c r="BV124" s="1077" t="s">
        <v>140</v>
      </c>
      <c r="BW124" s="1077"/>
      <c r="BX124" s="1077"/>
      <c r="BY124" s="1077"/>
      <c r="BZ124" s="1077"/>
      <c r="CA124" s="1077" t="s">
        <v>140</v>
      </c>
      <c r="CB124" s="1077"/>
      <c r="CC124" s="1077"/>
      <c r="CD124" s="1077"/>
      <c r="CE124" s="1077"/>
      <c r="CF124" s="1078"/>
      <c r="CG124" s="1079"/>
      <c r="CH124" s="1079"/>
      <c r="CI124" s="1079"/>
      <c r="CJ124" s="1080"/>
      <c r="CK124" s="1062"/>
      <c r="CL124" s="1062"/>
      <c r="CM124" s="1062"/>
      <c r="CN124" s="1062"/>
      <c r="CO124" s="1063"/>
      <c r="CP124" s="1069" t="s">
        <v>497</v>
      </c>
      <c r="CQ124" s="1070"/>
      <c r="CR124" s="1070"/>
      <c r="CS124" s="1070"/>
      <c r="CT124" s="1070"/>
      <c r="CU124" s="1070"/>
      <c r="CV124" s="1070"/>
      <c r="CW124" s="1070"/>
      <c r="CX124" s="1070"/>
      <c r="CY124" s="1070"/>
      <c r="CZ124" s="1070"/>
      <c r="DA124" s="1070"/>
      <c r="DB124" s="1070"/>
      <c r="DC124" s="1070"/>
      <c r="DD124" s="1070"/>
      <c r="DE124" s="1070"/>
      <c r="DF124" s="1071"/>
      <c r="DG124" s="1054" t="s">
        <v>140</v>
      </c>
      <c r="DH124" s="1033"/>
      <c r="DI124" s="1033"/>
      <c r="DJ124" s="1033"/>
      <c r="DK124" s="1034"/>
      <c r="DL124" s="1032" t="s">
        <v>452</v>
      </c>
      <c r="DM124" s="1033"/>
      <c r="DN124" s="1033"/>
      <c r="DO124" s="1033"/>
      <c r="DP124" s="1034"/>
      <c r="DQ124" s="1032" t="s">
        <v>140</v>
      </c>
      <c r="DR124" s="1033"/>
      <c r="DS124" s="1033"/>
      <c r="DT124" s="1033"/>
      <c r="DU124" s="1034"/>
      <c r="DV124" s="1035" t="s">
        <v>140</v>
      </c>
      <c r="DW124" s="1036"/>
      <c r="DX124" s="1036"/>
      <c r="DY124" s="1036"/>
      <c r="DZ124" s="1037"/>
    </row>
    <row r="125" spans="1:130" s="246" customFormat="1" ht="26.25" customHeight="1">
      <c r="A125" s="1108"/>
      <c r="B125" s="995"/>
      <c r="C125" s="965" t="s">
        <v>482</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475</v>
      </c>
      <c r="AB125" s="1008"/>
      <c r="AC125" s="1008"/>
      <c r="AD125" s="1008"/>
      <c r="AE125" s="1009"/>
      <c r="AF125" s="1010" t="s">
        <v>475</v>
      </c>
      <c r="AG125" s="1008"/>
      <c r="AH125" s="1008"/>
      <c r="AI125" s="1008"/>
      <c r="AJ125" s="1009"/>
      <c r="AK125" s="1010" t="s">
        <v>475</v>
      </c>
      <c r="AL125" s="1008"/>
      <c r="AM125" s="1008"/>
      <c r="AN125" s="1008"/>
      <c r="AO125" s="1009"/>
      <c r="AP125" s="1011" t="s">
        <v>454</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498</v>
      </c>
      <c r="CL125" s="1057"/>
      <c r="CM125" s="1057"/>
      <c r="CN125" s="1057"/>
      <c r="CO125" s="1058"/>
      <c r="CP125" s="989" t="s">
        <v>499</v>
      </c>
      <c r="CQ125" s="938"/>
      <c r="CR125" s="938"/>
      <c r="CS125" s="938"/>
      <c r="CT125" s="938"/>
      <c r="CU125" s="938"/>
      <c r="CV125" s="938"/>
      <c r="CW125" s="938"/>
      <c r="CX125" s="938"/>
      <c r="CY125" s="938"/>
      <c r="CZ125" s="938"/>
      <c r="DA125" s="938"/>
      <c r="DB125" s="938"/>
      <c r="DC125" s="938"/>
      <c r="DD125" s="938"/>
      <c r="DE125" s="938"/>
      <c r="DF125" s="939"/>
      <c r="DG125" s="975" t="s">
        <v>475</v>
      </c>
      <c r="DH125" s="976"/>
      <c r="DI125" s="976"/>
      <c r="DJ125" s="976"/>
      <c r="DK125" s="976"/>
      <c r="DL125" s="976" t="s">
        <v>452</v>
      </c>
      <c r="DM125" s="976"/>
      <c r="DN125" s="976"/>
      <c r="DO125" s="976"/>
      <c r="DP125" s="976"/>
      <c r="DQ125" s="976" t="s">
        <v>452</v>
      </c>
      <c r="DR125" s="976"/>
      <c r="DS125" s="976"/>
      <c r="DT125" s="976"/>
      <c r="DU125" s="976"/>
      <c r="DV125" s="977" t="s">
        <v>475</v>
      </c>
      <c r="DW125" s="977"/>
      <c r="DX125" s="977"/>
      <c r="DY125" s="977"/>
      <c r="DZ125" s="978"/>
    </row>
    <row r="126" spans="1:130" s="246" customFormat="1" ht="26.25" customHeight="1" thickBot="1">
      <c r="A126" s="1108"/>
      <c r="B126" s="995"/>
      <c r="C126" s="965" t="s">
        <v>484</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240</v>
      </c>
      <c r="AB126" s="1008"/>
      <c r="AC126" s="1008"/>
      <c r="AD126" s="1008"/>
      <c r="AE126" s="1009"/>
      <c r="AF126" s="1010" t="s">
        <v>452</v>
      </c>
      <c r="AG126" s="1008"/>
      <c r="AH126" s="1008"/>
      <c r="AI126" s="1008"/>
      <c r="AJ126" s="1009"/>
      <c r="AK126" s="1010" t="s">
        <v>452</v>
      </c>
      <c r="AL126" s="1008"/>
      <c r="AM126" s="1008"/>
      <c r="AN126" s="1008"/>
      <c r="AO126" s="1009"/>
      <c r="AP126" s="1011" t="s">
        <v>475</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500</v>
      </c>
      <c r="CQ126" s="999"/>
      <c r="CR126" s="999"/>
      <c r="CS126" s="999"/>
      <c r="CT126" s="999"/>
      <c r="CU126" s="999"/>
      <c r="CV126" s="999"/>
      <c r="CW126" s="999"/>
      <c r="CX126" s="999"/>
      <c r="CY126" s="999"/>
      <c r="CZ126" s="999"/>
      <c r="DA126" s="999"/>
      <c r="DB126" s="999"/>
      <c r="DC126" s="999"/>
      <c r="DD126" s="999"/>
      <c r="DE126" s="999"/>
      <c r="DF126" s="1000"/>
      <c r="DG126" s="968" t="s">
        <v>140</v>
      </c>
      <c r="DH126" s="969"/>
      <c r="DI126" s="969"/>
      <c r="DJ126" s="969"/>
      <c r="DK126" s="969"/>
      <c r="DL126" s="969" t="s">
        <v>452</v>
      </c>
      <c r="DM126" s="969"/>
      <c r="DN126" s="969"/>
      <c r="DO126" s="969"/>
      <c r="DP126" s="969"/>
      <c r="DQ126" s="969" t="s">
        <v>140</v>
      </c>
      <c r="DR126" s="969"/>
      <c r="DS126" s="969"/>
      <c r="DT126" s="969"/>
      <c r="DU126" s="969"/>
      <c r="DV126" s="970" t="s">
        <v>452</v>
      </c>
      <c r="DW126" s="970"/>
      <c r="DX126" s="970"/>
      <c r="DY126" s="970"/>
      <c r="DZ126" s="971"/>
    </row>
    <row r="127" spans="1:130" s="246" customFormat="1" ht="26.25" customHeight="1">
      <c r="A127" s="1109"/>
      <c r="B127" s="997"/>
      <c r="C127" s="1051" t="s">
        <v>501</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140</v>
      </c>
      <c r="AB127" s="1008"/>
      <c r="AC127" s="1008"/>
      <c r="AD127" s="1008"/>
      <c r="AE127" s="1009"/>
      <c r="AF127" s="1010" t="s">
        <v>452</v>
      </c>
      <c r="AG127" s="1008"/>
      <c r="AH127" s="1008"/>
      <c r="AI127" s="1008"/>
      <c r="AJ127" s="1009"/>
      <c r="AK127" s="1010" t="s">
        <v>454</v>
      </c>
      <c r="AL127" s="1008"/>
      <c r="AM127" s="1008"/>
      <c r="AN127" s="1008"/>
      <c r="AO127" s="1009"/>
      <c r="AP127" s="1011" t="s">
        <v>463</v>
      </c>
      <c r="AQ127" s="1012"/>
      <c r="AR127" s="1012"/>
      <c r="AS127" s="1012"/>
      <c r="AT127" s="1013"/>
      <c r="AU127" s="282"/>
      <c r="AV127" s="282"/>
      <c r="AW127" s="282"/>
      <c r="AX127" s="1081" t="s">
        <v>502</v>
      </c>
      <c r="AY127" s="1082"/>
      <c r="AZ127" s="1082"/>
      <c r="BA127" s="1082"/>
      <c r="BB127" s="1082"/>
      <c r="BC127" s="1082"/>
      <c r="BD127" s="1082"/>
      <c r="BE127" s="1083"/>
      <c r="BF127" s="1084" t="s">
        <v>503</v>
      </c>
      <c r="BG127" s="1082"/>
      <c r="BH127" s="1082"/>
      <c r="BI127" s="1082"/>
      <c r="BJ127" s="1082"/>
      <c r="BK127" s="1082"/>
      <c r="BL127" s="1083"/>
      <c r="BM127" s="1084" t="s">
        <v>504</v>
      </c>
      <c r="BN127" s="1082"/>
      <c r="BO127" s="1082"/>
      <c r="BP127" s="1082"/>
      <c r="BQ127" s="1082"/>
      <c r="BR127" s="1082"/>
      <c r="BS127" s="1083"/>
      <c r="BT127" s="1084" t="s">
        <v>505</v>
      </c>
      <c r="BU127" s="1082"/>
      <c r="BV127" s="1082"/>
      <c r="BW127" s="1082"/>
      <c r="BX127" s="1082"/>
      <c r="BY127" s="1082"/>
      <c r="BZ127" s="1106"/>
      <c r="CA127" s="282"/>
      <c r="CB127" s="282"/>
      <c r="CC127" s="282"/>
      <c r="CD127" s="283"/>
      <c r="CE127" s="283"/>
      <c r="CF127" s="283"/>
      <c r="CG127" s="280"/>
      <c r="CH127" s="280"/>
      <c r="CI127" s="280"/>
      <c r="CJ127" s="281"/>
      <c r="CK127" s="1073"/>
      <c r="CL127" s="1060"/>
      <c r="CM127" s="1060"/>
      <c r="CN127" s="1060"/>
      <c r="CO127" s="1061"/>
      <c r="CP127" s="998" t="s">
        <v>506</v>
      </c>
      <c r="CQ127" s="999"/>
      <c r="CR127" s="999"/>
      <c r="CS127" s="999"/>
      <c r="CT127" s="999"/>
      <c r="CU127" s="999"/>
      <c r="CV127" s="999"/>
      <c r="CW127" s="999"/>
      <c r="CX127" s="999"/>
      <c r="CY127" s="999"/>
      <c r="CZ127" s="999"/>
      <c r="DA127" s="999"/>
      <c r="DB127" s="999"/>
      <c r="DC127" s="999"/>
      <c r="DD127" s="999"/>
      <c r="DE127" s="999"/>
      <c r="DF127" s="1000"/>
      <c r="DG127" s="968" t="s">
        <v>140</v>
      </c>
      <c r="DH127" s="969"/>
      <c r="DI127" s="969"/>
      <c r="DJ127" s="969"/>
      <c r="DK127" s="969"/>
      <c r="DL127" s="969" t="s">
        <v>452</v>
      </c>
      <c r="DM127" s="969"/>
      <c r="DN127" s="969"/>
      <c r="DO127" s="969"/>
      <c r="DP127" s="969"/>
      <c r="DQ127" s="969" t="s">
        <v>140</v>
      </c>
      <c r="DR127" s="969"/>
      <c r="DS127" s="969"/>
      <c r="DT127" s="969"/>
      <c r="DU127" s="969"/>
      <c r="DV127" s="970" t="s">
        <v>140</v>
      </c>
      <c r="DW127" s="970"/>
      <c r="DX127" s="970"/>
      <c r="DY127" s="970"/>
      <c r="DZ127" s="971"/>
    </row>
    <row r="128" spans="1:130" s="246" customFormat="1" ht="26.25" customHeight="1" thickBot="1">
      <c r="A128" s="1092" t="s">
        <v>507</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508</v>
      </c>
      <c r="X128" s="1094"/>
      <c r="Y128" s="1094"/>
      <c r="Z128" s="1095"/>
      <c r="AA128" s="1096" t="s">
        <v>463</v>
      </c>
      <c r="AB128" s="1097"/>
      <c r="AC128" s="1097"/>
      <c r="AD128" s="1097"/>
      <c r="AE128" s="1098"/>
      <c r="AF128" s="1099" t="s">
        <v>454</v>
      </c>
      <c r="AG128" s="1097"/>
      <c r="AH128" s="1097"/>
      <c r="AI128" s="1097"/>
      <c r="AJ128" s="1098"/>
      <c r="AK128" s="1099" t="s">
        <v>452</v>
      </c>
      <c r="AL128" s="1097"/>
      <c r="AM128" s="1097"/>
      <c r="AN128" s="1097"/>
      <c r="AO128" s="1098"/>
      <c r="AP128" s="1100"/>
      <c r="AQ128" s="1101"/>
      <c r="AR128" s="1101"/>
      <c r="AS128" s="1101"/>
      <c r="AT128" s="1102"/>
      <c r="AU128" s="282"/>
      <c r="AV128" s="282"/>
      <c r="AW128" s="282"/>
      <c r="AX128" s="937" t="s">
        <v>509</v>
      </c>
      <c r="AY128" s="938"/>
      <c r="AZ128" s="938"/>
      <c r="BA128" s="938"/>
      <c r="BB128" s="938"/>
      <c r="BC128" s="938"/>
      <c r="BD128" s="938"/>
      <c r="BE128" s="939"/>
      <c r="BF128" s="1103" t="s">
        <v>475</v>
      </c>
      <c r="BG128" s="1104"/>
      <c r="BH128" s="1104"/>
      <c r="BI128" s="1104"/>
      <c r="BJ128" s="1104"/>
      <c r="BK128" s="1104"/>
      <c r="BL128" s="1105"/>
      <c r="BM128" s="1103">
        <v>15</v>
      </c>
      <c r="BN128" s="1104"/>
      <c r="BO128" s="1104"/>
      <c r="BP128" s="1104"/>
      <c r="BQ128" s="1104"/>
      <c r="BR128" s="1104"/>
      <c r="BS128" s="1105"/>
      <c r="BT128" s="1103">
        <v>20</v>
      </c>
      <c r="BU128" s="1104"/>
      <c r="BV128" s="1104"/>
      <c r="BW128" s="1104"/>
      <c r="BX128" s="1104"/>
      <c r="BY128" s="1104"/>
      <c r="BZ128" s="1128"/>
      <c r="CA128" s="283"/>
      <c r="CB128" s="283"/>
      <c r="CC128" s="283"/>
      <c r="CD128" s="283"/>
      <c r="CE128" s="283"/>
      <c r="CF128" s="283"/>
      <c r="CG128" s="280"/>
      <c r="CH128" s="280"/>
      <c r="CI128" s="280"/>
      <c r="CJ128" s="281"/>
      <c r="CK128" s="1074"/>
      <c r="CL128" s="1075"/>
      <c r="CM128" s="1075"/>
      <c r="CN128" s="1075"/>
      <c r="CO128" s="1076"/>
      <c r="CP128" s="1085" t="s">
        <v>510</v>
      </c>
      <c r="CQ128" s="1086"/>
      <c r="CR128" s="1086"/>
      <c r="CS128" s="1086"/>
      <c r="CT128" s="1086"/>
      <c r="CU128" s="1086"/>
      <c r="CV128" s="1086"/>
      <c r="CW128" s="1086"/>
      <c r="CX128" s="1086"/>
      <c r="CY128" s="1086"/>
      <c r="CZ128" s="1086"/>
      <c r="DA128" s="1086"/>
      <c r="DB128" s="1086"/>
      <c r="DC128" s="1086"/>
      <c r="DD128" s="1086"/>
      <c r="DE128" s="1086"/>
      <c r="DF128" s="1087"/>
      <c r="DG128" s="1088">
        <v>1010</v>
      </c>
      <c r="DH128" s="1089"/>
      <c r="DI128" s="1089"/>
      <c r="DJ128" s="1089"/>
      <c r="DK128" s="1089"/>
      <c r="DL128" s="1089">
        <v>505</v>
      </c>
      <c r="DM128" s="1089"/>
      <c r="DN128" s="1089"/>
      <c r="DO128" s="1089"/>
      <c r="DP128" s="1089"/>
      <c r="DQ128" s="1089">
        <v>505</v>
      </c>
      <c r="DR128" s="1089"/>
      <c r="DS128" s="1089"/>
      <c r="DT128" s="1089"/>
      <c r="DU128" s="1089"/>
      <c r="DV128" s="1090">
        <v>0</v>
      </c>
      <c r="DW128" s="1090"/>
      <c r="DX128" s="1090"/>
      <c r="DY128" s="1090"/>
      <c r="DZ128" s="1091"/>
    </row>
    <row r="129" spans="1:131" s="246" customFormat="1" ht="26.25" customHeight="1">
      <c r="A129" s="979" t="s">
        <v>107</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511</v>
      </c>
      <c r="X129" s="1123"/>
      <c r="Y129" s="1123"/>
      <c r="Z129" s="1124"/>
      <c r="AA129" s="1007">
        <v>2366536</v>
      </c>
      <c r="AB129" s="1008"/>
      <c r="AC129" s="1008"/>
      <c r="AD129" s="1008"/>
      <c r="AE129" s="1009"/>
      <c r="AF129" s="1010">
        <v>2296532</v>
      </c>
      <c r="AG129" s="1008"/>
      <c r="AH129" s="1008"/>
      <c r="AI129" s="1008"/>
      <c r="AJ129" s="1009"/>
      <c r="AK129" s="1010">
        <v>2301895</v>
      </c>
      <c r="AL129" s="1008"/>
      <c r="AM129" s="1008"/>
      <c r="AN129" s="1008"/>
      <c r="AO129" s="1009"/>
      <c r="AP129" s="1125"/>
      <c r="AQ129" s="1126"/>
      <c r="AR129" s="1126"/>
      <c r="AS129" s="1126"/>
      <c r="AT129" s="1127"/>
      <c r="AU129" s="284"/>
      <c r="AV129" s="284"/>
      <c r="AW129" s="284"/>
      <c r="AX129" s="1116" t="s">
        <v>512</v>
      </c>
      <c r="AY129" s="999"/>
      <c r="AZ129" s="999"/>
      <c r="BA129" s="999"/>
      <c r="BB129" s="999"/>
      <c r="BC129" s="999"/>
      <c r="BD129" s="999"/>
      <c r="BE129" s="1000"/>
      <c r="BF129" s="1117" t="s">
        <v>452</v>
      </c>
      <c r="BG129" s="1118"/>
      <c r="BH129" s="1118"/>
      <c r="BI129" s="1118"/>
      <c r="BJ129" s="1118"/>
      <c r="BK129" s="1118"/>
      <c r="BL129" s="1119"/>
      <c r="BM129" s="1117">
        <v>20</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79" t="s">
        <v>513</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514</v>
      </c>
      <c r="X130" s="1123"/>
      <c r="Y130" s="1123"/>
      <c r="Z130" s="1124"/>
      <c r="AA130" s="1007">
        <v>436079</v>
      </c>
      <c r="AB130" s="1008"/>
      <c r="AC130" s="1008"/>
      <c r="AD130" s="1008"/>
      <c r="AE130" s="1009"/>
      <c r="AF130" s="1010">
        <v>396852</v>
      </c>
      <c r="AG130" s="1008"/>
      <c r="AH130" s="1008"/>
      <c r="AI130" s="1008"/>
      <c r="AJ130" s="1009"/>
      <c r="AK130" s="1010">
        <v>418973</v>
      </c>
      <c r="AL130" s="1008"/>
      <c r="AM130" s="1008"/>
      <c r="AN130" s="1008"/>
      <c r="AO130" s="1009"/>
      <c r="AP130" s="1125"/>
      <c r="AQ130" s="1126"/>
      <c r="AR130" s="1126"/>
      <c r="AS130" s="1126"/>
      <c r="AT130" s="1127"/>
      <c r="AU130" s="284"/>
      <c r="AV130" s="284"/>
      <c r="AW130" s="284"/>
      <c r="AX130" s="1116" t="s">
        <v>515</v>
      </c>
      <c r="AY130" s="999"/>
      <c r="AZ130" s="999"/>
      <c r="BA130" s="999"/>
      <c r="BB130" s="999"/>
      <c r="BC130" s="999"/>
      <c r="BD130" s="999"/>
      <c r="BE130" s="1000"/>
      <c r="BF130" s="1153">
        <v>12.6</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516</v>
      </c>
      <c r="X131" s="1161"/>
      <c r="Y131" s="1161"/>
      <c r="Z131" s="1162"/>
      <c r="AA131" s="1054">
        <v>1930457</v>
      </c>
      <c r="AB131" s="1033"/>
      <c r="AC131" s="1033"/>
      <c r="AD131" s="1033"/>
      <c r="AE131" s="1034"/>
      <c r="AF131" s="1032">
        <v>1899680</v>
      </c>
      <c r="AG131" s="1033"/>
      <c r="AH131" s="1033"/>
      <c r="AI131" s="1033"/>
      <c r="AJ131" s="1034"/>
      <c r="AK131" s="1032">
        <v>1882922</v>
      </c>
      <c r="AL131" s="1033"/>
      <c r="AM131" s="1033"/>
      <c r="AN131" s="1033"/>
      <c r="AO131" s="1034"/>
      <c r="AP131" s="1163"/>
      <c r="AQ131" s="1164"/>
      <c r="AR131" s="1164"/>
      <c r="AS131" s="1164"/>
      <c r="AT131" s="1165"/>
      <c r="AU131" s="284"/>
      <c r="AV131" s="284"/>
      <c r="AW131" s="284"/>
      <c r="AX131" s="1135" t="s">
        <v>517</v>
      </c>
      <c r="AY131" s="1086"/>
      <c r="AZ131" s="1086"/>
      <c r="BA131" s="1086"/>
      <c r="BB131" s="1086"/>
      <c r="BC131" s="1086"/>
      <c r="BD131" s="1086"/>
      <c r="BE131" s="1087"/>
      <c r="BF131" s="1136" t="s">
        <v>452</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2" t="s">
        <v>518</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519</v>
      </c>
      <c r="W132" s="1146"/>
      <c r="X132" s="1146"/>
      <c r="Y132" s="1146"/>
      <c r="Z132" s="1147"/>
      <c r="AA132" s="1148">
        <v>12.548375849999999</v>
      </c>
      <c r="AB132" s="1149"/>
      <c r="AC132" s="1149"/>
      <c r="AD132" s="1149"/>
      <c r="AE132" s="1150"/>
      <c r="AF132" s="1151">
        <v>11.977806790000001</v>
      </c>
      <c r="AG132" s="1149"/>
      <c r="AH132" s="1149"/>
      <c r="AI132" s="1149"/>
      <c r="AJ132" s="1150"/>
      <c r="AK132" s="1151">
        <v>13.304162359999999</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520</v>
      </c>
      <c r="W133" s="1129"/>
      <c r="X133" s="1129"/>
      <c r="Y133" s="1129"/>
      <c r="Z133" s="1130"/>
      <c r="AA133" s="1131">
        <v>12.3</v>
      </c>
      <c r="AB133" s="1132"/>
      <c r="AC133" s="1132"/>
      <c r="AD133" s="1132"/>
      <c r="AE133" s="1133"/>
      <c r="AF133" s="1131">
        <v>12.1</v>
      </c>
      <c r="AG133" s="1132"/>
      <c r="AH133" s="1132"/>
      <c r="AI133" s="1132"/>
      <c r="AJ133" s="1133"/>
      <c r="AK133" s="1131">
        <v>12.6</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dO4rL5WsQFeA9Fnv4Kr1Mgn3E5IAcLUHOF/H6yqJpTaMhskr9DxR9KWwssHdB2JICKXBPDDcr4gRjNbMcVUBg==" saltValue="l9+aWiS+gnkWSEbwOzP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5:P75"/>
    <mergeCell ref="Q76:U76"/>
    <mergeCell ref="V76:Z76"/>
    <mergeCell ref="AA76:AE76"/>
    <mergeCell ref="AF76:AJ76"/>
    <mergeCell ref="AK76:AO76"/>
    <mergeCell ref="BS75:CG75"/>
    <mergeCell ref="CH75:CL75"/>
    <mergeCell ref="CM75:CQ75"/>
    <mergeCell ref="CR75:CV75"/>
    <mergeCell ref="CW75:DA75"/>
    <mergeCell ref="DB75:DF75"/>
    <mergeCell ref="B76:P76"/>
    <mergeCell ref="DV74:DZ74"/>
    <mergeCell ref="B74:P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3:P73"/>
    <mergeCell ref="Q74:U74"/>
    <mergeCell ref="V74:Z74"/>
    <mergeCell ref="AA74:AE74"/>
    <mergeCell ref="AF74:AJ74"/>
    <mergeCell ref="AK74:AO74"/>
    <mergeCell ref="BS73:CG73"/>
    <mergeCell ref="CH73:CL73"/>
    <mergeCell ref="CM73:CQ73"/>
    <mergeCell ref="CR73:CV73"/>
    <mergeCell ref="CW73:DA73"/>
    <mergeCell ref="DB73:DF73"/>
    <mergeCell ref="DV72:DZ72"/>
    <mergeCell ref="B72:P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1:P71"/>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B70:P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B69:P69"/>
    <mergeCell ref="Q70:U70"/>
    <mergeCell ref="V70:Z70"/>
    <mergeCell ref="AA70:AE70"/>
    <mergeCell ref="AF70:AJ70"/>
    <mergeCell ref="AK70:AO70"/>
    <mergeCell ref="BS69:CG69"/>
    <mergeCell ref="CH69:CL69"/>
    <mergeCell ref="CM69:CQ69"/>
    <mergeCell ref="CR69:CV69"/>
    <mergeCell ref="CW69:DA69"/>
    <mergeCell ref="DB69:DF69"/>
    <mergeCell ref="DV68:DZ68"/>
    <mergeCell ref="B68:P68"/>
    <mergeCell ref="Q69:U69"/>
    <mergeCell ref="V69:Z69"/>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49" zoomScale="85" zoomScaleNormal="85" zoomScaleSheetLayoutView="85" workbookViewId="0">
      <selection activeCell="CX96" sqref="CX96"/>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Jloql30vZVa5urE6DRcSayEtqAjvznlPV07qA3A9g/l16fMpPwQx/WRZP4F90G+Q1hzVo+buC/8QThPnS/IUQ==" saltValue="D9G8HiamIOgKYE0KlmjG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aRbXJSHO/x7nzOo4/vZ+K51b/LMLu6gq911iD/BKrvS2bonw8ZfvFZByInoYcz15Qu4Da577t6/2MHiPANM7g==" saltValue="oTWN4ywKPTY1ipPZ4u2H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1"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524</v>
      </c>
      <c r="AP7" s="303"/>
      <c r="AQ7" s="304" t="s">
        <v>525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526</v>
      </c>
      <c r="AQ8" s="310" t="s">
        <v>527</v>
      </c>
      <c r="AR8" s="311" t="s">
        <v>528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529</v>
      </c>
      <c r="AL9" s="1172"/>
      <c r="AM9" s="1172"/>
      <c r="AN9" s="1173"/>
      <c r="AO9" s="312">
        <v>638570</v>
      </c>
      <c r="AP9" s="312">
        <v>133984</v>
      </c>
      <c r="AQ9" s="313">
        <v>190701</v>
      </c>
      <c r="AR9" s="314">
        <v>-29.7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530</v>
      </c>
      <c r="AL10" s="1172"/>
      <c r="AM10" s="1172"/>
      <c r="AN10" s="1173"/>
      <c r="AO10" s="315">
        <v>76786</v>
      </c>
      <c r="AP10" s="315">
        <v>16111</v>
      </c>
      <c r="AQ10" s="316">
        <v>22807</v>
      </c>
      <c r="AR10" s="317">
        <v>-29.4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531</v>
      </c>
      <c r="AL11" s="1172"/>
      <c r="AM11" s="1172"/>
      <c r="AN11" s="1173"/>
      <c r="AO11" s="315">
        <v>83434</v>
      </c>
      <c r="AP11" s="315">
        <v>17506</v>
      </c>
      <c r="AQ11" s="316">
        <v>29822</v>
      </c>
      <c r="AR11" s="317">
        <v>-41.3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532</v>
      </c>
      <c r="AL12" s="1172"/>
      <c r="AM12" s="1172"/>
      <c r="AN12" s="1173"/>
      <c r="AO12" s="315" t="s">
        <v>533</v>
      </c>
      <c r="AP12" s="315" t="s">
        <v>533</v>
      </c>
      <c r="AQ12" s="316">
        <v>3258</v>
      </c>
      <c r="AR12" s="317" t="s">
        <v>533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534</v>
      </c>
      <c r="AL13" s="1172"/>
      <c r="AM13" s="1172"/>
      <c r="AN13" s="1173"/>
      <c r="AO13" s="315" t="s">
        <v>533</v>
      </c>
      <c r="AP13" s="315" t="s">
        <v>533</v>
      </c>
      <c r="AQ13" s="316">
        <v>24</v>
      </c>
      <c r="AR13" s="317" t="s">
        <v>533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535</v>
      </c>
      <c r="AL14" s="1172"/>
      <c r="AM14" s="1172"/>
      <c r="AN14" s="1173"/>
      <c r="AO14" s="315">
        <v>5438</v>
      </c>
      <c r="AP14" s="315">
        <v>1141</v>
      </c>
      <c r="AQ14" s="316">
        <v>10094</v>
      </c>
      <c r="AR14" s="317">
        <v>-88.7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536</v>
      </c>
      <c r="AL15" s="1172"/>
      <c r="AM15" s="1172"/>
      <c r="AN15" s="1173"/>
      <c r="AO15" s="315" t="s">
        <v>533</v>
      </c>
      <c r="AP15" s="315" t="s">
        <v>533</v>
      </c>
      <c r="AQ15" s="316">
        <v>4017</v>
      </c>
      <c r="AR15" s="317" t="s">
        <v>533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537</v>
      </c>
      <c r="AL16" s="1175"/>
      <c r="AM16" s="1175"/>
      <c r="AN16" s="1176"/>
      <c r="AO16" s="315">
        <v>-47980</v>
      </c>
      <c r="AP16" s="315">
        <v>-10067</v>
      </c>
      <c r="AQ16" s="316">
        <v>-17771</v>
      </c>
      <c r="AR16" s="317">
        <v>-43.4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196</v>
      </c>
      <c r="AL17" s="1175"/>
      <c r="AM17" s="1175"/>
      <c r="AN17" s="1176"/>
      <c r="AO17" s="315">
        <v>756248</v>
      </c>
      <c r="AP17" s="315">
        <v>158676</v>
      </c>
      <c r="AQ17" s="316">
        <v>242952</v>
      </c>
      <c r="AR17" s="317">
        <v>-34.700000000000003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542</v>
      </c>
      <c r="AL21" s="1167"/>
      <c r="AM21" s="1167"/>
      <c r="AN21" s="1168"/>
      <c r="AO21" s="327">
        <v>14.48</v>
      </c>
      <c r="AP21" s="328">
        <v>21.84</v>
      </c>
      <c r="AQ21" s="329">
        <v>-7.36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543</v>
      </c>
      <c r="AL22" s="1167"/>
      <c r="AM22" s="1167"/>
      <c r="AN22" s="1168"/>
      <c r="AO22" s="332">
        <v>93.6</v>
      </c>
      <c r="AP22" s="333">
        <v>95.6</v>
      </c>
      <c r="AQ22" s="334">
        <v>-2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524</v>
      </c>
      <c r="AP30" s="303"/>
      <c r="AQ30" s="304" t="s">
        <v>525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526</v>
      </c>
      <c r="AQ31" s="310" t="s">
        <v>527</v>
      </c>
      <c r="AR31" s="311" t="s">
        <v>528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547</v>
      </c>
      <c r="AL32" s="1183"/>
      <c r="AM32" s="1183"/>
      <c r="AN32" s="1184"/>
      <c r="AO32" s="342">
        <v>345007</v>
      </c>
      <c r="AP32" s="342">
        <v>72389</v>
      </c>
      <c r="AQ32" s="343">
        <v>136235</v>
      </c>
      <c r="AR32" s="344">
        <v>-46.9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548</v>
      </c>
      <c r="AL33" s="1183"/>
      <c r="AM33" s="1183"/>
      <c r="AN33" s="1184"/>
      <c r="AO33" s="342" t="s">
        <v>533</v>
      </c>
      <c r="AP33" s="342" t="s">
        <v>533</v>
      </c>
      <c r="AQ33" s="343" t="s">
        <v>533</v>
      </c>
      <c r="AR33" s="344" t="s">
        <v>533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549</v>
      </c>
      <c r="AL34" s="1183"/>
      <c r="AM34" s="1183"/>
      <c r="AN34" s="1184"/>
      <c r="AO34" s="342" t="s">
        <v>533</v>
      </c>
      <c r="AP34" s="342" t="s">
        <v>533</v>
      </c>
      <c r="AQ34" s="343">
        <v>5</v>
      </c>
      <c r="AR34" s="344" t="s">
        <v>533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550</v>
      </c>
      <c r="AL35" s="1183"/>
      <c r="AM35" s="1183"/>
      <c r="AN35" s="1184"/>
      <c r="AO35" s="342">
        <v>282954</v>
      </c>
      <c r="AP35" s="342">
        <v>59369</v>
      </c>
      <c r="AQ35" s="343">
        <v>32688</v>
      </c>
      <c r="AR35" s="344">
        <v>81.599999999999994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551</v>
      </c>
      <c r="AL36" s="1183"/>
      <c r="AM36" s="1183"/>
      <c r="AN36" s="1184"/>
      <c r="AO36" s="342">
        <v>41519</v>
      </c>
      <c r="AP36" s="342">
        <v>8711</v>
      </c>
      <c r="AQ36" s="343">
        <v>4188</v>
      </c>
      <c r="AR36" s="344">
        <v>108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552</v>
      </c>
      <c r="AL37" s="1183"/>
      <c r="AM37" s="1183"/>
      <c r="AN37" s="1184"/>
      <c r="AO37" s="342" t="s">
        <v>533</v>
      </c>
      <c r="AP37" s="342" t="s">
        <v>533</v>
      </c>
      <c r="AQ37" s="343">
        <v>1212</v>
      </c>
      <c r="AR37" s="344" t="s">
        <v>533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553</v>
      </c>
      <c r="AL38" s="1186"/>
      <c r="AM38" s="1186"/>
      <c r="AN38" s="1187"/>
      <c r="AO38" s="345" t="s">
        <v>533</v>
      </c>
      <c r="AP38" s="345" t="s">
        <v>533</v>
      </c>
      <c r="AQ38" s="346">
        <v>25</v>
      </c>
      <c r="AR38" s="334" t="s">
        <v>533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554</v>
      </c>
      <c r="AL39" s="1186"/>
      <c r="AM39" s="1186"/>
      <c r="AN39" s="1187"/>
      <c r="AO39" s="342" t="s">
        <v>533</v>
      </c>
      <c r="AP39" s="342" t="s">
        <v>533</v>
      </c>
      <c r="AQ39" s="343">
        <v>-7598</v>
      </c>
      <c r="AR39" s="344" t="s">
        <v>533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555</v>
      </c>
      <c r="AL40" s="1183"/>
      <c r="AM40" s="1183"/>
      <c r="AN40" s="1184"/>
      <c r="AO40" s="342">
        <v>-418973</v>
      </c>
      <c r="AP40" s="342">
        <v>-87909</v>
      </c>
      <c r="AQ40" s="343">
        <v>-123844</v>
      </c>
      <c r="AR40" s="344">
        <v>-29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312</v>
      </c>
      <c r="AL41" s="1189"/>
      <c r="AM41" s="1189"/>
      <c r="AN41" s="1190"/>
      <c r="AO41" s="342">
        <v>250507</v>
      </c>
      <c r="AP41" s="342">
        <v>52561</v>
      </c>
      <c r="AQ41" s="343">
        <v>42911</v>
      </c>
      <c r="AR41" s="344">
        <v>22.5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524</v>
      </c>
      <c r="AN49" s="1179" t="s">
        <v>559</v>
      </c>
      <c r="AO49" s="1180"/>
      <c r="AP49" s="1180"/>
      <c r="AQ49" s="1180"/>
      <c r="AR49" s="118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560</v>
      </c>
      <c r="AO50" s="359" t="s">
        <v>561</v>
      </c>
      <c r="AP50" s="360" t="s">
        <v>562</v>
      </c>
      <c r="AQ50" s="361" t="s">
        <v>563</v>
      </c>
      <c r="AR50" s="362" t="s">
        <v>564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816177</v>
      </c>
      <c r="AN51" s="364">
        <v>163366</v>
      </c>
      <c r="AO51" s="365">
        <v>58.5</v>
      </c>
      <c r="AP51" s="366">
        <v>333013</v>
      </c>
      <c r="AQ51" s="367">
        <v>5.3</v>
      </c>
      <c r="AR51" s="368">
        <v>53.2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121916</v>
      </c>
      <c r="AN52" s="372">
        <v>24403</v>
      </c>
      <c r="AO52" s="373">
        <v>-12.2</v>
      </c>
      <c r="AP52" s="374">
        <v>126732</v>
      </c>
      <c r="AQ52" s="375">
        <v>19.100000000000001</v>
      </c>
      <c r="AR52" s="376">
        <v>-31.3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301907</v>
      </c>
      <c r="AN53" s="364">
        <v>60979</v>
      </c>
      <c r="AO53" s="365">
        <v>-62.7</v>
      </c>
      <c r="AP53" s="366">
        <v>280458</v>
      </c>
      <c r="AQ53" s="367">
        <v>-15.8</v>
      </c>
      <c r="AR53" s="368">
        <v>-46.9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153685</v>
      </c>
      <c r="AN54" s="372">
        <v>31041</v>
      </c>
      <c r="AO54" s="373">
        <v>27.2</v>
      </c>
      <c r="AP54" s="374">
        <v>127286</v>
      </c>
      <c r="AQ54" s="375">
        <v>0.4</v>
      </c>
      <c r="AR54" s="376">
        <v>26.8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307762</v>
      </c>
      <c r="AN55" s="364">
        <v>62847</v>
      </c>
      <c r="AO55" s="365">
        <v>3.1</v>
      </c>
      <c r="AP55" s="366">
        <v>291945</v>
      </c>
      <c r="AQ55" s="367">
        <v>4.0999999999999996</v>
      </c>
      <c r="AR55" s="368">
        <v>-1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182823</v>
      </c>
      <c r="AN56" s="372">
        <v>37334</v>
      </c>
      <c r="AO56" s="373">
        <v>20.3</v>
      </c>
      <c r="AP56" s="374">
        <v>127651</v>
      </c>
      <c r="AQ56" s="375">
        <v>0.3</v>
      </c>
      <c r="AR56" s="376">
        <v>20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538697</v>
      </c>
      <c r="AN57" s="364">
        <v>112065</v>
      </c>
      <c r="AO57" s="365">
        <v>78.3</v>
      </c>
      <c r="AP57" s="366">
        <v>291173</v>
      </c>
      <c r="AQ57" s="367">
        <v>-0.3</v>
      </c>
      <c r="AR57" s="368">
        <v>78.599999999999994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490067</v>
      </c>
      <c r="AN58" s="372">
        <v>101949</v>
      </c>
      <c r="AO58" s="373">
        <v>173.1</v>
      </c>
      <c r="AP58" s="374">
        <v>119071</v>
      </c>
      <c r="AQ58" s="375">
        <v>-6.7</v>
      </c>
      <c r="AR58" s="376">
        <v>179.8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368302</v>
      </c>
      <c r="AN59" s="364">
        <v>77277</v>
      </c>
      <c r="AO59" s="365">
        <v>-31</v>
      </c>
      <c r="AP59" s="366">
        <v>271581</v>
      </c>
      <c r="AQ59" s="367">
        <v>-6.7</v>
      </c>
      <c r="AR59" s="368">
        <v>-24.3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305725</v>
      </c>
      <c r="AN60" s="372">
        <v>64147</v>
      </c>
      <c r="AO60" s="373">
        <v>-37.1</v>
      </c>
      <c r="AP60" s="374">
        <v>117844</v>
      </c>
      <c r="AQ60" s="375">
        <v>-1</v>
      </c>
      <c r="AR60" s="376">
        <v>-36.1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466569</v>
      </c>
      <c r="AN61" s="379">
        <v>95307</v>
      </c>
      <c r="AO61" s="380">
        <v>9.1999999999999993</v>
      </c>
      <c r="AP61" s="381">
        <v>293634</v>
      </c>
      <c r="AQ61" s="382">
        <v>-2.7</v>
      </c>
      <c r="AR61" s="368">
        <v>11.9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250843</v>
      </c>
      <c r="AN62" s="372">
        <v>51775</v>
      </c>
      <c r="AO62" s="373">
        <v>34.299999999999997</v>
      </c>
      <c r="AP62" s="374">
        <v>123717</v>
      </c>
      <c r="AQ62" s="375">
        <v>2.4</v>
      </c>
      <c r="AR62" s="376">
        <v>31.9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I1uSs5jBZIOj4Lpe/jkHCFwC2bg2vzBfR2d6qSQ5Xo2yiXZqrQZ9lK9iSq+ZAL/DwUcOqpLh32+Fp/ZxDqHeg==" saltValue="U6saLv76gQeLzMm+KzXh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e/VVeBFou8QJnmhkG/FnoucOlIVjBB97Oah3whSgJQUrvUd88lv86QxTfu4r7wxn+dZx1tpdbcMDVREW6vfA==" saltValue="2i2Y5KqR5pnnQWcPZda6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EStSsJrObTrgd8R/GzB1P9qZraz2VPBs5WQksiTsA7TGSnnbquMVRjtyvNaOCRwNrjOmYlCmk0TderWGg7jmg==" saltValue="I05NDIzm2ncP0fTy5Jir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91" t="s">
        <v>3</v>
      </c>
      <c r="D47" s="1191"/>
      <c r="E47" s="1192"/>
      <c r="F47" s="11">
        <v>32.869999999999997</v>
      </c>
      <c r="G47" s="12">
        <v>34.1</v>
      </c>
      <c r="H47" s="12">
        <v>40.17</v>
      </c>
      <c r="I47" s="12">
        <v>37.11</v>
      </c>
      <c r="J47" s="13">
        <v>34.44</v>
      </c>
    </row>
    <row r="48" spans="2:10" ht="57.75" customHeight="1">
      <c r="B48" s="14"/>
      <c r="C48" s="1193" t="s">
        <v>4</v>
      </c>
      <c r="D48" s="1193"/>
      <c r="E48" s="1194"/>
      <c r="F48" s="15">
        <v>6.68</v>
      </c>
      <c r="G48" s="16">
        <v>8.82</v>
      </c>
      <c r="H48" s="16">
        <v>5.2</v>
      </c>
      <c r="I48" s="16">
        <v>3.62</v>
      </c>
      <c r="J48" s="17">
        <v>5.63</v>
      </c>
    </row>
    <row r="49" spans="2:10" ht="57.75" customHeight="1" thickBot="1">
      <c r="B49" s="18"/>
      <c r="C49" s="1195" t="s">
        <v>5</v>
      </c>
      <c r="D49" s="1195"/>
      <c r="E49" s="1196"/>
      <c r="F49" s="19" t="s">
        <v>580</v>
      </c>
      <c r="G49" s="20">
        <v>1.69</v>
      </c>
      <c r="H49" s="20" t="s">
        <v>581</v>
      </c>
      <c r="I49" s="20" t="s">
        <v>582</v>
      </c>
      <c r="J49" s="21" t="s">
        <v>583</v>
      </c>
    </row>
    <row r="50" spans="2:10" ht="13.5" customHeight="1"/>
    <row r="51" spans="2:10" ht="13.5" hidden="1" customHeight="1"/>
    <row r="52" spans="2:10" ht="13.5" hidden="1" customHeight="1"/>
    <row r="53" spans="2:10" ht="13.5" hidden="1" customHeight="1"/>
  </sheetData>
  <sheetProtection algorithmName="SHA-512" hashValue="1PIBNav9A313xgN6AC/ifuhOWmFeCJEYGoNmlL99++YN3Djp8kWSQcqQBNfJzBVPE3zCqmER36Wren1THjeJNA==" saltValue="5WtxlOfm70s4gR5a+g8j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2020-03-02T23:08:12Z</cp:lastPrinted>
  <dcterms:created xsi:type="dcterms:W3CDTF">2020-02-10T04:03:07Z</dcterms:created>
  <dcterms:modified xsi:type="dcterms:W3CDTF">2020-03-05T07:49:59Z</dcterms:modified>
  <cp:category/>
</cp:coreProperties>
</file>