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CA2C0ED7-32F5-411E-9968-97B13F7416C3}"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<sst xmlns="http://schemas.openxmlformats.org/spreadsheetml/2006/main" count="1139" uniqueCount="589">
  <si>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</si>
  <si>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</si>
  <si>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</si>
  <si>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</si>
  <si>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</si>
  <si>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</si>
  <si>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</si>
  <si>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</si>
  <si>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</si>
  <si>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</si>
  <si>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</si>
  <si>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</si>
  <si>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</si>
  <si>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</si>
  <si>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</si>
  <si>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</si>
  <si>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</si>
  <si>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</si>
  <si>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</si>
  <si>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</si>
  <si>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</si>
  <si>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</si>
  <si>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</si>
  <si>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</si>
  <si>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</si>
  <si>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</si>
  <si>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</si>
  <si>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</si>
  <si>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</si>
  <si>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</si>
  <si>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</si>
  <si>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</si>
  <si>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</si>
  <si>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</si>
  <si>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</si>
  <si>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</si>
  <si>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</si>
  <si>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</si>
  <si>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</si>
  <si>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</si>
  <si>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</si>
  <si>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</si>
  <si>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</si>
  <si>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</si>
  <si>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</si>
  <si>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</si>
  <si>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</si>
  <si>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</si>
  <si>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</si>
  <si>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</si>
  <si>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</si>
  <si>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</si>
  <si>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</si>
  <si>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</si>
  <si>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</si>
  <si>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</si>
  <si>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</si>
  <si>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</si>
  <si>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</si>
  <si>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</si>
  <si>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</si>
  <si>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</si>
  <si>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</si>
  <si>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</si>
  <si>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</si>
  <si>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</si>
  <si>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</si>
  <si>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</si>
  <si>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</si>
  <si>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</si>
  <si>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</si>
  <si>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</si>
  <si>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</si>
  <si>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</si>
  <si>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</si>
  <si>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</si>
  <si>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</si>
  <si>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</si>
  <si>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</si>
  <si>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</si>
  <si>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</si>
  <si>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</si>
  <si>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</si>
  <si>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</si>
  <si>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</si>
  <si>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</si>
  <si>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</si>
  <si>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</si>
  <si>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</si>
  <si>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</si>
  <si>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</si>
  <si>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</si>
  <si>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</si>
  <si>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</si>
  <si>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</si>
  <si>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</si>
  <si>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</si>
  <si>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</si>
  <si>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</si>
  <si>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</si>
  <si>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山ノ内町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</si>
  <si>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</si>
  <si>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</si>
  <si>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</si>
  <si>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</si>
  <si>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</si>
  <si>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</si>
  <si>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</si>
  <si>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</si>
  <si>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</si>
  <si>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</si>
  <si>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</si>
  <si>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</si>
  <si>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</si>
  <si>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</si>
  <si>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</si>
  <si>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</si>
  <si>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</si>
  <si>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</si>
  <si>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</si>
  <si>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</si>
  <si>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</si>
  <si>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</si>
  <si>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</si>
  <si>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</si>
  <si>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</si>
  <si>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</si>
  <si>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</si>
  <si>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</si>
  <si>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</si>
  <si>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</si>
  <si>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</si>
  <si>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</si>
  <si>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</si>
  <si>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</si>
  <si>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</si>
  <si>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</si>
  <si>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</si>
  <si>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</si>
  <si>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</si>
  <si>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</si>
  <si>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</si>
  <si>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</si>
  <si>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</si>
  <si>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</si>
  <si>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</si>
  <si>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</si>
  <si>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</si>
  <si>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</si>
  <si>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</si>
  <si>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</si>
  <si>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</si>
  <si>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</si>
  <si>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</si>
  <si>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</si>
  <si>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</si>
  <si>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</si>
  <si>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</si>
  <si>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</si>
  <si>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</si>
  <si>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</si>
  <si>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</si>
  <si>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</si>
  <si>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</si>
  <si>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</si>
  <si>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</si>
  <si>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</si>
  <si>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</si>
  <si>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</si>
  <si>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</si>
  <si>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</si>
  <si>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</si>
  <si>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</si>
  <si>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</si>
  <si>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</si>
  <si>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</si>
  <si>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</si>
  <si>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</si>
  <si>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</si>
  <si>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</si>
  <si>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</si>
  <si>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</si>
  <si>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</si>
  <si>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</si>
  <si>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</si>
  <si>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</si>
  <si>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</si>
  <si>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</si>
  <si>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</si>
  <si>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</si>
  <si>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</si>
  <si>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</si>
  <si>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</si>
  <si>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</si>
  <si>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</si>
  <si>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</si>
  <si>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</si>
  <si>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</si>
  <si>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</si>
  <si>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</si>
  <si>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</si>
  <si>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</si>
  <si>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</si>
  <si>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</si>
  <si>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</si>
  <si>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</si>
  <si>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</si>
  <si>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</si>
  <si>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</si>
  <si>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</si>
  <si>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</si>
  <si>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</si>
  <si>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</si>
  <si>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</si>
  <si>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</si>
  <si>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</si>
  <si>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長野県山ノ内町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</si>
  <si>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</si>
  <si>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</si>
  <si>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</si>
  <si>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</si>
  <si>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</si>
  <si>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</si>
  <si>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</si>
  <si>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</si>
  <si>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</si>
  <si>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</si>
  <si>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</si>
  <si>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</si>
  <si>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</si>
  <si>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</si>
  <si>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</si>
  <si>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</si>
  <si>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</si>
  <si>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</si>
  <si>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</si>
  <si>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</si>
  <si>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</si>
  <si>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</si>
  <si>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</si>
  <si>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</si>
  <si>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</si>
  <si>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</si>
  <si>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</si>
  <si>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</si>
  <si>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</si>
  <si>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</si>
  <si>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</si>
  <si>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</si>
  <si>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</si>
  <si>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</si>
  <si>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</si>
  <si>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</si>
  <si>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</si>
  <si>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</si>
  <si>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</si>
  <si>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</si>
  <si>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</si>
  <si>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</si>
  <si>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</si>
  <si>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</si>
  <si>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</si>
  <si>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</si>
  <si>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</si>
  <si>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</si>
  <si>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</si>
  <si>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</si>
  <si>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</si>
  <si>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</si>
  <si>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</si>
  <si>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</si>
  <si>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</si>
  <si>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</si>
  <si>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</si>
  <si>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</si>
  <si>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</si>
  <si>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</si>
  <si>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</si>
  <si>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</si>
  <si>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</si>
  <si>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</si>
  <si>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</si>
  <si>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</si>
  <si>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</si>
  <si>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</si>
  <si>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</si>
  <si>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</si>
  <si>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</si>
  <si>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</si>
  <si>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</si>
  <si>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</si>
  <si>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</si>
  <si>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</si>
  <si>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</si>
  <si>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</si>
  <si>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</si>
  <si>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</si>
  <si>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</si>
  <si>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</si>
  <si>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</si>
  <si>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</si>
  <si>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</si>
  <si>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</si>
  <si>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</si>
  <si>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</si>
  <si>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</si>
  <si>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</si>
  <si>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</si>
  <si>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</si>
  <si>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</si>
  <si>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</si>
  <si>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</si>
  <si>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</si>
  <si>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</si>
  <si>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</si>
  <si>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</si>
  <si>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</si>
  <si>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</si>
  <si>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</si>
  <si>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</si>
  <si>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</si>
  <si>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</si>
  <si>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</si>
  <si>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</si>
  <si>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</si>
  <si>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</si>
  <si>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</si>
  <si>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</si>
  <si>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</si>
  <si>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</si>
  <si>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</si>
  <si>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</si>
  <si>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</si>
  <si>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</si>
  <si>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</si>
  <si>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</si>
  <si>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</si>
  <si>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</si>
  <si>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</si>
  <si>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</si>
  <si>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</si>
  <si>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</si>
  <si>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</si>
  <si>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</si>
  <si>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</si>
  <si>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</si>
  <si>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</si>
  <si>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</si>
  <si>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</si>
  <si>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</si>
  <si>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</si>
  <si>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</si>
  <si>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</si>
  <si>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</si>
  <si>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</si>
  <si>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</si>
  <si>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</si>
  <si>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</si>
  <si>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</si>
  <si>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</si>
  <si>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</si>
  <si>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</si>
  <si>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</si>
  <si>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</si>
  <si>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</si>
  <si>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</si>
  <si>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</si>
  <si>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</si>
  <si>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</si>
  <si>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</si>
  <si>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長野県山ノ内町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</si>
  <si>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</si>
  <si>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</si>
  <si>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</si>
  <si>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</si>
  <si>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</si>
  <si>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</si>
  <si>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</si>
  <si>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</si>
  <si>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</si>
  <si>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</si>
  <si>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</si>
  <si>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</si>
  <si>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</si>
  <si>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</si>
  <si>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</si>
  <si>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</si>
  <si>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</si>
  <si>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</si>
  <si>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</si>
  <si>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</si>
  <si>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</si>
  <si>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</si>
  <si>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</si>
  <si>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</si>
  <si>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</si>
  <si>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</si>
  <si>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</si>
  <si>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</si>
  <si>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</si>
  <si>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</si>
  <si>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</si>
  <si>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</si>
  <si>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</si>
  <si>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</si>
  <si>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山ノ内町国民健康保険特別会計</t>
    <phoneticPr fontId="5"/>
  </si>
  <si>
    <t>山ノ内町後期高齢者医療保険特別会計</t>
    <phoneticPr fontId="5"/>
  </si>
  <si>
    <t>山ノ内町介護保険特別会計</t>
    <phoneticPr fontId="5"/>
  </si>
  <si>
    <t>山ノ内町公共下水道事業会計</t>
    <phoneticPr fontId="5"/>
  </si>
  <si>
    <t>法適用企業</t>
    <phoneticPr fontId="5"/>
  </si>
  <si>
    <t>山ノ内町農業集落排水事業会計</t>
    <phoneticPr fontId="5"/>
  </si>
  <si>
    <t>山ノ内町水道事業会計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</si>
  <si>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</si>
  <si>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</si>
  <si>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</si>
  <si>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</si>
  <si>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</si>
  <si>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</si>
  <si>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</si>
  <si>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</si>
  <si>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</si>
  <si>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</si>
  <si>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</si>
  <si>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</si>
  <si>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</si>
  <si>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</si>
  <si>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</si>
  <si>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</si>
  <si>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</si>
  <si>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</si>
  <si>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</si>
  <si>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</si>
  <si>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</si>
  <si>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</si>
  <si>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</si>
  <si>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</si>
  <si>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</si>
  <si>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</si>
  <si>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</si>
  <si>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</si>
  <si>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</si>
  <si>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</si>
  <si>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</si>
  <si>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</si>
  <si>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</si>
  <si>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</si>
  <si>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</si>
  <si>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</si>
  <si>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</si>
  <si>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</si>
  <si>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</si>
  <si>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</si>
  <si>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</si>
  <si>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</si>
  <si>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</si>
  <si>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</si>
  <si>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</si>
  <si>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</si>
  <si>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</si>
  <si>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</si>
  <si>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</si>
  <si>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</si>
  <si>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</si>
  <si>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</si>
  <si>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</si>
  <si>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</si>
  <si>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</si>
  <si>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</si>
  <si>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</si>
  <si>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</si>
  <si>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</si>
  <si>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</si>
  <si>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</si>
  <si>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</si>
  <si>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</si>
  <si>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</si>
  <si>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</si>
  <si>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</si>
  <si>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</si>
  <si>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</si>
  <si>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</si>
  <si>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</si>
  <si>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</si>
  <si>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</si>
  <si>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</si>
  <si>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</si>
  <si>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</si>
  <si>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</si>
  <si>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</si>
  <si>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</si>
  <si>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</si>
  <si>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</si>
  <si>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</si>
  <si>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</si>
  <si>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</si>
  <si>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</si>
  <si>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</si>
  <si>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</si>
  <si>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</si>
  <si>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</si>
  <si>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</si>
  <si>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</si>
  <si>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</si>
  <si>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</si>
  <si>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</si>
  <si>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</si>
  <si>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</si>
  <si>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</si>
  <si>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</si>
  <si>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</si>
  <si>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</si>
  <si>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</si>
  <si>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</si>
  <si>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</si>
  <si>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</si>
  <si>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</si>
  <si>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</si>
  <si>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</si>
  <si>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</si>
  <si>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</si>
  <si>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</si>
  <si>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</si>
  <si>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</si>
  <si>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</si>
  <si>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</si>
  <si>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</si>
  <si>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</si>
  <si>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</si>
  <si>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</si>
  <si>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</si>
  <si>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</si>
  <si>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</si>
  <si>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</si>
  <si>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</si>
  <si>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</si>
  <si>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</si>
  <si>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</si>
  <si>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</si>
  <si>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</si>
  <si>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</si>
  <si>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</si>
  <si>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</si>
  <si>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</si>
  <si>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</si>
  <si>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</si>
  <si>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</si>
  <si>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</si>
  <si>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</si>
  <si>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</si>
  <si>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</si>
  <si>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</si>
  <si>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1.75</t>
  </si>
  <si>
    <t>山ノ内町水道事業会計</t>
  </si>
  <si>
    <t>一般会計</t>
  </si>
  <si>
    <t>山ノ内町公共下水道事業会計</t>
  </si>
  <si>
    <t>山ノ内町介護保険特別会計</t>
  </si>
  <si>
    <t>山ノ内町農業集落排水事業会計</t>
  </si>
  <si>
    <t>山ノ内町国民健康保険特別会計</t>
  </si>
  <si>
    <t>山ノ内町後期高齢者医療保険特別会計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</si>
  <si>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</si>
  <si>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</si>
  <si>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</si>
  <si>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</si>
  <si>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</si>
  <si>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</si>
  <si>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</si>
  <si>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</si>
  <si>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</si>
  <si>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</si>
  <si>
    <t>長野県市町村自治振興組合</t>
    <rPh sb="0" eb="3">
      <t>ナガノケン</t>
    </rPh>
    <rPh sb="3" eb="6">
      <t>シチョウソン</t>
    </rPh>
    <rPh sb="6" eb="8">
      <t>ジチ</t>
    </rPh>
    <rPh sb="8" eb="10">
      <t>シンコウ</t>
    </rPh>
    <rPh sb="10" eb="12">
      <t>クミアイ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</si>
  <si>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</si>
  <si>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</si>
  <si>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</si>
  <si>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</si>
  <si>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北信保健衛生施設組合（斎場事業特別会計）</t>
    <rPh sb="0" eb="2">
      <t>ホクシン</t>
    </rPh>
    <rPh sb="2" eb="4">
      <t>ホケン</t>
    </rPh>
    <rPh sb="4" eb="6">
      <t>エイセイ</t>
    </rPh>
    <rPh sb="6" eb="8">
      <t>シセツ</t>
    </rPh>
    <rPh sb="8" eb="10">
      <t>クミアイ</t>
    </rPh>
    <rPh sb="11" eb="13">
      <t>サイジョウ</t>
    </rPh>
    <rPh sb="13" eb="15">
      <t>ジギョウ</t>
    </rPh>
    <rPh sb="15" eb="17">
      <t>トクベツ</t>
    </rPh>
    <rPh sb="17" eb="19">
      <t>カイケイ</t>
    </rPh>
    <phoneticPr fontId="2"/>
  </si>
  <si>
    <t>北信保健衛生施設組合（じん芥処理事業特別会計）</t>
    <rPh sb="0" eb="2">
      <t>ホクシン</t>
    </rPh>
    <rPh sb="2" eb="4">
      <t>ホケン</t>
    </rPh>
    <rPh sb="4" eb="6">
      <t>エイセイ</t>
    </rPh>
    <rPh sb="6" eb="8">
      <t>シセツ</t>
    </rPh>
    <rPh sb="8" eb="10">
      <t>クミアイ</t>
    </rPh>
    <rPh sb="13" eb="14">
      <t>アクタ</t>
    </rPh>
    <rPh sb="14" eb="16">
      <t>ショリ</t>
    </rPh>
    <rPh sb="16" eb="18">
      <t>ジギョウ</t>
    </rPh>
    <rPh sb="18" eb="20">
      <t>トクベツ</t>
    </rPh>
    <rPh sb="20" eb="22">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</si>
  <si>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</si>
  <si>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</si>
  <si>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</si>
  <si>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</si>
  <si>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長野県市町村総合事務組合</t>
    <rPh sb="0" eb="3">
      <t>ナガノケン</t>
    </rPh>
    <rPh sb="3" eb="6">
      <t>シチョウソン</t>
    </rPh>
    <rPh sb="6" eb="8">
      <t>ソウゴウ</t>
    </rPh>
    <rPh sb="8" eb="10">
      <t>ジム</t>
    </rPh>
    <rPh sb="10" eb="12">
      <t>クミアイ</t>
    </rPh>
    <phoneticPr fontId="2"/>
  </si>
  <si>
    <t>岳南広域消防組合</t>
    <rPh sb="0" eb="2">
      <t>ガクナン</t>
    </rPh>
    <rPh sb="2" eb="4">
      <t>コウイキ</t>
    </rPh>
    <rPh sb="4" eb="6">
      <t>ショウボウ</t>
    </rPh>
    <rPh sb="6" eb="8">
      <t>クミアイ</t>
    </rPh>
    <phoneticPr fontId="2"/>
  </si>
  <si>
    <t>一般財団法人　山ノ内町総合開発公社</t>
    <rPh sb="0" eb="2">
      <t>イッパン</t>
    </rPh>
    <rPh sb="2" eb="4">
      <t>ザイダン</t>
    </rPh>
    <rPh sb="4" eb="6">
      <t>ホウジン</t>
    </rPh>
    <rPh sb="7" eb="8">
      <t>ヤマ</t>
    </rPh>
    <rPh sb="9" eb="11">
      <t>ウチマチ</t>
    </rPh>
    <rPh sb="11" eb="13">
      <t>ソウゴウ</t>
    </rPh>
    <rPh sb="13" eb="15">
      <t>カイハツ</t>
    </rPh>
    <rPh sb="15" eb="17">
      <t>コウシャ</t>
    </rPh>
    <phoneticPr fontId="2"/>
  </si>
  <si>
    <t>ふるさと基金</t>
    <rPh sb="4" eb="6">
      <t>キキン</t>
    </rPh>
    <phoneticPr fontId="5"/>
  </si>
  <si>
    <t>保健医療福祉基金</t>
    <rPh sb="0" eb="2">
      <t>ホケン</t>
    </rPh>
    <rPh sb="2" eb="4">
      <t>イリョウ</t>
    </rPh>
    <rPh sb="4" eb="6">
      <t>フクシ</t>
    </rPh>
    <rPh sb="6" eb="8">
      <t>キキン</t>
    </rPh>
    <phoneticPr fontId="5"/>
  </si>
  <si>
    <t>中小企業金融対策預託基金</t>
    <rPh sb="0" eb="2">
      <t>チュウショウ</t>
    </rPh>
    <rPh sb="2" eb="4">
      <t>キギョウ</t>
    </rPh>
    <rPh sb="4" eb="6">
      <t>キンユウ</t>
    </rPh>
    <rPh sb="6" eb="8">
      <t>タイサク</t>
    </rPh>
    <rPh sb="8" eb="10">
      <t>ヨタク</t>
    </rPh>
    <rPh sb="10" eb="12">
      <t>キキン</t>
    </rPh>
    <phoneticPr fontId="5"/>
  </si>
  <si>
    <t>観光施設整備等基金</t>
    <rPh sb="0" eb="2">
      <t>カンコウ</t>
    </rPh>
    <rPh sb="2" eb="4">
      <t>シセツ</t>
    </rPh>
    <rPh sb="4" eb="6">
      <t>セイビ</t>
    </rPh>
    <rPh sb="6" eb="7">
      <t>トウ</t>
    </rPh>
    <rPh sb="7" eb="9">
      <t>キキン</t>
    </rPh>
    <phoneticPr fontId="5"/>
  </si>
  <si>
    <t>森林経営管理基金</t>
    <rPh sb="0" eb="2">
      <t>シンリン</t>
    </rPh>
    <rPh sb="2" eb="4">
      <t>ケイエイ</t>
    </rPh>
    <rPh sb="4" eb="6">
      <t>カンリ</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</si>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</sst>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6F96-4ADE-82F9-E831662851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97196</c:v>
                </c:pt>
                <c:pt idx="1">
                  <c:v>98645</c:v>
                </c:pt>
                <c:pt idx="2">
                  <c:v>58482</c:v>
                </c:pt>
                <c:pt idx="3">
                  <c:v>68515</c:v>
                </c:pt>
                <c:pt idx="4">
                  <c:v>62549</c:v>
                </c:pt>
              </c:numCache>
            </c:numRef>
          </c:val>
          <c:smooth val="0"/>
          <c:extLst>
            <c:ext xmlns:c16="http://schemas.microsoft.com/office/drawing/2014/chart" uri="{C3380CC4-5D6E-409C-BE32-E72D297353CC}">
              <c16:uniqueId val="{00000001-6F96-4ADE-82F9-E831662851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7.65</c:v>
                </c:pt>
                <c:pt idx="1">
                  <c:v>6.59</c:v>
                </c:pt>
                <c:pt idx="2">
                  <c:v>6.56</c:v>
                </c:pt>
                <c:pt idx="3">
                  <c:v>6.35</c:v>
                </c:pt>
                <c:pt idx="4">
                  <c:v>7.85</c:v>
                </c:pt>
              </c:numCache>
            </c:numRef>
          </c:val>
          <c:extLst>
            <c:ext xmlns:c16="http://schemas.microsoft.com/office/drawing/2014/chart" uri="{C3380CC4-5D6E-409C-BE32-E72D297353CC}">
              <c16:uniqueId val="{00000000-B89C-42C8-8547-EF7BE325EB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19.84</c:v>
                </c:pt>
                <c:pt idx="1">
                  <c:v>19.05</c:v>
                </c:pt>
                <c:pt idx="2">
                  <c:v>20.170000000000002</c:v>
                </c:pt>
                <c:pt idx="3">
                  <c:v>22.94</c:v>
                </c:pt>
                <c:pt idx="4">
                  <c:v>24.46</c:v>
                </c:pt>
              </c:numCache>
            </c:numRef>
          </c:val>
          <c:extLst>
            <c:ext xmlns:c16="http://schemas.microsoft.com/office/drawing/2014/chart" uri="{C3380CC4-5D6E-409C-BE32-E72D297353CC}">
              <c16:uniqueId val="{00000001-B89C-42C8-8547-EF7BE325EB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0.17</c:v>
                </c:pt>
                <c:pt idx="1">
                  <c:v>-1.75</c:v>
                </c:pt>
                <c:pt idx="2">
                  <c:v>2.5099999999999998</c:v>
                </c:pt>
                <c:pt idx="3">
                  <c:v>4.07</c:v>
                </c:pt>
                <c:pt idx="4">
                  <c:v>2.5499999999999998</c:v>
                </c:pt>
              </c:numCache>
            </c:numRef>
          </c:val>
          <c:smooth val="0"/>
          <c:extLst>
            <c:ext xmlns:c16="http://schemas.microsoft.com/office/drawing/2014/chart" uri="{C3380CC4-5D6E-409C-BE32-E72D297353CC}">
              <c16:uniqueId val="{00000002-B89C-42C8-8547-EF7BE325EB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0.23</c:v>
                </c:pt>
                <c:pt idx="2">
                  <c:v>#N/A</c:v>
                </c:pt>
                <c:pt idx="3">
                  <c:v>0.34</c:v>
                </c:pt>
                <c:pt idx="4">
                  <c:v>#N/A</c:v>
                </c:pt>
                <c:pt idx="5">
                  <c:v>0.01</c:v>
                </c:pt>
                <c:pt idx="6">
                  <c:v>#N/A</c:v>
                </c:pt>
                <c:pt idx="7">
                  <c:v>0</c:v>
                </c:pt>
                <c:pt idx="8">
                  <c:v>0</c:v>
                </c:pt>
                <c:pt idx="9">
                  <c:v>0</c:v>
                </c:pt>
              </c:numCache>
            </c:numRef>
          </c:val>
          <c:extLst>
            <c:ext xmlns:c16="http://schemas.microsoft.com/office/drawing/2014/chart" uri="{C3380CC4-5D6E-409C-BE32-E72D297353CC}">
              <c16:uniqueId val="{00000000-2E5A-41A2-A3D4-C956314F0A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5A-41A2-A3D4-C956314F0A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E5A-41A2-A3D4-C956314F0A47}"/>
            </c:ext>
          </c:extLst>
        </c:ser>
        <c:ser>
          <c:idx val="3"/>
          <c:order val="3"/>
          <c:tx>
            <c:strRef>
              <c:f>データシート!$A$30</c:f>
              <c:strCache>
                <c:ptCount val="1"/>
                <c:pt idx="0">
                  <c:v>山ノ内町後期高齢者医療保険特別会計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E5A-41A2-A3D4-C956314F0A47}"/>
            </c:ext>
          </c:extLst>
        </c:ser>
        <c:ser>
          <c:idx val="4"/>
          <c:order val="4"/>
          <c:tx>
            <c:strRef>
              <c:f>データシート!$A$31</c:f>
              <c:strCache>
                <c:ptCount val="1"/>
                <c:pt idx="0">
                  <c:v>山ノ内町国民健康保険特別会計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0.28000000000000003</c:v>
                </c:pt>
                <c:pt idx="2">
                  <c:v>#N/A</c:v>
                </c:pt>
                <c:pt idx="3">
                  <c:v>0.12</c:v>
                </c:pt>
                <c:pt idx="4">
                  <c:v>#N/A</c:v>
                </c:pt>
                <c:pt idx="5">
                  <c:v>0.53</c:v>
                </c:pt>
                <c:pt idx="6">
                  <c:v>#N/A</c:v>
                </c:pt>
                <c:pt idx="7">
                  <c:v>0.8</c:v>
                </c:pt>
                <c:pt idx="8">
                  <c:v>#N/A</c:v>
                </c:pt>
                <c:pt idx="9">
                  <c:v>0.28000000000000003</c:v>
                </c:pt>
              </c:numCache>
            </c:numRef>
          </c:val>
          <c:extLst>
            <c:ext xmlns:c16="http://schemas.microsoft.com/office/drawing/2014/chart" uri="{C3380CC4-5D6E-409C-BE32-E72D297353CC}">
              <c16:uniqueId val="{00000004-2E5A-41A2-A3D4-C956314F0A47}"/>
            </c:ext>
          </c:extLst>
        </c:ser>
        <c:ser>
          <c:idx val="5"/>
          <c:order val="5"/>
          <c:tx>
            <c:strRef>
              <c:f>データシート!$A$32</c:f>
              <c:strCache>
                <c:ptCount val="1"/>
                <c:pt idx="0">
                  <c:v>山ノ内町農業集落排水事業会計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0.33</c:v>
                </c:pt>
                <c:pt idx="6">
                  <c:v>#N/A</c:v>
                </c:pt>
                <c:pt idx="7">
                  <c:v>0.42</c:v>
                </c:pt>
                <c:pt idx="8">
                  <c:v>#N/A</c:v>
                </c:pt>
                <c:pt idx="9">
                  <c:v>0.5</c:v>
                </c:pt>
              </c:numCache>
            </c:numRef>
          </c:val>
          <c:extLst>
            <c:ext xmlns:c16="http://schemas.microsoft.com/office/drawing/2014/chart" uri="{C3380CC4-5D6E-409C-BE32-E72D297353CC}">
              <c16:uniqueId val="{00000005-2E5A-41A2-A3D4-C956314F0A47}"/>
            </c:ext>
          </c:extLst>
        </c:ser>
        <c:ser>
          <c:idx val="6"/>
          <c:order val="6"/>
          <c:tx>
            <c:strRef>
              <c:f>データシート!$A$33</c:f>
              <c:strCache>
                <c:ptCount val="1"/>
                <c:pt idx="0">
                  <c:v>山ノ内町介護保険特別会計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0.85</c:v>
                </c:pt>
                <c:pt idx="2">
                  <c:v>#N/A</c:v>
                </c:pt>
                <c:pt idx="3">
                  <c:v>0.98</c:v>
                </c:pt>
                <c:pt idx="4">
                  <c:v>#N/A</c:v>
                </c:pt>
                <c:pt idx="5">
                  <c:v>0.89</c:v>
                </c:pt>
                <c:pt idx="6">
                  <c:v>#N/A</c:v>
                </c:pt>
                <c:pt idx="7">
                  <c:v>1.18</c:v>
                </c:pt>
                <c:pt idx="8">
                  <c:v>#N/A</c:v>
                </c:pt>
                <c:pt idx="9">
                  <c:v>1.51</c:v>
                </c:pt>
              </c:numCache>
            </c:numRef>
          </c:val>
          <c:extLst>
            <c:ext xmlns:c16="http://schemas.microsoft.com/office/drawing/2014/chart" uri="{C3380CC4-5D6E-409C-BE32-E72D297353CC}">
              <c16:uniqueId val="{00000006-2E5A-41A2-A3D4-C956314F0A47}"/>
            </c:ext>
          </c:extLst>
        </c:ser>
        <c:ser>
          <c:idx val="7"/>
          <c:order val="7"/>
          <c:tx>
            <c:strRef>
              <c:f>データシート!$A$34</c:f>
              <c:strCache>
                <c:ptCount val="1"/>
                <c:pt idx="0">
                  <c:v>山ノ内町公共下水道事業会計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1.25</c:v>
                </c:pt>
                <c:pt idx="6">
                  <c:v>#N/A</c:v>
                </c:pt>
                <c:pt idx="7">
                  <c:v>1.65</c:v>
                </c:pt>
                <c:pt idx="8">
                  <c:v>#N/A</c:v>
                </c:pt>
                <c:pt idx="9">
                  <c:v>2.12</c:v>
                </c:pt>
              </c:numCache>
            </c:numRef>
          </c:val>
          <c:extLst>
            <c:ext xmlns:c16="http://schemas.microsoft.com/office/drawing/2014/chart" uri="{C3380CC4-5D6E-409C-BE32-E72D297353CC}">
              <c16:uniqueId val="{00000007-2E5A-41A2-A3D4-C956314F0A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7.44</c:v>
                </c:pt>
                <c:pt idx="2">
                  <c:v>#N/A</c:v>
                </c:pt>
                <c:pt idx="3">
                  <c:v>6.58</c:v>
                </c:pt>
                <c:pt idx="4">
                  <c:v>#N/A</c:v>
                </c:pt>
                <c:pt idx="5">
                  <c:v>6.53</c:v>
                </c:pt>
                <c:pt idx="6">
                  <c:v>#N/A</c:v>
                </c:pt>
                <c:pt idx="7">
                  <c:v>6.34</c:v>
                </c:pt>
                <c:pt idx="8">
                  <c:v>#N/A</c:v>
                </c:pt>
                <c:pt idx="9">
                  <c:v>7.85</c:v>
                </c:pt>
              </c:numCache>
            </c:numRef>
          </c:val>
          <c:extLst>
            <c:ext xmlns:c16="http://schemas.microsoft.com/office/drawing/2014/chart" uri="{C3380CC4-5D6E-409C-BE32-E72D297353CC}">
              <c16:uniqueId val="{00000008-2E5A-41A2-A3D4-C956314F0A47}"/>
            </c:ext>
          </c:extLst>
        </c:ser>
        <c:ser>
          <c:idx val="9"/>
          <c:order val="9"/>
          <c:tx>
            <c:strRef>
              <c:f>データシート!$A$36</c:f>
              <c:strCache>
                <c:ptCount val="1"/>
                <c:pt idx="0">
                  <c:v>山ノ内町水道事業会計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7.56</c:v>
                </c:pt>
                <c:pt idx="2">
                  <c:v>#N/A</c:v>
                </c:pt>
                <c:pt idx="3">
                  <c:v>7.52</c:v>
                </c:pt>
                <c:pt idx="4">
                  <c:v>#N/A</c:v>
                </c:pt>
                <c:pt idx="5">
                  <c:v>7.23</c:v>
                </c:pt>
                <c:pt idx="6">
                  <c:v>#N/A</c:v>
                </c:pt>
                <c:pt idx="7">
                  <c:v>7.33</c:v>
                </c:pt>
                <c:pt idx="8">
                  <c:v>#N/A</c:v>
                </c:pt>
                <c:pt idx="9">
                  <c:v>8.7100000000000009</c:v>
                </c:pt>
              </c:numCache>
            </c:numRef>
          </c:val>
          <c:extLst>
            <c:ext xmlns:c16="http://schemas.microsoft.com/office/drawing/2014/chart" uri="{C3380CC4-5D6E-409C-BE32-E72D297353CC}">
              <c16:uniqueId val="{00000009-2E5A-41A2-A3D4-C956314F0A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595</c:v>
                </c:pt>
                <c:pt idx="5">
                  <c:v>613</c:v>
                </c:pt>
                <c:pt idx="8">
                  <c:v>645</c:v>
                </c:pt>
                <c:pt idx="11">
                  <c:v>668</c:v>
                </c:pt>
                <c:pt idx="14">
                  <c:v>691</c:v>
                </c:pt>
              </c:numCache>
            </c:numRef>
          </c:val>
          <c:extLst>
            <c:ext xmlns:c16="http://schemas.microsoft.com/office/drawing/2014/chart" uri="{C3380CC4-5D6E-409C-BE32-E72D297353CC}">
              <c16:uniqueId val="{00000000-63D9-4290-A963-888B00AE13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D9-4290-A963-888B00AE13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3D9-4290-A963-888B00AE13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48</c:v>
                </c:pt>
                <c:pt idx="3">
                  <c:v>41</c:v>
                </c:pt>
                <c:pt idx="6">
                  <c:v>49</c:v>
                </c:pt>
                <c:pt idx="9">
                  <c:v>46</c:v>
                </c:pt>
                <c:pt idx="12">
                  <c:v>50</c:v>
                </c:pt>
              </c:numCache>
            </c:numRef>
          </c:val>
          <c:extLst>
            <c:ext xmlns:c16="http://schemas.microsoft.com/office/drawing/2014/chart" uri="{C3380CC4-5D6E-409C-BE32-E72D297353CC}">
              <c16:uniqueId val="{00000003-63D9-4290-A963-888B00AE13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338</c:v>
                </c:pt>
                <c:pt idx="3">
                  <c:v>311</c:v>
                </c:pt>
                <c:pt idx="6">
                  <c:v>228</c:v>
                </c:pt>
                <c:pt idx="9">
                  <c:v>232</c:v>
                </c:pt>
                <c:pt idx="12">
                  <c:v>214</c:v>
                </c:pt>
              </c:numCache>
            </c:numRef>
          </c:val>
          <c:extLst>
            <c:ext xmlns:c16="http://schemas.microsoft.com/office/drawing/2014/chart" uri="{C3380CC4-5D6E-409C-BE32-E72D297353CC}">
              <c16:uniqueId val="{00000004-63D9-4290-A963-888B00AE13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D9-4290-A963-888B00AE13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D9-4290-A963-888B00AE13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543</c:v>
                </c:pt>
                <c:pt idx="3">
                  <c:v>578</c:v>
                </c:pt>
                <c:pt idx="6">
                  <c:v>666</c:v>
                </c:pt>
                <c:pt idx="9">
                  <c:v>735</c:v>
                </c:pt>
                <c:pt idx="12">
                  <c:v>779</c:v>
                </c:pt>
              </c:numCache>
            </c:numRef>
          </c:val>
          <c:extLst>
            <c:ext xmlns:c16="http://schemas.microsoft.com/office/drawing/2014/chart" uri="{C3380CC4-5D6E-409C-BE32-E72D297353CC}">
              <c16:uniqueId val="{00000007-63D9-4290-A963-888B00AE13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334</c:v>
                </c:pt>
                <c:pt idx="2">
                  <c:v>#N/A</c:v>
                </c:pt>
                <c:pt idx="3">
                  <c:v>#N/A</c:v>
                </c:pt>
                <c:pt idx="4">
                  <c:v>317</c:v>
                </c:pt>
                <c:pt idx="5">
                  <c:v>#N/A</c:v>
                </c:pt>
                <c:pt idx="6">
                  <c:v>#N/A</c:v>
                </c:pt>
                <c:pt idx="7">
                  <c:v>298</c:v>
                </c:pt>
                <c:pt idx="8">
                  <c:v>#N/A</c:v>
                </c:pt>
                <c:pt idx="9">
                  <c:v>#N/A</c:v>
                </c:pt>
                <c:pt idx="10">
                  <c:v>345</c:v>
                </c:pt>
                <c:pt idx="11">
                  <c:v>#N/A</c:v>
                </c:pt>
                <c:pt idx="12">
                  <c:v>#N/A</c:v>
                </c:pt>
                <c:pt idx="13">
                  <c:v>352</c:v>
                </c:pt>
                <c:pt idx="14">
                  <c:v>#N/A</c:v>
                </c:pt>
              </c:numCache>
            </c:numRef>
          </c:val>
          <c:smooth val="0"/>
          <c:extLst>
            <c:ext xmlns:c16="http://schemas.microsoft.com/office/drawing/2014/chart" uri="{C3380CC4-5D6E-409C-BE32-E72D297353CC}">
              <c16:uniqueId val="{00000008-63D9-4290-A963-888B00AE13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7650</c:v>
                </c:pt>
                <c:pt idx="5">
                  <c:v>7686</c:v>
                </c:pt>
                <c:pt idx="8">
                  <c:v>7594</c:v>
                </c:pt>
                <c:pt idx="11">
                  <c:v>7447</c:v>
                </c:pt>
                <c:pt idx="14">
                  <c:v>7192</c:v>
                </c:pt>
              </c:numCache>
            </c:numRef>
          </c:val>
          <c:extLst>
            <c:ext xmlns:c16="http://schemas.microsoft.com/office/drawing/2014/chart" uri="{C3380CC4-5D6E-409C-BE32-E72D297353CC}">
              <c16:uniqueId val="{00000000-6026-468F-B0A4-9B26EC73DB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026-468F-B0A4-9B26EC73DB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2834</c:v>
                </c:pt>
                <c:pt idx="5">
                  <c:v>2665</c:v>
                </c:pt>
                <c:pt idx="8">
                  <c:v>2799</c:v>
                </c:pt>
                <c:pt idx="11">
                  <c:v>3063</c:v>
                </c:pt>
                <c:pt idx="14">
                  <c:v>3119</c:v>
                </c:pt>
              </c:numCache>
            </c:numRef>
          </c:val>
          <c:extLst>
            <c:ext xmlns:c16="http://schemas.microsoft.com/office/drawing/2014/chart" uri="{C3380CC4-5D6E-409C-BE32-E72D297353CC}">
              <c16:uniqueId val="{00000002-6026-468F-B0A4-9B26EC73DB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26-468F-B0A4-9B26EC73DB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26-468F-B0A4-9B26EC73DB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26-468F-B0A4-9B26EC73DB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2759</c:v>
                </c:pt>
                <c:pt idx="3">
                  <c:v>2697</c:v>
                </c:pt>
                <c:pt idx="6">
                  <c:v>2639</c:v>
                </c:pt>
                <c:pt idx="9">
                  <c:v>2557</c:v>
                </c:pt>
                <c:pt idx="12">
                  <c:v>2539</c:v>
                </c:pt>
              </c:numCache>
            </c:numRef>
          </c:val>
          <c:extLst>
            <c:ext xmlns:c16="http://schemas.microsoft.com/office/drawing/2014/chart" uri="{C3380CC4-5D6E-409C-BE32-E72D297353CC}">
              <c16:uniqueId val="{00000006-6026-468F-B0A4-9B26EC73DB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367</c:v>
                </c:pt>
                <c:pt idx="3">
                  <c:v>285</c:v>
                </c:pt>
                <c:pt idx="6">
                  <c:v>262</c:v>
                </c:pt>
                <c:pt idx="9">
                  <c:v>231</c:v>
                </c:pt>
                <c:pt idx="12">
                  <c:v>190</c:v>
                </c:pt>
              </c:numCache>
            </c:numRef>
          </c:val>
          <c:extLst>
            <c:ext xmlns:c16="http://schemas.microsoft.com/office/drawing/2014/chart" uri="{C3380CC4-5D6E-409C-BE32-E72D297353CC}">
              <c16:uniqueId val="{00000007-6026-468F-B0A4-9B26EC73DB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2571</c:v>
                </c:pt>
                <c:pt idx="3">
                  <c:v>2332</c:v>
                </c:pt>
                <c:pt idx="6">
                  <c:v>1961</c:v>
                </c:pt>
                <c:pt idx="9">
                  <c:v>1699</c:v>
                </c:pt>
                <c:pt idx="12">
                  <c:v>1524</c:v>
                </c:pt>
              </c:numCache>
            </c:numRef>
          </c:val>
          <c:extLst>
            <c:ext xmlns:c16="http://schemas.microsoft.com/office/drawing/2014/chart" uri="{C3380CC4-5D6E-409C-BE32-E72D297353CC}">
              <c16:uniqueId val="{00000008-6026-468F-B0A4-9B26EC73DB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26-468F-B0A4-9B26EC73DB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7732</c:v>
                </c:pt>
                <c:pt idx="3">
                  <c:v>8046</c:v>
                </c:pt>
                <c:pt idx="6">
                  <c:v>8067</c:v>
                </c:pt>
                <c:pt idx="9">
                  <c:v>8034</c:v>
                </c:pt>
                <c:pt idx="12">
                  <c:v>8168</c:v>
                </c:pt>
              </c:numCache>
            </c:numRef>
          </c:val>
          <c:extLst>
            <c:ext xmlns:c16="http://schemas.microsoft.com/office/drawing/2014/chart" uri="{C3380CC4-5D6E-409C-BE32-E72D297353CC}">
              <c16:uniqueId val="{0000000A-6026-468F-B0A4-9B26EC73DB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2945</c:v>
                </c:pt>
                <c:pt idx="2">
                  <c:v>#N/A</c:v>
                </c:pt>
                <c:pt idx="3">
                  <c:v>#N/A</c:v>
                </c:pt>
                <c:pt idx="4">
                  <c:v>3008</c:v>
                </c:pt>
                <c:pt idx="5">
                  <c:v>#N/A</c:v>
                </c:pt>
                <c:pt idx="6">
                  <c:v>#N/A</c:v>
                </c:pt>
                <c:pt idx="7">
                  <c:v>2536</c:v>
                </c:pt>
                <c:pt idx="8">
                  <c:v>#N/A</c:v>
                </c:pt>
                <c:pt idx="9">
                  <c:v>#N/A</c:v>
                </c:pt>
                <c:pt idx="10">
                  <c:v>2011</c:v>
                </c:pt>
                <c:pt idx="11">
                  <c:v>#N/A</c:v>
                </c:pt>
                <c:pt idx="12">
                  <c:v>#N/A</c:v>
                </c:pt>
                <c:pt idx="13">
                  <c:v>2109</c:v>
                </c:pt>
                <c:pt idx="14">
                  <c:v>#N/A</c:v>
                </c:pt>
              </c:numCache>
            </c:numRef>
          </c:val>
          <c:smooth val="0"/>
          <c:extLst>
            <c:ext xmlns:c16="http://schemas.microsoft.com/office/drawing/2014/chart" uri="{C3380CC4-5D6E-409C-BE32-E72D297353CC}">
              <c16:uniqueId val="{0000000B-6026-468F-B0A4-9B26EC73DB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929</c:v>
                </c:pt>
                <c:pt idx="1">
                  <c:v>1120</c:v>
                </c:pt>
                <c:pt idx="2">
                  <c:v>1175</c:v>
                </c:pt>
              </c:numCache>
            </c:numRef>
          </c:val>
          <c:extLst>
            <c:ext xmlns:c16="http://schemas.microsoft.com/office/drawing/2014/chart" uri="{C3380CC4-5D6E-409C-BE32-E72D297353CC}">
              <c16:uniqueId val="{00000000-8967-4A62-88F6-92B3AAE90B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454</c:v>
                </c:pt>
                <c:pt idx="1">
                  <c:v>565</c:v>
                </c:pt>
                <c:pt idx="2">
                  <c:v>565</c:v>
                </c:pt>
              </c:numCache>
            </c:numRef>
          </c:val>
          <c:extLst>
            <c:ext xmlns:c16="http://schemas.microsoft.com/office/drawing/2014/chart" uri="{C3380CC4-5D6E-409C-BE32-E72D297353CC}">
              <c16:uniqueId val="{00000001-8967-4A62-88F6-92B3AAE90B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898</c:v>
                </c:pt>
                <c:pt idx="1">
                  <c:v>871</c:v>
                </c:pt>
                <c:pt idx="2">
                  <c:v>889</c:v>
                </c:pt>
              </c:numCache>
            </c:numRef>
          </c:val>
          <c:extLst>
            <c:ext xmlns:c16="http://schemas.microsoft.com/office/drawing/2014/chart" uri="{C3380CC4-5D6E-409C-BE32-E72D297353CC}">
              <c16:uniqueId val="{00000002-8967-4A62-88F6-92B3AAE90B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元利償還金の増については、</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過疎対策事業（借入額</a:t>
          </a:r>
          <a:r>
            <a:rPr kumimoji="1" lang="en-US" altLang="ja-JP" sz="1300">
              <a:latin typeface="ＭＳ ゴシック" pitchFamily="49" charset="-128"/>
              <a:ea typeface="ＭＳ ゴシック" pitchFamily="49" charset="-128"/>
            </a:rPr>
            <a:t>493</a:t>
          </a:r>
          <a:r>
            <a:rPr kumimoji="1" lang="ja-JP" altLang="en-US" sz="1300">
              <a:latin typeface="ＭＳ ゴシック" pitchFamily="49" charset="-128"/>
              <a:ea typeface="ＭＳ ゴシック" pitchFamily="49" charset="-128"/>
            </a:rPr>
            <a:t>百万円）や臨時財政対策債（借入額</a:t>
          </a:r>
          <a:r>
            <a:rPr kumimoji="1" lang="en-US" altLang="ja-JP" sz="1300">
              <a:latin typeface="ＭＳ ゴシック" pitchFamily="49" charset="-128"/>
              <a:ea typeface="ＭＳ ゴシック" pitchFamily="49" charset="-128"/>
            </a:rPr>
            <a:t>240</a:t>
          </a:r>
          <a:r>
            <a:rPr kumimoji="1" lang="ja-JP" altLang="en-US" sz="1300">
              <a:latin typeface="ＭＳ ゴシック" pitchFamily="49" charset="-128"/>
              <a:ea typeface="ＭＳ ゴシック" pitchFamily="49" charset="-128"/>
            </a:rPr>
            <a:t>百万円）等の元金償還が開始されたことが主な要因である。その他、災害復旧事業債など交付税措置される起債がほとんどであるが、実質交際費比率の分子は</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百万円増の</a:t>
          </a:r>
          <a:r>
            <a:rPr kumimoji="1" lang="en-US" altLang="ja-JP" sz="1300">
              <a:latin typeface="ＭＳ ゴシック" pitchFamily="49" charset="-128"/>
              <a:ea typeface="ＭＳ ゴシック" pitchFamily="49" charset="-128"/>
            </a:rPr>
            <a:t>352</a:t>
          </a:r>
          <a:r>
            <a:rPr kumimoji="1" lang="ja-JP" altLang="en-US" sz="1300">
              <a:latin typeface="ＭＳ ゴシック" pitchFamily="49" charset="-128"/>
              <a:ea typeface="ＭＳ ゴシック" pitchFamily="49" charset="-128"/>
            </a:rPr>
            <a:t>百万円と増加した。また、公営企業債に対する繰入金は平成</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年借入の償還が完了することなどから、減少している。</a:t>
          </a:r>
        </a:p>
        <a:p>
          <a:r>
            <a:rPr kumimoji="1" lang="ja-JP" altLang="en-US" sz="1300">
              <a:latin typeface="ＭＳ ゴシック" pitchFamily="49" charset="-128"/>
              <a:ea typeface="ＭＳ ゴシック" pitchFamily="49" charset="-128"/>
            </a:rPr>
            <a:t>　今後、中学校長寿命化工事（過疎対策事業債）や新浄水場建設（一般会計出資債）に係る起債の元金償還が始まり元利償還金の増加が想定されるため、事業の精査と選択を行い、新規債の抑制に努めていく。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将来負担額は減少しており、要因としては、公営企業（法適化）（上水道事業・下水道事業）の企業債残高が減少したことに伴い繰出見込額が減少したことによる。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は減少しており、要因としては、充当可能基金は普通交付税の再算定（新規費目追加）や地方創生臨時交付金の活用に伴う財源調整基金への積立て、ふるさと基金（ふるさと納税分）への積立てなどが増加（</a:t>
          </a:r>
          <a:r>
            <a:rPr kumimoji="1" lang="en-US" altLang="ja-JP" sz="1300">
              <a:latin typeface="ＭＳ ゴシック" pitchFamily="49" charset="-128"/>
              <a:ea typeface="ＭＳ ゴシック" pitchFamily="49" charset="-128"/>
            </a:rPr>
            <a:t>56</a:t>
          </a:r>
          <a:r>
            <a:rPr kumimoji="1" lang="ja-JP" altLang="en-US" sz="1300">
              <a:latin typeface="ＭＳ ゴシック" pitchFamily="49" charset="-128"/>
              <a:ea typeface="ＭＳ ゴシック" pitchFamily="49" charset="-128"/>
            </a:rPr>
            <a:t>百万円）したものの、基準財政需要額算入見込額は減少（△</a:t>
          </a:r>
          <a:r>
            <a:rPr kumimoji="1" lang="en-US" altLang="ja-JP" sz="1300">
              <a:latin typeface="ＭＳ ゴシック" pitchFamily="49" charset="-128"/>
              <a:ea typeface="ＭＳ ゴシック" pitchFamily="49" charset="-128"/>
            </a:rPr>
            <a:t>255</a:t>
          </a:r>
          <a:r>
            <a:rPr kumimoji="1" lang="ja-JP" altLang="en-US" sz="1300">
              <a:latin typeface="ＭＳ ゴシック" pitchFamily="49" charset="-128"/>
              <a:ea typeface="ＭＳ ゴシック" pitchFamily="49" charset="-128"/>
            </a:rPr>
            <a:t>百万円）したことによる。</a:t>
          </a:r>
        </a:p>
        <a:p>
          <a:r>
            <a:rPr kumimoji="1" lang="ja-JP" altLang="en-US" sz="1300">
              <a:latin typeface="ＭＳ ゴシック" pitchFamily="49" charset="-128"/>
              <a:ea typeface="ＭＳ ゴシック" pitchFamily="49" charset="-128"/>
            </a:rPr>
            <a:t>　今後、一般会計では小学校の再編、公営企業では管路老朽化に伴う長寿命化修繕等が想定されており、新規債の発行や基金の取崩しが見込まれるため、事業の精査及び選択を行い、事業費の圧縮と新規債発行の抑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長野県山ノ内町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森林整備事業（境界明確化事業等）実施に伴い「森林経営管理基金」を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百万円取り崩したことや、新型コロナウイルス感染症に係る事業者支援（利子補給金）に伴い「新型コロナ感染症拡大防止基金」を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百万円、観光施設の維持補修工事に伴い「観光施設整備等基金」を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百万円）取り崩した一方、普通交付税の再算定（新規費目追加）や地方創生臨時交付金の活用により「財政調整基金」に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ふるさと基金についてはふるさと納税のＰＲを積極的に行い積立金の増及び財源として活用していく予定だが、中長期的には、大型事業等の実施により減少を見込む。</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・ふるさと基金：ふるさと納税（寄附金）によって積立てられた基金で、地域の活性化や福祉、教育、子育て支援対策等に活用して行く。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・保険医療福祉基金：高齢者等の保健、医療及び福祉施設整備並びに在宅福祉の向上、健康づくり、民間活動の活発化等を図る。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・中小企業金融対策預託基金：中小企業金融の円滑な融資あっせん確保を図る。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・観光施設整備等基金：観光施設の充実及び観光産業の振興を推進し、観光商工業の活性化を図る。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・森林経営管理基金：森林環境譲与税を財源とした基金。森林経営管理法に基づく森林整備及び木材利用推進に活用して行く。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百万円の取崩しを行い各種使途事業へ充当した。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・観光施設整備等基金：施設使用料分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百万円の取崩しを行い観光施設の維持補修工事へ充当した。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・森林経営管理基金：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百万円の取崩しを行い境界明確化事業等の森林整備事業へ充当した。財源である森林環境譲与税は事業へ充当。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・ふるさと基金：観光・農業・環境・福祉・子育て・教育分野の事業推進のため、財源の寄附金使途にそって事業へ充当。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・観光施設整備等基金：老朽化する観光施設の改修事業を行うため、今後も積立て予定。大型事業へ充当。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・森林経営管理基金：森林環境譲与税の積立ては行わず、森林整備事業等へ充当し、令和６年度を目途に基金を使い切る予定。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新型コロナウイルス感染症の影響で当初予定していた事業（イベント等）が未実施となったことや、感染対策関連事業に国の交付金や県の補助金を充当でしたことにより一般財源が抑制できたことによる増。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％の範囲内となるよう努めているが、今後大型事業やアフターコロナに向けて農林費や商工費が増加することや、物価高騰による経常経費の増加が見込まれるため、中長期的には減少していく可能性が高い。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定期利息および国債等の運用益積立による増。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普通交付税措置のない起債等の繰上償還に充当していく。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臨時財政対策債の見直し利率（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年）によっては繰上償還に充当していく。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0563192-AFE4-4343-934E-FE9D76AC0B2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5BD6EC0-5195-4FF6-BFE1-92D95EDD329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45B901F-2218-402B-9FDD-8A6CB024148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90D3EE1-E212-4EA6-A24D-FD1338958BE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B55661C-226D-4EB2-B0D7-A3E121567A0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C1FA998-746B-48FC-8902-766FA4495E6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4DACF9B-D0C4-4E4E-8919-ADEAC280B2C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7A5B4FE-C563-4432-89EA-30D0F470064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52D7CB3-2B2B-4B96-96E8-2B9741536BA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352B20B-A36B-4382-9A2D-61A662E51AC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11,499
11,231
265.90
8,441,829
8,042,130
377,351
4,804,804
8,167,654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DCA266F-AEEC-4286-BC26-F83DEEC63ED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45F39BD-123E-4706-81C7-EB98C03C2FD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A94402A-5D97-482D-B640-C9FE4FB6D45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753E2E2-CB08-4BEB-8BEA-315930044DE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E592D82-7209-442E-8D16-B2DC41CDC36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B34F7A1-AA0B-4F9B-B694-28E18C229B3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973E27F-EA07-420E-AD7B-D43177E7B05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8122AF1-11A3-49B9-96DF-C841C8EBADA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9ED5220-9EAA-4DD9-B385-7FB7D34C1E9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C140D19-4192-440D-A90A-34663412BB4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FAE1F9D-3523-478B-B898-E3C49052B32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E0B7A50-3615-4974-AE57-B4089464E1E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E88ADAA-A775-4F2C-BF0B-D94B5A9CEB9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FE7EC20-1971-4FD7-8B92-2DBBD95F40E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A539FB8-6587-40CE-B0FB-06BF88C2D93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D0C84B0-0FE1-4BE2-9B2F-39F5EF4F594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33EDE50-EF78-4054-856D-BE44A2723E6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A818B3D-2762-46FA-AD37-07A1565BF78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5EC9E2F-228C-4E83-ACBC-3901A0D0BF6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1278DEB-6F7A-4823-A590-C425C58C505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AE26778-40E2-4839-AB4E-DCC67CCC9F6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43F8185-C1B6-439D-998E-51DD7B41696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8F3B0C1-F2E9-4C35-9693-BD8DD3F798A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FDE5E9E-0609-430D-AEBE-19376AF764F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A2A21F-9EC8-4BF9-9014-E95B5E9E79C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F644BA1-1F9B-42DB-9471-E0C799F81BB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1B30FA5-3435-4BC2-9A8D-4EB707B68A7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AE981BA-F5E7-411B-BCAA-314A9FB2474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7C2FF3F-BEF8-4798-9E8B-23827BFC89F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62810B5-23F7-4021-A31C-76EB3007F35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92727C4-D764-47D0-86A8-5B72E6586E6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F606248-861F-4DAD-920E-4392565DE15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648BB33-D309-4EB1-8D7F-7273B0A4B59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D202572-3525-417B-9E8B-1D9189D7219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FDC830B-819F-4CE1-B445-9864FD68129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9B0ABD9-23C0-4303-8087-8CA1E96AA08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D23F1CE-F9FC-42B8-8FBF-803E8747EB4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ポイント減。類似団体と比べ高い水準にあるものの、近年は微減で推移している。</a:t>
          </a:r>
        </a:p>
        <a:p>
          <a:r>
            <a:rPr kumimoji="1" lang="ja-JP" altLang="en-US" sz="1300">
              <a:latin typeface="ＭＳ Ｐゴシック" panose="020B0600070205080204" pitchFamily="50" charset="-128"/>
              <a:ea typeface="ＭＳ Ｐゴシック" panose="020B0600070205080204" pitchFamily="50" charset="-128"/>
            </a:rPr>
            <a:t>　人口減少や高齢化（令和４年４月１日高齢化率：</a:t>
          </a:r>
          <a:r>
            <a:rPr kumimoji="1" lang="en-US" altLang="ja-JP" sz="1300">
              <a:latin typeface="ＭＳ Ｐゴシック" panose="020B0600070205080204" pitchFamily="50" charset="-128"/>
              <a:ea typeface="ＭＳ Ｐゴシック" panose="020B0600070205080204" pitchFamily="50" charset="-128"/>
            </a:rPr>
            <a:t>42.8</a:t>
          </a:r>
          <a:r>
            <a:rPr kumimoji="1" lang="ja-JP" altLang="en-US" sz="1300">
              <a:latin typeface="ＭＳ Ｐゴシック" panose="020B0600070205080204" pitchFamily="50" charset="-128"/>
              <a:ea typeface="ＭＳ Ｐゴシック" panose="020B0600070205080204" pitchFamily="50" charset="-128"/>
            </a:rPr>
            <a:t>％）、固定資産税の評価替え等により税収額の減が見込まれるが、事業の緊急性・必要性の精査により歳出を抑制するとともに、新型コロナウイルス感染症の５類感染症移行による観光需要の増加に伴う納税額の増や徴収強化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8A5E07C-C0D3-452C-8C6D-8F5504AF0EE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4D7E9D7-61E2-4C91-A1EB-F7A30E4CF8E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728DC647-1712-4D95-A2AF-8C606842A33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E4F8ACE8-4114-4296-B086-C982F29F87DC}"/>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26D21012-8DED-44D8-B26C-32BB24212B45}"/>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FB66E0A1-2F24-4F8E-B600-062110B370C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F8342FE9-D170-4889-B0AB-3E43BED7A4DE}"/>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E17FB616-CFED-4548-AAC4-34527E13002C}"/>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E6CEA93E-FE46-4DBF-9C75-68B00E6BFD9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F0F22885-8FA7-4B3F-AA17-DB8FFDE2646F}"/>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5A2AEB8E-BCE0-4BB7-8A2B-B64A2DB9164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801F2FB2-A954-4691-9FB2-B221B7393D8C}"/>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9F9CC9EA-5B30-4BB9-9979-7036E0A453DC}"/>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DFBFA17B-B7FF-406C-8F53-941C1337C447}"/>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5E4577A2-FC9D-470E-ABF0-1A556EAE8FA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3757F9B0-71DE-419B-9F41-DF078ED1965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BB8B7BBA-27EE-4824-8F6A-DF114F5FCC6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58CFE38A-821A-4DFA-9692-B1F9E22BE0E6}"/>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EE1DEE09-7725-4C84-A76A-0E49DE6D47C9}"/>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A4D67259-0318-4F58-AA49-CA92B51F22E8}"/>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94ABFEE6-5151-4500-A01F-26AF71CAF4CF}"/>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128BCF4-C8A4-4534-8102-41DBF97459C7}"/>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40</xdr:row>
      <xdr:rowOff>23585</xdr:rowOff>
    </xdr:to>
    <xdr:cxnSp macro="">
      <xdr:nvCxnSpPr>
        <xdr:cNvPr id="71" name="直線コネクタ 70">
          <a:extLst>
            <a:ext uri="{FF2B5EF4-FFF2-40B4-BE49-F238E27FC236}">
              <a16:creationId xmlns:a16="http://schemas.microsoft.com/office/drawing/2014/main" id="{20831AB8-21B3-448F-9CE6-7193239CDB6E}"/>
            </a:ext>
          </a:extLst>
        </xdr:cNvPr>
        <xdr:cNvCxnSpPr/>
      </xdr:nvCxnSpPr>
      <xdr:spPr>
        <a:xfrm>
          <a:off x="4114800" y="68126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DF11528F-3D91-4A12-A95E-C1E4AA51F62A}"/>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7144B3EC-B0A6-4C55-A224-1E6D038C2BFA}"/>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126093</xdr:rowOff>
    </xdr:to>
    <xdr:cxnSp macro="">
      <xdr:nvCxnSpPr>
        <xdr:cNvPr id="74" name="直線コネクタ 73">
          <a:extLst>
            <a:ext uri="{FF2B5EF4-FFF2-40B4-BE49-F238E27FC236}">
              <a16:creationId xmlns:a16="http://schemas.microsoft.com/office/drawing/2014/main" id="{78D15D9F-D3CD-4E2F-AEE9-333C331AAE98}"/>
            </a:ext>
          </a:extLst>
        </xdr:cNvPr>
        <xdr:cNvCxnSpPr/>
      </xdr:nvCxnSpPr>
      <xdr:spPr>
        <a:xfrm>
          <a:off x="3225800" y="674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41D935E6-8AAD-4134-8E1B-21DA0CD207F7}"/>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DE26E3B9-74B3-436F-B5D3-BA607435D043}"/>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57150</xdr:rowOff>
    </xdr:to>
    <xdr:cxnSp macro="">
      <xdr:nvCxnSpPr>
        <xdr:cNvPr id="77" name="直線コネクタ 76">
          <a:extLst>
            <a:ext uri="{FF2B5EF4-FFF2-40B4-BE49-F238E27FC236}">
              <a16:creationId xmlns:a16="http://schemas.microsoft.com/office/drawing/2014/main" id="{60EC67B0-F11C-497C-8337-94EDE71B59A2}"/>
            </a:ext>
          </a:extLst>
        </xdr:cNvPr>
        <xdr:cNvCxnSpPr/>
      </xdr:nvCxnSpPr>
      <xdr:spPr>
        <a:xfrm>
          <a:off x="2336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DE4BEDDA-FF58-4A6B-99E5-146ADA30ED55}"/>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79" name="テキスト ボックス 78">
          <a:extLst>
            <a:ext uri="{FF2B5EF4-FFF2-40B4-BE49-F238E27FC236}">
              <a16:creationId xmlns:a16="http://schemas.microsoft.com/office/drawing/2014/main" id="{D18FE83E-8D03-450F-A93A-22C6E0B22666}"/>
            </a:ext>
          </a:extLst>
        </xdr:cNvPr>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39</xdr:row>
      <xdr:rowOff>22678</xdr:rowOff>
    </xdr:to>
    <xdr:cxnSp macro="">
      <xdr:nvCxnSpPr>
        <xdr:cNvPr id="80" name="直線コネクタ 79">
          <a:extLst>
            <a:ext uri="{FF2B5EF4-FFF2-40B4-BE49-F238E27FC236}">
              <a16:creationId xmlns:a16="http://schemas.microsoft.com/office/drawing/2014/main" id="{E9D49BE4-CA3D-4C8F-9EB8-0DBDF899E291}"/>
            </a:ext>
          </a:extLst>
        </xdr:cNvPr>
        <xdr:cNvCxnSpPr/>
      </xdr:nvCxnSpPr>
      <xdr:spPr>
        <a:xfrm>
          <a:off x="1447800" y="667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BFFCEBB9-16A8-47E5-9EFD-0DBDCF4D856E}"/>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A3B41DC7-62CB-49F1-8C91-23C872D28205}"/>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5A816F00-479E-4219-A539-EFD5ABB14AC5}"/>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66462B90-B968-4FA1-81B4-5827105F63A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9984568-DDE0-4157-A6CE-820456A6B14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09203E0-796A-447B-BCD9-7BF8E598346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C4B8917-A1A3-4AA7-B982-18341245044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D892EFA-3FC1-4878-B5BC-FEB9F5598B5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FE8961E7-1818-4649-BEC7-7AB095276AA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a:extLst>
            <a:ext uri="{FF2B5EF4-FFF2-40B4-BE49-F238E27FC236}">
              <a16:creationId xmlns:a16="http://schemas.microsoft.com/office/drawing/2014/main" id="{3AA99CD5-37B0-483A-B302-4E450FC1045D}"/>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a:extLst>
            <a:ext uri="{FF2B5EF4-FFF2-40B4-BE49-F238E27FC236}">
              <a16:creationId xmlns:a16="http://schemas.microsoft.com/office/drawing/2014/main" id="{352240E8-91EA-468E-A550-6177A70295A7}"/>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2" name="楕円 91">
          <a:extLst>
            <a:ext uri="{FF2B5EF4-FFF2-40B4-BE49-F238E27FC236}">
              <a16:creationId xmlns:a16="http://schemas.microsoft.com/office/drawing/2014/main" id="{ABE5C965-F733-4847-854A-A1C25C49480D}"/>
            </a:ext>
          </a:extLst>
        </xdr:cNvPr>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3" name="テキスト ボックス 92">
          <a:extLst>
            <a:ext uri="{FF2B5EF4-FFF2-40B4-BE49-F238E27FC236}">
              <a16:creationId xmlns:a16="http://schemas.microsoft.com/office/drawing/2014/main" id="{CFB91A6C-AABE-4835-B199-CAEA64AE17BF}"/>
            </a:ext>
          </a:extLst>
        </xdr:cNvPr>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4" name="楕円 93">
          <a:extLst>
            <a:ext uri="{FF2B5EF4-FFF2-40B4-BE49-F238E27FC236}">
              <a16:creationId xmlns:a16="http://schemas.microsoft.com/office/drawing/2014/main" id="{0F836720-8EB3-48BF-BFB8-894E56F392C7}"/>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41FFBFA4-84C4-4EEE-A9CF-4480239ABDCB}"/>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6" name="楕円 95">
          <a:extLst>
            <a:ext uri="{FF2B5EF4-FFF2-40B4-BE49-F238E27FC236}">
              <a16:creationId xmlns:a16="http://schemas.microsoft.com/office/drawing/2014/main" id="{FD8741A6-764C-4164-9761-C49F13E60E5F}"/>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7" name="テキスト ボックス 96">
          <a:extLst>
            <a:ext uri="{FF2B5EF4-FFF2-40B4-BE49-F238E27FC236}">
              <a16:creationId xmlns:a16="http://schemas.microsoft.com/office/drawing/2014/main" id="{D1B4175F-5999-46CE-A2FD-F3C92C78DCB2}"/>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8" name="楕円 97">
          <a:extLst>
            <a:ext uri="{FF2B5EF4-FFF2-40B4-BE49-F238E27FC236}">
              <a16:creationId xmlns:a16="http://schemas.microsoft.com/office/drawing/2014/main" id="{25445060-A6C3-4B18-BCB9-022548472508}"/>
            </a:ext>
          </a:extLst>
        </xdr:cNvPr>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9" name="テキスト ボックス 98">
          <a:extLst>
            <a:ext uri="{FF2B5EF4-FFF2-40B4-BE49-F238E27FC236}">
              <a16:creationId xmlns:a16="http://schemas.microsoft.com/office/drawing/2014/main" id="{84CB1591-3F35-47E1-81EA-04EB943CC844}"/>
            </a:ext>
          </a:extLst>
        </xdr:cNvPr>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CDB97112-8237-42B2-913D-0D79C86DDDE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FD0A754B-363C-43D3-B384-2653995FDD5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DB4E7A8E-BB58-497C-89DA-5F0C1C8F820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D0A71C51-C73D-427B-893F-FE971812B3B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2B7A6670-594B-43E8-BBCC-558599B45DF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7E0E14E3-0AE1-427F-B41C-327751586CD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E7B11578-478E-43B7-AA07-43FA503936C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7920948D-6405-4233-8BD1-F302313B7A1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628EB6A0-16A3-4ECC-A21D-8CCEA1F8DB0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E777D1B3-89DE-4376-83E7-85471A084AF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95FCE2AA-F440-428F-B332-DC1F1ABB9CC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591EE63B-B168-4E76-B40D-945730A7C53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88937C9E-7A88-4F7F-8B86-9B9B1429DA4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類似団体と比べ低い水準で、ほぼ横ばいに推移していたが、令和４年度は大幅な増となった。主な要因は、地方創生臨時交付金関連の給付金事業費や原油価格高騰に伴う公共施設等の電気・ガス等経常物件費の増である。</a:t>
          </a:r>
        </a:p>
        <a:p>
          <a:r>
            <a:rPr kumimoji="1" lang="ja-JP" altLang="en-US" sz="1300">
              <a:latin typeface="ＭＳ Ｐゴシック" panose="020B0600070205080204" pitchFamily="50" charset="-128"/>
              <a:ea typeface="ＭＳ Ｐゴシック" panose="020B0600070205080204" pitchFamily="50" charset="-128"/>
            </a:rPr>
            <a:t>　公債費は類似団体を下回っているが、公営企業への出資債や一般会計の建設事業・除却事業が続くため、元金の償還開始とともに今後も増加が見込まれる。地方債残高等を勘案し、普通建設事業に係る地方債の新規発行の抑制・平準化に努め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5345A196-8CE1-4B33-9190-24965E27569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C9103D6E-88B7-49C1-99C3-20CEC921D55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AE5C9D95-5494-42FE-B415-3AB4AF01FED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A4A5F16C-4E22-4522-A368-40F9007FC264}"/>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90AA98E4-C44C-490C-99AD-0306AB7356B1}"/>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1109BC2B-B9C0-4FD0-8FE4-0F63F8F5C86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A8C94971-FBD9-49B1-887C-AECEB3E2A5E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9EAC2B13-FACC-402C-AEEE-866DA34F2EC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F331CEED-8B6A-43B6-8174-17A60A32DB06}"/>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2C24CFC7-5C8B-4EC0-8AFF-2BFD2846585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334B0B9B-F40D-400F-B53D-71B779528E3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1FEBC51-6FC9-4FB0-8C80-529217C7DEE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9B69B9D-D37D-4494-A55D-BE4829A7302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E3BFD03-B8E0-4378-A108-5EC5C3279D7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73F29B9B-B8D9-4527-A8B4-F857F3CBABC1}"/>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7DC69598-D5EF-41F4-BCE2-C5931ED64387}"/>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A2626D41-27A4-4C14-8951-02AA8D641EEB}"/>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14253058-62FE-4ED0-BBE6-399B09C7546F}"/>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5F864F9B-1989-4F75-97BE-F2B4F35C20E7}"/>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62</xdr:row>
      <xdr:rowOff>97536</xdr:rowOff>
    </xdr:to>
    <xdr:cxnSp macro="">
      <xdr:nvCxnSpPr>
        <xdr:cNvPr id="132" name="直線コネクタ 131">
          <a:extLst>
            <a:ext uri="{FF2B5EF4-FFF2-40B4-BE49-F238E27FC236}">
              <a16:creationId xmlns:a16="http://schemas.microsoft.com/office/drawing/2014/main" id="{6E1FFA06-E252-401F-AA80-901F0CDA5257}"/>
            </a:ext>
          </a:extLst>
        </xdr:cNvPr>
        <xdr:cNvCxnSpPr/>
      </xdr:nvCxnSpPr>
      <xdr:spPr>
        <a:xfrm>
          <a:off x="4114800" y="10515092"/>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F8018756-5E7A-4F40-AD32-28F8652993A8}"/>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E64B572B-2CE8-4152-A2D0-D55AEA3F763B}"/>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56642</xdr:rowOff>
    </xdr:from>
    <xdr:to>
      <xdr:col>19</xdr:col>
      <xdr:colOff>133350</xdr:colOff>
      <xdr:row>61</xdr:row>
      <xdr:rowOff>157988</xdr:rowOff>
    </xdr:to>
    <xdr:cxnSp macro="">
      <xdr:nvCxnSpPr>
        <xdr:cNvPr id="135" name="直線コネクタ 134">
          <a:extLst>
            <a:ext uri="{FF2B5EF4-FFF2-40B4-BE49-F238E27FC236}">
              <a16:creationId xmlns:a16="http://schemas.microsoft.com/office/drawing/2014/main" id="{C1CECB09-CDC6-48AF-B288-A06DC3175318}"/>
            </a:ext>
          </a:extLst>
        </xdr:cNvPr>
        <xdr:cNvCxnSpPr/>
      </xdr:nvCxnSpPr>
      <xdr:spPr>
        <a:xfrm flipV="1">
          <a:off x="3225800" y="1051509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A23D683F-AEA9-4A06-BB7C-8E4F54467D2B}"/>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E1245A80-A8BD-41B3-8AC2-7C9086913724}"/>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32512</xdr:rowOff>
    </xdr:from>
    <xdr:to>
      <xdr:col>15</xdr:col>
      <xdr:colOff>82550</xdr:colOff>
      <xdr:row>61</xdr:row>
      <xdr:rowOff>157988</xdr:rowOff>
    </xdr:to>
    <xdr:cxnSp macro="">
      <xdr:nvCxnSpPr>
        <xdr:cNvPr id="138" name="直線コネクタ 137">
          <a:extLst>
            <a:ext uri="{FF2B5EF4-FFF2-40B4-BE49-F238E27FC236}">
              <a16:creationId xmlns:a16="http://schemas.microsoft.com/office/drawing/2014/main" id="{327885DE-36D9-46E3-8328-B73DF3C2B0DC}"/>
            </a:ext>
          </a:extLst>
        </xdr:cNvPr>
        <xdr:cNvCxnSpPr/>
      </xdr:nvCxnSpPr>
      <xdr:spPr>
        <a:xfrm>
          <a:off x="2336800" y="1049096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74D41C30-C6CB-4240-A846-A52F51BC84B2}"/>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a:extLst>
            <a:ext uri="{FF2B5EF4-FFF2-40B4-BE49-F238E27FC236}">
              <a16:creationId xmlns:a16="http://schemas.microsoft.com/office/drawing/2014/main" id="{F291430D-1389-4F3C-B853-9A0808164334}"/>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32512</xdr:rowOff>
    </xdr:from>
    <xdr:to>
      <xdr:col>11</xdr:col>
      <xdr:colOff>31750</xdr:colOff>
      <xdr:row>61</xdr:row>
      <xdr:rowOff>56642</xdr:rowOff>
    </xdr:to>
    <xdr:cxnSp macro="">
      <xdr:nvCxnSpPr>
        <xdr:cNvPr id="141" name="直線コネクタ 140">
          <a:extLst>
            <a:ext uri="{FF2B5EF4-FFF2-40B4-BE49-F238E27FC236}">
              <a16:creationId xmlns:a16="http://schemas.microsoft.com/office/drawing/2014/main" id="{0FDF5368-AA63-4E6E-B3A8-8705235053E1}"/>
            </a:ext>
          </a:extLst>
        </xdr:cNvPr>
        <xdr:cNvCxnSpPr/>
      </xdr:nvCxnSpPr>
      <xdr:spPr>
        <a:xfrm flipV="1">
          <a:off x="1447800" y="104909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F3F7EA0C-F8E0-415B-AB4C-48047DD3D82A}"/>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3" name="テキスト ボックス 142">
          <a:extLst>
            <a:ext uri="{FF2B5EF4-FFF2-40B4-BE49-F238E27FC236}">
              <a16:creationId xmlns:a16="http://schemas.microsoft.com/office/drawing/2014/main" id="{2602E894-1705-44A6-B8BB-9CB0D1782481}"/>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74CA0CBC-52DD-4AB6-907F-25695727711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5" name="テキスト ボックス 144">
          <a:extLst>
            <a:ext uri="{FF2B5EF4-FFF2-40B4-BE49-F238E27FC236}">
              <a16:creationId xmlns:a16="http://schemas.microsoft.com/office/drawing/2014/main" id="{90960EE3-7DC1-4583-B23A-D5699F2D6AC9}"/>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F60A2A7-FCB4-4937-B229-0AFC1BA9EFC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5398818-021E-4049-83BE-27459E98D40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B335064-1466-48A6-B78D-87DA8AE9E1B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E8BFEE3-D5F5-4203-8ADD-324DCBCCC76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8592292-D71E-4C60-9A46-67E824C17C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51" name="楕円 150">
          <a:extLst>
            <a:ext uri="{FF2B5EF4-FFF2-40B4-BE49-F238E27FC236}">
              <a16:creationId xmlns:a16="http://schemas.microsoft.com/office/drawing/2014/main" id="{CCE4D0ED-80FD-4650-840C-FA9059B562ED}"/>
            </a:ext>
          </a:extLst>
        </xdr:cNvPr>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52" name="財政構造の弾力性該当値テキスト">
          <a:extLst>
            <a:ext uri="{FF2B5EF4-FFF2-40B4-BE49-F238E27FC236}">
              <a16:creationId xmlns:a16="http://schemas.microsoft.com/office/drawing/2014/main" id="{F65E7F42-A4D3-409C-9D8C-186FDEBA5F34}"/>
            </a:ext>
          </a:extLst>
        </xdr:cNvPr>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5842</xdr:rowOff>
    </xdr:from>
    <xdr:to>
      <xdr:col>19</xdr:col>
      <xdr:colOff>184150</xdr:colOff>
      <xdr:row>61</xdr:row>
      <xdr:rowOff>107442</xdr:rowOff>
    </xdr:to>
    <xdr:sp macro="" textlink="">
      <xdr:nvSpPr>
        <xdr:cNvPr id="153" name="楕円 152">
          <a:extLst>
            <a:ext uri="{FF2B5EF4-FFF2-40B4-BE49-F238E27FC236}">
              <a16:creationId xmlns:a16="http://schemas.microsoft.com/office/drawing/2014/main" id="{90096884-60DD-47E7-B355-8344EA0A7C9C}"/>
            </a:ext>
          </a:extLst>
        </xdr:cNvPr>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117619</xdr:rowOff>
    </xdr:from>
    <xdr:ext cx="736600" cy="259045"/>
    <xdr:sp macro="" textlink="">
      <xdr:nvSpPr>
        <xdr:cNvPr id="154" name="テキスト ボックス 153">
          <a:extLst>
            <a:ext uri="{FF2B5EF4-FFF2-40B4-BE49-F238E27FC236}">
              <a16:creationId xmlns:a16="http://schemas.microsoft.com/office/drawing/2014/main" id="{680642CF-DA30-40C4-9B38-9E1CA2C07607}"/>
            </a:ext>
          </a:extLst>
        </xdr:cNvPr>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5" name="楕円 154">
          <a:extLst>
            <a:ext uri="{FF2B5EF4-FFF2-40B4-BE49-F238E27FC236}">
              <a16:creationId xmlns:a16="http://schemas.microsoft.com/office/drawing/2014/main" id="{42EF06D1-27A2-4AFC-A7AF-8B714C80987E}"/>
            </a:ext>
          </a:extLst>
        </xdr:cNvPr>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6" name="テキスト ボックス 155">
          <a:extLst>
            <a:ext uri="{FF2B5EF4-FFF2-40B4-BE49-F238E27FC236}">
              <a16:creationId xmlns:a16="http://schemas.microsoft.com/office/drawing/2014/main" id="{E79AEEB3-3666-4A04-A10B-66260484F082}"/>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153162</xdr:rowOff>
    </xdr:from>
    <xdr:to>
      <xdr:col>11</xdr:col>
      <xdr:colOff>82550</xdr:colOff>
      <xdr:row>61</xdr:row>
      <xdr:rowOff>83312</xdr:rowOff>
    </xdr:to>
    <xdr:sp macro="" textlink="">
      <xdr:nvSpPr>
        <xdr:cNvPr id="157" name="楕円 156">
          <a:extLst>
            <a:ext uri="{FF2B5EF4-FFF2-40B4-BE49-F238E27FC236}">
              <a16:creationId xmlns:a16="http://schemas.microsoft.com/office/drawing/2014/main" id="{AA028D6E-72C6-41E1-958B-E0A48EB19624}"/>
            </a:ext>
          </a:extLst>
        </xdr:cNvPr>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58" name="テキスト ボックス 157">
          <a:extLst>
            <a:ext uri="{FF2B5EF4-FFF2-40B4-BE49-F238E27FC236}">
              <a16:creationId xmlns:a16="http://schemas.microsoft.com/office/drawing/2014/main" id="{F7683790-770D-4EE9-A0CC-CCD7C5E42EBC}"/>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5842</xdr:rowOff>
    </xdr:from>
    <xdr:to>
      <xdr:col>7</xdr:col>
      <xdr:colOff>31750</xdr:colOff>
      <xdr:row>61</xdr:row>
      <xdr:rowOff>107442</xdr:rowOff>
    </xdr:to>
    <xdr:sp macro="" textlink="">
      <xdr:nvSpPr>
        <xdr:cNvPr id="159" name="楕円 158">
          <a:extLst>
            <a:ext uri="{FF2B5EF4-FFF2-40B4-BE49-F238E27FC236}">
              <a16:creationId xmlns:a16="http://schemas.microsoft.com/office/drawing/2014/main" id="{CF71EA9A-815A-4994-B121-C433F36932FC}"/>
            </a:ext>
          </a:extLst>
        </xdr:cNvPr>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117619</xdr:rowOff>
    </xdr:from>
    <xdr:ext cx="762000" cy="259045"/>
    <xdr:sp macro="" textlink="">
      <xdr:nvSpPr>
        <xdr:cNvPr id="160" name="テキスト ボックス 159">
          <a:extLst>
            <a:ext uri="{FF2B5EF4-FFF2-40B4-BE49-F238E27FC236}">
              <a16:creationId xmlns:a16="http://schemas.microsoft.com/office/drawing/2014/main" id="{1F6307A0-7C29-4774-84F8-25EC3D903FF8}"/>
            </a:ext>
          </a:extLst>
        </xdr:cNvPr>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031F6F4-9319-4E0F-A69B-FA7A6CEB6F2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85517EBA-EBBE-46C0-89F8-AD69E260A7F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CC497501-2ACD-4994-8C66-13E5947BB21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6859E27-4B7C-4279-9131-17F06737206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76F6A1EA-0B3C-47BE-8269-CB6FE3F9960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E6EC0DF3-2AE7-4C4D-945B-FE09A62172B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F27027C9-7B3A-4079-9400-C98287FCF75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7D39D6B0-965D-4B3A-B294-4A7F441C6D1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4662397-A01F-4A0C-ADBA-A8702384075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938DF5D-C6B9-46AB-B962-F79D0BA8C79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913542F0-059D-4DA3-A5DA-92F0CDD7E8E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1301EFDD-1401-46C4-8498-84AD4536F4F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4B1EA94-9E1D-4AD9-85FB-A9D4B4932EA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3,969</a:t>
          </a:r>
          <a:r>
            <a:rPr kumimoji="1" lang="ja-JP" altLang="en-US" sz="1300">
              <a:latin typeface="ＭＳ Ｐゴシック" panose="020B0600070205080204" pitchFamily="50" charset="-128"/>
              <a:ea typeface="ＭＳ Ｐゴシック" panose="020B0600070205080204" pitchFamily="50" charset="-128"/>
            </a:rPr>
            <a:t>円減となり、類似団体平均の水準をわずかに下回っている。</a:t>
          </a:r>
        </a:p>
        <a:p>
          <a:r>
            <a:rPr kumimoji="1" lang="ja-JP" altLang="en-US" sz="1300">
              <a:latin typeface="ＭＳ Ｐゴシック" panose="020B0600070205080204" pitchFamily="50" charset="-128"/>
              <a:ea typeface="ＭＳ Ｐゴシック" panose="020B0600070205080204" pitchFamily="50" charset="-128"/>
            </a:rPr>
            <a:t>　人件費は類似団体と比べて高く、地域特性から保育所等が５か所必要なことなどにより職員数が多いことなどが要因と言える。物件費は類似団体と比べて低いが、令和４年度は原油価格高騰に伴う公共施設等の電気代・ガス代の増が要因となり前年比増となった。</a:t>
          </a:r>
        </a:p>
        <a:p>
          <a:r>
            <a:rPr kumimoji="1" lang="ja-JP" altLang="en-US" sz="1300">
              <a:latin typeface="ＭＳ Ｐゴシック" panose="020B0600070205080204" pitchFamily="50" charset="-128"/>
              <a:ea typeface="ＭＳ Ｐゴシック" panose="020B0600070205080204" pitchFamily="50" charset="-128"/>
            </a:rPr>
            <a:t>　業務の民間委託や人材派遣等を検討し、人件費・物件費を合わせた経常経費比率の低下に努める必要がある。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EE73E07-8BFC-4093-B937-60CF18A79B9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19F9513-2DDE-4DA1-B9BA-7FFEBD5D287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F03CBB8-E74E-4724-A2AE-46913AE16BC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CB83F8AE-3D35-405C-9C07-8CA1DF1F17AA}"/>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D3631FC-C5AE-4D87-B765-0992E3915BC6}"/>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4A7C7124-CFF3-4614-A6F1-807D91388BFD}"/>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EC74772E-5B83-4456-8771-F262610B2D4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98678CE3-EB57-4922-A0ED-36DC108555F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4ADA2FD7-2213-475F-A7E9-31CFFACC641E}"/>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D9F6723D-0F1A-4556-9CC1-F89860335AB4}"/>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4EBBE723-7E31-49A0-9695-58CFA8189FA3}"/>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142A1B1F-8FBA-4BDD-8C44-936CBBC5E81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471A9D09-21E9-4929-8169-05667359AB2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C52FAE7-50BF-49F3-A78A-3DBF86CE233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CB17D671-2A3C-40EF-9A6C-B2B2153B12E5}"/>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EC0D37-4F15-42AF-9486-A92BEEED3308}"/>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3DBCC3F1-93AF-447D-9520-99E7AA85C509}"/>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6534725F-8248-4129-860A-3EC150413F89}"/>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F3D76D19-D663-4780-8F98-C36B12E012E1}"/>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135494</xdr:rowOff>
    </xdr:from>
    <xdr:to>
      <xdr:col>23</xdr:col>
      <xdr:colOff>133350</xdr:colOff>
      <xdr:row>81</xdr:row>
      <xdr:rowOff>145070</xdr:rowOff>
    </xdr:to>
    <xdr:cxnSp macro="">
      <xdr:nvCxnSpPr>
        <xdr:cNvPr id="193" name="直線コネクタ 192">
          <a:extLst>
            <a:ext uri="{FF2B5EF4-FFF2-40B4-BE49-F238E27FC236}">
              <a16:creationId xmlns:a16="http://schemas.microsoft.com/office/drawing/2014/main" id="{7DBAB66D-FBD6-48B5-BB4C-B515499D1690}"/>
            </a:ext>
          </a:extLst>
        </xdr:cNvPr>
        <xdr:cNvCxnSpPr/>
      </xdr:nvCxnSpPr>
      <xdr:spPr>
        <a:xfrm flipV="1">
          <a:off x="4114800" y="14022944"/>
          <a:ext cx="8382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id="{966C9B48-9E8E-4D1F-89BB-2462546F1C3C}"/>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3D7B3998-8F8A-4D88-BB22-91C415E41673}"/>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74259</xdr:rowOff>
    </xdr:from>
    <xdr:to>
      <xdr:col>19</xdr:col>
      <xdr:colOff>133350</xdr:colOff>
      <xdr:row>81</xdr:row>
      <xdr:rowOff>145070</xdr:rowOff>
    </xdr:to>
    <xdr:cxnSp macro="">
      <xdr:nvCxnSpPr>
        <xdr:cNvPr id="196" name="直線コネクタ 195">
          <a:extLst>
            <a:ext uri="{FF2B5EF4-FFF2-40B4-BE49-F238E27FC236}">
              <a16:creationId xmlns:a16="http://schemas.microsoft.com/office/drawing/2014/main" id="{AA3C25E0-495D-4460-B524-704E3BF0463B}"/>
            </a:ext>
          </a:extLst>
        </xdr:cNvPr>
        <xdr:cNvCxnSpPr/>
      </xdr:nvCxnSpPr>
      <xdr:spPr>
        <a:xfrm>
          <a:off x="3225800" y="13961709"/>
          <a:ext cx="889000" cy="7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7B020D1A-70F1-440A-ADEE-E7394BA1A459}"/>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a:extLst>
            <a:ext uri="{FF2B5EF4-FFF2-40B4-BE49-F238E27FC236}">
              <a16:creationId xmlns:a16="http://schemas.microsoft.com/office/drawing/2014/main" id="{013E972A-6F24-4FD6-8C02-3E70708C9C5E}"/>
            </a:ext>
          </a:extLst>
        </xdr:cNvPr>
        <xdr:cNvSpPr txBox="1"/>
      </xdr:nvSpPr>
      <xdr:spPr>
        <a:xfrm>
          <a:off x="3733800" y="137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156068</xdr:rowOff>
    </xdr:from>
    <xdr:to>
      <xdr:col>15</xdr:col>
      <xdr:colOff>82550</xdr:colOff>
      <xdr:row>81</xdr:row>
      <xdr:rowOff>74259</xdr:rowOff>
    </xdr:to>
    <xdr:cxnSp macro="">
      <xdr:nvCxnSpPr>
        <xdr:cNvPr id="199" name="直線コネクタ 198">
          <a:extLst>
            <a:ext uri="{FF2B5EF4-FFF2-40B4-BE49-F238E27FC236}">
              <a16:creationId xmlns:a16="http://schemas.microsoft.com/office/drawing/2014/main" id="{E66D57A5-2146-4E99-9C0E-3C2C615E2829}"/>
            </a:ext>
          </a:extLst>
        </xdr:cNvPr>
        <xdr:cNvCxnSpPr/>
      </xdr:nvCxnSpPr>
      <xdr:spPr>
        <a:xfrm>
          <a:off x="2336800" y="13872068"/>
          <a:ext cx="889000" cy="8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FF414A73-0370-4D55-8EC5-FB7FAC5125A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113402</xdr:rowOff>
    </xdr:from>
    <xdr:ext cx="762000" cy="259045"/>
    <xdr:sp macro="" textlink="">
      <xdr:nvSpPr>
        <xdr:cNvPr id="201" name="テキスト ボックス 200">
          <a:extLst>
            <a:ext uri="{FF2B5EF4-FFF2-40B4-BE49-F238E27FC236}">
              <a16:creationId xmlns:a16="http://schemas.microsoft.com/office/drawing/2014/main" id="{2DB8DD91-C7F6-4077-8527-865841EB47E6}"/>
            </a:ext>
          </a:extLst>
        </xdr:cNvPr>
        <xdr:cNvSpPr txBox="1"/>
      </xdr:nvSpPr>
      <xdr:spPr>
        <a:xfrm>
          <a:off x="2844800" y="140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156068</xdr:rowOff>
    </xdr:from>
    <xdr:to>
      <xdr:col>11</xdr:col>
      <xdr:colOff>31750</xdr:colOff>
      <xdr:row>80</xdr:row>
      <xdr:rowOff>156611</xdr:rowOff>
    </xdr:to>
    <xdr:cxnSp macro="">
      <xdr:nvCxnSpPr>
        <xdr:cNvPr id="202" name="直線コネクタ 201">
          <a:extLst>
            <a:ext uri="{FF2B5EF4-FFF2-40B4-BE49-F238E27FC236}">
              <a16:creationId xmlns:a16="http://schemas.microsoft.com/office/drawing/2014/main" id="{B9D9D61E-8ECD-4699-8E29-9B6592200BEF}"/>
            </a:ext>
          </a:extLst>
        </xdr:cNvPr>
        <xdr:cNvCxnSpPr/>
      </xdr:nvCxnSpPr>
      <xdr:spPr>
        <a:xfrm flipV="1">
          <a:off x="1447800" y="13872068"/>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7A69592B-5CBA-4088-A66A-4F605CCDDE28}"/>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4" name="テキスト ボックス 203">
          <a:extLst>
            <a:ext uri="{FF2B5EF4-FFF2-40B4-BE49-F238E27FC236}">
              <a16:creationId xmlns:a16="http://schemas.microsoft.com/office/drawing/2014/main" id="{968042C7-A484-49C0-98C5-686477BB9C9D}"/>
            </a:ext>
          </a:extLst>
        </xdr:cNvPr>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680825CA-70E3-43BE-8344-6F789C2CFD91}"/>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6" name="テキスト ボックス 205">
          <a:extLst>
            <a:ext uri="{FF2B5EF4-FFF2-40B4-BE49-F238E27FC236}">
              <a16:creationId xmlns:a16="http://schemas.microsoft.com/office/drawing/2014/main" id="{20630FC9-239C-43EA-91B9-77C228074962}"/>
            </a:ext>
          </a:extLst>
        </xdr:cNvPr>
        <xdr:cNvSpPr txBox="1"/>
      </xdr:nvSpPr>
      <xdr:spPr>
        <a:xfrm>
          <a:off x="1066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DAED48E-46EC-4211-819A-99A918B8282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7EC1938-0A0C-43BA-B5E8-B987F0C7512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B79C0D1-AE22-4A73-934E-6DF323EA390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C18B2AE-7CE7-4E34-B26E-2B0BB6C9E02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16157CC-6715-46F1-A2D7-224AD6DDF22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84694</xdr:rowOff>
    </xdr:from>
    <xdr:to>
      <xdr:col>23</xdr:col>
      <xdr:colOff>184150</xdr:colOff>
      <xdr:row>82</xdr:row>
      <xdr:rowOff>14844</xdr:rowOff>
    </xdr:to>
    <xdr:sp macro="" textlink="">
      <xdr:nvSpPr>
        <xdr:cNvPr id="212" name="楕円 211">
          <a:extLst>
            <a:ext uri="{FF2B5EF4-FFF2-40B4-BE49-F238E27FC236}">
              <a16:creationId xmlns:a16="http://schemas.microsoft.com/office/drawing/2014/main" id="{F2F6F858-D774-458E-8FB0-FAA839D5CCDF}"/>
            </a:ext>
          </a:extLst>
        </xdr:cNvPr>
        <xdr:cNvSpPr/>
      </xdr:nvSpPr>
      <xdr:spPr>
        <a:xfrm>
          <a:off x="4902200" y="139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101221</xdr:rowOff>
    </xdr:from>
    <xdr:ext cx="762000" cy="259045"/>
    <xdr:sp macro="" textlink="">
      <xdr:nvSpPr>
        <xdr:cNvPr id="213" name="人件費・物件費等の状況該当値テキスト">
          <a:extLst>
            <a:ext uri="{FF2B5EF4-FFF2-40B4-BE49-F238E27FC236}">
              <a16:creationId xmlns:a16="http://schemas.microsoft.com/office/drawing/2014/main" id="{4D762F85-08D2-4323-AFBF-91EFEFE539BE}"/>
            </a:ext>
          </a:extLst>
        </xdr:cNvPr>
        <xdr:cNvSpPr txBox="1"/>
      </xdr:nvSpPr>
      <xdr:spPr>
        <a:xfrm>
          <a:off x="5041900" y="1381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94270</xdr:rowOff>
    </xdr:from>
    <xdr:to>
      <xdr:col>19</xdr:col>
      <xdr:colOff>184150</xdr:colOff>
      <xdr:row>82</xdr:row>
      <xdr:rowOff>24420</xdr:rowOff>
    </xdr:to>
    <xdr:sp macro="" textlink="">
      <xdr:nvSpPr>
        <xdr:cNvPr id="214" name="楕円 213">
          <a:extLst>
            <a:ext uri="{FF2B5EF4-FFF2-40B4-BE49-F238E27FC236}">
              <a16:creationId xmlns:a16="http://schemas.microsoft.com/office/drawing/2014/main" id="{69C5E252-709F-4F2D-8C6A-3A93021F6B29}"/>
            </a:ext>
          </a:extLst>
        </xdr:cNvPr>
        <xdr:cNvSpPr/>
      </xdr:nvSpPr>
      <xdr:spPr>
        <a:xfrm>
          <a:off x="4064000" y="1398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9197</xdr:rowOff>
    </xdr:from>
    <xdr:ext cx="736600" cy="259045"/>
    <xdr:sp macro="" textlink="">
      <xdr:nvSpPr>
        <xdr:cNvPr id="215" name="テキスト ボックス 214">
          <a:extLst>
            <a:ext uri="{FF2B5EF4-FFF2-40B4-BE49-F238E27FC236}">
              <a16:creationId xmlns:a16="http://schemas.microsoft.com/office/drawing/2014/main" id="{6B73C040-A4D2-44B5-87A7-B2C2DABF2B4D}"/>
            </a:ext>
          </a:extLst>
        </xdr:cNvPr>
        <xdr:cNvSpPr txBox="1"/>
      </xdr:nvSpPr>
      <xdr:spPr>
        <a:xfrm>
          <a:off x="3733800" y="1406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23459</xdr:rowOff>
    </xdr:from>
    <xdr:to>
      <xdr:col>15</xdr:col>
      <xdr:colOff>133350</xdr:colOff>
      <xdr:row>81</xdr:row>
      <xdr:rowOff>125059</xdr:rowOff>
    </xdr:to>
    <xdr:sp macro="" textlink="">
      <xdr:nvSpPr>
        <xdr:cNvPr id="216" name="楕円 215">
          <a:extLst>
            <a:ext uri="{FF2B5EF4-FFF2-40B4-BE49-F238E27FC236}">
              <a16:creationId xmlns:a16="http://schemas.microsoft.com/office/drawing/2014/main" id="{73E13A44-ECBD-4B3B-9DC6-6B0E000CD0E0}"/>
            </a:ext>
          </a:extLst>
        </xdr:cNvPr>
        <xdr:cNvSpPr/>
      </xdr:nvSpPr>
      <xdr:spPr>
        <a:xfrm>
          <a:off x="3175000" y="139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135236</xdr:rowOff>
    </xdr:from>
    <xdr:ext cx="762000" cy="259045"/>
    <xdr:sp macro="" textlink="">
      <xdr:nvSpPr>
        <xdr:cNvPr id="217" name="テキスト ボックス 216">
          <a:extLst>
            <a:ext uri="{FF2B5EF4-FFF2-40B4-BE49-F238E27FC236}">
              <a16:creationId xmlns:a16="http://schemas.microsoft.com/office/drawing/2014/main" id="{D53141D8-E77A-4DDE-A506-C8568913811D}"/>
            </a:ext>
          </a:extLst>
        </xdr:cNvPr>
        <xdr:cNvSpPr txBox="1"/>
      </xdr:nvSpPr>
      <xdr:spPr>
        <a:xfrm>
          <a:off x="2844800" y="136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105268</xdr:rowOff>
    </xdr:from>
    <xdr:to>
      <xdr:col>11</xdr:col>
      <xdr:colOff>82550</xdr:colOff>
      <xdr:row>81</xdr:row>
      <xdr:rowOff>35418</xdr:rowOff>
    </xdr:to>
    <xdr:sp macro="" textlink="">
      <xdr:nvSpPr>
        <xdr:cNvPr id="218" name="楕円 217">
          <a:extLst>
            <a:ext uri="{FF2B5EF4-FFF2-40B4-BE49-F238E27FC236}">
              <a16:creationId xmlns:a16="http://schemas.microsoft.com/office/drawing/2014/main" id="{87480B73-D407-4B23-BA34-80091CF4AF56}"/>
            </a:ext>
          </a:extLst>
        </xdr:cNvPr>
        <xdr:cNvSpPr/>
      </xdr:nvSpPr>
      <xdr:spPr>
        <a:xfrm>
          <a:off x="2286000" y="138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45595</xdr:rowOff>
    </xdr:from>
    <xdr:ext cx="762000" cy="259045"/>
    <xdr:sp macro="" textlink="">
      <xdr:nvSpPr>
        <xdr:cNvPr id="219" name="テキスト ボックス 218">
          <a:extLst>
            <a:ext uri="{FF2B5EF4-FFF2-40B4-BE49-F238E27FC236}">
              <a16:creationId xmlns:a16="http://schemas.microsoft.com/office/drawing/2014/main" id="{11E77189-2C80-4011-94CA-2D471262CDB5}"/>
            </a:ext>
          </a:extLst>
        </xdr:cNvPr>
        <xdr:cNvSpPr txBox="1"/>
      </xdr:nvSpPr>
      <xdr:spPr>
        <a:xfrm>
          <a:off x="1955800" y="135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105811</xdr:rowOff>
    </xdr:from>
    <xdr:to>
      <xdr:col>7</xdr:col>
      <xdr:colOff>31750</xdr:colOff>
      <xdr:row>81</xdr:row>
      <xdr:rowOff>35961</xdr:rowOff>
    </xdr:to>
    <xdr:sp macro="" textlink="">
      <xdr:nvSpPr>
        <xdr:cNvPr id="220" name="楕円 219">
          <a:extLst>
            <a:ext uri="{FF2B5EF4-FFF2-40B4-BE49-F238E27FC236}">
              <a16:creationId xmlns:a16="http://schemas.microsoft.com/office/drawing/2014/main" id="{87BD8358-C3DE-4D23-87E1-C20BFA94C9EF}"/>
            </a:ext>
          </a:extLst>
        </xdr:cNvPr>
        <xdr:cNvSpPr/>
      </xdr:nvSpPr>
      <xdr:spPr>
        <a:xfrm>
          <a:off x="1397000" y="138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46138</xdr:rowOff>
    </xdr:from>
    <xdr:ext cx="762000" cy="259045"/>
    <xdr:sp macro="" textlink="">
      <xdr:nvSpPr>
        <xdr:cNvPr id="221" name="テキスト ボックス 220">
          <a:extLst>
            <a:ext uri="{FF2B5EF4-FFF2-40B4-BE49-F238E27FC236}">
              <a16:creationId xmlns:a16="http://schemas.microsoft.com/office/drawing/2014/main" id="{BAB9FE71-E401-425C-9972-F545636B1162}"/>
            </a:ext>
          </a:extLst>
        </xdr:cNvPr>
        <xdr:cNvSpPr txBox="1"/>
      </xdr:nvSpPr>
      <xdr:spPr>
        <a:xfrm>
          <a:off x="1066800" y="1359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D89672F3-F8A8-43C0-ADA0-D1D442341CE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D8260D7-3E04-431E-B663-15BBDCF0468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2C9AC76-2A7A-4740-B83F-99B2223652E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C325F31A-E2AB-4427-AF99-66FA83F5E1D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005B4EE-1AC8-4A99-8A40-E3DB52C9B73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4109806-47E6-4138-A77F-7E378EA11A1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8DB040AA-402C-49A6-BBBA-B66824F3BE0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FEB11937-E3CB-488B-9F68-D2A84F358C4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CF1395F9-F4E2-42D7-A41B-F947A9F650E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AC4EF61-6365-4BAF-B508-8CADFBEBF00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231EAD86-4A13-457E-8E49-35C5B3A9F1B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2E009A24-2D0F-4351-82FB-7FE498B08EF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D68E86DA-6210-405C-9100-E9093F82E84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年以上及び</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年以上（短大卒、大学卒）職員の退職に伴い、職員構成の変動により、前年対比で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となった。大幅な減により類似団体の水準より低い数値になったが、類似団体等の指数と均衡を保つよう、適正な配置・職員管理を行うとともに給与の適正化に努めていく。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13C2117-0FAD-4653-8DC3-006307234FB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69F127C3-389F-45C0-BAEA-A157F16F472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490BE562-F7F9-4F19-9559-2CBA55EE72C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1CCB2865-1086-4245-8D76-59400DAAE924}"/>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3A9ECF49-0C00-4C60-A69D-7640A849370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1EBE1652-19C8-4A1C-86EE-2E1F9E93767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4D73571A-C824-4396-AC47-2AA2B5F0BCB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B20ABD73-B8AD-471C-A7E4-FDB9CD1C101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2339E51F-9B5F-4EF3-9378-FB7C8786202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DAE1B827-9817-4ADD-8239-6542CFAE5B8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25C875DB-E8A5-4C65-9ACE-83FE84529984}"/>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6B70362A-09FE-44CF-A84D-725955EB401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C10E0C37-2CA4-497B-87D7-27AF31F8D37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37F36156-D410-4ED6-A90D-4BC41AC0E66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49FBDD8-2F5F-44F7-9C1E-CE1A27F4299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E6E779AC-F30C-4AA4-9B15-FD0E95444828}"/>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F00BEB92-FD16-4CE7-9552-CED0985DA22A}"/>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15DCA355-F4C1-4EBD-8D16-32A1975115B4}"/>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F6773722-C57E-4EF1-9B65-DC28485ADDAA}"/>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16D47D10-F581-461B-AA89-E659E5651E5C}"/>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84</xdr:row>
      <xdr:rowOff>62441</xdr:rowOff>
    </xdr:to>
    <xdr:cxnSp macro="">
      <xdr:nvCxnSpPr>
        <xdr:cNvPr id="255" name="直線コネクタ 254">
          <a:extLst>
            <a:ext uri="{FF2B5EF4-FFF2-40B4-BE49-F238E27FC236}">
              <a16:creationId xmlns:a16="http://schemas.microsoft.com/office/drawing/2014/main" id="{45205CD6-7069-4A4D-9C25-396108968886}"/>
            </a:ext>
          </a:extLst>
        </xdr:cNvPr>
        <xdr:cNvCxnSpPr/>
      </xdr:nvCxnSpPr>
      <xdr:spPr>
        <a:xfrm flipV="1">
          <a:off x="16179800" y="13881100"/>
          <a:ext cx="838200" cy="5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id="{D28F3D34-09BE-4AD6-A8CA-19C7ED4CC2D6}"/>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C8407A54-2B60-4BA1-BF0E-7BF9AE6E91A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82550</xdr:rowOff>
    </xdr:to>
    <xdr:cxnSp macro="">
      <xdr:nvCxnSpPr>
        <xdr:cNvPr id="258" name="直線コネクタ 257">
          <a:extLst>
            <a:ext uri="{FF2B5EF4-FFF2-40B4-BE49-F238E27FC236}">
              <a16:creationId xmlns:a16="http://schemas.microsoft.com/office/drawing/2014/main" id="{5A16C532-4F1B-4308-9B24-E522073B782B}"/>
            </a:ext>
          </a:extLst>
        </xdr:cNvPr>
        <xdr:cNvCxnSpPr/>
      </xdr:nvCxnSpPr>
      <xdr:spPr>
        <a:xfrm flipV="1">
          <a:off x="15290800" y="144642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A4346240-3BF6-41C3-8D8C-A1D831FDC3E2}"/>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A349B794-7D6E-497F-9AB3-AC3D4CCB632A}"/>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84</xdr:row>
      <xdr:rowOff>82550</xdr:rowOff>
    </xdr:to>
    <xdr:cxnSp macro="">
      <xdr:nvCxnSpPr>
        <xdr:cNvPr id="261" name="直線コネクタ 260">
          <a:extLst>
            <a:ext uri="{FF2B5EF4-FFF2-40B4-BE49-F238E27FC236}">
              <a16:creationId xmlns:a16="http://schemas.microsoft.com/office/drawing/2014/main" id="{D9758700-40F7-4A98-A092-6FA79B484E0A}"/>
            </a:ext>
          </a:extLst>
        </xdr:cNvPr>
        <xdr:cNvCxnSpPr/>
      </xdr:nvCxnSpPr>
      <xdr:spPr>
        <a:xfrm>
          <a:off x="14401800" y="142430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21F39429-B2A3-428D-9BEF-CC69E1B8F962}"/>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a:extLst>
            <a:ext uri="{FF2B5EF4-FFF2-40B4-BE49-F238E27FC236}">
              <a16:creationId xmlns:a16="http://schemas.microsoft.com/office/drawing/2014/main" id="{35400B72-18FE-4069-85DF-0630869D9C4F}"/>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83</xdr:row>
      <xdr:rowOff>12700</xdr:rowOff>
    </xdr:to>
    <xdr:cxnSp macro="">
      <xdr:nvCxnSpPr>
        <xdr:cNvPr id="264" name="直線コネクタ 263">
          <a:extLst>
            <a:ext uri="{FF2B5EF4-FFF2-40B4-BE49-F238E27FC236}">
              <a16:creationId xmlns:a16="http://schemas.microsoft.com/office/drawing/2014/main" id="{B271FD81-DC87-4CC4-B2DC-9AA1FB73EEA7}"/>
            </a:ext>
          </a:extLst>
        </xdr:cNvPr>
        <xdr:cNvCxnSpPr/>
      </xdr:nvCxnSpPr>
      <xdr:spPr>
        <a:xfrm>
          <a:off x="13512800" y="141626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032F577D-9BF3-47D0-B38B-0B1873183C4F}"/>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6" name="テキスト ボックス 265">
          <a:extLst>
            <a:ext uri="{FF2B5EF4-FFF2-40B4-BE49-F238E27FC236}">
              <a16:creationId xmlns:a16="http://schemas.microsoft.com/office/drawing/2014/main" id="{EE867035-A94E-4601-A666-4BEF13537E40}"/>
            </a:ext>
          </a:extLst>
        </xdr:cNvPr>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2A751A20-CBD6-475E-8A65-9EA5EC4C9EA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68" name="テキスト ボックス 267">
          <a:extLst>
            <a:ext uri="{FF2B5EF4-FFF2-40B4-BE49-F238E27FC236}">
              <a16:creationId xmlns:a16="http://schemas.microsoft.com/office/drawing/2014/main" id="{697D932B-F4E7-44D8-9F1A-62E189587F0A}"/>
            </a:ext>
          </a:extLst>
        </xdr:cNvPr>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EE8E7A6-1F47-431D-B31B-A8B7E842D35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4BDA4B79-96F6-4692-BC03-AAE65983B7F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18E23FA-A507-4D2C-AC80-03BAD219801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5F3089D-99AA-4EE2-B035-87B5BB1BB43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1863667-B4EE-4DE6-B811-CBF792CADC3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4" name="楕円 273">
          <a:extLst>
            <a:ext uri="{FF2B5EF4-FFF2-40B4-BE49-F238E27FC236}">
              <a16:creationId xmlns:a16="http://schemas.microsoft.com/office/drawing/2014/main" id="{60FE8000-BB82-4B12-BEFF-8753AFEC8075}"/>
            </a:ext>
          </a:extLst>
        </xdr:cNvPr>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130827</xdr:rowOff>
    </xdr:from>
    <xdr:ext cx="762000" cy="259045"/>
    <xdr:sp macro="" textlink="">
      <xdr:nvSpPr>
        <xdr:cNvPr id="275" name="給与水準   （国との比較）該当値テキスト">
          <a:extLst>
            <a:ext uri="{FF2B5EF4-FFF2-40B4-BE49-F238E27FC236}">
              <a16:creationId xmlns:a16="http://schemas.microsoft.com/office/drawing/2014/main" id="{454B4D8C-074D-4E7E-9A62-761511195622}"/>
            </a:ext>
          </a:extLst>
        </xdr:cNvPr>
        <xdr:cNvSpPr txBox="1"/>
      </xdr:nvSpPr>
      <xdr:spPr>
        <a:xfrm>
          <a:off x="171069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6" name="楕円 275">
          <a:extLst>
            <a:ext uri="{FF2B5EF4-FFF2-40B4-BE49-F238E27FC236}">
              <a16:creationId xmlns:a16="http://schemas.microsoft.com/office/drawing/2014/main" id="{C8D0E08E-681F-42BF-A271-AA3EDFF1BBA2}"/>
            </a:ext>
          </a:extLst>
        </xdr:cNvPr>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7" name="テキスト ボックス 276">
          <a:extLst>
            <a:ext uri="{FF2B5EF4-FFF2-40B4-BE49-F238E27FC236}">
              <a16:creationId xmlns:a16="http://schemas.microsoft.com/office/drawing/2014/main" id="{CC75D2F8-67F4-4058-90DE-965130D12AD6}"/>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a:extLst>
            <a:ext uri="{FF2B5EF4-FFF2-40B4-BE49-F238E27FC236}">
              <a16:creationId xmlns:a16="http://schemas.microsoft.com/office/drawing/2014/main" id="{3CBAF7A7-6E64-40FC-824B-9A991A695E1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79" name="テキスト ボックス 278">
          <a:extLst>
            <a:ext uri="{FF2B5EF4-FFF2-40B4-BE49-F238E27FC236}">
              <a16:creationId xmlns:a16="http://schemas.microsoft.com/office/drawing/2014/main" id="{2DD4689D-C194-4664-B5C8-675A209150EC}"/>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a:extLst>
            <a:ext uri="{FF2B5EF4-FFF2-40B4-BE49-F238E27FC236}">
              <a16:creationId xmlns:a16="http://schemas.microsoft.com/office/drawing/2014/main" id="{DA78667C-D3A0-43CE-A775-4227C34E176A}"/>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A59FDD97-64C4-4B64-9087-AE7B3C9E0F17}"/>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2" name="楕円 281">
          <a:extLst>
            <a:ext uri="{FF2B5EF4-FFF2-40B4-BE49-F238E27FC236}">
              <a16:creationId xmlns:a16="http://schemas.microsoft.com/office/drawing/2014/main" id="{A5309C24-B2CF-494B-A772-A83E64D42EE4}"/>
            </a:ext>
          </a:extLst>
        </xdr:cNvPr>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3" name="テキスト ボックス 282">
          <a:extLst>
            <a:ext uri="{FF2B5EF4-FFF2-40B4-BE49-F238E27FC236}">
              <a16:creationId xmlns:a16="http://schemas.microsoft.com/office/drawing/2014/main" id="{6016C9E5-35D1-4B31-A3A6-E7E7AEAD6C71}"/>
            </a:ext>
          </a:extLst>
        </xdr:cNvPr>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15EE753-77D4-47E5-87B0-9BFB4A1E2C0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B02C90B8-0CFC-446D-ABF4-3B8037CC42D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1EE57660-B524-4F24-86F6-AEE150252B0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C012A219-5263-435C-8FD0-AA25DB28A92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90FD9F84-4394-400D-885A-7AB8D3BF871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F108C5EE-BDF0-4647-9337-D8A03B8E25F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55A44CF8-331E-478D-ADAF-33D1E775671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9F909E0F-B22E-45F3-AAC8-93E51B88089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47BFF96-C87C-41FA-B82D-7894FB41F5B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29ADC364-60E6-49AE-A098-466A66E9E1E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A7728E88-4CEC-4700-A7C0-7EA782C7344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D3A3C056-6819-47DD-811D-B784A9BCCE9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4423F69F-1A50-4239-BDE3-771F54F1F60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職員数は前年に対して４名増となり、町内の人口も減少したことで、</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人増加している。</a:t>
          </a:r>
        </a:p>
        <a:p>
          <a:r>
            <a:rPr kumimoji="1" lang="ja-JP" altLang="en-US" sz="1300">
              <a:latin typeface="ＭＳ Ｐゴシック" panose="020B0600070205080204" pitchFamily="50" charset="-128"/>
              <a:ea typeface="ＭＳ Ｐゴシック" panose="020B0600070205080204" pitchFamily="50" charset="-128"/>
            </a:rPr>
            <a:t>　居住地が点在している当町の特性や、近年、福祉や子育て支援の充実、生活基盤の整備、防災安全対策等、行政に求められている業務が多様化している中で、単純に職員を削減するのは難しい状況である。今後は業務の民間委託、指定管理者制度の導入や人材の派遣委託等を検討し、職員の削減や適正配置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16FB9D77-AE4C-4793-B558-DAA044F7E29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2CA0C8BE-A5E3-4EAE-8789-0914B52EF26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BA7FCAAB-1081-4613-803B-B0C19CB292C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51BCA3D2-68E8-4E19-9814-34E0353273A8}"/>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C991AC55-2EEB-4596-80DD-FB8CFE31A7A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736F4953-D019-40A1-96A9-1511A6B0A346}"/>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D2F23A98-C182-46DC-B758-E0F468B6CDE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B8ED8E90-2A6D-4FB4-B652-3BD673C97DC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B8678039-2DB3-4679-BC0A-9B2B1960BB7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2DF4C088-5360-4889-BF93-3B18854FECB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63111559-10A5-489F-BC3A-D36FA0C6EDA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6B377CE3-E45C-4E71-A51E-BF67A62073F7}"/>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C3B48AF2-BE54-463B-8B91-0937E639B116}"/>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40170E0-1078-4392-9DFB-7442ECE96927}"/>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803CA212-1F82-470A-AD6E-5EDDF248C56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FC6EEBF2-B297-4081-BAEB-441D8F283E9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924E4EE8-B1D7-48FE-8D8D-BE642C824D8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9D4EB15D-8EE3-450C-A8B3-5162CEEC45C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D8B9EDE3-1D9A-4991-8C5F-12A8D6054527}"/>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4ED6DDAC-AF2F-42BD-9F01-602F1438C01D}"/>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3E1D2A95-0759-4C7C-9E62-68ED5B439626}"/>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F5E25BF2-BA58-4EBF-9EC7-862D5295852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BCB8EC31-8D70-41BC-B8F6-CEABF3BD10C9}"/>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89263</xdr:rowOff>
    </xdr:from>
    <xdr:to>
      <xdr:col>81</xdr:col>
      <xdr:colOff>44450</xdr:colOff>
      <xdr:row>62</xdr:row>
      <xdr:rowOff>152460</xdr:rowOff>
    </xdr:to>
    <xdr:cxnSp macro="">
      <xdr:nvCxnSpPr>
        <xdr:cNvPr id="320" name="直線コネクタ 319">
          <a:extLst>
            <a:ext uri="{FF2B5EF4-FFF2-40B4-BE49-F238E27FC236}">
              <a16:creationId xmlns:a16="http://schemas.microsoft.com/office/drawing/2014/main" id="{FA826EF4-E156-4634-AB86-12C8035B3FC6}"/>
            </a:ext>
          </a:extLst>
        </xdr:cNvPr>
        <xdr:cNvCxnSpPr/>
      </xdr:nvCxnSpPr>
      <xdr:spPr>
        <a:xfrm>
          <a:off x="16179800" y="10719163"/>
          <a:ext cx="8382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1" name="定員管理の状況平均値テキスト">
          <a:extLst>
            <a:ext uri="{FF2B5EF4-FFF2-40B4-BE49-F238E27FC236}">
              <a16:creationId xmlns:a16="http://schemas.microsoft.com/office/drawing/2014/main" id="{CDFF0703-F881-4E15-B0B6-AD78D1EB52B5}"/>
            </a:ext>
          </a:extLst>
        </xdr:cNvPr>
        <xdr:cNvSpPr txBox="1"/>
      </xdr:nvSpPr>
      <xdr:spPr>
        <a:xfrm>
          <a:off x="17106900" y="1050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1B29433B-A06F-4124-8446-9A1BA932D895}"/>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54791</xdr:rowOff>
    </xdr:from>
    <xdr:to>
      <xdr:col>77</xdr:col>
      <xdr:colOff>44450</xdr:colOff>
      <xdr:row>62</xdr:row>
      <xdr:rowOff>89263</xdr:rowOff>
    </xdr:to>
    <xdr:cxnSp macro="">
      <xdr:nvCxnSpPr>
        <xdr:cNvPr id="323" name="直線コネクタ 322">
          <a:extLst>
            <a:ext uri="{FF2B5EF4-FFF2-40B4-BE49-F238E27FC236}">
              <a16:creationId xmlns:a16="http://schemas.microsoft.com/office/drawing/2014/main" id="{C4E4348E-DBBD-4884-9B49-04582097FBB4}"/>
            </a:ext>
          </a:extLst>
        </xdr:cNvPr>
        <xdr:cNvCxnSpPr/>
      </xdr:nvCxnSpPr>
      <xdr:spPr>
        <a:xfrm>
          <a:off x="15290800" y="106846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44EE9278-2341-4B89-8B5D-0ED5BAAC7098}"/>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5" name="テキスト ボックス 324">
          <a:extLst>
            <a:ext uri="{FF2B5EF4-FFF2-40B4-BE49-F238E27FC236}">
              <a16:creationId xmlns:a16="http://schemas.microsoft.com/office/drawing/2014/main" id="{336D1240-92FE-4D60-AED9-296E9297F220}"/>
            </a:ext>
          </a:extLst>
        </xdr:cNvPr>
        <xdr:cNvSpPr txBox="1"/>
      </xdr:nvSpPr>
      <xdr:spPr>
        <a:xfrm>
          <a:off x="15798800" y="1039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153851</xdr:rowOff>
    </xdr:from>
    <xdr:to>
      <xdr:col>72</xdr:col>
      <xdr:colOff>203200</xdr:colOff>
      <xdr:row>62</xdr:row>
      <xdr:rowOff>54791</xdr:rowOff>
    </xdr:to>
    <xdr:cxnSp macro="">
      <xdr:nvCxnSpPr>
        <xdr:cNvPr id="326" name="直線コネクタ 325">
          <a:extLst>
            <a:ext uri="{FF2B5EF4-FFF2-40B4-BE49-F238E27FC236}">
              <a16:creationId xmlns:a16="http://schemas.microsoft.com/office/drawing/2014/main" id="{36C52D07-A2BC-41D9-8AE2-B234EA9C7E51}"/>
            </a:ext>
          </a:extLst>
        </xdr:cNvPr>
        <xdr:cNvCxnSpPr/>
      </xdr:nvCxnSpPr>
      <xdr:spPr>
        <a:xfrm>
          <a:off x="14401800" y="106123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417DA6BC-5BF5-47F2-9846-A022C6239525}"/>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a:extLst>
            <a:ext uri="{FF2B5EF4-FFF2-40B4-BE49-F238E27FC236}">
              <a16:creationId xmlns:a16="http://schemas.microsoft.com/office/drawing/2014/main" id="{C9A5A314-DCFA-40F9-A7D2-2C98D9479326}"/>
            </a:ext>
          </a:extLst>
        </xdr:cNvPr>
        <xdr:cNvSpPr txBox="1"/>
      </xdr:nvSpPr>
      <xdr:spPr>
        <a:xfrm>
          <a:off x="14909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153851</xdr:rowOff>
    </xdr:to>
    <xdr:cxnSp macro="">
      <xdr:nvCxnSpPr>
        <xdr:cNvPr id="329" name="直線コネクタ 328">
          <a:extLst>
            <a:ext uri="{FF2B5EF4-FFF2-40B4-BE49-F238E27FC236}">
              <a16:creationId xmlns:a16="http://schemas.microsoft.com/office/drawing/2014/main" id="{4E69D59F-B480-45B4-9EA1-FF8F85D3527E}"/>
            </a:ext>
          </a:extLst>
        </xdr:cNvPr>
        <xdr:cNvCxnSpPr/>
      </xdr:nvCxnSpPr>
      <xdr:spPr>
        <a:xfrm>
          <a:off x="13512800" y="1055714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3FA8E3E7-2B81-4FCC-9241-DB53946A9E65}"/>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31" name="テキスト ボックス 330">
          <a:extLst>
            <a:ext uri="{FF2B5EF4-FFF2-40B4-BE49-F238E27FC236}">
              <a16:creationId xmlns:a16="http://schemas.microsoft.com/office/drawing/2014/main" id="{F127EA41-FE84-45F2-992E-159078CD23CE}"/>
            </a:ext>
          </a:extLst>
        </xdr:cNvPr>
        <xdr:cNvSpPr txBox="1"/>
      </xdr:nvSpPr>
      <xdr:spPr>
        <a:xfrm>
          <a:off x="14020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FBB911BF-36AC-446E-8C82-A2EF45ACA661}"/>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3" name="テキスト ボックス 332">
          <a:extLst>
            <a:ext uri="{FF2B5EF4-FFF2-40B4-BE49-F238E27FC236}">
              <a16:creationId xmlns:a16="http://schemas.microsoft.com/office/drawing/2014/main" id="{B8FB05B9-5444-4614-8B0E-1D9374D27F7F}"/>
            </a:ext>
          </a:extLst>
        </xdr:cNvPr>
        <xdr:cNvSpPr txBox="1"/>
      </xdr:nvSpPr>
      <xdr:spPr>
        <a:xfrm>
          <a:off x="13131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3B1A7F3-8C37-4F7C-A6A4-E99B2312811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038520C-1E9A-46E3-844C-FDF3BFC8E92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76185F2-AA0B-4122-93D4-682D64DBB5E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1BEB9CF-5567-4B16-8028-114E3DCFACA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53C8E38-7A29-4A3D-9596-F6FAE3B61D8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101660</xdr:rowOff>
    </xdr:from>
    <xdr:to>
      <xdr:col>81</xdr:col>
      <xdr:colOff>95250</xdr:colOff>
      <xdr:row>63</xdr:row>
      <xdr:rowOff>31810</xdr:rowOff>
    </xdr:to>
    <xdr:sp macro="" textlink="">
      <xdr:nvSpPr>
        <xdr:cNvPr id="339" name="楕円 338">
          <a:extLst>
            <a:ext uri="{FF2B5EF4-FFF2-40B4-BE49-F238E27FC236}">
              <a16:creationId xmlns:a16="http://schemas.microsoft.com/office/drawing/2014/main" id="{B5DD7D86-D362-4CFF-8A2B-E27BC73A39CC}"/>
            </a:ext>
          </a:extLst>
        </xdr:cNvPr>
        <xdr:cNvSpPr/>
      </xdr:nvSpPr>
      <xdr:spPr>
        <a:xfrm>
          <a:off x="169672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73737</xdr:rowOff>
    </xdr:from>
    <xdr:ext cx="762000" cy="259045"/>
    <xdr:sp macro="" textlink="">
      <xdr:nvSpPr>
        <xdr:cNvPr id="340" name="定員管理の状況該当値テキスト">
          <a:extLst>
            <a:ext uri="{FF2B5EF4-FFF2-40B4-BE49-F238E27FC236}">
              <a16:creationId xmlns:a16="http://schemas.microsoft.com/office/drawing/2014/main" id="{F8705255-C4DA-4A30-8C67-98E0F139B9E0}"/>
            </a:ext>
          </a:extLst>
        </xdr:cNvPr>
        <xdr:cNvSpPr txBox="1"/>
      </xdr:nvSpPr>
      <xdr:spPr>
        <a:xfrm>
          <a:off x="17106900" y="107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38463</xdr:rowOff>
    </xdr:from>
    <xdr:to>
      <xdr:col>77</xdr:col>
      <xdr:colOff>95250</xdr:colOff>
      <xdr:row>62</xdr:row>
      <xdr:rowOff>140063</xdr:rowOff>
    </xdr:to>
    <xdr:sp macro="" textlink="">
      <xdr:nvSpPr>
        <xdr:cNvPr id="341" name="楕円 340">
          <a:extLst>
            <a:ext uri="{FF2B5EF4-FFF2-40B4-BE49-F238E27FC236}">
              <a16:creationId xmlns:a16="http://schemas.microsoft.com/office/drawing/2014/main" id="{808D12E3-75CC-45C1-A681-9A4D0F9944B3}"/>
            </a:ext>
          </a:extLst>
        </xdr:cNvPr>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124840</xdr:rowOff>
    </xdr:from>
    <xdr:ext cx="736600" cy="259045"/>
    <xdr:sp macro="" textlink="">
      <xdr:nvSpPr>
        <xdr:cNvPr id="342" name="テキスト ボックス 341">
          <a:extLst>
            <a:ext uri="{FF2B5EF4-FFF2-40B4-BE49-F238E27FC236}">
              <a16:creationId xmlns:a16="http://schemas.microsoft.com/office/drawing/2014/main" id="{B462D7BF-C28E-4393-868F-9DABC34FF2A3}"/>
            </a:ext>
          </a:extLst>
        </xdr:cNvPr>
        <xdr:cNvSpPr txBox="1"/>
      </xdr:nvSpPr>
      <xdr:spPr>
        <a:xfrm>
          <a:off x="15798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3991</xdr:rowOff>
    </xdr:from>
    <xdr:to>
      <xdr:col>73</xdr:col>
      <xdr:colOff>44450</xdr:colOff>
      <xdr:row>62</xdr:row>
      <xdr:rowOff>105591</xdr:rowOff>
    </xdr:to>
    <xdr:sp macro="" textlink="">
      <xdr:nvSpPr>
        <xdr:cNvPr id="343" name="楕円 342">
          <a:extLst>
            <a:ext uri="{FF2B5EF4-FFF2-40B4-BE49-F238E27FC236}">
              <a16:creationId xmlns:a16="http://schemas.microsoft.com/office/drawing/2014/main" id="{E7FB331E-73D1-43ED-BD08-C722F75974A3}"/>
            </a:ext>
          </a:extLst>
        </xdr:cNvPr>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90368</xdr:rowOff>
    </xdr:from>
    <xdr:ext cx="762000" cy="259045"/>
    <xdr:sp macro="" textlink="">
      <xdr:nvSpPr>
        <xdr:cNvPr id="344" name="テキスト ボックス 343">
          <a:extLst>
            <a:ext uri="{FF2B5EF4-FFF2-40B4-BE49-F238E27FC236}">
              <a16:creationId xmlns:a16="http://schemas.microsoft.com/office/drawing/2014/main" id="{B6A64DC1-6C7B-4017-AB09-34B56BA0C551}"/>
            </a:ext>
          </a:extLst>
        </xdr:cNvPr>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103051</xdr:rowOff>
    </xdr:from>
    <xdr:to>
      <xdr:col>68</xdr:col>
      <xdr:colOff>203200</xdr:colOff>
      <xdr:row>62</xdr:row>
      <xdr:rowOff>33201</xdr:rowOff>
    </xdr:to>
    <xdr:sp macro="" textlink="">
      <xdr:nvSpPr>
        <xdr:cNvPr id="345" name="楕円 344">
          <a:extLst>
            <a:ext uri="{FF2B5EF4-FFF2-40B4-BE49-F238E27FC236}">
              <a16:creationId xmlns:a16="http://schemas.microsoft.com/office/drawing/2014/main" id="{753A5ECD-E59D-49EB-BF1D-5C0C6C722C80}"/>
            </a:ext>
          </a:extLst>
        </xdr:cNvPr>
        <xdr:cNvSpPr/>
      </xdr:nvSpPr>
      <xdr:spPr>
        <a:xfrm>
          <a:off x="14351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17978</xdr:rowOff>
    </xdr:from>
    <xdr:ext cx="762000" cy="259045"/>
    <xdr:sp macro="" textlink="">
      <xdr:nvSpPr>
        <xdr:cNvPr id="346" name="テキスト ボックス 345">
          <a:extLst>
            <a:ext uri="{FF2B5EF4-FFF2-40B4-BE49-F238E27FC236}">
              <a16:creationId xmlns:a16="http://schemas.microsoft.com/office/drawing/2014/main" id="{07F7FB28-CC76-4070-9014-1EA0BFD3CDEA}"/>
            </a:ext>
          </a:extLst>
        </xdr:cNvPr>
        <xdr:cNvSpPr txBox="1"/>
      </xdr:nvSpPr>
      <xdr:spPr>
        <a:xfrm>
          <a:off x="14020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47897</xdr:rowOff>
    </xdr:from>
    <xdr:to>
      <xdr:col>64</xdr:col>
      <xdr:colOff>152400</xdr:colOff>
      <xdr:row>61</xdr:row>
      <xdr:rowOff>149497</xdr:rowOff>
    </xdr:to>
    <xdr:sp macro="" textlink="">
      <xdr:nvSpPr>
        <xdr:cNvPr id="347" name="楕円 346">
          <a:extLst>
            <a:ext uri="{FF2B5EF4-FFF2-40B4-BE49-F238E27FC236}">
              <a16:creationId xmlns:a16="http://schemas.microsoft.com/office/drawing/2014/main" id="{B64C4567-67F5-484D-809D-A5C73969FFEB}"/>
            </a:ext>
          </a:extLst>
        </xdr:cNvPr>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134274</xdr:rowOff>
    </xdr:from>
    <xdr:ext cx="762000" cy="259045"/>
    <xdr:sp macro="" textlink="">
      <xdr:nvSpPr>
        <xdr:cNvPr id="348" name="テキスト ボックス 347">
          <a:extLst>
            <a:ext uri="{FF2B5EF4-FFF2-40B4-BE49-F238E27FC236}">
              <a16:creationId xmlns:a16="http://schemas.microsoft.com/office/drawing/2014/main" id="{4E29A739-4707-48E6-B9A7-23CF71E14790}"/>
            </a:ext>
          </a:extLst>
        </xdr:cNvPr>
        <xdr:cNvSpPr txBox="1"/>
      </xdr:nvSpPr>
      <xdr:spPr>
        <a:xfrm>
          <a:off x="13131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BE2B1EF5-3C42-4CAE-80A3-FB47B2B009C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3944B447-3CBC-4D02-968B-CF735216EB9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B839BE7-E845-4B35-BD2D-035137CA405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8FE20CE-6494-4780-8B09-6F6CB80B21E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0E4801B-2288-4070-B66A-4268506F5DA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B32B02FE-B431-4D0D-8969-8C21D38A10C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3ED05644-447A-4F52-806B-F1E154A9B3A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2A040004-9571-4A3E-B5AF-B788A253E9C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DF2B9667-1064-4663-AE83-E73DE21C9B2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A86F2EF7-14EC-4C68-B3EF-F23A225599F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9167925D-56AA-4AAA-B6DB-5A941AF57C9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71702751-46F4-483F-8291-E0BDD1512B5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F5F1C0E9-3FCB-4716-A25B-6640CF0CBD6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％となり、類似団体の水準を上回っている。単年度では、算出式分母のうち「標準税収入額等の計」が臨時財政対策債発行可能額の減により</a:t>
          </a:r>
          <a:r>
            <a:rPr kumimoji="1" lang="en-US" altLang="ja-JP" sz="1300">
              <a:latin typeface="ＭＳ Ｐゴシック" panose="020B0600070205080204" pitchFamily="50" charset="-128"/>
              <a:ea typeface="ＭＳ Ｐゴシック" panose="020B0600070205080204" pitchFamily="50" charset="-128"/>
            </a:rPr>
            <a:t>171,408</a:t>
          </a:r>
          <a:r>
            <a:rPr kumimoji="1" lang="ja-JP" altLang="en-US" sz="1300">
              <a:latin typeface="ＭＳ Ｐゴシック" panose="020B0600070205080204" pitchFamily="50" charset="-128"/>
              <a:ea typeface="ＭＳ Ｐゴシック" panose="020B0600070205080204" pitchFamily="50" charset="-128"/>
            </a:rPr>
            <a:t>千円の減（前年度比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％減）、分子のうち「償還金等の総額」が元利償還金の増により</a:t>
          </a:r>
          <a:r>
            <a:rPr kumimoji="1" lang="en-US" altLang="ja-JP" sz="1300">
              <a:latin typeface="ＭＳ Ｐゴシック" panose="020B0600070205080204" pitchFamily="50" charset="-128"/>
              <a:ea typeface="ＭＳ Ｐゴシック" panose="020B0600070205080204" pitchFamily="50" charset="-128"/>
            </a:rPr>
            <a:t>29,055</a:t>
          </a:r>
          <a:r>
            <a:rPr kumimoji="1" lang="ja-JP" altLang="en-US" sz="1300">
              <a:latin typeface="ＭＳ Ｐゴシック" panose="020B0600070205080204" pitchFamily="50" charset="-128"/>
              <a:ea typeface="ＭＳ Ｐゴシック" panose="020B0600070205080204" pitchFamily="50" charset="-128"/>
            </a:rPr>
            <a:t>千円の増（前年度比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％増）となり、参入公債費が</a:t>
          </a:r>
          <a:r>
            <a:rPr kumimoji="1" lang="en-US" altLang="ja-JP" sz="1300">
              <a:latin typeface="ＭＳ Ｐゴシック" panose="020B0600070205080204" pitchFamily="50" charset="-128"/>
              <a:ea typeface="ＭＳ Ｐゴシック" panose="020B0600070205080204" pitchFamily="50" charset="-128"/>
            </a:rPr>
            <a:t>22,763</a:t>
          </a:r>
          <a:r>
            <a:rPr kumimoji="1" lang="ja-JP" altLang="en-US" sz="1300">
              <a:latin typeface="ＭＳ Ｐゴシック" panose="020B0600070205080204" pitchFamily="50" charset="-128"/>
              <a:ea typeface="ＭＳ Ｐゴシック" panose="020B0600070205080204" pitchFamily="50" charset="-128"/>
            </a:rPr>
            <a:t>千円の増（前年度比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％増）となったものの、</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今後は元利償還金が増加し、実質公債費比率は増加する見込み。有利な起債の活用や新規債の抑制や平準化の取り組みが必要。</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28F4E60-8C08-4E4E-AF0A-E7F9B5A8FBE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5FEF9251-219E-432F-A4B6-75A9494F06D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A27FA8D8-16EC-4B4A-B04E-41F196E764B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4FAB9188-C738-4B14-8EFA-A48DEF2661C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D7225D87-677E-48E8-870A-BA32ED3343E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2E07A70F-1D27-45D4-A6FA-8BC1078F6C0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38421E0B-215E-4652-87B3-92D27361EBF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336EAB75-C8F9-4975-92E3-7DEA5048AD6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79FE1D15-5A6F-40CA-B3AC-5E3F96F42CE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E67F0152-BC1C-4454-B5DE-DFA5120A2FD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2B758CAC-EB80-463A-8D53-C1D5534E57F6}"/>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7B04A4D6-A6A6-4CAA-813B-0DD13868053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173F7D8E-B63E-42E7-B89E-BC93355A7358}"/>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926BEA94-B1B8-41C5-AB6A-71386AAAE95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DB494D97-CE7D-4982-ADF6-2A066CC4391B}"/>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7145C31C-11D5-4FF5-98CC-ABCAD077B17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8B95EB8-CB6E-4E58-B37F-CFB809ABD08C}"/>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A76C7572-3DF2-401F-951C-D5F2C749FD99}"/>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357A75B9-2EE9-459A-B081-443A7382049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C97BC16E-FD15-4F5A-8586-697D48DA1253}"/>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7CD68B5F-959F-445B-8F92-A993BFD62712}"/>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164395</xdr:rowOff>
    </xdr:from>
    <xdr:to>
      <xdr:col>81</xdr:col>
      <xdr:colOff>44450</xdr:colOff>
      <xdr:row>39</xdr:row>
      <xdr:rowOff>164395</xdr:rowOff>
    </xdr:to>
    <xdr:cxnSp macro="">
      <xdr:nvCxnSpPr>
        <xdr:cNvPr id="383" name="直線コネクタ 382">
          <a:extLst>
            <a:ext uri="{FF2B5EF4-FFF2-40B4-BE49-F238E27FC236}">
              <a16:creationId xmlns:a16="http://schemas.microsoft.com/office/drawing/2014/main" id="{EAF187E8-0015-49D7-AD9F-968BF1980A5C}"/>
            </a:ext>
          </a:extLst>
        </xdr:cNvPr>
        <xdr:cNvCxnSpPr/>
      </xdr:nvCxnSpPr>
      <xdr:spPr>
        <a:xfrm>
          <a:off x="16179800" y="6850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a:extLst>
            <a:ext uri="{FF2B5EF4-FFF2-40B4-BE49-F238E27FC236}">
              <a16:creationId xmlns:a16="http://schemas.microsoft.com/office/drawing/2014/main" id="{5CE85470-E0AD-4A8B-838E-8C8DCE23876D}"/>
            </a:ext>
          </a:extLst>
        </xdr:cNvPr>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BBA767EF-25E0-4C00-AA8B-DC6467AA3BFC}"/>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164395</xdr:rowOff>
    </xdr:from>
    <xdr:to>
      <xdr:col>77</xdr:col>
      <xdr:colOff>44450</xdr:colOff>
      <xdr:row>40</xdr:row>
      <xdr:rowOff>19755</xdr:rowOff>
    </xdr:to>
    <xdr:cxnSp macro="">
      <xdr:nvCxnSpPr>
        <xdr:cNvPr id="386" name="直線コネクタ 385">
          <a:extLst>
            <a:ext uri="{FF2B5EF4-FFF2-40B4-BE49-F238E27FC236}">
              <a16:creationId xmlns:a16="http://schemas.microsoft.com/office/drawing/2014/main" id="{6C3F162A-324B-4A0C-BCBA-1FB0D49E43C8}"/>
            </a:ext>
          </a:extLst>
        </xdr:cNvPr>
        <xdr:cNvCxnSpPr/>
      </xdr:nvCxnSpPr>
      <xdr:spPr>
        <a:xfrm flipV="1">
          <a:off x="15290800" y="685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53D4F0D4-CB82-4F95-BAF7-DBA5CCA40CCC}"/>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a:extLst>
            <a:ext uri="{FF2B5EF4-FFF2-40B4-BE49-F238E27FC236}">
              <a16:creationId xmlns:a16="http://schemas.microsoft.com/office/drawing/2014/main" id="{E6CE086C-34C2-4754-BCC1-08D969B01AEB}"/>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19755</xdr:rowOff>
    </xdr:from>
    <xdr:to>
      <xdr:col>72</xdr:col>
      <xdr:colOff>203200</xdr:colOff>
      <xdr:row>40</xdr:row>
      <xdr:rowOff>46567</xdr:rowOff>
    </xdr:to>
    <xdr:cxnSp macro="">
      <xdr:nvCxnSpPr>
        <xdr:cNvPr id="389" name="直線コネクタ 388">
          <a:extLst>
            <a:ext uri="{FF2B5EF4-FFF2-40B4-BE49-F238E27FC236}">
              <a16:creationId xmlns:a16="http://schemas.microsoft.com/office/drawing/2014/main" id="{7B51090D-7A11-47BF-BE0C-7A305A9AF0AF}"/>
            </a:ext>
          </a:extLst>
        </xdr:cNvPr>
        <xdr:cNvCxnSpPr/>
      </xdr:nvCxnSpPr>
      <xdr:spPr>
        <a:xfrm flipV="1">
          <a:off x="14401800" y="68777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6AA62984-E171-48FC-9CDE-7AC5621FF5E5}"/>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DB725198-61AF-45C7-92A7-E54BFBDAECDB}"/>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86783</xdr:rowOff>
    </xdr:to>
    <xdr:cxnSp macro="">
      <xdr:nvCxnSpPr>
        <xdr:cNvPr id="392" name="直線コネクタ 391">
          <a:extLst>
            <a:ext uri="{FF2B5EF4-FFF2-40B4-BE49-F238E27FC236}">
              <a16:creationId xmlns:a16="http://schemas.microsoft.com/office/drawing/2014/main" id="{30D3C43E-FBF9-4CCA-83DD-3616AB75A35D}"/>
            </a:ext>
          </a:extLst>
        </xdr:cNvPr>
        <xdr:cNvCxnSpPr/>
      </xdr:nvCxnSpPr>
      <xdr:spPr>
        <a:xfrm flipV="1">
          <a:off x="13512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90CF335A-0469-43A5-AFF7-3552E54411CF}"/>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887C76FF-3A8F-4859-8F01-6CFC00D01DD3}"/>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E47421FC-C6AC-45F1-A03E-49774383952D}"/>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C2D13205-AAEA-4873-896F-1E182F0470F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96E9EDA-7F73-4488-968E-4EFC3DB6E4F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DAAF245-2EA3-40F6-A984-B098221388E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7F85266-64F2-4C42-B3D6-5412F56B44C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56DA1A30-4D24-44E5-8575-B5E726E2552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4E5B9E4-407B-481B-85DA-7D9BC6E36BA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402" name="楕円 401">
          <a:extLst>
            <a:ext uri="{FF2B5EF4-FFF2-40B4-BE49-F238E27FC236}">
              <a16:creationId xmlns:a16="http://schemas.microsoft.com/office/drawing/2014/main" id="{1A8423B7-2C45-4205-8996-A5C942E046BD}"/>
            </a:ext>
          </a:extLst>
        </xdr:cNvPr>
        <xdr:cNvSpPr/>
      </xdr:nvSpPr>
      <xdr:spPr>
        <a:xfrm>
          <a:off x="16967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130122</xdr:rowOff>
    </xdr:from>
    <xdr:ext cx="762000" cy="259045"/>
    <xdr:sp macro="" textlink="">
      <xdr:nvSpPr>
        <xdr:cNvPr id="403" name="公債費負担の状況該当値テキスト">
          <a:extLst>
            <a:ext uri="{FF2B5EF4-FFF2-40B4-BE49-F238E27FC236}">
              <a16:creationId xmlns:a16="http://schemas.microsoft.com/office/drawing/2014/main" id="{DD3D9813-2201-4584-AEA9-3393B3C4E497}"/>
            </a:ext>
          </a:extLst>
        </xdr:cNvPr>
        <xdr:cNvSpPr txBox="1"/>
      </xdr:nvSpPr>
      <xdr:spPr>
        <a:xfrm>
          <a:off x="17106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113595</xdr:rowOff>
    </xdr:from>
    <xdr:to>
      <xdr:col>77</xdr:col>
      <xdr:colOff>95250</xdr:colOff>
      <xdr:row>40</xdr:row>
      <xdr:rowOff>43745</xdr:rowOff>
    </xdr:to>
    <xdr:sp macro="" textlink="">
      <xdr:nvSpPr>
        <xdr:cNvPr id="404" name="楕円 403">
          <a:extLst>
            <a:ext uri="{FF2B5EF4-FFF2-40B4-BE49-F238E27FC236}">
              <a16:creationId xmlns:a16="http://schemas.microsoft.com/office/drawing/2014/main" id="{6CB2CAF5-A51D-410A-B000-5B5E55EA4BA8}"/>
            </a:ext>
          </a:extLst>
        </xdr:cNvPr>
        <xdr:cNvSpPr/>
      </xdr:nvSpPr>
      <xdr:spPr>
        <a:xfrm>
          <a:off x="16129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405" name="テキスト ボックス 404">
          <a:extLst>
            <a:ext uri="{FF2B5EF4-FFF2-40B4-BE49-F238E27FC236}">
              <a16:creationId xmlns:a16="http://schemas.microsoft.com/office/drawing/2014/main" id="{70EC01D1-29A1-4853-85C0-3B2A6F05B98F}"/>
            </a:ext>
          </a:extLst>
        </xdr:cNvPr>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140405</xdr:rowOff>
    </xdr:from>
    <xdr:to>
      <xdr:col>73</xdr:col>
      <xdr:colOff>44450</xdr:colOff>
      <xdr:row>40</xdr:row>
      <xdr:rowOff>70555</xdr:rowOff>
    </xdr:to>
    <xdr:sp macro="" textlink="">
      <xdr:nvSpPr>
        <xdr:cNvPr id="406" name="楕円 405">
          <a:extLst>
            <a:ext uri="{FF2B5EF4-FFF2-40B4-BE49-F238E27FC236}">
              <a16:creationId xmlns:a16="http://schemas.microsoft.com/office/drawing/2014/main" id="{D77B08A3-E11E-4066-9873-8B9A5606411B}"/>
            </a:ext>
          </a:extLst>
        </xdr:cNvPr>
        <xdr:cNvSpPr/>
      </xdr:nvSpPr>
      <xdr:spPr>
        <a:xfrm>
          <a:off x="15240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407" name="テキスト ボックス 406">
          <a:extLst>
            <a:ext uri="{FF2B5EF4-FFF2-40B4-BE49-F238E27FC236}">
              <a16:creationId xmlns:a16="http://schemas.microsoft.com/office/drawing/2014/main" id="{AFE7FB66-B652-4890-8FD1-03A19B7D8529}"/>
            </a:ext>
          </a:extLst>
        </xdr:cNvPr>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8" name="楕円 407">
          <a:extLst>
            <a:ext uri="{FF2B5EF4-FFF2-40B4-BE49-F238E27FC236}">
              <a16:creationId xmlns:a16="http://schemas.microsoft.com/office/drawing/2014/main" id="{99F80B2E-2015-4ADF-AABF-DB7C97B04C9B}"/>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9" name="テキスト ボックス 408">
          <a:extLst>
            <a:ext uri="{FF2B5EF4-FFF2-40B4-BE49-F238E27FC236}">
              <a16:creationId xmlns:a16="http://schemas.microsoft.com/office/drawing/2014/main" id="{06D6641C-F278-4435-A0A5-AB77D4429311}"/>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10" name="楕円 409">
          <a:extLst>
            <a:ext uri="{FF2B5EF4-FFF2-40B4-BE49-F238E27FC236}">
              <a16:creationId xmlns:a16="http://schemas.microsoft.com/office/drawing/2014/main" id="{78F27F1F-073D-4217-A76F-6A02450E6BD2}"/>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1" name="テキスト ボックス 410">
          <a:extLst>
            <a:ext uri="{FF2B5EF4-FFF2-40B4-BE49-F238E27FC236}">
              <a16:creationId xmlns:a16="http://schemas.microsoft.com/office/drawing/2014/main" id="{C11D4F7F-0459-4A06-A1EA-7E46C4D6936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C1648BE6-FC63-4484-93F3-8575C738760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33689C1D-F28A-47B0-A5C2-E9E41A9FF11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61771F30-E9AA-412C-80D0-74F5380348D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46912992-5DDD-474F-9272-ABF8FE7943C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6C18AB69-2970-4260-B86C-97BA338C2C8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AE550ADA-4724-4CAA-9882-5452506EC6B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117A6CB8-043D-472D-B29C-57251579AC6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4435E191-3180-4064-B347-5F954D1AB86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298DA882-0435-40DD-B7FA-5BAFCDED35D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359D66D8-0A6A-410B-BB19-018408D7766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D8978EF1-329A-4872-A7FC-C5C6E1E3DB3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1DDC107D-3CDF-4C5B-8C37-4FBEC4D178E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51A8E19D-8850-4D52-9665-C84F16BF819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a:t>
          </a:r>
          <a:r>
            <a:rPr kumimoji="1" lang="en-US" altLang="ja-JP" sz="1300">
              <a:latin typeface="ＭＳ Ｐゴシック" panose="020B0600070205080204" pitchFamily="50" charset="-128"/>
              <a:ea typeface="ＭＳ Ｐゴシック" panose="020B0600070205080204" pitchFamily="50" charset="-128"/>
            </a:rPr>
            <a:t>47.7%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51.2%</a:t>
          </a:r>
          <a:r>
            <a:rPr kumimoji="1" lang="ja-JP" altLang="en-US" sz="1300">
              <a:latin typeface="ＭＳ Ｐゴシック" panose="020B0600070205080204" pitchFamily="50" charset="-128"/>
              <a:ea typeface="ＭＳ Ｐゴシック" panose="020B0600070205080204" pitchFamily="50" charset="-128"/>
            </a:rPr>
            <a:t>となり、引き続き類似団体の水準を下回っている。比率を求める分母は、標準財政規模の減及び差し引かれる算入公債費の増に伴い</a:t>
          </a:r>
          <a:r>
            <a:rPr kumimoji="1" lang="en-US" altLang="ja-JP" sz="1300">
              <a:latin typeface="ＭＳ Ｐゴシック" panose="020B0600070205080204" pitchFamily="50" charset="-128"/>
              <a:ea typeface="ＭＳ Ｐゴシック" panose="020B0600070205080204" pitchFamily="50" charset="-128"/>
            </a:rPr>
            <a:t>98,749</a:t>
          </a:r>
          <a:r>
            <a:rPr kumimoji="1" lang="ja-JP" altLang="en-US" sz="1300">
              <a:latin typeface="ＭＳ Ｐゴシック" panose="020B0600070205080204" pitchFamily="50" charset="-128"/>
              <a:ea typeface="ＭＳ Ｐゴシック" panose="020B0600070205080204" pitchFamily="50" charset="-128"/>
            </a:rPr>
            <a:t>千円の減（前年度比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％減）となり、分子は地方債現在高は増となったものの、その他項目の負担見込額の減を要因として将来負担額は</a:t>
          </a:r>
          <a:r>
            <a:rPr kumimoji="1" lang="en-US" altLang="ja-JP" sz="1300">
              <a:latin typeface="ＭＳ Ｐゴシック" panose="020B0600070205080204" pitchFamily="50" charset="-128"/>
              <a:ea typeface="ＭＳ Ｐゴシック" panose="020B0600070205080204" pitchFamily="50" charset="-128"/>
            </a:rPr>
            <a:t>99,147</a:t>
          </a:r>
          <a:r>
            <a:rPr kumimoji="1" lang="ja-JP" altLang="en-US" sz="1300">
              <a:latin typeface="ＭＳ Ｐゴシック" panose="020B0600070205080204" pitchFamily="50" charset="-128"/>
              <a:ea typeface="ＭＳ Ｐゴシック" panose="020B0600070205080204" pitchFamily="50" charset="-128"/>
            </a:rPr>
            <a:t>千円の減となったが、差し引かれる充当可能財源等が基準財政需要額算入見込額の減により</a:t>
          </a:r>
          <a:r>
            <a:rPr kumimoji="1" lang="en-US" altLang="ja-JP" sz="1300">
              <a:latin typeface="ＭＳ Ｐゴシック" panose="020B0600070205080204" pitchFamily="50" charset="-128"/>
              <a:ea typeface="ＭＳ Ｐゴシック" panose="020B0600070205080204" pitchFamily="50" charset="-128"/>
            </a:rPr>
            <a:t>198,462</a:t>
          </a:r>
          <a:r>
            <a:rPr kumimoji="1" lang="ja-JP" altLang="en-US" sz="1300">
              <a:latin typeface="ＭＳ Ｐゴシック" panose="020B0600070205080204" pitchFamily="50" charset="-128"/>
              <a:ea typeface="ＭＳ Ｐゴシック" panose="020B0600070205080204" pitchFamily="50" charset="-128"/>
            </a:rPr>
            <a:t>千円の減となったことに伴い</a:t>
          </a:r>
          <a:r>
            <a:rPr kumimoji="1" lang="en-US" altLang="ja-JP" sz="1300">
              <a:latin typeface="ＭＳ Ｐゴシック" panose="020B0600070205080204" pitchFamily="50" charset="-128"/>
              <a:ea typeface="ＭＳ Ｐゴシック" panose="020B0600070205080204" pitchFamily="50" charset="-128"/>
            </a:rPr>
            <a:t>99,315</a:t>
          </a:r>
          <a:r>
            <a:rPr kumimoji="1" lang="ja-JP" altLang="en-US" sz="1300">
              <a:latin typeface="ＭＳ Ｐゴシック" panose="020B0600070205080204" pitchFamily="50" charset="-128"/>
              <a:ea typeface="ＭＳ Ｐゴシック" panose="020B0600070205080204" pitchFamily="50" charset="-128"/>
            </a:rPr>
            <a:t>千円の増（前年度比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％増）となり、将来負担比率は微増となった。</a:t>
          </a:r>
        </a:p>
        <a:p>
          <a:r>
            <a:rPr kumimoji="1" lang="ja-JP" altLang="en-US" sz="1300">
              <a:latin typeface="ＭＳ Ｐゴシック" panose="020B0600070205080204" pitchFamily="50" charset="-128"/>
              <a:ea typeface="ＭＳ Ｐゴシック" panose="020B0600070205080204" pitchFamily="50" charset="-128"/>
            </a:rPr>
            <a:t>　今後は、公債費の増や基金の取崩し等により上昇が見込まれる。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B83DE46A-C006-409F-97E7-60F3F6BCD2D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EAD8D09E-D790-43AA-968B-60C0BC25CC6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5FB98C91-914B-4D2C-A4D6-74D6B7B6D40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ACFC012-26D0-46FF-AFB3-60740A694C7E}"/>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D4C7E8B-E556-4108-A43C-30E8DE3E2852}"/>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35D40333-BCC4-4BAA-9CA9-A20B2C3557C4}"/>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C2FBF34-51A5-486A-9D26-C78F0C3A8F9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10FF7D96-FF1D-4560-90AB-F44E30B540E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A48421EF-38DF-4544-BD01-5FCD2C6438F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BF45FDC2-5790-4DD9-AD00-8DB1E712C26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44A8F27E-3210-47FB-AE7C-70AE089921DB}"/>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81E3A46F-7E4E-40E6-A6E3-F2C7DACA3EC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E3E4B445-7A14-4AED-A3AF-B4273DC1559F}"/>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33BB77E2-CD13-4EB6-A617-8826A2A4375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482B5387-2794-4762-9DCA-DB7D7A6B2AF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4AA9B86B-4CB7-4906-918F-C1228783E85D}"/>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A61C3DE6-530B-462F-BB94-A88B0EE2AE4A}"/>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2282763F-743A-41E8-82EB-673B1608A867}"/>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934A058-0787-421A-85B9-B26095DDC249}"/>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2C622CE8-C567-449A-A7D0-7C621922DBD1}"/>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111548</xdr:rowOff>
    </xdr:from>
    <xdr:to>
      <xdr:col>81</xdr:col>
      <xdr:colOff>44450</xdr:colOff>
      <xdr:row>17</xdr:row>
      <xdr:rowOff>142381</xdr:rowOff>
    </xdr:to>
    <xdr:cxnSp macro="">
      <xdr:nvCxnSpPr>
        <xdr:cNvPr id="445" name="直線コネクタ 444">
          <a:extLst>
            <a:ext uri="{FF2B5EF4-FFF2-40B4-BE49-F238E27FC236}">
              <a16:creationId xmlns:a16="http://schemas.microsoft.com/office/drawing/2014/main" id="{397A309C-3831-4E08-834B-B7481B85190B}"/>
            </a:ext>
          </a:extLst>
        </xdr:cNvPr>
        <xdr:cNvCxnSpPr/>
      </xdr:nvCxnSpPr>
      <xdr:spPr>
        <a:xfrm>
          <a:off x="16179800" y="3026198"/>
          <a:ext cx="8382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35295</xdr:rowOff>
    </xdr:from>
    <xdr:ext cx="762000" cy="259045"/>
    <xdr:sp macro="" textlink="">
      <xdr:nvSpPr>
        <xdr:cNvPr id="446" name="将来負担の状況平均値テキスト">
          <a:extLst>
            <a:ext uri="{FF2B5EF4-FFF2-40B4-BE49-F238E27FC236}">
              <a16:creationId xmlns:a16="http://schemas.microsoft.com/office/drawing/2014/main" id="{F6A065E7-5E65-4C50-9A62-A12C87F0AC31}"/>
            </a:ext>
          </a:extLst>
        </xdr:cNvPr>
        <xdr:cNvSpPr txBox="1"/>
      </xdr:nvSpPr>
      <xdr:spPr>
        <a:xfrm>
          <a:off x="17106900" y="2264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id="{DC3B3274-C12C-41E0-B84A-A29DDC5DAF0C}"/>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111548</xdr:rowOff>
    </xdr:from>
    <xdr:to>
      <xdr:col>77</xdr:col>
      <xdr:colOff>44450</xdr:colOff>
      <xdr:row>18</xdr:row>
      <xdr:rowOff>142522</xdr:rowOff>
    </xdr:to>
    <xdr:cxnSp macro="">
      <xdr:nvCxnSpPr>
        <xdr:cNvPr id="448" name="直線コネクタ 447">
          <a:extLst>
            <a:ext uri="{FF2B5EF4-FFF2-40B4-BE49-F238E27FC236}">
              <a16:creationId xmlns:a16="http://schemas.microsoft.com/office/drawing/2014/main" id="{45139DDA-C4D3-442D-A35E-CE61B0AA7404}"/>
            </a:ext>
          </a:extLst>
        </xdr:cNvPr>
        <xdr:cNvCxnSpPr/>
      </xdr:nvCxnSpPr>
      <xdr:spPr>
        <a:xfrm flipV="1">
          <a:off x="15290800" y="3026198"/>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4B4FE35A-624F-46DF-A4D3-B217184D4D7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a:extLst>
            <a:ext uri="{FF2B5EF4-FFF2-40B4-BE49-F238E27FC236}">
              <a16:creationId xmlns:a16="http://schemas.microsoft.com/office/drawing/2014/main" id="{AC4696A3-E978-41C5-9525-6518D7450607}"/>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142522</xdr:rowOff>
    </xdr:from>
    <xdr:to>
      <xdr:col>72</xdr:col>
      <xdr:colOff>203200</xdr:colOff>
      <xdr:row>20</xdr:row>
      <xdr:rowOff>20814</xdr:rowOff>
    </xdr:to>
    <xdr:cxnSp macro="">
      <xdr:nvCxnSpPr>
        <xdr:cNvPr id="451" name="直線コネクタ 450">
          <a:extLst>
            <a:ext uri="{FF2B5EF4-FFF2-40B4-BE49-F238E27FC236}">
              <a16:creationId xmlns:a16="http://schemas.microsoft.com/office/drawing/2014/main" id="{246DACB7-7D3C-4C3D-A5FD-E18DE4D689F7}"/>
            </a:ext>
          </a:extLst>
        </xdr:cNvPr>
        <xdr:cNvCxnSpPr/>
      </xdr:nvCxnSpPr>
      <xdr:spPr>
        <a:xfrm flipV="1">
          <a:off x="14401800" y="3228622"/>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2" name="フローチャート: 判断 451">
          <a:extLst>
            <a:ext uri="{FF2B5EF4-FFF2-40B4-BE49-F238E27FC236}">
              <a16:creationId xmlns:a16="http://schemas.microsoft.com/office/drawing/2014/main" id="{FBBDDFA7-8EEC-4AEC-A966-FE25C33715CA}"/>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3" name="テキスト ボックス 452">
          <a:extLst>
            <a:ext uri="{FF2B5EF4-FFF2-40B4-BE49-F238E27FC236}">
              <a16:creationId xmlns:a16="http://schemas.microsoft.com/office/drawing/2014/main" id="{2B067156-24E0-47D2-AEC9-99A596979AF5}"/>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168134</xdr:rowOff>
    </xdr:from>
    <xdr:to>
      <xdr:col>68</xdr:col>
      <xdr:colOff>152400</xdr:colOff>
      <xdr:row>20</xdr:row>
      <xdr:rowOff>20814</xdr:rowOff>
    </xdr:to>
    <xdr:cxnSp macro="">
      <xdr:nvCxnSpPr>
        <xdr:cNvPr id="454" name="直線コネクタ 453">
          <a:extLst>
            <a:ext uri="{FF2B5EF4-FFF2-40B4-BE49-F238E27FC236}">
              <a16:creationId xmlns:a16="http://schemas.microsoft.com/office/drawing/2014/main" id="{42E8203B-66F2-4CC5-BAFB-77ABABC5C40E}"/>
            </a:ext>
          </a:extLst>
        </xdr:cNvPr>
        <xdr:cNvCxnSpPr/>
      </xdr:nvCxnSpPr>
      <xdr:spPr>
        <a:xfrm>
          <a:off x="13512800" y="34256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153106</xdr:rowOff>
    </xdr:from>
    <xdr:to>
      <xdr:col>68</xdr:col>
      <xdr:colOff>203200</xdr:colOff>
      <xdr:row>17</xdr:row>
      <xdr:rowOff>83256</xdr:rowOff>
    </xdr:to>
    <xdr:sp macro="" textlink="">
      <xdr:nvSpPr>
        <xdr:cNvPr id="455" name="フローチャート: 判断 454">
          <a:extLst>
            <a:ext uri="{FF2B5EF4-FFF2-40B4-BE49-F238E27FC236}">
              <a16:creationId xmlns:a16="http://schemas.microsoft.com/office/drawing/2014/main" id="{60187CF4-DD78-481C-9F8B-C5A3C626B62F}"/>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6" name="テキスト ボックス 455">
          <a:extLst>
            <a:ext uri="{FF2B5EF4-FFF2-40B4-BE49-F238E27FC236}">
              <a16:creationId xmlns:a16="http://schemas.microsoft.com/office/drawing/2014/main" id="{6A1748A3-CC9F-4780-A4D1-BDF40312CB4B}"/>
            </a:ext>
          </a:extLst>
        </xdr:cNvPr>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7" name="フローチャート: 判断 456">
          <a:extLst>
            <a:ext uri="{FF2B5EF4-FFF2-40B4-BE49-F238E27FC236}">
              <a16:creationId xmlns:a16="http://schemas.microsoft.com/office/drawing/2014/main" id="{302DB87C-1A1C-4D09-BC66-6AF4D9ADBFFA}"/>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8" name="テキスト ボックス 457">
          <a:extLst>
            <a:ext uri="{FF2B5EF4-FFF2-40B4-BE49-F238E27FC236}">
              <a16:creationId xmlns:a16="http://schemas.microsoft.com/office/drawing/2014/main" id="{D5B576F3-FBFC-4190-944A-4F9F6E9857DD}"/>
            </a:ext>
          </a:extLst>
        </xdr:cNvPr>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927A262-4BEC-419D-BA41-5C032F7D5E0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C9E65A1-34B4-4C45-81B9-08E590C4BE8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E17DD35-176E-4D21-B2EB-8CB1631E107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7F9D86E9-CF36-4F0D-91E0-C4024C34109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DADCE0F4-7A13-43DB-BA5B-EAA7E3A091F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91581</xdr:rowOff>
    </xdr:from>
    <xdr:to>
      <xdr:col>81</xdr:col>
      <xdr:colOff>95250</xdr:colOff>
      <xdr:row>18</xdr:row>
      <xdr:rowOff>21731</xdr:rowOff>
    </xdr:to>
    <xdr:sp macro="" textlink="">
      <xdr:nvSpPr>
        <xdr:cNvPr id="464" name="楕円 463">
          <a:extLst>
            <a:ext uri="{FF2B5EF4-FFF2-40B4-BE49-F238E27FC236}">
              <a16:creationId xmlns:a16="http://schemas.microsoft.com/office/drawing/2014/main" id="{FF7BD4B0-1F06-48A3-BEAC-D85908555A16}"/>
            </a:ext>
          </a:extLst>
        </xdr:cNvPr>
        <xdr:cNvSpPr/>
      </xdr:nvSpPr>
      <xdr:spPr>
        <a:xfrm>
          <a:off x="16967200" y="30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63658</xdr:rowOff>
    </xdr:from>
    <xdr:ext cx="762000" cy="259045"/>
    <xdr:sp macro="" textlink="">
      <xdr:nvSpPr>
        <xdr:cNvPr id="465" name="将来負担の状況該当値テキスト">
          <a:extLst>
            <a:ext uri="{FF2B5EF4-FFF2-40B4-BE49-F238E27FC236}">
              <a16:creationId xmlns:a16="http://schemas.microsoft.com/office/drawing/2014/main" id="{C9E9CEBD-F7BC-4931-A30C-3737A876883E}"/>
            </a:ext>
          </a:extLst>
        </xdr:cNvPr>
        <xdr:cNvSpPr txBox="1"/>
      </xdr:nvSpPr>
      <xdr:spPr>
        <a:xfrm>
          <a:off x="17106900" y="297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60748</xdr:rowOff>
    </xdr:from>
    <xdr:to>
      <xdr:col>77</xdr:col>
      <xdr:colOff>95250</xdr:colOff>
      <xdr:row>17</xdr:row>
      <xdr:rowOff>162348</xdr:rowOff>
    </xdr:to>
    <xdr:sp macro="" textlink="">
      <xdr:nvSpPr>
        <xdr:cNvPr id="466" name="楕円 465">
          <a:extLst>
            <a:ext uri="{FF2B5EF4-FFF2-40B4-BE49-F238E27FC236}">
              <a16:creationId xmlns:a16="http://schemas.microsoft.com/office/drawing/2014/main" id="{99CC88A5-2810-47B9-B8F4-B8AFED9FE515}"/>
            </a:ext>
          </a:extLst>
        </xdr:cNvPr>
        <xdr:cNvSpPr/>
      </xdr:nvSpPr>
      <xdr:spPr>
        <a:xfrm>
          <a:off x="16129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147125</xdr:rowOff>
    </xdr:from>
    <xdr:ext cx="736600" cy="259045"/>
    <xdr:sp macro="" textlink="">
      <xdr:nvSpPr>
        <xdr:cNvPr id="467" name="テキスト ボックス 466">
          <a:extLst>
            <a:ext uri="{FF2B5EF4-FFF2-40B4-BE49-F238E27FC236}">
              <a16:creationId xmlns:a16="http://schemas.microsoft.com/office/drawing/2014/main" id="{4E8AF39F-04D1-4B1D-B01F-B2996E2C0CE2}"/>
            </a:ext>
          </a:extLst>
        </xdr:cNvPr>
        <xdr:cNvSpPr txBox="1"/>
      </xdr:nvSpPr>
      <xdr:spPr>
        <a:xfrm>
          <a:off x="15798800" y="306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91722</xdr:rowOff>
    </xdr:from>
    <xdr:to>
      <xdr:col>73</xdr:col>
      <xdr:colOff>44450</xdr:colOff>
      <xdr:row>19</xdr:row>
      <xdr:rowOff>21872</xdr:rowOff>
    </xdr:to>
    <xdr:sp macro="" textlink="">
      <xdr:nvSpPr>
        <xdr:cNvPr id="468" name="楕円 467">
          <a:extLst>
            <a:ext uri="{FF2B5EF4-FFF2-40B4-BE49-F238E27FC236}">
              <a16:creationId xmlns:a16="http://schemas.microsoft.com/office/drawing/2014/main" id="{D9293B49-0D79-4C88-9DB8-525B4E0BC945}"/>
            </a:ext>
          </a:extLst>
        </xdr:cNvPr>
        <xdr:cNvSpPr/>
      </xdr:nvSpPr>
      <xdr:spPr>
        <a:xfrm>
          <a:off x="15240000" y="317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6649</xdr:rowOff>
    </xdr:from>
    <xdr:ext cx="762000" cy="259045"/>
    <xdr:sp macro="" textlink="">
      <xdr:nvSpPr>
        <xdr:cNvPr id="469" name="テキスト ボックス 468">
          <a:extLst>
            <a:ext uri="{FF2B5EF4-FFF2-40B4-BE49-F238E27FC236}">
              <a16:creationId xmlns:a16="http://schemas.microsoft.com/office/drawing/2014/main" id="{4E6EA35E-7051-41FC-9A8E-649ABB89C052}"/>
            </a:ext>
          </a:extLst>
        </xdr:cNvPr>
        <xdr:cNvSpPr txBox="1"/>
      </xdr:nvSpPr>
      <xdr:spPr>
        <a:xfrm>
          <a:off x="14909800" y="326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141464</xdr:rowOff>
    </xdr:from>
    <xdr:to>
      <xdr:col>68</xdr:col>
      <xdr:colOff>203200</xdr:colOff>
      <xdr:row>20</xdr:row>
      <xdr:rowOff>71614</xdr:rowOff>
    </xdr:to>
    <xdr:sp macro="" textlink="">
      <xdr:nvSpPr>
        <xdr:cNvPr id="470" name="楕円 469">
          <a:extLst>
            <a:ext uri="{FF2B5EF4-FFF2-40B4-BE49-F238E27FC236}">
              <a16:creationId xmlns:a16="http://schemas.microsoft.com/office/drawing/2014/main" id="{7C674CD7-4CBB-4C1F-A39C-16F7FE0E01FF}"/>
            </a:ext>
          </a:extLst>
        </xdr:cNvPr>
        <xdr:cNvSpPr/>
      </xdr:nvSpPr>
      <xdr:spPr>
        <a:xfrm>
          <a:off x="14351000" y="33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56391</xdr:rowOff>
    </xdr:from>
    <xdr:ext cx="762000" cy="259045"/>
    <xdr:sp macro="" textlink="">
      <xdr:nvSpPr>
        <xdr:cNvPr id="471" name="テキスト ボックス 470">
          <a:extLst>
            <a:ext uri="{FF2B5EF4-FFF2-40B4-BE49-F238E27FC236}">
              <a16:creationId xmlns:a16="http://schemas.microsoft.com/office/drawing/2014/main" id="{1B89A6D8-B05A-456C-BAEB-3729FED408B3}"/>
            </a:ext>
          </a:extLst>
        </xdr:cNvPr>
        <xdr:cNvSpPr txBox="1"/>
      </xdr:nvSpPr>
      <xdr:spPr>
        <a:xfrm>
          <a:off x="14020800" y="34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117334</xdr:rowOff>
    </xdr:from>
    <xdr:to>
      <xdr:col>64</xdr:col>
      <xdr:colOff>152400</xdr:colOff>
      <xdr:row>20</xdr:row>
      <xdr:rowOff>47484</xdr:rowOff>
    </xdr:to>
    <xdr:sp macro="" textlink="">
      <xdr:nvSpPr>
        <xdr:cNvPr id="472" name="楕円 471">
          <a:extLst>
            <a:ext uri="{FF2B5EF4-FFF2-40B4-BE49-F238E27FC236}">
              <a16:creationId xmlns:a16="http://schemas.microsoft.com/office/drawing/2014/main" id="{E86B4FCD-9F43-4EC5-8735-4CC9269D070B}"/>
            </a:ext>
          </a:extLst>
        </xdr:cNvPr>
        <xdr:cNvSpPr/>
      </xdr:nvSpPr>
      <xdr:spPr>
        <a:xfrm>
          <a:off x="13462000" y="337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32261</xdr:rowOff>
    </xdr:from>
    <xdr:ext cx="762000" cy="259045"/>
    <xdr:sp macro="" textlink="">
      <xdr:nvSpPr>
        <xdr:cNvPr id="473" name="テキスト ボックス 472">
          <a:extLst>
            <a:ext uri="{FF2B5EF4-FFF2-40B4-BE49-F238E27FC236}">
              <a16:creationId xmlns:a16="http://schemas.microsoft.com/office/drawing/2014/main" id="{FC8C4B58-1FD3-4F16-AF0D-3BCFBD4F911B}"/>
            </a:ext>
          </a:extLst>
        </xdr:cNvPr>
        <xdr:cNvSpPr txBox="1"/>
      </xdr:nvSpPr>
      <xdr:spPr>
        <a:xfrm>
          <a:off x="13131800" y="346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11,499
11,231
265.90
8,441,829
8,042,130
377,351
4,804,804
8,167,654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職員数の増や時間外勤務手当の増により、前年度より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a:t>
          </a:r>
        </a:p>
        <a:p>
          <a:r>
            <a:rPr kumimoji="1" lang="ja-JP" altLang="en-US" sz="1300">
              <a:latin typeface="ＭＳ Ｐゴシック" panose="020B0600070205080204" pitchFamily="50" charset="-128"/>
              <a:ea typeface="ＭＳ Ｐゴシック" panose="020B0600070205080204" pitchFamily="50" charset="-128"/>
            </a:rPr>
            <a:t>　類似団体平均と比べて高い水準にあるのは、居住地が点在しており直営の保育所が５か所必要なことなどから、職員数が多いことが要因と言える。山間地という地域性や距離等により集約は難しいため、民間の活用等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9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23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％増となったが、引き続き類似団体平均を大きく下回っている。増加の要因は、公共施設等の電気代・ガス代の高騰による。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６次山ノ内町行政改革大綱に基づき、業務の民間委託、指定管理者制度の導入や人材の派遣委託を検討しているところであり、今後増加してくことも見込まれるため、ＤＸの推進などにより人件費と合わせた経常経費比率の低下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153670</xdr:rowOff>
    </xdr:from>
    <xdr:to>
      <xdr:col>82</xdr:col>
      <xdr:colOff>107950</xdr:colOff>
      <xdr:row>20</xdr:row>
      <xdr:rowOff>58420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8252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68597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153670</xdr:rowOff>
    </xdr:from>
    <xdr:to>
      <xdr:col>82</xdr:col>
      <xdr:colOff>196850</xdr:colOff>
      <xdr:row>13</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107950</xdr:rowOff>
    </xdr:from>
    <xdr:to>
      <xdr:col>82</xdr:col>
      <xdr:colOff>107950</xdr:colOff>
      <xdr:row>14</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36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13</xdr:row>
      <xdr:rowOff>123190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3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13</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5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68580</xdr:rowOff>
    </xdr:from>
    <xdr:to>
      <xdr:col>74</xdr:col>
      <xdr:colOff>31750</xdr:colOff>
      <xdr:row>16</xdr:row>
      <xdr:rowOff>170180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138430</xdr:rowOff>
    </xdr:from>
    <xdr:to>
      <xdr:col>69</xdr:col>
      <xdr:colOff>92075</xdr:colOff>
      <xdr:row>13</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6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64787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72390</xdr:rowOff>
    </xdr:from>
    <xdr:to>
      <xdr:col>74</xdr:col>
      <xdr:colOff>31750</xdr:colOff>
      <xdr:row>14</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％増だが、引き続き類似団体平均を大きく下回っている。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増加の要因としては、地方創生臨時交付金関連の給付金事業費によるものであり、給付金関連事業終了後は以前の割合程度に減少すると見込まれる。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4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24130</xdr:rowOff>
    </xdr:from>
    <xdr:to>
      <xdr:col>19</xdr:col>
      <xdr:colOff>187325</xdr:colOff>
      <xdr:row>53</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10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24130</xdr:rowOff>
    </xdr:from>
    <xdr:to>
      <xdr:col>15</xdr:col>
      <xdr:colOff>98425</xdr:colOff>
      <xdr:row>53</xdr:row>
      <xdr:rowOff>92710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10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92710</xdr:rowOff>
    </xdr:from>
    <xdr:to>
      <xdr:col>11</xdr:col>
      <xdr:colOff>9525</xdr:colOff>
      <xdr:row>53</xdr:row>
      <xdr:rowOff>92710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79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110490</xdr:rowOff>
    </xdr:from>
    <xdr:to>
      <xdr:col>20</xdr:col>
      <xdr:colOff>38100</xdr:colOff>
      <xdr:row>54</xdr:row>
      <xdr:rowOff>40640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144780</xdr:rowOff>
    </xdr:from>
    <xdr:to>
      <xdr:col>15</xdr:col>
      <xdr:colOff>149225</xdr:colOff>
      <xdr:row>53</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85107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41910</xdr:rowOff>
    </xdr:from>
    <xdr:to>
      <xdr:col>11</xdr:col>
      <xdr:colOff>60325</xdr:colOff>
      <xdr:row>53</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41910</xdr:rowOff>
    </xdr:from>
    <xdr:to>
      <xdr:col>6</xdr:col>
      <xdr:colOff>171450</xdr:colOff>
      <xdr:row>53</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153687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％増となり、引き続き類似団体平均を上回っている。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２年度、公営企業会計の法適化により繰出金の一部が補助費となったため著しく低下したが、引き続き類似団体平均を上回っているのは、除雪費を主とする維持補修費が主な要因である。行政サービスの地域特有の差異によるものと言えるが、類似団体平均となるよう、その他経費の削減に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95250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91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19050</xdr:rowOff>
    </xdr:from>
    <xdr:to>
      <xdr:col>78</xdr:col>
      <xdr:colOff>69850</xdr:colOff>
      <xdr:row>57</xdr:row>
      <xdr:rowOff>95250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9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60</xdr:row>
      <xdr:rowOff>101600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679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101600</xdr:rowOff>
    </xdr:from>
    <xdr:to>
      <xdr:col>69</xdr:col>
      <xdr:colOff>92075</xdr:colOff>
      <xdr:row>61</xdr:row>
      <xdr:rowOff>82550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38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44450</xdr:rowOff>
    </xdr:from>
    <xdr:to>
      <xdr:col>74</xdr:col>
      <xdr:colOff>31750</xdr:colOff>
      <xdr:row>57</xdr:row>
      <xdr:rowOff>146050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50800</xdr:rowOff>
    </xdr:from>
    <xdr:to>
      <xdr:col>69</xdr:col>
      <xdr:colOff>142875</xdr:colOff>
      <xdr:row>60</xdr:row>
      <xdr:rowOff>152400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137177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31750</xdr:rowOff>
    </xdr:from>
    <xdr:to>
      <xdr:col>65</xdr:col>
      <xdr:colOff>53975</xdr:colOff>
      <xdr:row>61</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％増となったが、類似団体平均を僅かに下回っている。</a:t>
          </a:r>
        </a:p>
        <a:p>
          <a:r>
            <a:rPr kumimoji="1" lang="ja-JP" altLang="en-US" sz="1300">
              <a:latin typeface="ＭＳ Ｐゴシック" panose="020B0600070205080204" pitchFamily="50" charset="-128"/>
              <a:ea typeface="ＭＳ Ｐゴシック" panose="020B0600070205080204" pitchFamily="50" charset="-128"/>
            </a:rPr>
            <a:t>　増加の要因は、新型コロナウイルス感染症に係る事業者支援補助金等が増となったことによる。今後は、高齢化対策や子育て支援、観光局への補助費が増加すると想定されるため、必要性の低い補助金は見直しや廃止を進め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6985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391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29845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391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29845</xdr:rowOff>
    </xdr:from>
    <xdr:to>
      <xdr:col>73</xdr:col>
      <xdr:colOff>180975</xdr:colOff>
      <xdr:row>36</xdr:row>
      <xdr:rowOff>29845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3059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xdr:rowOff>
    </xdr:from>
    <xdr:to>
      <xdr:col>69</xdr:col>
      <xdr:colOff>92075</xdr:colOff>
      <xdr:row>35</xdr:row>
      <xdr:rowOff>29845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013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127635</xdr:rowOff>
    </xdr:from>
    <xdr:to>
      <xdr:col>82</xdr:col>
      <xdr:colOff>158750</xdr:colOff>
      <xdr:row>36</xdr:row>
      <xdr:rowOff>57785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144162</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7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150495</xdr:rowOff>
    </xdr:from>
    <xdr:to>
      <xdr:col>74</xdr:col>
      <xdr:colOff>31750</xdr:colOff>
      <xdr:row>36</xdr:row>
      <xdr:rowOff>80645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90822</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150495</xdr:rowOff>
    </xdr:from>
    <xdr:to>
      <xdr:col>69</xdr:col>
      <xdr:colOff>142875</xdr:colOff>
      <xdr:row>35</xdr:row>
      <xdr:rowOff>80645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90822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133350</xdr:rowOff>
    </xdr:from>
    <xdr:to>
      <xdr:col>65</xdr:col>
      <xdr:colOff>53975</xdr:colOff>
      <xdr:row>35</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73677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％増だが類似団体平均を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％下回っている。近年類似団体は減少傾向の中で、増加で推移している。</a:t>
          </a:r>
        </a:p>
        <a:p>
          <a:r>
            <a:rPr kumimoji="1" lang="ja-JP" altLang="en-US" sz="1300">
              <a:latin typeface="ＭＳ Ｐゴシック" panose="020B0600070205080204" pitchFamily="50" charset="-128"/>
              <a:ea typeface="ＭＳ Ｐゴシック" panose="020B0600070205080204" pitchFamily="50" charset="-128"/>
            </a:rPr>
            <a:t>　近年の増加の要因としては、過疎対策事業債等の財政措置のある有利な起債を積極的に活用していることなどが要因である。さらに、今後は一般会計出資債の元金償還等により増加が見込まれるため、地方債残高等を勘案し普通建設事業等に係る地方債の新規発行の抑制に努める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98425</xdr:rowOff>
    </xdr:from>
    <xdr:to>
      <xdr:col>24</xdr:col>
      <xdr:colOff>25400</xdr:colOff>
      <xdr:row>76</xdr:row>
      <xdr:rowOff>1270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9571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98425</xdr:rowOff>
    </xdr:from>
    <xdr:to>
      <xdr:col>19</xdr:col>
      <xdr:colOff>187325</xdr:colOff>
      <xdr:row>75</xdr:row>
      <xdr:rowOff>98425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957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xdr:rowOff>
    </xdr:from>
    <xdr:to>
      <xdr:col>15</xdr:col>
      <xdr:colOff>98425</xdr:colOff>
      <xdr:row>75</xdr:row>
      <xdr:rowOff>98425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8657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144145</xdr:rowOff>
    </xdr:from>
    <xdr:to>
      <xdr:col>11</xdr:col>
      <xdr:colOff>9525</xdr:colOff>
      <xdr:row>75</xdr:row>
      <xdr:rowOff>6985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831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47625</xdr:rowOff>
    </xdr:from>
    <xdr:to>
      <xdr:col>20</xdr:col>
      <xdr:colOff>38100</xdr:colOff>
      <xdr:row>75</xdr:row>
      <xdr:rowOff>149225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159402</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67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47625</xdr:rowOff>
    </xdr:from>
    <xdr:to>
      <xdr:col>15</xdr:col>
      <xdr:colOff>149225</xdr:colOff>
      <xdr:row>75</xdr:row>
      <xdr:rowOff>149225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159402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93345</xdr:rowOff>
    </xdr:from>
    <xdr:to>
      <xdr:col>6</xdr:col>
      <xdr:colOff>171450</xdr:colOff>
      <xdr:row>75</xdr:row>
      <xdr:rowOff>23495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33672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％増となったが、引き続き類似団体平均を下回っている。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近年横ばいで推移しているが、原油価格高騰・物価高に伴い経常物件費や工事費等が増加しているため、事務事業評価等による事業の見直しやコスト削減を進め、経常経費の圧縮と財源の確保に努める。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39370</xdr:rowOff>
    </xdr:from>
    <xdr:to>
      <xdr:col>82</xdr:col>
      <xdr:colOff>107950</xdr:colOff>
      <xdr:row>76</xdr:row>
      <xdr:rowOff>157480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695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17797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39370</xdr:rowOff>
    </xdr:from>
    <xdr:to>
      <xdr:col>78</xdr:col>
      <xdr:colOff>69850</xdr:colOff>
      <xdr:row>76</xdr:row>
      <xdr:rowOff>119380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695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119380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11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123189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11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160020</xdr:rowOff>
    </xdr:from>
    <xdr:to>
      <xdr:col>78</xdr:col>
      <xdr:colOff>120650</xdr:colOff>
      <xdr:row>76</xdr:row>
      <xdr:rowOff>90170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100347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79832</xdr:rowOff>
    </xdr:from>
    <xdr:to>
      <xdr:col>29</xdr:col>
      <xdr:colOff>127000</xdr:colOff>
      <xdr:row>16</xdr:row>
      <xdr:rowOff>103356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70657"/>
          <a:ext cx="647700" cy="2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103356</xdr:rowOff>
    </xdr:from>
    <xdr:to>
      <xdr:col>26</xdr:col>
      <xdr:colOff>50800</xdr:colOff>
      <xdr:row>17</xdr:row>
      <xdr:rowOff>54773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4181"/>
          <a:ext cx="698500" cy="122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54773</xdr:rowOff>
    </xdr:from>
    <xdr:to>
      <xdr:col>22</xdr:col>
      <xdr:colOff>114300</xdr:colOff>
      <xdr:row>17</xdr:row>
      <xdr:rowOff>143252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7048"/>
          <a:ext cx="698500" cy="8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142186</xdr:rowOff>
    </xdr:from>
    <xdr:to>
      <xdr:col>18</xdr:col>
      <xdr:colOff>177800</xdr:colOff>
      <xdr:row>17</xdr:row>
      <xdr:rowOff>143252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04461"/>
          <a:ext cx="698500" cy="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120166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29032</xdr:rowOff>
    </xdr:from>
    <xdr:to>
      <xdr:col>29</xdr:col>
      <xdr:colOff>177800</xdr:colOff>
      <xdr:row>16</xdr:row>
      <xdr:rowOff>130632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9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45559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52556</xdr:rowOff>
    </xdr:from>
    <xdr:to>
      <xdr:col>26</xdr:col>
      <xdr:colOff>101600</xdr:colOff>
      <xdr:row>16</xdr:row>
      <xdr:rowOff>154156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164333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2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3973</xdr:rowOff>
    </xdr:from>
    <xdr:to>
      <xdr:col>22</xdr:col>
      <xdr:colOff>165100</xdr:colOff>
      <xdr:row>17</xdr:row>
      <xdr:rowOff>105573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115750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92452</xdr:rowOff>
    </xdr:from>
    <xdr:to>
      <xdr:col>19</xdr:col>
      <xdr:colOff>38100</xdr:colOff>
      <xdr:row>18</xdr:row>
      <xdr:rowOff>22602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4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2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91386</xdr:rowOff>
    </xdr:from>
    <xdr:to>
      <xdr:col>15</xdr:col>
      <xdr:colOff>101600</xdr:colOff>
      <xdr:row>18</xdr:row>
      <xdr:rowOff>21536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31713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20739</xdr:rowOff>
    </xdr:from>
    <xdr:to>
      <xdr:col>29</xdr:col>
      <xdr:colOff>127000</xdr:colOff>
      <xdr:row>36</xdr:row>
      <xdr:rowOff>39922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73989"/>
          <a:ext cx="647700" cy="1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39922</xdr:rowOff>
    </xdr:from>
    <xdr:to>
      <xdr:col>26</xdr:col>
      <xdr:colOff>50800</xdr:colOff>
      <xdr:row>36</xdr:row>
      <xdr:rowOff>131134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93172"/>
          <a:ext cx="698500" cy="91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114312</xdr:rowOff>
    </xdr:from>
    <xdr:to>
      <xdr:col>22</xdr:col>
      <xdr:colOff>114300</xdr:colOff>
      <xdr:row>36</xdr:row>
      <xdr:rowOff>131134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67562"/>
          <a:ext cx="698500" cy="16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96558</xdr:rowOff>
    </xdr:from>
    <xdr:to>
      <xdr:col>18</xdr:col>
      <xdr:colOff>177800</xdr:colOff>
      <xdr:row>36</xdr:row>
      <xdr:rowOff>114312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049808"/>
          <a:ext cx="698500" cy="1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312839</xdr:rowOff>
    </xdr:from>
    <xdr:to>
      <xdr:col>29</xdr:col>
      <xdr:colOff>177800</xdr:colOff>
      <xdr:row>36</xdr:row>
      <xdr:rowOff>71539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2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284916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9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332022</xdr:rowOff>
    </xdr:from>
    <xdr:to>
      <xdr:col>26</xdr:col>
      <xdr:colOff>101600</xdr:colOff>
      <xdr:row>36</xdr:row>
      <xdr:rowOff>90722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42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75499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2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80334</xdr:rowOff>
    </xdr:from>
    <xdr:to>
      <xdr:col>22</xdr:col>
      <xdr:colOff>165100</xdr:colOff>
      <xdr:row>37</xdr:row>
      <xdr:rowOff>10484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3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166711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63512</xdr:rowOff>
    </xdr:from>
    <xdr:to>
      <xdr:col>19</xdr:col>
      <xdr:colOff>38100</xdr:colOff>
      <xdr:row>36</xdr:row>
      <xdr:rowOff>165112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1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149889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0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45758</xdr:rowOff>
    </xdr:from>
    <xdr:to>
      <xdr:col>15</xdr:col>
      <xdr:colOff>101600</xdr:colOff>
      <xdr:row>36</xdr:row>
      <xdr:rowOff>147358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9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132135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11,499
11,231
265.90
8,441,829
8,042,130
377,351
4,804,804
8,167,654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56185</xdr:rowOff>
    </xdr:from>
    <xdr:to>
      <xdr:col>24</xdr:col>
      <xdr:colOff>63500</xdr:colOff>
      <xdr:row>34</xdr:row>
      <xdr:rowOff>70383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85485"/>
          <a:ext cx="838200" cy="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70383</xdr:rowOff>
    </xdr:from>
    <xdr:to>
      <xdr:col>19</xdr:col>
      <xdr:colOff>177800</xdr:colOff>
      <xdr:row>35</xdr:row>
      <xdr:rowOff>48197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9683"/>
          <a:ext cx="889000" cy="1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48197</xdr:rowOff>
    </xdr:from>
    <xdr:to>
      <xdr:col>15</xdr:col>
      <xdr:colOff>50800</xdr:colOff>
      <xdr:row>36</xdr:row>
      <xdr:rowOff>89789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48947"/>
          <a:ext cx="889000" cy="2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89789</xdr:rowOff>
    </xdr:from>
    <xdr:to>
      <xdr:col>10</xdr:col>
      <xdr:colOff>114300</xdr:colOff>
      <xdr:row>36</xdr:row>
      <xdr:rowOff>96482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1989"/>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153662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5385</xdr:rowOff>
    </xdr:from>
    <xdr:to>
      <xdr:col>24</xdr:col>
      <xdr:colOff>114300</xdr:colOff>
      <xdr:row>34</xdr:row>
      <xdr:rowOff>106985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28262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19583</xdr:rowOff>
    </xdr:from>
    <xdr:to>
      <xdr:col>20</xdr:col>
      <xdr:colOff>38100</xdr:colOff>
      <xdr:row>34</xdr:row>
      <xdr:rowOff>121183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137710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2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168847</xdr:rowOff>
    </xdr:from>
    <xdr:to>
      <xdr:col>15</xdr:col>
      <xdr:colOff>101600</xdr:colOff>
      <xdr:row>35</xdr:row>
      <xdr:rowOff>98997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115524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7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38989</xdr:rowOff>
    </xdr:from>
    <xdr:to>
      <xdr:col>10</xdr:col>
      <xdr:colOff>165100</xdr:colOff>
      <xdr:row>36</xdr:row>
      <xdr:rowOff>140589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131716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45682</xdr:rowOff>
    </xdr:from>
    <xdr:to>
      <xdr:col>6</xdr:col>
      <xdr:colOff>38100</xdr:colOff>
      <xdr:row>36</xdr:row>
      <xdr:rowOff>147282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163809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68014</xdr:rowOff>
    </xdr:from>
    <xdr:to>
      <xdr:col>24</xdr:col>
      <xdr:colOff>63500</xdr:colOff>
      <xdr:row>57</xdr:row>
      <xdr:rowOff>75091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40664"/>
          <a:ext cx="8382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68014</xdr:rowOff>
    </xdr:from>
    <xdr:to>
      <xdr:col>19</xdr:col>
      <xdr:colOff>177800</xdr:colOff>
      <xdr:row>57</xdr:row>
      <xdr:rowOff>103718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40664"/>
          <a:ext cx="889000" cy="3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103718</xdr:rowOff>
    </xdr:from>
    <xdr:to>
      <xdr:col>15</xdr:col>
      <xdr:colOff>50800</xdr:colOff>
      <xdr:row>57</xdr:row>
      <xdr:rowOff>163197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76368"/>
          <a:ext cx="889000" cy="5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163197</xdr:rowOff>
    </xdr:from>
    <xdr:to>
      <xdr:col>10</xdr:col>
      <xdr:colOff>114300</xdr:colOff>
      <xdr:row>58</xdr:row>
      <xdr:rowOff>12994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35847"/>
          <a:ext cx="889000" cy="2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167244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24291</xdr:rowOff>
    </xdr:from>
    <xdr:to>
      <xdr:col>24</xdr:col>
      <xdr:colOff>114300</xdr:colOff>
      <xdr:row>57</xdr:row>
      <xdr:rowOff>125891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110668</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1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17214</xdr:rowOff>
    </xdr:from>
    <xdr:to>
      <xdr:col>20</xdr:col>
      <xdr:colOff>38100</xdr:colOff>
      <xdr:row>57</xdr:row>
      <xdr:rowOff>118814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8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109941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8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52918</xdr:rowOff>
    </xdr:from>
    <xdr:to>
      <xdr:col>15</xdr:col>
      <xdr:colOff>101600</xdr:colOff>
      <xdr:row>57</xdr:row>
      <xdr:rowOff>154518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145645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1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112397</xdr:rowOff>
    </xdr:from>
    <xdr:to>
      <xdr:col>10</xdr:col>
      <xdr:colOff>165100</xdr:colOff>
      <xdr:row>58</xdr:row>
      <xdr:rowOff>42547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33674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7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133644</xdr:rowOff>
    </xdr:from>
    <xdr:to>
      <xdr:col>6</xdr:col>
      <xdr:colOff>38100</xdr:colOff>
      <xdr:row>58</xdr:row>
      <xdr:rowOff>63794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0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9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154101</xdr:rowOff>
    </xdr:from>
    <xdr:to>
      <xdr:col>24</xdr:col>
      <xdr:colOff>63500</xdr:colOff>
      <xdr:row>73</xdr:row>
      <xdr:rowOff>87503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498501"/>
          <a:ext cx="838200" cy="10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85920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44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154101</xdr:rowOff>
    </xdr:from>
    <xdr:to>
      <xdr:col>19</xdr:col>
      <xdr:colOff>177800</xdr:colOff>
      <xdr:row>74</xdr:row>
      <xdr:rowOff>80835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498501"/>
          <a:ext cx="889000" cy="2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66679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80835</xdr:rowOff>
    </xdr:from>
    <xdr:to>
      <xdr:col>15</xdr:col>
      <xdr:colOff>50800</xdr:colOff>
      <xdr:row>74</xdr:row>
      <xdr:rowOff>167970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768135"/>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165053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66167</xdr:rowOff>
    </xdr:from>
    <xdr:to>
      <xdr:col>10</xdr:col>
      <xdr:colOff>114300</xdr:colOff>
      <xdr:row>74</xdr:row>
      <xdr:rowOff>167970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582017"/>
          <a:ext cx="889000" cy="2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54639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153319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36703</xdr:rowOff>
    </xdr:from>
    <xdr:to>
      <xdr:col>24</xdr:col>
      <xdr:colOff>114300</xdr:colOff>
      <xdr:row>73</xdr:row>
      <xdr:rowOff>138303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5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59580</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4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103301</xdr:rowOff>
    </xdr:from>
    <xdr:to>
      <xdr:col>20</xdr:col>
      <xdr:colOff>38100</xdr:colOff>
      <xdr:row>73</xdr:row>
      <xdr:rowOff>33451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4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49978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2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30035</xdr:rowOff>
    </xdr:from>
    <xdr:to>
      <xdr:col>15</xdr:col>
      <xdr:colOff>101600</xdr:colOff>
      <xdr:row>74</xdr:row>
      <xdr:rowOff>131635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7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148162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4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117170</xdr:rowOff>
    </xdr:from>
    <xdr:to>
      <xdr:col>10</xdr:col>
      <xdr:colOff>165100</xdr:colOff>
      <xdr:row>75</xdr:row>
      <xdr:rowOff>47320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8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63847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5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15367</xdr:rowOff>
    </xdr:from>
    <xdr:to>
      <xdr:col>6</xdr:col>
      <xdr:colOff>38100</xdr:colOff>
      <xdr:row>73</xdr:row>
      <xdr:rowOff>116967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5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133494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30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20028</xdr:rowOff>
    </xdr:from>
    <xdr:to>
      <xdr:col>24</xdr:col>
      <xdr:colOff>63500</xdr:colOff>
      <xdr:row>98</xdr:row>
      <xdr:rowOff>1727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50678"/>
          <a:ext cx="838200" cy="1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20028</xdr:rowOff>
    </xdr:from>
    <xdr:to>
      <xdr:col>19</xdr:col>
      <xdr:colOff>177800</xdr:colOff>
      <xdr:row>98</xdr:row>
      <xdr:rowOff>114402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50678"/>
          <a:ext cx="889000" cy="26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102045</xdr:rowOff>
    </xdr:from>
    <xdr:to>
      <xdr:col>15</xdr:col>
      <xdr:colOff>50800</xdr:colOff>
      <xdr:row>98</xdr:row>
      <xdr:rowOff>114402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904145"/>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102045</xdr:rowOff>
    </xdr:from>
    <xdr:to>
      <xdr:col>10</xdr:col>
      <xdr:colOff>114300</xdr:colOff>
      <xdr:row>98</xdr:row>
      <xdr:rowOff>113055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04145"/>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122377</xdr:rowOff>
    </xdr:from>
    <xdr:to>
      <xdr:col>24</xdr:col>
      <xdr:colOff>114300</xdr:colOff>
      <xdr:row>98</xdr:row>
      <xdr:rowOff>52527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37304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140678</xdr:rowOff>
    </xdr:from>
    <xdr:to>
      <xdr:col>20</xdr:col>
      <xdr:colOff>38100</xdr:colOff>
      <xdr:row>97</xdr:row>
      <xdr:rowOff>70828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63602</xdr:rowOff>
    </xdr:from>
    <xdr:to>
      <xdr:col>15</xdr:col>
      <xdr:colOff>101600</xdr:colOff>
      <xdr:row>98</xdr:row>
      <xdr:rowOff>165202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156329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51245</xdr:rowOff>
    </xdr:from>
    <xdr:to>
      <xdr:col>10</xdr:col>
      <xdr:colOff>165100</xdr:colOff>
      <xdr:row>98</xdr:row>
      <xdr:rowOff>152845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143972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4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62255</xdr:rowOff>
    </xdr:from>
    <xdr:to>
      <xdr:col>6</xdr:col>
      <xdr:colOff>38100</xdr:colOff>
      <xdr:row>98</xdr:row>
      <xdr:rowOff>163855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154982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42435</xdr:rowOff>
    </xdr:from>
    <xdr:to>
      <xdr:col>55</xdr:col>
      <xdr:colOff>0</xdr:colOff>
      <xdr:row>35</xdr:row>
      <xdr:rowOff>91397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43185"/>
          <a:ext cx="838200" cy="4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100106</xdr:rowOff>
    </xdr:from>
    <xdr:to>
      <xdr:col>50</xdr:col>
      <xdr:colOff>114300</xdr:colOff>
      <xdr:row>35</xdr:row>
      <xdr:rowOff>91397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86506"/>
          <a:ext cx="889000" cy="50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100106</xdr:rowOff>
    </xdr:from>
    <xdr:to>
      <xdr:col>45</xdr:col>
      <xdr:colOff>177800</xdr:colOff>
      <xdr:row>36</xdr:row>
      <xdr:rowOff>36775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86506"/>
          <a:ext cx="889000" cy="6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36775</xdr:rowOff>
    </xdr:from>
    <xdr:to>
      <xdr:col>41</xdr:col>
      <xdr:colOff>50800</xdr:colOff>
      <xdr:row>36</xdr:row>
      <xdr:rowOff>115395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08975"/>
          <a:ext cx="889000" cy="7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163085</xdr:rowOff>
    </xdr:from>
    <xdr:to>
      <xdr:col>55</xdr:col>
      <xdr:colOff>50800</xdr:colOff>
      <xdr:row>35</xdr:row>
      <xdr:rowOff>93235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141512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7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40597</xdr:rowOff>
    </xdr:from>
    <xdr:to>
      <xdr:col>50</xdr:col>
      <xdr:colOff>165100</xdr:colOff>
      <xdr:row>35</xdr:row>
      <xdr:rowOff>142197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133324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3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49306</xdr:rowOff>
    </xdr:from>
    <xdr:to>
      <xdr:col>46</xdr:col>
      <xdr:colOff>38100</xdr:colOff>
      <xdr:row>32</xdr:row>
      <xdr:rowOff>150906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142033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2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157425</xdr:rowOff>
    </xdr:from>
    <xdr:to>
      <xdr:col>41</xdr:col>
      <xdr:colOff>101600</xdr:colOff>
      <xdr:row>36</xdr:row>
      <xdr:rowOff>87575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78702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5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64595</xdr:rowOff>
    </xdr:from>
    <xdr:to>
      <xdr:col>36</xdr:col>
      <xdr:colOff>165100</xdr:colOff>
      <xdr:row>36</xdr:row>
      <xdr:rowOff>166195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157322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46578</xdr:rowOff>
    </xdr:from>
    <xdr:to>
      <xdr:col>55</xdr:col>
      <xdr:colOff>0</xdr:colOff>
      <xdr:row>58</xdr:row>
      <xdr:rowOff>66061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90678"/>
          <a:ext cx="838200" cy="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46578</xdr:rowOff>
    </xdr:from>
    <xdr:to>
      <xdr:col>50</xdr:col>
      <xdr:colOff>114300</xdr:colOff>
      <xdr:row>58</xdr:row>
      <xdr:rowOff>79343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90678"/>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119632</xdr:rowOff>
    </xdr:from>
    <xdr:to>
      <xdr:col>45</xdr:col>
      <xdr:colOff>177800</xdr:colOff>
      <xdr:row>58</xdr:row>
      <xdr:rowOff>79343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92282"/>
          <a:ext cx="889000" cy="1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119632</xdr:rowOff>
    </xdr:from>
    <xdr:to>
      <xdr:col>41</xdr:col>
      <xdr:colOff>50800</xdr:colOff>
      <xdr:row>57</xdr:row>
      <xdr:rowOff>124365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92282"/>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15261</xdr:rowOff>
    </xdr:from>
    <xdr:to>
      <xdr:col>55</xdr:col>
      <xdr:colOff>50800</xdr:colOff>
      <xdr:row>58</xdr:row>
      <xdr:rowOff>116861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101638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7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167228</xdr:rowOff>
    </xdr:from>
    <xdr:to>
      <xdr:col>50</xdr:col>
      <xdr:colOff>165100</xdr:colOff>
      <xdr:row>58</xdr:row>
      <xdr:rowOff>97378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88505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28543</xdr:rowOff>
    </xdr:from>
    <xdr:to>
      <xdr:col>46</xdr:col>
      <xdr:colOff>38100</xdr:colOff>
      <xdr:row>58</xdr:row>
      <xdr:rowOff>130143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121270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6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68832</xdr:rowOff>
    </xdr:from>
    <xdr:to>
      <xdr:col>41</xdr:col>
      <xdr:colOff>101600</xdr:colOff>
      <xdr:row>57</xdr:row>
      <xdr:rowOff>170432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161559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73565</xdr:rowOff>
    </xdr:from>
    <xdr:to>
      <xdr:col>36</xdr:col>
      <xdr:colOff>165100</xdr:colOff>
      <xdr:row>58</xdr:row>
      <xdr:rowOff>3715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166292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95465</xdr:rowOff>
    </xdr:from>
    <xdr:to>
      <xdr:col>55</xdr:col>
      <xdr:colOff>0</xdr:colOff>
      <xdr:row>78</xdr:row>
      <xdr:rowOff>19473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297115"/>
          <a:ext cx="838200" cy="9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8655</xdr:rowOff>
    </xdr:from>
    <xdr:to>
      <xdr:col>50</xdr:col>
      <xdr:colOff>114300</xdr:colOff>
      <xdr:row>78</xdr:row>
      <xdr:rowOff>19473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81755"/>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150605</xdr:rowOff>
    </xdr:from>
    <xdr:to>
      <xdr:col>45</xdr:col>
      <xdr:colOff>177800</xdr:colOff>
      <xdr:row>78</xdr:row>
      <xdr:rowOff>8655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80805"/>
          <a:ext cx="889000" cy="20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150605</xdr:rowOff>
    </xdr:from>
    <xdr:to>
      <xdr:col>41</xdr:col>
      <xdr:colOff>50800</xdr:colOff>
      <xdr:row>77</xdr:row>
      <xdr:rowOff>154085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80805"/>
          <a:ext cx="889000" cy="1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107343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44665</xdr:rowOff>
    </xdr:from>
    <xdr:to>
      <xdr:col>55</xdr:col>
      <xdr:colOff>50800</xdr:colOff>
      <xdr:row>77</xdr:row>
      <xdr:rowOff>146265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4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131042</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6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140123</xdr:rowOff>
    </xdr:from>
    <xdr:to>
      <xdr:col>50</xdr:col>
      <xdr:colOff>165100</xdr:colOff>
      <xdr:row>78</xdr:row>
      <xdr:rowOff>70273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61400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43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129305</xdr:rowOff>
    </xdr:from>
    <xdr:to>
      <xdr:col>46</xdr:col>
      <xdr:colOff>38100</xdr:colOff>
      <xdr:row>78</xdr:row>
      <xdr:rowOff>59455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50582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4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99805</xdr:rowOff>
    </xdr:from>
    <xdr:to>
      <xdr:col>41</xdr:col>
      <xdr:colOff>101600</xdr:colOff>
      <xdr:row>77</xdr:row>
      <xdr:rowOff>29955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3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46481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90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103285</xdr:rowOff>
    </xdr:from>
    <xdr:to>
      <xdr:col>36</xdr:col>
      <xdr:colOff>165100</xdr:colOff>
      <xdr:row>78</xdr:row>
      <xdr:rowOff>33435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24562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39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116292</xdr:rowOff>
    </xdr:from>
    <xdr:to>
      <xdr:col>55</xdr:col>
      <xdr:colOff>0</xdr:colOff>
      <xdr:row>96</xdr:row>
      <xdr:rowOff>112258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404042"/>
          <a:ext cx="838200" cy="16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116292</xdr:rowOff>
    </xdr:from>
    <xdr:to>
      <xdr:col>50</xdr:col>
      <xdr:colOff>114300</xdr:colOff>
      <xdr:row>96</xdr:row>
      <xdr:rowOff>57862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04042"/>
          <a:ext cx="889000" cy="1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134068</xdr:rowOff>
    </xdr:from>
    <xdr:to>
      <xdr:col>45</xdr:col>
      <xdr:colOff>177800</xdr:colOff>
      <xdr:row>96</xdr:row>
      <xdr:rowOff>57862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421818"/>
          <a:ext cx="889000" cy="9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40999</xdr:rowOff>
    </xdr:from>
    <xdr:to>
      <xdr:col>41</xdr:col>
      <xdr:colOff>50800</xdr:colOff>
      <xdr:row>95</xdr:row>
      <xdr:rowOff>134068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157299"/>
          <a:ext cx="889000" cy="26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104872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61458</xdr:rowOff>
    </xdr:from>
    <xdr:to>
      <xdr:col>55</xdr:col>
      <xdr:colOff>50800</xdr:colOff>
      <xdr:row>96</xdr:row>
      <xdr:rowOff>163058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2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39885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9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65492</xdr:rowOff>
    </xdr:from>
    <xdr:to>
      <xdr:col>50</xdr:col>
      <xdr:colOff>165100</xdr:colOff>
      <xdr:row>95</xdr:row>
      <xdr:rowOff>167092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158219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4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7062</xdr:rowOff>
    </xdr:from>
    <xdr:to>
      <xdr:col>46</xdr:col>
      <xdr:colOff>38100</xdr:colOff>
      <xdr:row>96</xdr:row>
      <xdr:rowOff>108662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99789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83268</xdr:rowOff>
    </xdr:from>
    <xdr:to>
      <xdr:col>41</xdr:col>
      <xdr:colOff>101600</xdr:colOff>
      <xdr:row>96</xdr:row>
      <xdr:rowOff>13418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3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4545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161649</xdr:rowOff>
    </xdr:from>
    <xdr:to>
      <xdr:col>36</xdr:col>
      <xdr:colOff>165100</xdr:colOff>
      <xdr:row>94</xdr:row>
      <xdr:rowOff>91799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0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108326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588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60047</xdr:rowOff>
    </xdr:from>
    <xdr:to>
      <xdr:col>85</xdr:col>
      <xdr:colOff>127000</xdr:colOff>
      <xdr:row>38</xdr:row>
      <xdr:rowOff>132504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75147"/>
          <a:ext cx="838200" cy="7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162368</xdr:rowOff>
    </xdr:from>
    <xdr:to>
      <xdr:col>81</xdr:col>
      <xdr:colOff>50800</xdr:colOff>
      <xdr:row>38</xdr:row>
      <xdr:rowOff>60047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06018"/>
          <a:ext cx="889000" cy="6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162368</xdr:rowOff>
    </xdr:from>
    <xdr:to>
      <xdr:col>76</xdr:col>
      <xdr:colOff>114300</xdr:colOff>
      <xdr:row>38</xdr:row>
      <xdr:rowOff>104121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06018"/>
          <a:ext cx="889000" cy="1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54553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5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104121</xdr:rowOff>
    </xdr:from>
    <xdr:to>
      <xdr:col>71</xdr:col>
      <xdr:colOff>177800</xdr:colOff>
      <xdr:row>38</xdr:row>
      <xdr:rowOff>116328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19221"/>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81704</xdr:rowOff>
    </xdr:from>
    <xdr:to>
      <xdr:col>85</xdr:col>
      <xdr:colOff>177800</xdr:colOff>
      <xdr:row>39</xdr:row>
      <xdr:rowOff>11854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168081</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1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9247</xdr:rowOff>
    </xdr:from>
    <xdr:to>
      <xdr:col>81</xdr:col>
      <xdr:colOff>101600</xdr:colOff>
      <xdr:row>38</xdr:row>
      <xdr:rowOff>110847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101974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1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111568</xdr:rowOff>
    </xdr:from>
    <xdr:to>
      <xdr:col>76</xdr:col>
      <xdr:colOff>165100</xdr:colOff>
      <xdr:row>38</xdr:row>
      <xdr:rowOff>41718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5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58245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3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53321</xdr:rowOff>
    </xdr:from>
    <xdr:to>
      <xdr:col>72</xdr:col>
      <xdr:colOff>38100</xdr:colOff>
      <xdr:row>38</xdr:row>
      <xdr:rowOff>154921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146048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65528</xdr:rowOff>
    </xdr:from>
    <xdr:to>
      <xdr:col>67</xdr:col>
      <xdr:colOff>101600</xdr:colOff>
      <xdr:row>38</xdr:row>
      <xdr:rowOff>167128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158255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7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31082</xdr:rowOff>
    </xdr:from>
    <xdr:to>
      <xdr:col>85</xdr:col>
      <xdr:colOff>127000</xdr:colOff>
      <xdr:row>77</xdr:row>
      <xdr:rowOff>83192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32732"/>
          <a:ext cx="838200" cy="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83192</xdr:rowOff>
    </xdr:from>
    <xdr:to>
      <xdr:col>81</xdr:col>
      <xdr:colOff>50800</xdr:colOff>
      <xdr:row>77</xdr:row>
      <xdr:rowOff>161809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84842"/>
          <a:ext cx="889000" cy="7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102350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161809</xdr:rowOff>
    </xdr:from>
    <xdr:to>
      <xdr:col>76</xdr:col>
      <xdr:colOff>114300</xdr:colOff>
      <xdr:row>78</xdr:row>
      <xdr:rowOff>87252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63459"/>
          <a:ext cx="889000" cy="9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87252</xdr:rowOff>
    </xdr:from>
    <xdr:to>
      <xdr:col>71</xdr:col>
      <xdr:colOff>177800</xdr:colOff>
      <xdr:row>78</xdr:row>
      <xdr:rowOff>124351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460352"/>
          <a:ext cx="889000" cy="3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72088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114161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151732</xdr:rowOff>
    </xdr:from>
    <xdr:to>
      <xdr:col>85</xdr:col>
      <xdr:colOff>177800</xdr:colOff>
      <xdr:row>77</xdr:row>
      <xdr:rowOff>81882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130159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32392</xdr:rowOff>
    </xdr:from>
    <xdr:to>
      <xdr:col>81</xdr:col>
      <xdr:colOff>101600</xdr:colOff>
      <xdr:row>77</xdr:row>
      <xdr:rowOff>133992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125119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111009</xdr:rowOff>
    </xdr:from>
    <xdr:to>
      <xdr:col>76</xdr:col>
      <xdr:colOff>165100</xdr:colOff>
      <xdr:row>78</xdr:row>
      <xdr:rowOff>41159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3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32286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4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36452</xdr:rowOff>
    </xdr:from>
    <xdr:to>
      <xdr:col>72</xdr:col>
      <xdr:colOff>38100</xdr:colOff>
      <xdr:row>78</xdr:row>
      <xdr:rowOff>138052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4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129179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50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73551</xdr:rowOff>
    </xdr:from>
    <xdr:to>
      <xdr:col>67</xdr:col>
      <xdr:colOff>101600</xdr:colOff>
      <xdr:row>79</xdr:row>
      <xdr:rowOff>3701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4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166278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53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126721</xdr:rowOff>
    </xdr:from>
    <xdr:to>
      <xdr:col>85</xdr:col>
      <xdr:colOff>127000</xdr:colOff>
      <xdr:row>97</xdr:row>
      <xdr:rowOff>77132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585921"/>
          <a:ext cx="838200" cy="12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126721</xdr:rowOff>
    </xdr:from>
    <xdr:to>
      <xdr:col>81</xdr:col>
      <xdr:colOff>50800</xdr:colOff>
      <xdr:row>97</xdr:row>
      <xdr:rowOff>59485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585921"/>
          <a:ext cx="889000" cy="10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59485</xdr:rowOff>
    </xdr:from>
    <xdr:to>
      <xdr:col>76</xdr:col>
      <xdr:colOff>114300</xdr:colOff>
      <xdr:row>97</xdr:row>
      <xdr:rowOff>124698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690135"/>
          <a:ext cx="889000" cy="6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121938</xdr:rowOff>
    </xdr:from>
    <xdr:to>
      <xdr:col>71</xdr:col>
      <xdr:colOff>177800</xdr:colOff>
      <xdr:row>97</xdr:row>
      <xdr:rowOff>124698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52588"/>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26332</xdr:rowOff>
    </xdr:from>
    <xdr:to>
      <xdr:col>85</xdr:col>
      <xdr:colOff>177800</xdr:colOff>
      <xdr:row>97</xdr:row>
      <xdr:rowOff>127932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6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112709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57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75921</xdr:rowOff>
    </xdr:from>
    <xdr:to>
      <xdr:col>81</xdr:col>
      <xdr:colOff>101600</xdr:colOff>
      <xdr:row>97</xdr:row>
      <xdr:rowOff>6071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5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168648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8685</xdr:rowOff>
    </xdr:from>
    <xdr:to>
      <xdr:col>76</xdr:col>
      <xdr:colOff>165100</xdr:colOff>
      <xdr:row>97</xdr:row>
      <xdr:rowOff>110285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3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73898</xdr:rowOff>
    </xdr:from>
    <xdr:to>
      <xdr:col>72</xdr:col>
      <xdr:colOff>38100</xdr:colOff>
      <xdr:row>98</xdr:row>
      <xdr:rowOff>4048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0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166625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9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71138</xdr:rowOff>
    </xdr:from>
    <xdr:to>
      <xdr:col>67</xdr:col>
      <xdr:colOff>101600</xdr:colOff>
      <xdr:row>98</xdr:row>
      <xdr:rowOff>1288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163865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9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72753</xdr:rowOff>
    </xdr:from>
    <xdr:to>
      <xdr:col>116</xdr:col>
      <xdr:colOff>63500</xdr:colOff>
      <xdr:row>36</xdr:row>
      <xdr:rowOff>67952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216253"/>
          <a:ext cx="838200" cy="10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15141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30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67952</xdr:rowOff>
    </xdr:from>
    <xdr:to>
      <xdr:col>111</xdr:col>
      <xdr:colOff>177800</xdr:colOff>
      <xdr:row>37</xdr:row>
      <xdr:rowOff>164944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240152"/>
          <a:ext cx="889000" cy="2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37740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7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164944</xdr:rowOff>
    </xdr:from>
    <xdr:to>
      <xdr:col>107</xdr:col>
      <xdr:colOff>50800</xdr:colOff>
      <xdr:row>39</xdr:row>
      <xdr:rowOff>26151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08594"/>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26151</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12701"/>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83917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7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21953</xdr:rowOff>
    </xdr:from>
    <xdr:to>
      <xdr:col>116</xdr:col>
      <xdr:colOff>114300</xdr:colOff>
      <xdr:row>30</xdr:row>
      <xdr:rowOff>123553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1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146430</xdr:rowOff>
    </xdr:from>
    <xdr:ext cx="534377"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11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17152</xdr:rowOff>
    </xdr:from>
    <xdr:to>
      <xdr:col>112</xdr:col>
      <xdr:colOff>38100</xdr:colOff>
      <xdr:row>36</xdr:row>
      <xdr:rowOff>118752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1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135279</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56111" y="596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114144</xdr:rowOff>
    </xdr:from>
    <xdr:to>
      <xdr:col>107</xdr:col>
      <xdr:colOff>101600</xdr:colOff>
      <xdr:row>38</xdr:row>
      <xdr:rowOff>44293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577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60821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3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146801</xdr:rowOff>
    </xdr:from>
    <xdr:to>
      <xdr:col>102</xdr:col>
      <xdr:colOff>165100</xdr:colOff>
      <xdr:row>39</xdr:row>
      <xdr:rowOff>76951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93478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3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137871</xdr:rowOff>
    </xdr:from>
    <xdr:to>
      <xdr:col>102</xdr:col>
      <xdr:colOff>114300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81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87071</xdr:rowOff>
    </xdr:from>
    <xdr:to>
      <xdr:col>98</xdr:col>
      <xdr:colOff>38100</xdr:colOff>
      <xdr:row>59</xdr:row>
      <xdr:rowOff>17221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8348</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99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42594</xdr:rowOff>
    </xdr:from>
    <xdr:to>
      <xdr:col>116</xdr:col>
      <xdr:colOff>63500</xdr:colOff>
      <xdr:row>78</xdr:row>
      <xdr:rowOff>68148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415694"/>
          <a:ext cx="838200" cy="2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68148</xdr:rowOff>
    </xdr:from>
    <xdr:to>
      <xdr:col>111</xdr:col>
      <xdr:colOff>177800</xdr:colOff>
      <xdr:row>78</xdr:row>
      <xdr:rowOff>95090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441248"/>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112922</xdr:rowOff>
    </xdr:from>
    <xdr:to>
      <xdr:col>107</xdr:col>
      <xdr:colOff>50800</xdr:colOff>
      <xdr:row>78</xdr:row>
      <xdr:rowOff>95090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143122"/>
          <a:ext cx="889000" cy="3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53060</xdr:rowOff>
    </xdr:from>
    <xdr:to>
      <xdr:col>102</xdr:col>
      <xdr:colOff>114300</xdr:colOff>
      <xdr:row>76</xdr:row>
      <xdr:rowOff>112922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83260"/>
          <a:ext cx="889000" cy="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163244</xdr:rowOff>
    </xdr:from>
    <xdr:to>
      <xdr:col>116</xdr:col>
      <xdr:colOff>114300</xdr:colOff>
      <xdr:row>78</xdr:row>
      <xdr:rowOff>93394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141671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4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17348</xdr:rowOff>
    </xdr:from>
    <xdr:to>
      <xdr:col>112</xdr:col>
      <xdr:colOff>38100</xdr:colOff>
      <xdr:row>78</xdr:row>
      <xdr:rowOff>118948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110075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44290</xdr:rowOff>
    </xdr:from>
    <xdr:to>
      <xdr:col>107</xdr:col>
      <xdr:colOff>101600</xdr:colOff>
      <xdr:row>78</xdr:row>
      <xdr:rowOff>145890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4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137017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5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62122</xdr:rowOff>
    </xdr:from>
    <xdr:to>
      <xdr:col>102</xdr:col>
      <xdr:colOff>165100</xdr:colOff>
      <xdr:row>76</xdr:row>
      <xdr:rowOff>163722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154849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2260</xdr:rowOff>
    </xdr:from>
    <xdr:to>
      <xdr:col>98</xdr:col>
      <xdr:colOff>38100</xdr:colOff>
      <xdr:row>76</xdr:row>
      <xdr:rowOff>103860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120387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8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比で大幅に増額となった投資及び出資金については、新浄水場建設に伴う上水道事業会計への一般会計出資金の増によるものが主な要因である。次年度以降は下水道事業会計への出資金のみとなるため、</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並みに減少すると予測される。</a:t>
          </a:r>
        </a:p>
        <a:p>
          <a:r>
            <a:rPr kumimoji="1" lang="ja-JP" altLang="en-US" sz="1200">
              <a:latin typeface="ＭＳ Ｐゴシック" panose="020B0600070205080204" pitchFamily="50" charset="-128"/>
              <a:ea typeface="ＭＳ Ｐゴシック" panose="020B0600070205080204" pitchFamily="50" charset="-128"/>
            </a:rPr>
            <a:t>　前年度比で増額となっている普通建設事業費（うち新規整備）は公園整備に係る公共施設解体費の増によるものであり、単年度事業費の増額である。公債費については財政措置のある有利な起債を活用していく計画でるため、今後も増加が見込まれる。また、新型コロナウイルス感染症関連事業費分として、補助費等のコストが上昇しているが、類似団体と比較して住民一人当たりのコストは低い状況を維持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減額となっている維持補修費は除雪費の減（平年並み）によるものであるが、除雪費は例年かかる経費であるため類似団体と比較しては高い水準にある。積立金については、</a:t>
          </a:r>
          <a:r>
            <a:rPr kumimoji="1" lang="en-US" altLang="ja-JP" sz="1200">
              <a:latin typeface="ＭＳ Ｐゴシック" panose="020B0600070205080204" pitchFamily="50" charset="-128"/>
              <a:ea typeface="ＭＳ Ｐゴシック" panose="020B0600070205080204" pitchFamily="50" charset="-128"/>
            </a:rPr>
            <a:t>R03</a:t>
          </a:r>
          <a:r>
            <a:rPr kumimoji="1" lang="ja-JP" altLang="en-US" sz="1200">
              <a:latin typeface="ＭＳ Ｐゴシック" panose="020B0600070205080204" pitchFamily="50" charset="-128"/>
              <a:ea typeface="ＭＳ Ｐゴシック" panose="020B0600070205080204" pitchFamily="50" charset="-128"/>
            </a:rPr>
            <a:t>の増額が有線放送電話事業特別会計の廃止に伴う清算金や普通交付税の追加算定により基金への積立金等の突発的な要因であったため、</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並みの積立金額となった。災害復旧費については、台風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号関連の事業（過年）が完了し、</a:t>
          </a:r>
          <a:r>
            <a:rPr kumimoji="1" lang="en-US" altLang="ja-JP" sz="1200">
              <a:latin typeface="ＭＳ Ｐゴシック" panose="020B0600070205080204" pitchFamily="50" charset="-128"/>
              <a:ea typeface="ＭＳ Ｐゴシック" panose="020B0600070205080204" pitchFamily="50" charset="-128"/>
            </a:rPr>
            <a:t>R04</a:t>
          </a:r>
          <a:r>
            <a:rPr kumimoji="1" lang="ja-JP" altLang="en-US" sz="1200">
              <a:latin typeface="ＭＳ Ｐゴシック" panose="020B0600070205080204" pitchFamily="50" charset="-128"/>
              <a:ea typeface="ＭＳ Ｐゴシック" panose="020B0600070205080204" pitchFamily="50" charset="-128"/>
            </a:rPr>
            <a:t>は小規模な雪害のみであったため減額となった。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会計年度職員制度の開始に伴いより人件費は増加傾向にあるが、業務の民間委託や人材の派遣委託なども検討し、物件費と併せた全体コストの削減に努める必要がある。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11,499
11,231
265.90
8,441,829
8,042,130
377,351
4,804,804
8,167,654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28448</xdr:rowOff>
    </xdr:from>
    <xdr:to>
      <xdr:col>24</xdr:col>
      <xdr:colOff>63500</xdr:colOff>
      <xdr:row>36</xdr:row>
      <xdr:rowOff>171323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0648"/>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171323</xdr:rowOff>
    </xdr:from>
    <xdr:to>
      <xdr:col>19</xdr:col>
      <xdr:colOff>177800</xdr:colOff>
      <xdr:row>37</xdr:row>
      <xdr:rowOff>13208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352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101600</xdr:rowOff>
    </xdr:from>
    <xdr:to>
      <xdr:col>15</xdr:col>
      <xdr:colOff>50800</xdr:colOff>
      <xdr:row>37</xdr:row>
      <xdr:rowOff>13208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3800"/>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101600</xdr:rowOff>
    </xdr:from>
    <xdr:to>
      <xdr:col>10</xdr:col>
      <xdr:colOff>114300</xdr:colOff>
      <xdr:row>36</xdr:row>
      <xdr:rowOff>131699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3800"/>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149098</xdr:rowOff>
    </xdr:from>
    <xdr:to>
      <xdr:col>24</xdr:col>
      <xdr:colOff>114300</xdr:colOff>
      <xdr:row>36</xdr:row>
      <xdr:rowOff>79248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127525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120523</xdr:rowOff>
    </xdr:from>
    <xdr:to>
      <xdr:col>20</xdr:col>
      <xdr:colOff>38100</xdr:colOff>
      <xdr:row>37</xdr:row>
      <xdr:rowOff>50673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41800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133858</xdr:rowOff>
    </xdr:from>
    <xdr:to>
      <xdr:col>15</xdr:col>
      <xdr:colOff>101600</xdr:colOff>
      <xdr:row>37</xdr:row>
      <xdr:rowOff>64008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50800</xdr:rowOff>
    </xdr:from>
    <xdr:to>
      <xdr:col>10</xdr:col>
      <xdr:colOff>165100</xdr:colOff>
      <xdr:row>36</xdr:row>
      <xdr:rowOff>152400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143527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80899</xdr:rowOff>
    </xdr:from>
    <xdr:to>
      <xdr:col>6</xdr:col>
      <xdr:colOff>38100</xdr:colOff>
      <xdr:row>37</xdr:row>
      <xdr:rowOff>11049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2176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138578</xdr:rowOff>
    </xdr:from>
    <xdr:to>
      <xdr:col>24</xdr:col>
      <xdr:colOff>63500</xdr:colOff>
      <xdr:row>57</xdr:row>
      <xdr:rowOff>150460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11228"/>
          <a:ext cx="838200" cy="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162297</xdr:rowOff>
    </xdr:from>
    <xdr:to>
      <xdr:col>19</xdr:col>
      <xdr:colOff>177800</xdr:colOff>
      <xdr:row>57</xdr:row>
      <xdr:rowOff>150460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63497"/>
          <a:ext cx="889000" cy="15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162297</xdr:rowOff>
    </xdr:from>
    <xdr:to>
      <xdr:col>15</xdr:col>
      <xdr:colOff>50800</xdr:colOff>
      <xdr:row>58</xdr:row>
      <xdr:rowOff>53183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63497"/>
          <a:ext cx="889000" cy="23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53183</xdr:rowOff>
    </xdr:from>
    <xdr:to>
      <xdr:col>10</xdr:col>
      <xdr:colOff>114300</xdr:colOff>
      <xdr:row>58</xdr:row>
      <xdr:rowOff>64226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7283"/>
          <a:ext cx="889000" cy="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87778</xdr:rowOff>
    </xdr:from>
    <xdr:to>
      <xdr:col>24</xdr:col>
      <xdr:colOff>114300</xdr:colOff>
      <xdr:row>58</xdr:row>
      <xdr:rowOff>17928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2705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99660</xdr:rowOff>
    </xdr:from>
    <xdr:to>
      <xdr:col>20</xdr:col>
      <xdr:colOff>38100</xdr:colOff>
      <xdr:row>58</xdr:row>
      <xdr:rowOff>29810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20937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6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111497</xdr:rowOff>
    </xdr:from>
    <xdr:to>
      <xdr:col>15</xdr:col>
      <xdr:colOff>101600</xdr:colOff>
      <xdr:row>57</xdr:row>
      <xdr:rowOff>41647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32774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0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2383</xdr:rowOff>
    </xdr:from>
    <xdr:to>
      <xdr:col>10</xdr:col>
      <xdr:colOff>165100</xdr:colOff>
      <xdr:row>58</xdr:row>
      <xdr:rowOff>103983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95110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13426</xdr:rowOff>
    </xdr:from>
    <xdr:to>
      <xdr:col>6</xdr:col>
      <xdr:colOff>38100</xdr:colOff>
      <xdr:row>58</xdr:row>
      <xdr:rowOff>115026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106153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53725</xdr:rowOff>
    </xdr:from>
    <xdr:to>
      <xdr:col>24</xdr:col>
      <xdr:colOff>63500</xdr:colOff>
      <xdr:row>77</xdr:row>
      <xdr:rowOff>65906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55375"/>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4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53725</xdr:rowOff>
    </xdr:from>
    <xdr:to>
      <xdr:col>19</xdr:col>
      <xdr:colOff>177800</xdr:colOff>
      <xdr:row>77</xdr:row>
      <xdr:rowOff>155115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55375"/>
          <a:ext cx="889000" cy="10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59809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155115</xdr:rowOff>
    </xdr:from>
    <xdr:to>
      <xdr:col>15</xdr:col>
      <xdr:colOff>50800</xdr:colOff>
      <xdr:row>78</xdr:row>
      <xdr:rowOff>74178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6765"/>
          <a:ext cx="889000" cy="9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15025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74178</xdr:rowOff>
    </xdr:from>
    <xdr:to>
      <xdr:col>10</xdr:col>
      <xdr:colOff>114300</xdr:colOff>
      <xdr:row>79</xdr:row>
      <xdr:rowOff>14286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7278"/>
          <a:ext cx="889000" cy="1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118189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16527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15106</xdr:rowOff>
    </xdr:from>
    <xdr:to>
      <xdr:col>24</xdr:col>
      <xdr:colOff>114300</xdr:colOff>
      <xdr:row>77</xdr:row>
      <xdr:rowOff>116706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2925</xdr:rowOff>
    </xdr:from>
    <xdr:to>
      <xdr:col>20</xdr:col>
      <xdr:colOff>38100</xdr:colOff>
      <xdr:row>77</xdr:row>
      <xdr:rowOff>104525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95652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104315</xdr:rowOff>
    </xdr:from>
    <xdr:to>
      <xdr:col>15</xdr:col>
      <xdr:colOff>101600</xdr:colOff>
      <xdr:row>78</xdr:row>
      <xdr:rowOff>34465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25592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23378</xdr:rowOff>
    </xdr:from>
    <xdr:to>
      <xdr:col>10</xdr:col>
      <xdr:colOff>165100</xdr:colOff>
      <xdr:row>78</xdr:row>
      <xdr:rowOff>124978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116105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134936</xdr:rowOff>
    </xdr:from>
    <xdr:to>
      <xdr:col>6</xdr:col>
      <xdr:colOff>38100</xdr:colOff>
      <xdr:row>79</xdr:row>
      <xdr:rowOff>65086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56213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91625</xdr:rowOff>
    </xdr:from>
    <xdr:to>
      <xdr:col>24</xdr:col>
      <xdr:colOff>63500</xdr:colOff>
      <xdr:row>96</xdr:row>
      <xdr:rowOff>127493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79375"/>
          <a:ext cx="838200" cy="20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127493</xdr:rowOff>
    </xdr:from>
    <xdr:to>
      <xdr:col>19</xdr:col>
      <xdr:colOff>177800</xdr:colOff>
      <xdr:row>97</xdr:row>
      <xdr:rowOff>110644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6693"/>
          <a:ext cx="889000" cy="15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34141</xdr:rowOff>
    </xdr:from>
    <xdr:to>
      <xdr:col>15</xdr:col>
      <xdr:colOff>50800</xdr:colOff>
      <xdr:row>97</xdr:row>
      <xdr:rowOff>110644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64791"/>
          <a:ext cx="889000" cy="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34141</xdr:rowOff>
    </xdr:from>
    <xdr:to>
      <xdr:col>10</xdr:col>
      <xdr:colOff>114300</xdr:colOff>
      <xdr:row>98</xdr:row>
      <xdr:rowOff>994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64791"/>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40825</xdr:rowOff>
    </xdr:from>
    <xdr:to>
      <xdr:col>24</xdr:col>
      <xdr:colOff>114300</xdr:colOff>
      <xdr:row>95</xdr:row>
      <xdr:rowOff>142425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19252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0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76693</xdr:rowOff>
    </xdr:from>
    <xdr:to>
      <xdr:col>20</xdr:col>
      <xdr:colOff>38100</xdr:colOff>
      <xdr:row>97</xdr:row>
      <xdr:rowOff>6843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169420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59844</xdr:rowOff>
    </xdr:from>
    <xdr:to>
      <xdr:col>15</xdr:col>
      <xdr:colOff>101600</xdr:colOff>
      <xdr:row>97</xdr:row>
      <xdr:rowOff>161444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152571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154791</xdr:rowOff>
    </xdr:from>
    <xdr:to>
      <xdr:col>10</xdr:col>
      <xdr:colOff>165100</xdr:colOff>
      <xdr:row>97</xdr:row>
      <xdr:rowOff>84941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76068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121644</xdr:rowOff>
    </xdr:from>
    <xdr:to>
      <xdr:col>6</xdr:col>
      <xdr:colOff>38100</xdr:colOff>
      <xdr:row>98</xdr:row>
      <xdr:rowOff>51794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42921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4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4753</xdr:rowOff>
    </xdr:from>
    <xdr:to>
      <xdr:col>55</xdr:col>
      <xdr:colOff>0</xdr:colOff>
      <xdr:row>58</xdr:row>
      <xdr:rowOff>8223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48853"/>
          <a:ext cx="838200" cy="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8223</xdr:rowOff>
    </xdr:from>
    <xdr:to>
      <xdr:col>50</xdr:col>
      <xdr:colOff>114300</xdr:colOff>
      <xdr:row>58</xdr:row>
      <xdr:rowOff>20074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52323"/>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167827</xdr:rowOff>
    </xdr:from>
    <xdr:to>
      <xdr:col>45</xdr:col>
      <xdr:colOff>177800</xdr:colOff>
      <xdr:row>58</xdr:row>
      <xdr:rowOff>20074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40477"/>
          <a:ext cx="8890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167827</xdr:rowOff>
    </xdr:from>
    <xdr:to>
      <xdr:col>41</xdr:col>
      <xdr:colOff>50800</xdr:colOff>
      <xdr:row>58</xdr:row>
      <xdr:rowOff>3802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40477"/>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125403</xdr:rowOff>
    </xdr:from>
    <xdr:to>
      <xdr:col>55</xdr:col>
      <xdr:colOff>50800</xdr:colOff>
      <xdr:row>58</xdr:row>
      <xdr:rowOff>55553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40330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1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128873</xdr:rowOff>
    </xdr:from>
    <xdr:to>
      <xdr:col>50</xdr:col>
      <xdr:colOff>165100</xdr:colOff>
      <xdr:row>58</xdr:row>
      <xdr:rowOff>59023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50150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140724</xdr:rowOff>
    </xdr:from>
    <xdr:to>
      <xdr:col>46</xdr:col>
      <xdr:colOff>38100</xdr:colOff>
      <xdr:row>58</xdr:row>
      <xdr:rowOff>70874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62001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117027</xdr:rowOff>
    </xdr:from>
    <xdr:to>
      <xdr:col>41</xdr:col>
      <xdr:colOff>101600</xdr:colOff>
      <xdr:row>58</xdr:row>
      <xdr:rowOff>47177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8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38304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124452</xdr:rowOff>
    </xdr:from>
    <xdr:to>
      <xdr:col>36</xdr:col>
      <xdr:colOff>165100</xdr:colOff>
      <xdr:row>58</xdr:row>
      <xdr:rowOff>54602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45729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169669</xdr:rowOff>
    </xdr:from>
    <xdr:to>
      <xdr:col>55</xdr:col>
      <xdr:colOff>0</xdr:colOff>
      <xdr:row>78</xdr:row>
      <xdr:rowOff>42168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71319"/>
          <a:ext cx="838200" cy="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124890</xdr:rowOff>
    </xdr:from>
    <xdr:to>
      <xdr:col>50</xdr:col>
      <xdr:colOff>114300</xdr:colOff>
      <xdr:row>77</xdr:row>
      <xdr:rowOff>169669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26540"/>
          <a:ext cx="889000" cy="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75077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124890</xdr:rowOff>
    </xdr:from>
    <xdr:to>
      <xdr:col>45</xdr:col>
      <xdr:colOff>177800</xdr:colOff>
      <xdr:row>78</xdr:row>
      <xdr:rowOff>76183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26540"/>
          <a:ext cx="889000" cy="1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80712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69577</xdr:rowOff>
    </xdr:from>
    <xdr:to>
      <xdr:col>41</xdr:col>
      <xdr:colOff>50800</xdr:colOff>
      <xdr:row>78</xdr:row>
      <xdr:rowOff>76183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42677"/>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166929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162818</xdr:rowOff>
    </xdr:from>
    <xdr:to>
      <xdr:col>55</xdr:col>
      <xdr:colOff>50800</xdr:colOff>
      <xdr:row>78</xdr:row>
      <xdr:rowOff>92968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141245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118869</xdr:rowOff>
    </xdr:from>
    <xdr:to>
      <xdr:col>50</xdr:col>
      <xdr:colOff>165100</xdr:colOff>
      <xdr:row>78</xdr:row>
      <xdr:rowOff>49019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65546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9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74090</xdr:rowOff>
    </xdr:from>
    <xdr:to>
      <xdr:col>46</xdr:col>
      <xdr:colOff>38100</xdr:colOff>
      <xdr:row>78</xdr:row>
      <xdr:rowOff>4240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20767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5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25383</xdr:rowOff>
    </xdr:from>
    <xdr:to>
      <xdr:col>41</xdr:col>
      <xdr:colOff>101600</xdr:colOff>
      <xdr:row>78</xdr:row>
      <xdr:rowOff>126983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143510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18777</xdr:rowOff>
    </xdr:from>
    <xdr:to>
      <xdr:col>36</xdr:col>
      <xdr:colOff>165100</xdr:colOff>
      <xdr:row>78</xdr:row>
      <xdr:rowOff>120377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136904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2967</xdr:rowOff>
    </xdr:from>
    <xdr:to>
      <xdr:col>55</xdr:col>
      <xdr:colOff>0</xdr:colOff>
      <xdr:row>95</xdr:row>
      <xdr:rowOff>41227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290717"/>
          <a:ext cx="838200" cy="3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2967</xdr:rowOff>
    </xdr:from>
    <xdr:to>
      <xdr:col>50</xdr:col>
      <xdr:colOff>114300</xdr:colOff>
      <xdr:row>96</xdr:row>
      <xdr:rowOff>30262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290717"/>
          <a:ext cx="889000" cy="19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147055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30262</xdr:rowOff>
    </xdr:from>
    <xdr:to>
      <xdr:col>45</xdr:col>
      <xdr:colOff>177800</xdr:colOff>
      <xdr:row>96</xdr:row>
      <xdr:rowOff>157524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89462"/>
          <a:ext cx="889000" cy="12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33370</xdr:rowOff>
    </xdr:from>
    <xdr:to>
      <xdr:col>41</xdr:col>
      <xdr:colOff>50800</xdr:colOff>
      <xdr:row>96</xdr:row>
      <xdr:rowOff>157524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92570"/>
          <a:ext cx="889000" cy="12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161877</xdr:rowOff>
    </xdr:from>
    <xdr:to>
      <xdr:col>55</xdr:col>
      <xdr:colOff>50800</xdr:colOff>
      <xdr:row>95</xdr:row>
      <xdr:rowOff>92027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13304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2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123617</xdr:rowOff>
    </xdr:from>
    <xdr:to>
      <xdr:col>50</xdr:col>
      <xdr:colOff>165100</xdr:colOff>
      <xdr:row>95</xdr:row>
      <xdr:rowOff>53767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70294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1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150912</xdr:rowOff>
    </xdr:from>
    <xdr:to>
      <xdr:col>46</xdr:col>
      <xdr:colOff>38100</xdr:colOff>
      <xdr:row>96</xdr:row>
      <xdr:rowOff>81062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72189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106724</xdr:rowOff>
    </xdr:from>
    <xdr:to>
      <xdr:col>41</xdr:col>
      <xdr:colOff>101600</xdr:colOff>
      <xdr:row>97</xdr:row>
      <xdr:rowOff>36874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28001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154020</xdr:rowOff>
    </xdr:from>
    <xdr:to>
      <xdr:col>36</xdr:col>
      <xdr:colOff>165100</xdr:colOff>
      <xdr:row>96</xdr:row>
      <xdr:rowOff>84170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75297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165760</xdr:rowOff>
    </xdr:from>
    <xdr:to>
      <xdr:col>85</xdr:col>
      <xdr:colOff>127000</xdr:colOff>
      <xdr:row>36</xdr:row>
      <xdr:rowOff>79532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166510"/>
          <a:ext cx="838200" cy="8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105709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7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126555</xdr:rowOff>
    </xdr:from>
    <xdr:to>
      <xdr:col>81</xdr:col>
      <xdr:colOff>50800</xdr:colOff>
      <xdr:row>36</xdr:row>
      <xdr:rowOff>79532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127305"/>
          <a:ext cx="889000" cy="1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126555</xdr:rowOff>
    </xdr:from>
    <xdr:to>
      <xdr:col>76</xdr:col>
      <xdr:colOff>114300</xdr:colOff>
      <xdr:row>36</xdr:row>
      <xdr:rowOff>77338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27305"/>
          <a:ext cx="889000" cy="12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83329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168321</xdr:rowOff>
    </xdr:from>
    <xdr:to>
      <xdr:col>71</xdr:col>
      <xdr:colOff>177800</xdr:colOff>
      <xdr:row>36</xdr:row>
      <xdr:rowOff>77338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826171"/>
          <a:ext cx="889000" cy="4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91581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114960</xdr:rowOff>
    </xdr:from>
    <xdr:to>
      <xdr:col>85</xdr:col>
      <xdr:colOff>177800</xdr:colOff>
      <xdr:row>36</xdr:row>
      <xdr:rowOff>45110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137837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28732</xdr:rowOff>
    </xdr:from>
    <xdr:to>
      <xdr:col>81</xdr:col>
      <xdr:colOff>101600</xdr:colOff>
      <xdr:row>36</xdr:row>
      <xdr:rowOff>130332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146859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75755</xdr:rowOff>
    </xdr:from>
    <xdr:to>
      <xdr:col>76</xdr:col>
      <xdr:colOff>165100</xdr:colOff>
      <xdr:row>36</xdr:row>
      <xdr:rowOff>5905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22432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26538</xdr:rowOff>
    </xdr:from>
    <xdr:to>
      <xdr:col>72</xdr:col>
      <xdr:colOff>38100</xdr:colOff>
      <xdr:row>36</xdr:row>
      <xdr:rowOff>128138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144665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117521</xdr:rowOff>
    </xdr:from>
    <xdr:to>
      <xdr:col>67</xdr:col>
      <xdr:colOff>101600</xdr:colOff>
      <xdr:row>34</xdr:row>
      <xdr:rowOff>47671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7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64198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5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19424</xdr:rowOff>
    </xdr:from>
    <xdr:to>
      <xdr:col>85</xdr:col>
      <xdr:colOff>127000</xdr:colOff>
      <xdr:row>58</xdr:row>
      <xdr:rowOff>67375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92074"/>
          <a:ext cx="838200" cy="2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19424</xdr:rowOff>
    </xdr:from>
    <xdr:to>
      <xdr:col>81</xdr:col>
      <xdr:colOff>50800</xdr:colOff>
      <xdr:row>58</xdr:row>
      <xdr:rowOff>75583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92074"/>
          <a:ext cx="889000" cy="2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156442</xdr:rowOff>
    </xdr:from>
    <xdr:to>
      <xdr:col>76</xdr:col>
      <xdr:colOff>114300</xdr:colOff>
      <xdr:row>58</xdr:row>
      <xdr:rowOff>75583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86192"/>
          <a:ext cx="889000" cy="4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156442</xdr:rowOff>
    </xdr:from>
    <xdr:to>
      <xdr:col>71</xdr:col>
      <xdr:colOff>177800</xdr:colOff>
      <xdr:row>57</xdr:row>
      <xdr:rowOff>10127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86192"/>
          <a:ext cx="889000" cy="19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17808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16575</xdr:rowOff>
    </xdr:from>
    <xdr:to>
      <xdr:col>85</xdr:col>
      <xdr:colOff>177800</xdr:colOff>
      <xdr:row>58</xdr:row>
      <xdr:rowOff>118175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102952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140074</xdr:rowOff>
    </xdr:from>
    <xdr:to>
      <xdr:col>81</xdr:col>
      <xdr:colOff>101600</xdr:colOff>
      <xdr:row>57</xdr:row>
      <xdr:rowOff>70224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61351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24783</xdr:rowOff>
    </xdr:from>
    <xdr:to>
      <xdr:col>76</xdr:col>
      <xdr:colOff>165100</xdr:colOff>
      <xdr:row>58</xdr:row>
      <xdr:rowOff>126383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6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117510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6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105642</xdr:rowOff>
    </xdr:from>
    <xdr:to>
      <xdr:col>72</xdr:col>
      <xdr:colOff>38100</xdr:colOff>
      <xdr:row>56</xdr:row>
      <xdr:rowOff>35792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52319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130777</xdr:rowOff>
    </xdr:from>
    <xdr:to>
      <xdr:col>67</xdr:col>
      <xdr:colOff>101600</xdr:colOff>
      <xdr:row>57</xdr:row>
      <xdr:rowOff>60927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52054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60046</xdr:rowOff>
    </xdr:from>
    <xdr:to>
      <xdr:col>85</xdr:col>
      <xdr:colOff>127000</xdr:colOff>
      <xdr:row>78</xdr:row>
      <xdr:rowOff>132504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33146"/>
          <a:ext cx="838200" cy="7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162368</xdr:rowOff>
    </xdr:from>
    <xdr:to>
      <xdr:col>81</xdr:col>
      <xdr:colOff>50800</xdr:colOff>
      <xdr:row>78</xdr:row>
      <xdr:rowOff>60046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364018"/>
          <a:ext cx="889000" cy="6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162368</xdr:rowOff>
    </xdr:from>
    <xdr:to>
      <xdr:col>76</xdr:col>
      <xdr:colOff>114300</xdr:colOff>
      <xdr:row>78</xdr:row>
      <xdr:rowOff>104121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64018"/>
          <a:ext cx="889000" cy="1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54553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104121</xdr:rowOff>
    </xdr:from>
    <xdr:to>
      <xdr:col>71</xdr:col>
      <xdr:colOff>177800</xdr:colOff>
      <xdr:row>78</xdr:row>
      <xdr:rowOff>116328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77221"/>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81704</xdr:rowOff>
    </xdr:from>
    <xdr:to>
      <xdr:col>85</xdr:col>
      <xdr:colOff>177800</xdr:colOff>
      <xdr:row>79</xdr:row>
      <xdr:rowOff>11854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168081</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9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9246</xdr:rowOff>
    </xdr:from>
    <xdr:to>
      <xdr:col>81</xdr:col>
      <xdr:colOff>101600</xdr:colOff>
      <xdr:row>78</xdr:row>
      <xdr:rowOff>110846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101973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111568</xdr:rowOff>
    </xdr:from>
    <xdr:to>
      <xdr:col>76</xdr:col>
      <xdr:colOff>165100</xdr:colOff>
      <xdr:row>78</xdr:row>
      <xdr:rowOff>41718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1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58245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08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53321</xdr:rowOff>
    </xdr:from>
    <xdr:to>
      <xdr:col>72</xdr:col>
      <xdr:colOff>38100</xdr:colOff>
      <xdr:row>78</xdr:row>
      <xdr:rowOff>154921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146048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1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65528</xdr:rowOff>
    </xdr:from>
    <xdr:to>
      <xdr:col>67</xdr:col>
      <xdr:colOff>101600</xdr:colOff>
      <xdr:row>78</xdr:row>
      <xdr:rowOff>167128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158255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3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31082</xdr:rowOff>
    </xdr:from>
    <xdr:to>
      <xdr:col>85</xdr:col>
      <xdr:colOff>127000</xdr:colOff>
      <xdr:row>97</xdr:row>
      <xdr:rowOff>83192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61732"/>
          <a:ext cx="838200" cy="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83192</xdr:rowOff>
    </xdr:from>
    <xdr:to>
      <xdr:col>81</xdr:col>
      <xdr:colOff>50800</xdr:colOff>
      <xdr:row>97</xdr:row>
      <xdr:rowOff>161809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13842"/>
          <a:ext cx="889000" cy="7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161809</xdr:rowOff>
    </xdr:from>
    <xdr:to>
      <xdr:col>76</xdr:col>
      <xdr:colOff>114300</xdr:colOff>
      <xdr:row>98</xdr:row>
      <xdr:rowOff>87252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792459"/>
          <a:ext cx="889000" cy="9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87252</xdr:rowOff>
    </xdr:from>
    <xdr:to>
      <xdr:col>71</xdr:col>
      <xdr:colOff>177800</xdr:colOff>
      <xdr:row>98</xdr:row>
      <xdr:rowOff>124351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889352"/>
          <a:ext cx="889000" cy="3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71902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151732</xdr:rowOff>
    </xdr:from>
    <xdr:to>
      <xdr:col>85</xdr:col>
      <xdr:colOff>177800</xdr:colOff>
      <xdr:row>97</xdr:row>
      <xdr:rowOff>81882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1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130159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8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32392</xdr:rowOff>
    </xdr:from>
    <xdr:to>
      <xdr:col>81</xdr:col>
      <xdr:colOff>101600</xdr:colOff>
      <xdr:row>97</xdr:row>
      <xdr:rowOff>133992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125119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7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111009</xdr:rowOff>
    </xdr:from>
    <xdr:to>
      <xdr:col>76</xdr:col>
      <xdr:colOff>165100</xdr:colOff>
      <xdr:row>98</xdr:row>
      <xdr:rowOff>41159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4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32286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83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36452</xdr:rowOff>
    </xdr:from>
    <xdr:to>
      <xdr:col>72</xdr:col>
      <xdr:colOff>38100</xdr:colOff>
      <xdr:row>98</xdr:row>
      <xdr:rowOff>138052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129179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9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73551</xdr:rowOff>
    </xdr:from>
    <xdr:to>
      <xdr:col>67</xdr:col>
      <xdr:colOff>101600</xdr:colOff>
      <xdr:row>99</xdr:row>
      <xdr:rowOff>3701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7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166278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96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総務費は庁内システムの改修に係る事業費やふるさと寄附金に係る事務費や返礼品経費の増により増額している。今後もふるさと寄附金の増を見込むため、経費も増額が想定される。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地方創生臨時交付金関連事業により前年の増額から横ばいとなり、衛生費の増額については、新型コロナウイルス感染症ワクチン接種に係る増が主な要因となっている。ワクチン接種事業が</a:t>
          </a:r>
          <a:r>
            <a:rPr kumimoji="1" lang="en-US" altLang="ja-JP" sz="1300">
              <a:latin typeface="ＭＳ Ｐゴシック" panose="020B0600070205080204" pitchFamily="50" charset="-128"/>
              <a:ea typeface="ＭＳ Ｐゴシック" panose="020B0600070205080204" pitchFamily="50" charset="-128"/>
            </a:rPr>
            <a:t>R05</a:t>
          </a:r>
          <a:r>
            <a:rPr kumimoji="1" lang="ja-JP" altLang="en-US" sz="1300">
              <a:latin typeface="ＭＳ Ｐゴシック" panose="020B0600070205080204" pitchFamily="50" charset="-128"/>
              <a:ea typeface="ＭＳ Ｐゴシック" panose="020B0600070205080204" pitchFamily="50" charset="-128"/>
            </a:rPr>
            <a:t>で終了となることから、衛生費は</a:t>
          </a:r>
          <a:r>
            <a:rPr kumimoji="1" lang="en-US" altLang="ja-JP" sz="1300">
              <a:latin typeface="ＭＳ Ｐゴシック" panose="020B0600070205080204" pitchFamily="50" charset="-128"/>
              <a:ea typeface="ＭＳ Ｐゴシック" panose="020B0600070205080204" pitchFamily="50" charset="-128"/>
            </a:rPr>
            <a:t>R06</a:t>
          </a:r>
          <a:r>
            <a:rPr kumimoji="1" lang="ja-JP" altLang="en-US" sz="1300">
              <a:latin typeface="ＭＳ Ｐゴシック" panose="020B0600070205080204" pitchFamily="50" charset="-128"/>
              <a:ea typeface="ＭＳ Ｐゴシック" panose="020B0600070205080204" pitchFamily="50" charset="-128"/>
            </a:rPr>
            <a:t>以降減となることが想定される。</a:t>
          </a:r>
        </a:p>
        <a:p>
          <a:r>
            <a:rPr kumimoji="1" lang="ja-JP" altLang="en-US" sz="1300">
              <a:latin typeface="ＭＳ Ｐゴシック" panose="020B0600070205080204" pitchFamily="50" charset="-128"/>
              <a:ea typeface="ＭＳ Ｐゴシック" panose="020B0600070205080204" pitchFamily="50" charset="-128"/>
            </a:rPr>
            <a:t>　商工費はコロナ関連の事業者支援に係る費用が増加したが、誘客関連事業が未実施となったため微減となった。</a:t>
          </a:r>
        </a:p>
        <a:p>
          <a:r>
            <a:rPr kumimoji="1" lang="ja-JP" altLang="en-US" sz="1300">
              <a:latin typeface="ＭＳ Ｐゴシック" panose="020B0600070205080204" pitchFamily="50" charset="-128"/>
              <a:ea typeface="ＭＳ Ｐゴシック" panose="020B0600070205080204" pitchFamily="50" charset="-128"/>
            </a:rPr>
            <a:t>　土木費の減額は、</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の記録的な大雪と比較し除雪費が減（平年並み）となったことが主な要因である。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教育費は</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に公民館の建設が完了したことにより減額となっているが、小学校の再編が想定される中で新校舎の建設（改修）など今後は重点的に取り組む事業としてコスト増が想定される。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財政調整基金残高は、新型コロナウイルス感染症関連事業費に対して国の交付金や県支出金を充当したことにより最終的に取り崩しを行わず積み増しとなり、前年度比で増加している。</a:t>
          </a:r>
        </a:p>
        <a:p>
          <a:r>
            <a:rPr kumimoji="1" lang="ja-JP" altLang="en-US" sz="1400">
              <a:latin typeface="ＭＳ ゴシック" pitchFamily="49" charset="-128"/>
              <a:ea typeface="ＭＳ ゴシック" pitchFamily="49" charset="-128"/>
            </a:rPr>
            <a:t>　実質単年度収支については、</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は災害復旧費（台風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号関連）の臨時財政需要があったため赤字となったが、</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からは基金積立額の増により引き続き黒字となっている。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決算は、水道事業では新型コロナウイルス感染症の影響は徐々に緩和され給水収益が増加傾向にあるため黒字額も増加している。下水道事業では償還を終える企業債があるため償還額が減少したことに伴い黒字額が増加した。また、国民健康保険特別会計は基金への積立額を増額したことにより黒字額は減少しているが、会計全体では増加しており、黒字幅は拡大傾向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8441829</v>
      </c>
      <c r="BO4" s="449"/>
      <c r="BP4" s="449"/>
      <c r="BQ4" s="449"/>
      <c r="BR4" s="449"/>
      <c r="BS4" s="449"/>
      <c r="BT4" s="449"/>
      <c r="BU4" s="450"/>
      <c r="BV4" s="448">
        <v>8530488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7.9</v>
      </c>
      <c r="CU4" s="589"/>
      <c r="CV4" s="589"/>
      <c r="CW4" s="589"/>
      <c r="CX4" s="589"/>
      <c r="CY4" s="589"/>
      <c r="CZ4" s="589"/>
      <c r="DA4" s="590"/>
      <c r="DB4" s="588">
        <v>6.3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8042130</v>
      </c>
      <c r="BO5" s="420"/>
      <c r="BP5" s="420"/>
      <c r="BQ5" s="420"/>
      <c r="BR5" s="420"/>
      <c r="BS5" s="420"/>
      <c r="BT5" s="420"/>
      <c r="BU5" s="421"/>
      <c r="BV5" s="419">
        <v>8199788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83.6</v>
      </c>
      <c r="CU5" s="417"/>
      <c r="CV5" s="417"/>
      <c r="CW5" s="417"/>
      <c r="CX5" s="417"/>
      <c r="CY5" s="417"/>
      <c r="CZ5" s="417"/>
      <c r="DA5" s="418"/>
      <c r="DB5" s="416">
        <v>79.2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399699</v>
      </c>
      <c r="BO6" s="420"/>
      <c r="BP6" s="420"/>
      <c r="BQ6" s="420"/>
      <c r="BR6" s="420"/>
      <c r="BS6" s="420"/>
      <c r="BT6" s="420"/>
      <c r="BU6" s="421"/>
      <c r="BV6" s="419">
        <v>330700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84.7</v>
      </c>
      <c r="CU6" s="563"/>
      <c r="CV6" s="563"/>
      <c r="CW6" s="563"/>
      <c r="CX6" s="563"/>
      <c r="CY6" s="563"/>
      <c r="CZ6" s="563"/>
      <c r="DA6" s="564"/>
      <c r="DB6" s="562">
        <v>82.1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22348</v>
      </c>
      <c r="BO7" s="420"/>
      <c r="BP7" s="420"/>
      <c r="BQ7" s="420"/>
      <c r="BR7" s="420"/>
      <c r="BS7" s="420"/>
      <c r="BT7" s="420"/>
      <c r="BU7" s="421"/>
      <c r="BV7" s="419">
        <v>20774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4804804</v>
      </c>
      <c r="CU7" s="420"/>
      <c r="CV7" s="420"/>
      <c r="CW7" s="420"/>
      <c r="CX7" s="420"/>
      <c r="CY7" s="420"/>
      <c r="CZ7" s="420"/>
      <c r="DA7" s="421"/>
      <c r="DB7" s="419">
        <v>4880890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377351</v>
      </c>
      <c r="BO8" s="420"/>
      <c r="BP8" s="420"/>
      <c r="BQ8" s="420"/>
      <c r="BR8" s="420"/>
      <c r="BS8" s="420"/>
      <c r="BT8" s="420"/>
      <c r="BU8" s="421"/>
      <c r="BV8" s="419">
        <v>309926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0.38</v>
      </c>
      <c r="CU8" s="523"/>
      <c r="CV8" s="523"/>
      <c r="CW8" s="523"/>
      <c r="CX8" s="523"/>
      <c r="CY8" s="523"/>
      <c r="CZ8" s="523"/>
      <c r="DA8" s="524"/>
      <c r="DB8" s="522">
        <v>0.4</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11352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67425</v>
      </c>
      <c r="BO9" s="420"/>
      <c r="BP9" s="420"/>
      <c r="BQ9" s="420"/>
      <c r="BR9" s="420"/>
      <c r="BS9" s="420"/>
      <c r="BT9" s="420"/>
      <c r="BU9" s="421"/>
      <c r="BV9" s="419">
        <v>7973</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13</v>
      </c>
      <c r="CU9" s="417"/>
      <c r="CV9" s="417"/>
      <c r="CW9" s="417"/>
      <c r="CX9" s="417"/>
      <c r="CY9" s="417"/>
      <c r="CZ9" s="417"/>
      <c r="DA9" s="418"/>
      <c r="DB9" s="416">
        <v>11.8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12429</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118</v>
      </c>
      <c r="AV10" s="478"/>
      <c r="AW10" s="478"/>
      <c r="AX10" s="478"/>
      <c r="AY10" s="433" t="s">
        <v>123</v>
      </c>
      <c r="AZ10" s="434"/>
      <c r="BA10" s="434"/>
      <c r="BB10" s="434"/>
      <c r="BC10" s="434"/>
      <c r="BD10" s="434"/>
      <c r="BE10" s="434"/>
      <c r="BF10" s="434"/>
      <c r="BG10" s="434"/>
      <c r="BH10" s="434"/>
      <c r="BI10" s="434"/>
      <c r="BJ10" s="434"/>
      <c r="BK10" s="434"/>
      <c r="BL10" s="434"/>
      <c r="BM10" s="435"/>
      <c r="BN10" s="419">
        <v>55314</v>
      </c>
      <c r="BO10" s="420"/>
      <c r="BP10" s="420"/>
      <c r="BQ10" s="420"/>
      <c r="BR10" s="420"/>
      <c r="BS10" s="420"/>
      <c r="BT10" s="420"/>
      <c r="BU10" s="421"/>
      <c r="BV10" s="419">
        <v>190569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118</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11499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11231</v>
      </c>
      <c r="S13" s="507"/>
      <c r="T13" s="507"/>
      <c r="U13" s="507"/>
      <c r="V13" s="508"/>
      <c r="W13" s="509" t="s">
        <v>140</v>
      </c>
      <c r="X13" s="405"/>
      <c r="Y13" s="405"/>
      <c r="Z13" s="405"/>
      <c r="AA13" s="405"/>
      <c r="AB13" s="406"/>
      <c r="AC13" s="372">
        <v>1574</v>
      </c>
      <c r="AD13" s="373"/>
      <c r="AE13" s="373"/>
      <c r="AF13" s="373"/>
      <c r="AG13" s="374"/>
      <c r="AH13" s="372">
        <v>1772</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122739</v>
      </c>
      <c r="BO13" s="420"/>
      <c r="BP13" s="420"/>
      <c r="BQ13" s="420"/>
      <c r="BR13" s="420"/>
      <c r="BS13" s="420"/>
      <c r="BT13" s="420"/>
      <c r="BU13" s="421"/>
      <c r="BV13" s="419">
        <v>198542</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v>
      </c>
      <c r="CU13" s="417"/>
      <c r="CV13" s="417"/>
      <c r="CW13" s="417"/>
      <c r="CX13" s="417"/>
      <c r="CY13" s="417"/>
      <c r="CZ13" s="417"/>
      <c r="DA13" s="418"/>
      <c r="DB13" s="416">
        <v>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11680</v>
      </c>
      <c r="S14" s="507"/>
      <c r="T14" s="507"/>
      <c r="U14" s="507"/>
      <c r="V14" s="508"/>
      <c r="W14" s="510"/>
      <c r="X14" s="408"/>
      <c r="Y14" s="408"/>
      <c r="Z14" s="408"/>
      <c r="AA14" s="408"/>
      <c r="AB14" s="409"/>
      <c r="AC14" s="499">
        <v>25</v>
      </c>
      <c r="AD14" s="500"/>
      <c r="AE14" s="500"/>
      <c r="AF14" s="500"/>
      <c r="AG14" s="501"/>
      <c r="AH14" s="499">
        <v>25.1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51.2</v>
      </c>
      <c r="CU14" s="517"/>
      <c r="CV14" s="517"/>
      <c r="CW14" s="517"/>
      <c r="CX14" s="517"/>
      <c r="CY14" s="517"/>
      <c r="CZ14" s="517"/>
      <c r="DA14" s="518"/>
      <c r="DB14" s="516">
        <v>47.7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11470</v>
      </c>
      <c r="S15" s="507"/>
      <c r="T15" s="507"/>
      <c r="U15" s="507"/>
      <c r="V15" s="508"/>
      <c r="W15" s="509" t="s">
        <v>147</v>
      </c>
      <c r="X15" s="405"/>
      <c r="Y15" s="405"/>
      <c r="Z15" s="405"/>
      <c r="AA15" s="405"/>
      <c r="AB15" s="406"/>
      <c r="AC15" s="372">
        <v>1086</v>
      </c>
      <c r="AD15" s="373"/>
      <c r="AE15" s="373"/>
      <c r="AF15" s="373"/>
      <c r="AG15" s="374"/>
      <c r="AH15" s="372">
        <v>1192</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1596868</v>
      </c>
      <c r="BO15" s="449"/>
      <c r="BP15" s="449"/>
      <c r="BQ15" s="449"/>
      <c r="BR15" s="449"/>
      <c r="BS15" s="449"/>
      <c r="BT15" s="449"/>
      <c r="BU15" s="450"/>
      <c r="BV15" s="448">
        <v>1557163</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17.3</v>
      </c>
      <c r="AD16" s="500"/>
      <c r="AE16" s="500"/>
      <c r="AF16" s="500"/>
      <c r="AG16" s="501"/>
      <c r="AH16" s="499">
        <v>16.899999999999999</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4313508</v>
      </c>
      <c r="BO16" s="420"/>
      <c r="BP16" s="420"/>
      <c r="BQ16" s="420"/>
      <c r="BR16" s="420"/>
      <c r="BS16" s="420"/>
      <c r="BT16" s="420"/>
      <c r="BU16" s="421"/>
      <c r="BV16" s="419">
        <v>4278446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3629</v>
      </c>
      <c r="AD17" s="373"/>
      <c r="AE17" s="373"/>
      <c r="AF17" s="373"/>
      <c r="AG17" s="374"/>
      <c r="AH17" s="372">
        <v>4096</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2023306</v>
      </c>
      <c r="BO17" s="420"/>
      <c r="BP17" s="420"/>
      <c r="BQ17" s="420"/>
      <c r="BR17" s="420"/>
      <c r="BS17" s="420"/>
      <c r="BT17" s="420"/>
      <c r="BU17" s="421"/>
      <c r="BV17" s="419">
        <v>1960872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265.89999999999998</v>
      </c>
      <c r="M18" s="472"/>
      <c r="N18" s="472"/>
      <c r="O18" s="472"/>
      <c r="P18" s="472"/>
      <c r="Q18" s="472"/>
      <c r="R18" s="473"/>
      <c r="S18" s="473"/>
      <c r="T18" s="473"/>
      <c r="U18" s="473"/>
      <c r="V18" s="474"/>
      <c r="W18" s="490"/>
      <c r="X18" s="491"/>
      <c r="Y18" s="491"/>
      <c r="Z18" s="491"/>
      <c r="AA18" s="491"/>
      <c r="AB18" s="515"/>
      <c r="AC18" s="389">
        <v>57.7</v>
      </c>
      <c r="AD18" s="390"/>
      <c r="AE18" s="390"/>
      <c r="AF18" s="390"/>
      <c r="AG18" s="475"/>
      <c r="AH18" s="389">
        <v>58</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4111466</v>
      </c>
      <c r="BO18" s="420"/>
      <c r="BP18" s="420"/>
      <c r="BQ18" s="420"/>
      <c r="BR18" s="420"/>
      <c r="BS18" s="420"/>
      <c r="BT18" s="420"/>
      <c r="BU18" s="421"/>
      <c r="BV18" s="419">
        <v>4005859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43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5998587</v>
      </c>
      <c r="BO19" s="420"/>
      <c r="BP19" s="420"/>
      <c r="BQ19" s="420"/>
      <c r="BR19" s="420"/>
      <c r="BS19" s="420"/>
      <c r="BT19" s="420"/>
      <c r="BU19" s="421"/>
      <c r="BV19" s="419">
        <v>6206023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4419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8167654</v>
      </c>
      <c r="BO22" s="449"/>
      <c r="BP22" s="449"/>
      <c r="BQ22" s="449"/>
      <c r="BR22" s="449"/>
      <c r="BS22" s="449"/>
      <c r="BT22" s="449"/>
      <c r="BU22" s="450"/>
      <c r="BV22" s="448">
        <v>8033838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6169679</v>
      </c>
      <c r="BO23" s="420"/>
      <c r="BP23" s="420"/>
      <c r="BQ23" s="420"/>
      <c r="BR23" s="420"/>
      <c r="BS23" s="420"/>
      <c r="BT23" s="420"/>
      <c r="BU23" s="421"/>
      <c r="BV23" s="419">
        <v>5781783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7750</v>
      </c>
      <c r="R24" s="373"/>
      <c r="S24" s="373"/>
      <c r="T24" s="373"/>
      <c r="U24" s="373"/>
      <c r="V24" s="374"/>
      <c r="W24" s="462"/>
      <c r="X24" s="399"/>
      <c r="Y24" s="400"/>
      <c r="Z24" s="375" t="s">
        <v>172</v>
      </c>
      <c r="AA24" s="376"/>
      <c r="AB24" s="376"/>
      <c r="AC24" s="376"/>
      <c r="AD24" s="376"/>
      <c r="AE24" s="376"/>
      <c r="AF24" s="376"/>
      <c r="AG24" s="377"/>
      <c r="AH24" s="372">
        <v>154</v>
      </c>
      <c r="AI24" s="373"/>
      <c r="AJ24" s="373"/>
      <c r="AK24" s="373"/>
      <c r="AL24" s="374"/>
      <c r="AM24" s="372">
        <v>439054</v>
      </c>
      <c r="AN24" s="373"/>
      <c r="AO24" s="373"/>
      <c r="AP24" s="373"/>
      <c r="AQ24" s="373"/>
      <c r="AR24" s="374"/>
      <c r="AS24" s="372">
        <v>2851</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5230201</v>
      </c>
      <c r="BO24" s="420"/>
      <c r="BP24" s="420"/>
      <c r="BQ24" s="420"/>
      <c r="BR24" s="420"/>
      <c r="BS24" s="420"/>
      <c r="BT24" s="420"/>
      <c r="BU24" s="421"/>
      <c r="BV24" s="419">
        <v>4863786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6380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176</v>
      </c>
      <c r="AN25" s="373"/>
      <c r="AO25" s="373"/>
      <c r="AP25" s="373"/>
      <c r="AQ25" s="373"/>
      <c r="AR25" s="374"/>
      <c r="AS25" s="372" t="s">
        <v>130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t="s">
        <v>130</v>
      </c>
      <c r="BO25" s="449"/>
      <c r="BP25" s="449"/>
      <c r="BQ25" s="449"/>
      <c r="BR25" s="449"/>
      <c r="BS25" s="449"/>
      <c r="BT25" s="449"/>
      <c r="BU25" s="450"/>
      <c r="BV25" s="448" t="s">
        <v>176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5590</v>
      </c>
      <c r="R26" s="373"/>
      <c r="S26" s="373"/>
      <c r="T26" s="373"/>
      <c r="U26" s="373"/>
      <c r="V26" s="374"/>
      <c r="W26" s="462"/>
      <c r="X26" s="399"/>
      <c r="Y26" s="400"/>
      <c r="Z26" s="375" t="s">
        <v>179</v>
      </c>
      <c r="AA26" s="430"/>
      <c r="AB26" s="430"/>
      <c r="AC26" s="430"/>
      <c r="AD26" s="430"/>
      <c r="AE26" s="430"/>
      <c r="AF26" s="430"/>
      <c r="AG26" s="431"/>
      <c r="AH26" s="372">
        <v>9</v>
      </c>
      <c r="AI26" s="373"/>
      <c r="AJ26" s="373"/>
      <c r="AK26" s="373"/>
      <c r="AL26" s="374"/>
      <c r="AM26" s="372">
        <v>25659</v>
      </c>
      <c r="AN26" s="373"/>
      <c r="AO26" s="373"/>
      <c r="AP26" s="373"/>
      <c r="AQ26" s="373"/>
      <c r="AR26" s="374"/>
      <c r="AS26" s="372">
        <v>2851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2820</v>
      </c>
      <c r="R27" s="373"/>
      <c r="S27" s="373"/>
      <c r="T27" s="373"/>
      <c r="U27" s="373"/>
      <c r="V27" s="374"/>
      <c r="W27" s="462"/>
      <c r="X27" s="399"/>
      <c r="Y27" s="400"/>
      <c r="Z27" s="375" t="s">
        <v>182</v>
      </c>
      <c r="AA27" s="376"/>
      <c r="AB27" s="376"/>
      <c r="AC27" s="376"/>
      <c r="AD27" s="376"/>
      <c r="AE27" s="376"/>
      <c r="AF27" s="376"/>
      <c r="AG27" s="377"/>
      <c r="AH27" s="372" t="s">
        <v>130</v>
      </c>
      <c r="AI27" s="373"/>
      <c r="AJ27" s="373"/>
      <c r="AK27" s="373"/>
      <c r="AL27" s="374"/>
      <c r="AM27" s="372" t="s">
        <v>130</v>
      </c>
      <c r="AN27" s="373"/>
      <c r="AO27" s="373"/>
      <c r="AP27" s="373"/>
      <c r="AQ27" s="373"/>
      <c r="AR27" s="374"/>
      <c r="AS27" s="372" t="s">
        <v>138</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73</v>
      </c>
      <c r="BO27" s="454"/>
      <c r="BP27" s="454"/>
      <c r="BQ27" s="454"/>
      <c r="BR27" s="454"/>
      <c r="BS27" s="454"/>
      <c r="BT27" s="454"/>
      <c r="BU27" s="455"/>
      <c r="BV27" s="453">
        <v>67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2130</v>
      </c>
      <c r="R28" s="373"/>
      <c r="S28" s="373"/>
      <c r="T28" s="373"/>
      <c r="U28" s="373"/>
      <c r="V28" s="374"/>
      <c r="W28" s="462"/>
      <c r="X28" s="399"/>
      <c r="Y28" s="400"/>
      <c r="Z28" s="375" t="s">
        <v>185</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1175080</v>
      </c>
      <c r="BO28" s="449"/>
      <c r="BP28" s="449"/>
      <c r="BQ28" s="449"/>
      <c r="BR28" s="449"/>
      <c r="BS28" s="449"/>
      <c r="BT28" s="449"/>
      <c r="BU28" s="450"/>
      <c r="BV28" s="448">
        <v>1119766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12</v>
      </c>
      <c r="M29" s="373"/>
      <c r="N29" s="373"/>
      <c r="O29" s="373"/>
      <c r="P29" s="374"/>
      <c r="Q29" s="372">
        <v>1920</v>
      </c>
      <c r="R29" s="373"/>
      <c r="S29" s="373"/>
      <c r="T29" s="373"/>
      <c r="U29" s="373"/>
      <c r="V29" s="374"/>
      <c r="W29" s="463"/>
      <c r="X29" s="464"/>
      <c r="Y29" s="465"/>
      <c r="Z29" s="375" t="s">
        <v>188</v>
      </c>
      <c r="AA29" s="376"/>
      <c r="AB29" s="376"/>
      <c r="AC29" s="376"/>
      <c r="AD29" s="376"/>
      <c r="AE29" s="376"/>
      <c r="AF29" s="376"/>
      <c r="AG29" s="377"/>
      <c r="AH29" s="372">
        <v>154</v>
      </c>
      <c r="AI29" s="373"/>
      <c r="AJ29" s="373"/>
      <c r="AK29" s="373"/>
      <c r="AL29" s="374"/>
      <c r="AM29" s="372">
        <v>439054</v>
      </c>
      <c r="AN29" s="373"/>
      <c r="AO29" s="373"/>
      <c r="AP29" s="373"/>
      <c r="AQ29" s="373"/>
      <c r="AR29" s="374"/>
      <c r="AS29" s="372">
        <v>2851</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565339</v>
      </c>
      <c r="BO29" s="420"/>
      <c r="BP29" s="420"/>
      <c r="BQ29" s="420"/>
      <c r="BR29" s="420"/>
      <c r="BS29" s="420"/>
      <c r="BT29" s="420"/>
      <c r="BU29" s="421"/>
      <c r="BV29" s="419">
        <v>564521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92.4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888688</v>
      </c>
      <c r="BO30" s="454"/>
      <c r="BP30" s="454"/>
      <c r="BQ30" s="454"/>
      <c r="BR30" s="454"/>
      <c r="BS30" s="454"/>
      <c r="BT30" s="454"/>
      <c r="BU30" s="455"/>
      <c r="BV30" s="453">
        <v>871421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197</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山ノ内町国民健康保険特別会計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山ノ内町公共下水道事業会計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長野県市町村自治振興組合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一般財団法人　山ノ内町総合開発公社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山ノ内町後期高齢者医療保険特別会計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山ノ内町農業集落排水事業会計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北信広域連合（一般会計）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山ノ内町介護保険特別会計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山ノ内町水道事業会計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北信広域連合（養護老人ホーム事業特別会計）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北信広域連合（特別養護老人ホーム事業特別会計）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北信保健衛生施設組合（一般会計）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北信保健衛生施設組合（斎場事業特別会計）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北信保健衛生施設組合（じん芥処理事業特別会計）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長野県後期高齢者医療広域連合（一般会計）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長野県後期高齢者医療広域連合（後期高齢者医療特別会計）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長野県地方税滞納整理機構</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7tTEq5Zt+/+/yVPhxsrkY9cy7vLU8y4f/JJ0SO7miiKK25EzkOe/bZiNM0bbP6HUY8d9/pvq/qs7l015QsjOWQ==" saltValue="voCJlzWCu1zM49S4W4bth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19"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153" t="s">
        <v>552</v>
      </c>
      <c r="D34" s="1153"/>
      <c r="E34" s="1154"/>
      <c r="F34" s="32">
        <v>7.56</v>
      </c>
      <c r="G34" s="33">
        <v>7.52</v>
      </c>
      <c r="H34" s="33">
        <v>7.23</v>
      </c>
      <c r="I34" s="33">
        <v>7.33</v>
      </c>
      <c r="J34" s="34">
        <v>8.7100000000000009</v>
      </c>
      <c r="K34" s="22"/>
      <c r="L34" s="22"/>
      <c r="M34" s="22"/>
      <c r="N34" s="22"/>
      <c r="O34" s="22"/>
      <c r="P34" s="22"/>
    </row>
    <row r="35" spans="1:16" ht="39" customHeight="1" x14ac:dyDescent="0.2">
      <c r="A35" s="22"/>
      <c r="B35" s="35"/>
      <c r="C35" s="1147" t="s">
        <v>553</v>
      </c>
      <c r="D35" s="1148"/>
      <c r="E35" s="1149"/>
      <c r="F35" s="36">
        <v>7.44</v>
      </c>
      <c r="G35" s="37">
        <v>6.58</v>
      </c>
      <c r="H35" s="37">
        <v>6.53</v>
      </c>
      <c r="I35" s="37">
        <v>6.34</v>
      </c>
      <c r="J35" s="38">
        <v>7.85</v>
      </c>
      <c r="K35" s="22"/>
      <c r="L35" s="22"/>
      <c r="M35" s="22"/>
      <c r="N35" s="22"/>
      <c r="O35" s="22"/>
      <c r="P35" s="22"/>
    </row>
    <row r="36" spans="1:16" ht="39" customHeight="1" x14ac:dyDescent="0.2">
      <c r="A36" s="22"/>
      <c r="B36" s="35"/>
      <c r="C36" s="1147" t="s">
        <v>554</v>
      </c>
      <c r="D36" s="1148"/>
      <c r="E36" s="1149"/>
      <c r="F36" s="36" t="s">
        <v>505</v>
      </c>
      <c r="G36" s="37" t="s">
        <v>505</v>
      </c>
      <c r="H36" s="37">
        <v>1.25</v>
      </c>
      <c r="I36" s="37">
        <v>1.65</v>
      </c>
      <c r="J36" s="38">
        <v>2.12</v>
      </c>
      <c r="K36" s="22"/>
      <c r="L36" s="22"/>
      <c r="M36" s="22"/>
      <c r="N36" s="22"/>
      <c r="O36" s="22"/>
      <c r="P36" s="22"/>
    </row>
    <row r="37" spans="1:16" ht="39" customHeight="1" x14ac:dyDescent="0.2">
      <c r="A37" s="22"/>
      <c r="B37" s="35"/>
      <c r="C37" s="1147" t="s">
        <v>555</v>
      </c>
      <c r="D37" s="1148"/>
      <c r="E37" s="1149"/>
      <c r="F37" s="36">
        <v>0.85</v>
      </c>
      <c r="G37" s="37">
        <v>0.98</v>
      </c>
      <c r="H37" s="37">
        <v>0.89</v>
      </c>
      <c r="I37" s="37">
        <v>1.18</v>
      </c>
      <c r="J37" s="38">
        <v>1.51</v>
      </c>
      <c r="K37" s="22"/>
      <c r="L37" s="22"/>
      <c r="M37" s="22"/>
      <c r="N37" s="22"/>
      <c r="O37" s="22"/>
      <c r="P37" s="22"/>
    </row>
    <row r="38" spans="1:16" ht="39" customHeight="1" x14ac:dyDescent="0.2">
      <c r="A38" s="22"/>
      <c r="B38" s="35"/>
      <c r="C38" s="1147" t="s">
        <v>556</v>
      </c>
      <c r="D38" s="1148"/>
      <c r="E38" s="1149"/>
      <c r="F38" s="36" t="s">
        <v>505</v>
      </c>
      <c r="G38" s="37" t="s">
        <v>505</v>
      </c>
      <c r="H38" s="37">
        <v>0.33</v>
      </c>
      <c r="I38" s="37">
        <v>0.42</v>
      </c>
      <c r="J38" s="38">
        <v>0.5</v>
      </c>
      <c r="K38" s="22"/>
      <c r="L38" s="22"/>
      <c r="M38" s="22"/>
      <c r="N38" s="22"/>
      <c r="O38" s="22"/>
      <c r="P38" s="22"/>
    </row>
    <row r="39" spans="1:16" ht="39" customHeight="1" x14ac:dyDescent="0.2">
      <c r="A39" s="22"/>
      <c r="B39" s="35"/>
      <c r="C39" s="1147" t="s">
        <v>557</v>
      </c>
      <c r="D39" s="1148"/>
      <c r="E39" s="1149"/>
      <c r="F39" s="36">
        <v>0.28000000000000003</v>
      </c>
      <c r="G39" s="37">
        <v>0.12</v>
      </c>
      <c r="H39" s="37">
        <v>0.53</v>
      </c>
      <c r="I39" s="37">
        <v>0.8</v>
      </c>
      <c r="J39" s="38">
        <v>0.28000000000000003</v>
      </c>
      <c r="K39" s="22"/>
      <c r="L39" s="22"/>
      <c r="M39" s="22"/>
      <c r="N39" s="22"/>
      <c r="O39" s="22"/>
      <c r="P39" s="22"/>
    </row>
    <row r="40" spans="1:16" ht="39" customHeight="1" x14ac:dyDescent="0.2">
      <c r="A40" s="22"/>
      <c r="B40" s="35"/>
      <c r="C40" s="1147" t="s">
        <v>558</v>
      </c>
      <c r="D40" s="1148"/>
      <c r="E40" s="1149"/>
      <c r="F40" s="36">
        <v>0</v>
      </c>
      <c r="G40" s="37">
        <v>0</v>
      </c>
      <c r="H40" s="37">
        <v>0</v>
      </c>
      <c r="I40" s="37">
        <v>0</v>
      </c>
      <c r="J40" s="38">
        <v>0</v>
      </c>
      <c r="K40" s="22"/>
      <c r="L40" s="22"/>
      <c r="M40" s="22"/>
      <c r="N40" s="22"/>
      <c r="O40" s="22"/>
      <c r="P40" s="22"/>
    </row>
    <row r="41" spans="1:16" ht="39" customHeight="1" x14ac:dyDescent="0.2">
      <c r="A41" s="22"/>
      <c r="B41" s="35"/>
      <c r="C41" s="1147"/>
      <c r="D41" s="1148"/>
      <c r="E41" s="1149"/>
      <c r="F41" s="36"/>
      <c r="G41" s="37"/>
      <c r="H41" s="37"/>
      <c r="I41" s="37"/>
      <c r="J41" s="38"/>
      <c r="K41" s="22"/>
      <c r="L41" s="22"/>
      <c r="M41" s="22"/>
      <c r="N41" s="22"/>
      <c r="O41" s="22"/>
      <c r="P41" s="22"/>
    </row>
    <row r="42" spans="1:16" ht="39" customHeight="1" x14ac:dyDescent="0.2">
      <c r="A42" s="22"/>
      <c r="B42" s="39"/>
      <c r="C42" s="1147" t="s">
        <v>559</v>
      </c>
      <c r="D42" s="1148"/>
      <c r="E42" s="1149"/>
      <c r="F42" s="36" t="s">
        <v>505</v>
      </c>
      <c r="G42" s="37" t="s">
        <v>505</v>
      </c>
      <c r="H42" s="37" t="s">
        <v>505</v>
      </c>
      <c r="I42" s="37" t="s">
        <v>505</v>
      </c>
      <c r="J42" s="38" t="s">
        <v>505</v>
      </c>
      <c r="K42" s="22"/>
      <c r="L42" s="22"/>
      <c r="M42" s="22"/>
      <c r="N42" s="22"/>
      <c r="O42" s="22"/>
      <c r="P42" s="22"/>
    </row>
    <row r="43" spans="1:16" ht="39" customHeight="1" thickBot="1" x14ac:dyDescent="0.25">
      <c r="A43" s="22"/>
      <c r="B43" s="40"/>
      <c r="C43" s="1150" t="s">
        <v>560</v>
      </c>
      <c r="D43" s="1151"/>
      <c r="E43" s="1152"/>
      <c r="F43" s="41">
        <v>0.23</v>
      </c>
      <c r="G43" s="42">
        <v>0.34</v>
      </c>
      <c r="H43" s="42">
        <v>0.01</v>
      </c>
      <c r="I43" s="42">
        <v>0</v>
      </c>
      <c r="J43" s="43" t="s">
        <v>505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wzqCG+QRQw27lrVzYOcaNYw5ntp5CM/4ZhnDXk2Q+EYqbFTFjwRUFtjQApRjL4cPsECSM+m5Jm9AJYGNndqiw==" saltValue="mHDOTBeYRpgHGt469DsH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5" zoomScale="40" zoomScaleNormal="4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178" t="s">
        <v>11</v>
      </c>
      <c r="C45" s="1179"/>
      <c r="D45" s="58"/>
      <c r="E45" s="1184" t="s">
        <v>12</v>
      </c>
      <c r="F45" s="1184"/>
      <c r="G45" s="1184"/>
      <c r="H45" s="1184"/>
      <c r="I45" s="1184"/>
      <c r="J45" s="1185"/>
      <c r="K45" s="59">
        <v>543</v>
      </c>
      <c r="L45" s="60">
        <v>578</v>
      </c>
      <c r="M45" s="60">
        <v>666</v>
      </c>
      <c r="N45" s="60">
        <v>735</v>
      </c>
      <c r="O45" s="61">
        <v>779</v>
      </c>
      <c r="P45" s="48"/>
      <c r="Q45" s="48"/>
      <c r="R45" s="48"/>
      <c r="S45" s="48"/>
      <c r="T45" s="48"/>
      <c r="U45" s="48"/>
    </row>
    <row r="46" spans="1:21" ht="30.75" customHeight="1" x14ac:dyDescent="0.2">
      <c r="A46" s="48"/>
      <c r="B46" s="1180"/>
      <c r="C46" s="1181"/>
      <c r="D46" s="62"/>
      <c r="E46" s="1157" t="s">
        <v>13</v>
      </c>
      <c r="F46" s="1157"/>
      <c r="G46" s="1157"/>
      <c r="H46" s="1157"/>
      <c r="I46" s="1157"/>
      <c r="J46" s="1158"/>
      <c r="K46" s="63" t="s">
        <v>505</v>
      </c>
      <c r="L46" s="64" t="s">
        <v>505</v>
      </c>
      <c r="M46" s="64" t="s">
        <v>505</v>
      </c>
      <c r="N46" s="64" t="s">
        <v>505</v>
      </c>
      <c r="O46" s="65" t="s">
        <v>505</v>
      </c>
      <c r="P46" s="48"/>
      <c r="Q46" s="48"/>
      <c r="R46" s="48"/>
      <c r="S46" s="48"/>
      <c r="T46" s="48"/>
      <c r="U46" s="48"/>
    </row>
    <row r="47" spans="1:21" ht="30.75" customHeight="1" x14ac:dyDescent="0.2">
      <c r="A47" s="48"/>
      <c r="B47" s="1180"/>
      <c r="C47" s="1181"/>
      <c r="D47" s="62"/>
      <c r="E47" s="1157" t="s">
        <v>14</v>
      </c>
      <c r="F47" s="1157"/>
      <c r="G47" s="1157"/>
      <c r="H47" s="1157"/>
      <c r="I47" s="1157"/>
      <c r="J47" s="1158"/>
      <c r="K47" s="63" t="s">
        <v>505</v>
      </c>
      <c r="L47" s="64" t="s">
        <v>505</v>
      </c>
      <c r="M47" s="64" t="s">
        <v>505</v>
      </c>
      <c r="N47" s="64" t="s">
        <v>505</v>
      </c>
      <c r="O47" s="65" t="s">
        <v>505</v>
      </c>
      <c r="P47" s="48"/>
      <c r="Q47" s="48"/>
      <c r="R47" s="48"/>
      <c r="S47" s="48"/>
      <c r="T47" s="48"/>
      <c r="U47" s="48"/>
    </row>
    <row r="48" spans="1:21" ht="30.75" customHeight="1" x14ac:dyDescent="0.2">
      <c r="A48" s="48"/>
      <c r="B48" s="1180"/>
      <c r="C48" s="1181"/>
      <c r="D48" s="62"/>
      <c r="E48" s="1157" t="s">
        <v>15</v>
      </c>
      <c r="F48" s="1157"/>
      <c r="G48" s="1157"/>
      <c r="H48" s="1157"/>
      <c r="I48" s="1157"/>
      <c r="J48" s="1158"/>
      <c r="K48" s="63">
        <v>338</v>
      </c>
      <c r="L48" s="64">
        <v>311</v>
      </c>
      <c r="M48" s="64">
        <v>228</v>
      </c>
      <c r="N48" s="64">
        <v>232</v>
      </c>
      <c r="O48" s="65">
        <v>214</v>
      </c>
      <c r="P48" s="48"/>
      <c r="Q48" s="48"/>
      <c r="R48" s="48"/>
      <c r="S48" s="48"/>
      <c r="T48" s="48"/>
      <c r="U48" s="48"/>
    </row>
    <row r="49" spans="1:21" ht="30.75" customHeight="1" x14ac:dyDescent="0.2">
      <c r="A49" s="48"/>
      <c r="B49" s="1180"/>
      <c r="C49" s="1181"/>
      <c r="D49" s="62"/>
      <c r="E49" s="1157" t="s">
        <v>16</v>
      </c>
      <c r="F49" s="1157"/>
      <c r="G49" s="1157"/>
      <c r="H49" s="1157"/>
      <c r="I49" s="1157"/>
      <c r="J49" s="1158"/>
      <c r="K49" s="63">
        <v>48</v>
      </c>
      <c r="L49" s="64">
        <v>41</v>
      </c>
      <c r="M49" s="64">
        <v>49</v>
      </c>
      <c r="N49" s="64">
        <v>46</v>
      </c>
      <c r="O49" s="65">
        <v>50</v>
      </c>
      <c r="P49" s="48"/>
      <c r="Q49" s="48"/>
      <c r="R49" s="48"/>
      <c r="S49" s="48"/>
      <c r="T49" s="48"/>
      <c r="U49" s="48"/>
    </row>
    <row r="50" spans="1:21" ht="30.75" customHeight="1" x14ac:dyDescent="0.2">
      <c r="A50" s="48"/>
      <c r="B50" s="1180"/>
      <c r="C50" s="1181"/>
      <c r="D50" s="62"/>
      <c r="E50" s="1157" t="s">
        <v>17</v>
      </c>
      <c r="F50" s="1157"/>
      <c r="G50" s="1157"/>
      <c r="H50" s="1157"/>
      <c r="I50" s="1157"/>
      <c r="J50" s="1158"/>
      <c r="K50" s="63" t="s">
        <v>505</v>
      </c>
      <c r="L50" s="64" t="s">
        <v>505</v>
      </c>
      <c r="M50" s="64" t="s">
        <v>505</v>
      </c>
      <c r="N50" s="64" t="s">
        <v>505</v>
      </c>
      <c r="O50" s="65" t="s">
        <v>505</v>
      </c>
      <c r="P50" s="48"/>
      <c r="Q50" s="48"/>
      <c r="R50" s="48"/>
      <c r="S50" s="48"/>
      <c r="T50" s="48"/>
      <c r="U50" s="48"/>
    </row>
    <row r="51" spans="1:21" ht="30.75" customHeight="1" x14ac:dyDescent="0.2">
      <c r="A51" s="48"/>
      <c r="B51" s="1182"/>
      <c r="C51" s="1183"/>
      <c r="D51" s="66"/>
      <c r="E51" s="1157" t="s">
        <v>18</v>
      </c>
      <c r="F51" s="1157"/>
      <c r="G51" s="1157"/>
      <c r="H51" s="1157"/>
      <c r="I51" s="1157"/>
      <c r="J51" s="1158"/>
      <c r="K51" s="63" t="s">
        <v>505</v>
      </c>
      <c r="L51" s="64" t="s">
        <v>505</v>
      </c>
      <c r="M51" s="64" t="s">
        <v>505</v>
      </c>
      <c r="N51" s="64" t="s">
        <v>505</v>
      </c>
      <c r="O51" s="65" t="s">
        <v>505</v>
      </c>
      <c r="P51" s="48"/>
      <c r="Q51" s="48"/>
      <c r="R51" s="48"/>
      <c r="S51" s="48"/>
      <c r="T51" s="48"/>
      <c r="U51" s="48"/>
    </row>
    <row r="52" spans="1:21" ht="30.75" customHeight="1" x14ac:dyDescent="0.2">
      <c r="A52" s="48"/>
      <c r="B52" s="1155" t="s">
        <v>19</v>
      </c>
      <c r="C52" s="1156"/>
      <c r="D52" s="66"/>
      <c r="E52" s="1157" t="s">
        <v>20</v>
      </c>
      <c r="F52" s="1157"/>
      <c r="G52" s="1157"/>
      <c r="H52" s="1157"/>
      <c r="I52" s="1157"/>
      <c r="J52" s="1158"/>
      <c r="K52" s="63">
        <v>595</v>
      </c>
      <c r="L52" s="64">
        <v>613</v>
      </c>
      <c r="M52" s="64">
        <v>645</v>
      </c>
      <c r="N52" s="64">
        <v>668</v>
      </c>
      <c r="O52" s="65">
        <v>691</v>
      </c>
      <c r="P52" s="48"/>
      <c r="Q52" s="48"/>
      <c r="R52" s="48"/>
      <c r="S52" s="48"/>
      <c r="T52" s="48"/>
      <c r="U52" s="48"/>
    </row>
    <row r="53" spans="1:21" ht="30.75" customHeight="1" thickBot="1" x14ac:dyDescent="0.25">
      <c r="A53" s="48"/>
      <c r="B53" s="1159" t="s">
        <v>21</v>
      </c>
      <c r="C53" s="1160"/>
      <c r="D53" s="67"/>
      <c r="E53" s="1161" t="s">
        <v>22</v>
      </c>
      <c r="F53" s="1161"/>
      <c r="G53" s="1161"/>
      <c r="H53" s="1161"/>
      <c r="I53" s="1161"/>
      <c r="J53" s="1162"/>
      <c r="K53" s="68">
        <v>334</v>
      </c>
      <c r="L53" s="69">
        <v>317</v>
      </c>
      <c r="M53" s="69">
        <v>298</v>
      </c>
      <c r="N53" s="69">
        <v>345</v>
      </c>
      <c r="O53" s="70">
        <v>352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561</v>
      </c>
      <c r="P56" s="48"/>
      <c r="Q56" s="48"/>
      <c r="R56" s="48"/>
      <c r="S56" s="48"/>
      <c r="T56" s="48"/>
      <c r="U56" s="48"/>
    </row>
    <row r="57" spans="1:21" ht="31.5" customHeight="1" thickBot="1" x14ac:dyDescent="0.3">
      <c r="A57" s="48"/>
      <c r="B57" s="76"/>
      <c r="C57" s="77"/>
      <c r="D57" s="77"/>
      <c r="E57" s="78"/>
      <c r="F57" s="78"/>
      <c r="G57" s="78"/>
      <c r="H57" s="78"/>
      <c r="I57" s="78"/>
      <c r="J57" s="79" t="s">
        <v>2</v>
      </c>
      <c r="K57" s="80" t="s">
        <v>562</v>
      </c>
      <c r="L57" s="81" t="s">
        <v>563</v>
      </c>
      <c r="M57" s="81" t="s">
        <v>564</v>
      </c>
      <c r="N57" s="81" t="s">
        <v>565</v>
      </c>
      <c r="O57" s="82" t="s">
        <v>566</v>
      </c>
      <c r="P57" s="48"/>
      <c r="Q57" s="48"/>
      <c r="R57" s="48"/>
      <c r="S57" s="48"/>
      <c r="T57" s="48"/>
      <c r="U57" s="48"/>
    </row>
    <row r="58" spans="1:21" ht="31.5" customHeight="1" x14ac:dyDescent="0.2">
      <c r="B58" s="1163" t="s">
        <v>26</v>
      </c>
      <c r="C58" s="1164"/>
      <c r="D58" s="1169" t="s">
        <v>27</v>
      </c>
      <c r="E58" s="1170"/>
      <c r="F58" s="1170"/>
      <c r="G58" s="1170"/>
      <c r="H58" s="1170"/>
      <c r="I58" s="1170"/>
      <c r="J58" s="1171"/>
      <c r="K58" s="83" t="s">
        <v>567</v>
      </c>
      <c r="L58" s="84" t="s">
        <v>568</v>
      </c>
      <c r="M58" s="84" t="s">
        <v>568</v>
      </c>
      <c r="N58" s="84" t="s">
        <v>568</v>
      </c>
      <c r="O58" s="85" t="s">
        <v>568</v>
      </c>
    </row>
    <row r="59" spans="1:21" ht="31.5" customHeight="1" x14ac:dyDescent="0.2">
      <c r="B59" s="1165"/>
      <c r="C59" s="1166"/>
      <c r="D59" s="1172" t="s">
        <v>28</v>
      </c>
      <c r="E59" s="1173"/>
      <c r="F59" s="1173"/>
      <c r="G59" s="1173"/>
      <c r="H59" s="1173"/>
      <c r="I59" s="1173"/>
      <c r="J59" s="1174"/>
      <c r="K59" s="86" t="s">
        <v>568</v>
      </c>
      <c r="L59" s="87" t="s">
        <v>568</v>
      </c>
      <c r="M59" s="87" t="s">
        <v>568</v>
      </c>
      <c r="N59" s="87" t="s">
        <v>568</v>
      </c>
      <c r="O59" s="88" t="s">
        <v>568</v>
      </c>
    </row>
    <row r="60" spans="1:21" ht="31.5" customHeight="1" thickBot="1" x14ac:dyDescent="0.25">
      <c r="B60" s="1167"/>
      <c r="C60" s="1168"/>
      <c r="D60" s="1175" t="s">
        <v>29</v>
      </c>
      <c r="E60" s="1176"/>
      <c r="F60" s="1176"/>
      <c r="G60" s="1176"/>
      <c r="H60" s="1176"/>
      <c r="I60" s="1176"/>
      <c r="J60" s="1177"/>
      <c r="K60" s="89" t="s">
        <v>568</v>
      </c>
      <c r="L60" s="90" t="s">
        <v>568</v>
      </c>
      <c r="M60" s="90" t="s">
        <v>568</v>
      </c>
      <c r="N60" s="90" t="s">
        <v>568</v>
      </c>
      <c r="O60" s="91" t="s">
        <v>568</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UVCiCJANJgzrYB8aKqtNIrl1Bz+Sa5ebgDYwfQW9lf2YJYEm5t5UHAih6hf3U0Sg6UmmFWFk7aSOha0hBSBLw==" saltValue="diXv0k1yBxtuNIVMc+MHs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4"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546</v>
      </c>
      <c r="J40" s="103" t="s">
        <v>547</v>
      </c>
      <c r="K40" s="103" t="s">
        <v>548</v>
      </c>
      <c r="L40" s="103" t="s">
        <v>549</v>
      </c>
      <c r="M40" s="104" t="s">
        <v>550</v>
      </c>
    </row>
    <row r="41" spans="2:13" ht="27.75" customHeight="1" x14ac:dyDescent="0.2">
      <c r="B41" s="1198" t="s">
        <v>32</v>
      </c>
      <c r="C41" s="1199"/>
      <c r="D41" s="105"/>
      <c r="E41" s="1200" t="s">
        <v>33</v>
      </c>
      <c r="F41" s="1200"/>
      <c r="G41" s="1200"/>
      <c r="H41" s="1201"/>
      <c r="I41" s="355">
        <v>7732</v>
      </c>
      <c r="J41" s="356">
        <v>8046</v>
      </c>
      <c r="K41" s="356">
        <v>8067</v>
      </c>
      <c r="L41" s="356">
        <v>8034</v>
      </c>
      <c r="M41" s="357">
        <v>8168</v>
      </c>
    </row>
    <row r="42" spans="2:13" ht="27.75" customHeight="1" x14ac:dyDescent="0.2">
      <c r="B42" s="1188"/>
      <c r="C42" s="1189"/>
      <c r="D42" s="106"/>
      <c r="E42" s="1192" t="s">
        <v>34</v>
      </c>
      <c r="F42" s="1192"/>
      <c r="G42" s="1192"/>
      <c r="H42" s="1193"/>
      <c r="I42" s="358" t="s">
        <v>505</v>
      </c>
      <c r="J42" s="359" t="s">
        <v>505</v>
      </c>
      <c r="K42" s="359" t="s">
        <v>505</v>
      </c>
      <c r="L42" s="359" t="s">
        <v>505</v>
      </c>
      <c r="M42" s="360" t="s">
        <v>505</v>
      </c>
    </row>
    <row r="43" spans="2:13" ht="27.75" customHeight="1" x14ac:dyDescent="0.2">
      <c r="B43" s="1188"/>
      <c r="C43" s="1189"/>
      <c r="D43" s="106"/>
      <c r="E43" s="1192" t="s">
        <v>35</v>
      </c>
      <c r="F43" s="1192"/>
      <c r="G43" s="1192"/>
      <c r="H43" s="1193"/>
      <c r="I43" s="358">
        <v>2571</v>
      </c>
      <c r="J43" s="359">
        <v>2332</v>
      </c>
      <c r="K43" s="359">
        <v>1961</v>
      </c>
      <c r="L43" s="359">
        <v>1699</v>
      </c>
      <c r="M43" s="360">
        <v>1524</v>
      </c>
    </row>
    <row r="44" spans="2:13" ht="27.75" customHeight="1" x14ac:dyDescent="0.2">
      <c r="B44" s="1188"/>
      <c r="C44" s="1189"/>
      <c r="D44" s="106"/>
      <c r="E44" s="1192" t="s">
        <v>36</v>
      </c>
      <c r="F44" s="1192"/>
      <c r="G44" s="1192"/>
      <c r="H44" s="1193"/>
      <c r="I44" s="358">
        <v>367</v>
      </c>
      <c r="J44" s="359">
        <v>285</v>
      </c>
      <c r="K44" s="359">
        <v>262</v>
      </c>
      <c r="L44" s="359">
        <v>231</v>
      </c>
      <c r="M44" s="360">
        <v>190</v>
      </c>
    </row>
    <row r="45" spans="2:13" ht="27.75" customHeight="1" x14ac:dyDescent="0.2">
      <c r="B45" s="1188"/>
      <c r="C45" s="1189"/>
      <c r="D45" s="106"/>
      <c r="E45" s="1192" t="s">
        <v>37</v>
      </c>
      <c r="F45" s="1192"/>
      <c r="G45" s="1192"/>
      <c r="H45" s="1193"/>
      <c r="I45" s="358">
        <v>2759</v>
      </c>
      <c r="J45" s="359">
        <v>2697</v>
      </c>
      <c r="K45" s="359">
        <v>2639</v>
      </c>
      <c r="L45" s="359">
        <v>2557</v>
      </c>
      <c r="M45" s="360">
        <v>2539</v>
      </c>
    </row>
    <row r="46" spans="2:13" ht="27.75" customHeight="1" x14ac:dyDescent="0.2">
      <c r="B46" s="1188"/>
      <c r="C46" s="1189"/>
      <c r="D46" s="107"/>
      <c r="E46" s="1192" t="s">
        <v>38</v>
      </c>
      <c r="F46" s="1192"/>
      <c r="G46" s="1192"/>
      <c r="H46" s="1193"/>
      <c r="I46" s="358" t="s">
        <v>505</v>
      </c>
      <c r="J46" s="359" t="s">
        <v>505</v>
      </c>
      <c r="K46" s="359" t="s">
        <v>505</v>
      </c>
      <c r="L46" s="359" t="s">
        <v>505</v>
      </c>
      <c r="M46" s="360" t="s">
        <v>505</v>
      </c>
    </row>
    <row r="47" spans="2:13" ht="27.75" customHeight="1" x14ac:dyDescent="0.2">
      <c r="B47" s="1188"/>
      <c r="C47" s="1189"/>
      <c r="D47" s="108"/>
      <c r="E47" s="1202" t="s">
        <v>39</v>
      </c>
      <c r="F47" s="1203"/>
      <c r="G47" s="1203"/>
      <c r="H47" s="1204"/>
      <c r="I47" s="358" t="s">
        <v>505</v>
      </c>
      <c r="J47" s="359" t="s">
        <v>505</v>
      </c>
      <c r="K47" s="359" t="s">
        <v>505</v>
      </c>
      <c r="L47" s="359" t="s">
        <v>505</v>
      </c>
      <c r="M47" s="360" t="s">
        <v>505</v>
      </c>
    </row>
    <row r="48" spans="2:13" ht="27.75" customHeight="1" x14ac:dyDescent="0.2">
      <c r="B48" s="1188"/>
      <c r="C48" s="1189"/>
      <c r="D48" s="106"/>
      <c r="E48" s="1192" t="s">
        <v>40</v>
      </c>
      <c r="F48" s="1192"/>
      <c r="G48" s="1192"/>
      <c r="H48" s="1193"/>
      <c r="I48" s="358" t="s">
        <v>505</v>
      </c>
      <c r="J48" s="359" t="s">
        <v>505</v>
      </c>
      <c r="K48" s="359" t="s">
        <v>505</v>
      </c>
      <c r="L48" s="359" t="s">
        <v>505</v>
      </c>
      <c r="M48" s="360" t="s">
        <v>505</v>
      </c>
    </row>
    <row r="49" spans="2:13" ht="27.75" customHeight="1" x14ac:dyDescent="0.2">
      <c r="B49" s="1190"/>
      <c r="C49" s="1191"/>
      <c r="D49" s="106"/>
      <c r="E49" s="1192" t="s">
        <v>41</v>
      </c>
      <c r="F49" s="1192"/>
      <c r="G49" s="1192"/>
      <c r="H49" s="1193"/>
      <c r="I49" s="358" t="s">
        <v>505</v>
      </c>
      <c r="J49" s="359" t="s">
        <v>505</v>
      </c>
      <c r="K49" s="359" t="s">
        <v>505</v>
      </c>
      <c r="L49" s="359" t="s">
        <v>505</v>
      </c>
      <c r="M49" s="360" t="s">
        <v>505</v>
      </c>
    </row>
    <row r="50" spans="2:13" ht="27.75" customHeight="1" x14ac:dyDescent="0.2">
      <c r="B50" s="1186" t="s">
        <v>42</v>
      </c>
      <c r="C50" s="1187"/>
      <c r="D50" s="109"/>
      <c r="E50" s="1192" t="s">
        <v>43</v>
      </c>
      <c r="F50" s="1192"/>
      <c r="G50" s="1192"/>
      <c r="H50" s="1193"/>
      <c r="I50" s="358">
        <v>2834</v>
      </c>
      <c r="J50" s="359">
        <v>2665</v>
      </c>
      <c r="K50" s="359">
        <v>2799</v>
      </c>
      <c r="L50" s="359">
        <v>3063</v>
      </c>
      <c r="M50" s="360">
        <v>3119</v>
      </c>
    </row>
    <row r="51" spans="2:13" ht="27.75" customHeight="1" x14ac:dyDescent="0.2">
      <c r="B51" s="1188"/>
      <c r="C51" s="1189"/>
      <c r="D51" s="106"/>
      <c r="E51" s="1192" t="s">
        <v>44</v>
      </c>
      <c r="F51" s="1192"/>
      <c r="G51" s="1192"/>
      <c r="H51" s="1193"/>
      <c r="I51" s="358" t="s">
        <v>505</v>
      </c>
      <c r="J51" s="359" t="s">
        <v>505</v>
      </c>
      <c r="K51" s="359" t="s">
        <v>505</v>
      </c>
      <c r="L51" s="359" t="s">
        <v>505</v>
      </c>
      <c r="M51" s="360" t="s">
        <v>505</v>
      </c>
    </row>
    <row r="52" spans="2:13" ht="27.75" customHeight="1" x14ac:dyDescent="0.2">
      <c r="B52" s="1190"/>
      <c r="C52" s="1191"/>
      <c r="D52" s="106"/>
      <c r="E52" s="1192" t="s">
        <v>45</v>
      </c>
      <c r="F52" s="1192"/>
      <c r="G52" s="1192"/>
      <c r="H52" s="1193"/>
      <c r="I52" s="358">
        <v>7650</v>
      </c>
      <c r="J52" s="359">
        <v>7686</v>
      </c>
      <c r="K52" s="359">
        <v>7594</v>
      </c>
      <c r="L52" s="359">
        <v>7447</v>
      </c>
      <c r="M52" s="360">
        <v>7192</v>
      </c>
    </row>
    <row r="53" spans="2:13" ht="27.75" customHeight="1" thickBot="1" x14ac:dyDescent="0.25">
      <c r="B53" s="1194" t="s">
        <v>46</v>
      </c>
      <c r="C53" s="1195"/>
      <c r="D53" s="110"/>
      <c r="E53" s="1196" t="s">
        <v>47</v>
      </c>
      <c r="F53" s="1196"/>
      <c r="G53" s="1196"/>
      <c r="H53" s="1197"/>
      <c r="I53" s="361">
        <v>2945</v>
      </c>
      <c r="J53" s="362">
        <v>3008</v>
      </c>
      <c r="K53" s="362">
        <v>2536</v>
      </c>
      <c r="L53" s="362">
        <v>2011</v>
      </c>
      <c r="M53" s="363">
        <v>2109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B8iNoEpQ4T3p5Smj7hU18mBZvwg4uU7JjPqVoulH162/e5ZuxG4+BRQWRBxucwwh5by6v8feHd3B1gAeDI+pcw==" saltValue="CTh33pmWpteUsQBhiI8Z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548</v>
      </c>
      <c r="G54" s="119" t="s">
        <v>549</v>
      </c>
      <c r="H54" s="120" t="s">
        <v>550</v>
      </c>
    </row>
    <row r="55" spans="2:8" ht="52.5" customHeight="1" x14ac:dyDescent="0.2">
      <c r="B55" s="121"/>
      <c r="C55" s="1213" t="s">
        <v>50</v>
      </c>
      <c r="D55" s="1213"/>
      <c r="E55" s="1214"/>
      <c r="F55" s="122">
        <v>929</v>
      </c>
      <c r="G55" s="122">
        <v>1120</v>
      </c>
      <c r="H55" s="123">
        <v>1175</v>
      </c>
    </row>
    <row r="56" spans="2:8" ht="52.5" customHeight="1" x14ac:dyDescent="0.2">
      <c r="B56" s="124"/>
      <c r="C56" s="1215" t="s">
        <v>51</v>
      </c>
      <c r="D56" s="1215"/>
      <c r="E56" s="1216"/>
      <c r="F56" s="125">
        <v>454</v>
      </c>
      <c r="G56" s="125">
        <v>565</v>
      </c>
      <c r="H56" s="126">
        <v>565</v>
      </c>
    </row>
    <row r="57" spans="2:8" ht="53.25" customHeight="1" x14ac:dyDescent="0.2">
      <c r="B57" s="124"/>
      <c r="C57" s="1217" t="s">
        <v>52</v>
      </c>
      <c r="D57" s="1217"/>
      <c r="E57" s="1218"/>
      <c r="F57" s="127">
        <v>898</v>
      </c>
      <c r="G57" s="127">
        <v>871</v>
      </c>
      <c r="H57" s="128">
        <v>889</v>
      </c>
    </row>
    <row r="58" spans="2:8" ht="45.75" customHeight="1" x14ac:dyDescent="0.2">
      <c r="B58" s="129"/>
      <c r="C58" s="1205" t="s">
        <v>583</v>
      </c>
      <c r="D58" s="1206"/>
      <c r="E58" s="1207"/>
      <c r="F58" s="130">
        <v>239</v>
      </c>
      <c r="G58" s="130">
        <v>316</v>
      </c>
      <c r="H58" s="131">
        <v>345</v>
      </c>
    </row>
    <row r="59" spans="2:8" ht="45.75" customHeight="1" x14ac:dyDescent="0.2">
      <c r="B59" s="129"/>
      <c r="C59" s="1205" t="s">
        <v>584</v>
      </c>
      <c r="D59" s="1206"/>
      <c r="E59" s="1207"/>
      <c r="F59" s="130">
        <v>234</v>
      </c>
      <c r="G59" s="130">
        <v>233</v>
      </c>
      <c r="H59" s="131">
        <v>234</v>
      </c>
    </row>
    <row r="60" spans="2:8" ht="45.75" customHeight="1" x14ac:dyDescent="0.2">
      <c r="B60" s="129"/>
      <c r="C60" s="1205" t="s">
        <v>585</v>
      </c>
      <c r="D60" s="1206"/>
      <c r="E60" s="1207"/>
      <c r="F60" s="130">
        <v>169</v>
      </c>
      <c r="G60" s="130">
        <v>169</v>
      </c>
      <c r="H60" s="131">
        <v>169</v>
      </c>
    </row>
    <row r="61" spans="2:8" ht="45.75" customHeight="1" x14ac:dyDescent="0.2">
      <c r="B61" s="129"/>
      <c r="C61" s="1205" t="s">
        <v>586</v>
      </c>
      <c r="D61" s="1206"/>
      <c r="E61" s="1207"/>
      <c r="F61" s="130">
        <v>96</v>
      </c>
      <c r="G61" s="130">
        <v>95</v>
      </c>
      <c r="H61" s="131">
        <v>92</v>
      </c>
    </row>
    <row r="62" spans="2:8" ht="45.75" customHeight="1" thickBot="1" x14ac:dyDescent="0.25">
      <c r="B62" s="132"/>
      <c r="C62" s="1208" t="s">
        <v>587</v>
      </c>
      <c r="D62" s="1209"/>
      <c r="E62" s="1210"/>
      <c r="F62" s="133">
        <v>19</v>
      </c>
      <c r="G62" s="133">
        <v>24</v>
      </c>
      <c r="H62" s="134">
        <v>19</v>
      </c>
    </row>
    <row r="63" spans="2:8" ht="52.5" customHeight="1" thickBot="1" x14ac:dyDescent="0.25">
      <c r="B63" s="135"/>
      <c r="C63" s="1211" t="s">
        <v>53</v>
      </c>
      <c r="D63" s="1211"/>
      <c r="E63" s="1212"/>
      <c r="F63" s="136">
        <v>2281</v>
      </c>
      <c r="G63" s="136">
        <v>2556</v>
      </c>
      <c r="H63" s="137">
        <v>2629</v>
      </c>
    </row>
    <row r="64" spans="2:8" ht="13" x14ac:dyDescent="0.2"/>
  </sheetData>
  <sheetProtection algorithmName="SHA-512" hashValue="HfOt800oJmkvwf3s3yuT+jl966iXOgt4RVS/SyVSHrVyf25u0EgXqmqeDQB2i6subaWAaQf/O+jw312pqcvcvg==" saltValue="QtRbMMYRodzdxljOu/5X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543</v>
      </c>
      <c r="G2" s="151"/>
      <c r="H2" s="152"/>
    </row>
    <row r="3" spans="1:8" x14ac:dyDescent="0.2">
      <c r="A3" s="148" t="s">
        <v>536</v>
      </c>
      <c r="B3" s="153"/>
      <c r="C3" s="154"/>
      <c r="D3" s="155">
        <v>97196</v>
      </c>
      <c r="E3" s="156"/>
      <c r="F3" s="157">
        <v>115050</v>
      </c>
      <c r="G3" s="158"/>
      <c r="H3" s="159"/>
    </row>
    <row r="4" spans="1:8" x14ac:dyDescent="0.2">
      <c r="A4" s="160"/>
      <c r="B4" s="161"/>
      <c r="C4" s="162"/>
      <c r="D4" s="163">
        <v>47897</v>
      </c>
      <c r="E4" s="164"/>
      <c r="F4" s="165">
        <v>53792</v>
      </c>
      <c r="G4" s="166"/>
      <c r="H4" s="167"/>
    </row>
    <row r="5" spans="1:8" x14ac:dyDescent="0.2">
      <c r="A5" s="148" t="s">
        <v>538</v>
      </c>
      <c r="B5" s="153"/>
      <c r="C5" s="154"/>
      <c r="D5" s="155">
        <v>98645</v>
      </c>
      <c r="E5" s="156"/>
      <c r="F5" s="157">
        <v>118252</v>
      </c>
      <c r="G5" s="158"/>
      <c r="H5" s="159"/>
    </row>
    <row r="6" spans="1:8" x14ac:dyDescent="0.2">
      <c r="A6" s="160"/>
      <c r="B6" s="161"/>
      <c r="C6" s="162"/>
      <c r="D6" s="163">
        <v>31832</v>
      </c>
      <c r="E6" s="164"/>
      <c r="F6" s="165">
        <v>49994</v>
      </c>
      <c r="G6" s="166"/>
      <c r="H6" s="167"/>
    </row>
    <row r="7" spans="1:8" x14ac:dyDescent="0.2">
      <c r="A7" s="148" t="s">
        <v>539</v>
      </c>
      <c r="B7" s="153"/>
      <c r="C7" s="154"/>
      <c r="D7" s="155">
        <v>58482</v>
      </c>
      <c r="E7" s="156"/>
      <c r="F7" s="157">
        <v>120302</v>
      </c>
      <c r="G7" s="158"/>
      <c r="H7" s="159"/>
    </row>
    <row r="8" spans="1:8" x14ac:dyDescent="0.2">
      <c r="A8" s="160"/>
      <c r="B8" s="161"/>
      <c r="C8" s="162"/>
      <c r="D8" s="163">
        <v>33596</v>
      </c>
      <c r="E8" s="164"/>
      <c r="F8" s="165">
        <v>59328</v>
      </c>
      <c r="G8" s="166"/>
      <c r="H8" s="167"/>
    </row>
    <row r="9" spans="1:8" x14ac:dyDescent="0.2">
      <c r="A9" s="148" t="s">
        <v>540</v>
      </c>
      <c r="B9" s="153"/>
      <c r="C9" s="154"/>
      <c r="D9" s="155">
        <v>68515</v>
      </c>
      <c r="E9" s="156"/>
      <c r="F9" s="157">
        <v>114841</v>
      </c>
      <c r="G9" s="158"/>
      <c r="H9" s="159"/>
    </row>
    <row r="10" spans="1:8" x14ac:dyDescent="0.2">
      <c r="A10" s="160"/>
      <c r="B10" s="161"/>
      <c r="C10" s="162"/>
      <c r="D10" s="163">
        <v>26713</v>
      </c>
      <c r="E10" s="164"/>
      <c r="F10" s="165">
        <v>51589</v>
      </c>
      <c r="G10" s="166"/>
      <c r="H10" s="167"/>
    </row>
    <row r="11" spans="1:8" x14ac:dyDescent="0.2">
      <c r="A11" s="148" t="s">
        <v>541</v>
      </c>
      <c r="B11" s="153"/>
      <c r="C11" s="154"/>
      <c r="D11" s="155">
        <v>62549</v>
      </c>
      <c r="E11" s="156"/>
      <c r="F11" s="157">
        <v>124145</v>
      </c>
      <c r="G11" s="158"/>
      <c r="H11" s="159"/>
    </row>
    <row r="12" spans="1:8" x14ac:dyDescent="0.2">
      <c r="A12" s="160"/>
      <c r="B12" s="161"/>
      <c r="C12" s="168"/>
      <c r="D12" s="163">
        <v>25238</v>
      </c>
      <c r="E12" s="164"/>
      <c r="F12" s="165">
        <v>54761</v>
      </c>
      <c r="G12" s="166"/>
      <c r="H12" s="167"/>
    </row>
    <row r="13" spans="1:8" x14ac:dyDescent="0.2">
      <c r="A13" s="148"/>
      <c r="B13" s="153"/>
      <c r="C13" s="169"/>
      <c r="D13" s="170">
        <v>77077</v>
      </c>
      <c r="E13" s="171"/>
      <c r="F13" s="172">
        <v>118518</v>
      </c>
      <c r="G13" s="173"/>
      <c r="H13" s="159"/>
    </row>
    <row r="14" spans="1:8" x14ac:dyDescent="0.2">
      <c r="A14" s="160"/>
      <c r="B14" s="161"/>
      <c r="C14" s="162"/>
      <c r="D14" s="163">
        <v>33055</v>
      </c>
      <c r="E14" s="164"/>
      <c r="F14" s="165">
        <v>53893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7.65</v>
      </c>
      <c r="C19" s="174">
        <f>ROUND(VALUE(SUBSTITUTE(実質収支比率等に係る経年分析!G$48,"▲","-")),2)</f>
        <v>6.59</v>
      </c>
      <c r="D19" s="174">
        <f>ROUND(VALUE(SUBSTITUTE(実質収支比率等に係る経年分析!H$48,"▲","-")),2)</f>
        <v>6.56</v>
      </c>
      <c r="E19" s="174">
        <f>ROUND(VALUE(SUBSTITUTE(実質収支比率等に係る経年分析!I$48,"▲","-")),2)</f>
        <v>6.35</v>
      </c>
      <c r="F19" s="174">
        <f>ROUND(VALUE(SUBSTITUTE(実質収支比率等に係る経年分析!J$48,"▲","-")),2)</f>
        <v>7.85</v>
      </c>
    </row>
    <row r="20" spans="1:11" x14ac:dyDescent="0.2">
      <c r="A20" s="174" t="s">
        <v>57</v>
      </c>
      <c r="B20" s="174">
        <f>ROUND(VALUE(SUBSTITUTE(実質収支比率等に係る経年分析!F$47,"▲","-")),2)</f>
        <v>19.84</v>
      </c>
      <c r="C20" s="174">
        <f>ROUND(VALUE(SUBSTITUTE(実質収支比率等に係る経年分析!G$47,"▲","-")),2)</f>
        <v>19.05</v>
      </c>
      <c r="D20" s="174">
        <f>ROUND(VALUE(SUBSTITUTE(実質収支比率等に係る経年分析!H$47,"▲","-")),2)</f>
        <v>20.170000000000002</v>
      </c>
      <c r="E20" s="174">
        <f>ROUND(VALUE(SUBSTITUTE(実質収支比率等に係る経年分析!I$47,"▲","-")),2)</f>
        <v>22.94</v>
      </c>
      <c r="F20" s="174">
        <f>ROUND(VALUE(SUBSTITUTE(実質収支比率等に係る経年分析!J$47,"▲","-")),2)</f>
        <v>24.46</v>
      </c>
    </row>
    <row r="21" spans="1:11" x14ac:dyDescent="0.2">
      <c r="A21" s="174" t="s">
        <v>58</v>
      </c>
      <c r="B21" s="174">
        <f>IF(ISNUMBER(VALUE(SUBSTITUTE(実質収支比率等に係る経年分析!F$49,"▲","-"))),ROUND(VALUE(SUBSTITUTE(実質収支比率等に係る経年分析!F$49,"▲","-")),2),NA())</f>
        <v>0.17</v>
      </c>
      <c r="C21" s="174">
        <f>IF(ISNUMBER(VALUE(SUBSTITUTE(実質収支比率等に係る経年分析!G$49,"▲","-"))),ROUND(VALUE(SUBSTITUTE(実質収支比率等に係る経年分析!G$49,"▲","-")),2),NA())</f>
        <v>-1.75</v>
      </c>
      <c r="D21" s="174">
        <f>IF(ISNUMBER(VALUE(SUBSTITUTE(実質収支比率等に係る経年分析!H$49,"▲","-"))),ROUND(VALUE(SUBSTITUTE(実質収支比率等に係る経年分析!H$49,"▲","-")),2),NA())</f>
        <v>2.5099999999999998</v>
      </c>
      <c r="E21" s="174">
        <f>IF(ISNUMBER(VALUE(SUBSTITUTE(実質収支比率等に係る経年分析!I$49,"▲","-"))),ROUND(VALUE(SUBSTITUTE(実質収支比率等に係る経年分析!I$49,"▲","-")),2),NA())</f>
        <v>4.07</v>
      </c>
      <c r="F21" s="174">
        <f>IF(ISNUMBER(VALUE(SUBSTITUTE(実質収支比率等に係る経年分析!J$49,"▲","-"))),ROUND(VALUE(SUBSTITUTE(実質収支比率等に係る経年分析!J$49,"▲","-")),2),NA())</f>
        <v>2.5499999999999998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山ノ内町後期高齢者医療保険特別会計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山ノ内町国民健康保険特別会計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0.28000000000000003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2">
      <c r="A32" s="175" t="str">
        <f>IF(連結実質赤字比率に係る赤字・黒字の構成分析!C$38="",NA(),連結実質赤字比率に係る赤字・黒字の構成分析!C$38)</f>
        <v>山ノ内町農業集落排水事業会計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v>
      </c>
    </row>
    <row r="33" spans="1:16" x14ac:dyDescent="0.2">
      <c r="A33" s="175" t="str">
        <f>IF(連結実質赤字比率に係る赤字・黒字の構成分析!C$37="",NA(),連結実質赤字比率に係る赤字・黒字の構成分析!C$37)</f>
        <v>山ノ内町介護保険特別会計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1.51</v>
      </c>
    </row>
    <row r="34" spans="1:16" x14ac:dyDescent="0.2">
      <c r="A34" s="175" t="str">
        <f>IF(連結実質赤字比率に係る赤字・黒字の構成分析!C$36="",NA(),連結実質赤字比率に係る赤字・黒字の構成分析!C$36)</f>
        <v>山ノ内町公共下水道事業会計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2.12</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7.85</v>
      </c>
    </row>
    <row r="36" spans="1:16" x14ac:dyDescent="0.2">
      <c r="A36" s="175" t="str">
        <f>IF(連結実質赤字比率に係る赤字・黒字の構成分析!C$34="",NA(),連結実質赤字比率に係る赤字・黒字の構成分析!C$34)</f>
        <v>山ノ内町水道事業会計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7.56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8.7100000000000009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595</v>
      </c>
      <c r="E42" s="176"/>
      <c r="F42" s="176"/>
      <c r="G42" s="176">
        <f>'実質公債費比率（分子）の構造'!L$52</f>
        <v>613</v>
      </c>
      <c r="H42" s="176"/>
      <c r="I42" s="176"/>
      <c r="J42" s="176">
        <f>'実質公債費比率（分子）の構造'!M$52</f>
        <v>645</v>
      </c>
      <c r="K42" s="176"/>
      <c r="L42" s="176"/>
      <c r="M42" s="176">
        <f>'実質公債費比率（分子）の構造'!N$52</f>
        <v>668</v>
      </c>
      <c r="N42" s="176"/>
      <c r="O42" s="176"/>
      <c r="P42" s="176">
        <f>'実質公債費比率（分子）の構造'!O$52</f>
        <v>691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48</v>
      </c>
      <c r="C45" s="176"/>
      <c r="D45" s="176"/>
      <c r="E45" s="176">
        <f>'実質公債費比率（分子）の構造'!L$49</f>
        <v>41</v>
      </c>
      <c r="F45" s="176"/>
      <c r="G45" s="176"/>
      <c r="H45" s="176">
        <f>'実質公債費比率（分子）の構造'!M$49</f>
        <v>49</v>
      </c>
      <c r="I45" s="176"/>
      <c r="J45" s="176"/>
      <c r="K45" s="176">
        <f>'実質公債費比率（分子）の構造'!N$49</f>
        <v>46</v>
      </c>
      <c r="L45" s="176"/>
      <c r="M45" s="176"/>
      <c r="N45" s="176">
        <f>'実質公債費比率（分子）の構造'!O$49</f>
        <v>50</v>
      </c>
      <c r="O45" s="176"/>
      <c r="P45" s="176"/>
    </row>
    <row r="46" spans="1:16" x14ac:dyDescent="0.2">
      <c r="A46" s="176" t="s">
        <v>69</v>
      </c>
      <c r="B46" s="176">
        <f>'実質公債費比率（分子）の構造'!K$48</f>
        <v>338</v>
      </c>
      <c r="C46" s="176"/>
      <c r="D46" s="176"/>
      <c r="E46" s="176">
        <f>'実質公債費比率（分子）の構造'!L$48</f>
        <v>311</v>
      </c>
      <c r="F46" s="176"/>
      <c r="G46" s="176"/>
      <c r="H46" s="176">
        <f>'実質公債費比率（分子）の構造'!M$48</f>
        <v>228</v>
      </c>
      <c r="I46" s="176"/>
      <c r="J46" s="176"/>
      <c r="K46" s="176">
        <f>'実質公債費比率（分子）の構造'!N$48</f>
        <v>232</v>
      </c>
      <c r="L46" s="176"/>
      <c r="M46" s="176"/>
      <c r="N46" s="176">
        <f>'実質公債費比率（分子）の構造'!O$48</f>
        <v>214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543</v>
      </c>
      <c r="C49" s="176"/>
      <c r="D49" s="176"/>
      <c r="E49" s="176">
        <f>'実質公債費比率（分子）の構造'!L$45</f>
        <v>578</v>
      </c>
      <c r="F49" s="176"/>
      <c r="G49" s="176"/>
      <c r="H49" s="176">
        <f>'実質公債費比率（分子）の構造'!M$45</f>
        <v>666</v>
      </c>
      <c r="I49" s="176"/>
      <c r="J49" s="176"/>
      <c r="K49" s="176">
        <f>'実質公債費比率（分子）の構造'!N$45</f>
        <v>735</v>
      </c>
      <c r="L49" s="176"/>
      <c r="M49" s="176"/>
      <c r="N49" s="176">
        <f>'実質公債費比率（分子）の構造'!O$45</f>
        <v>779</v>
      </c>
      <c r="O49" s="176"/>
      <c r="P49" s="176"/>
    </row>
    <row r="50" spans="1:16" x14ac:dyDescent="0.2">
      <c r="A50" s="176" t="s">
        <v>73</v>
      </c>
      <c r="B50" s="176" t="e">
        <f>NA()</f>
        <v>#N/A</v>
      </c>
      <c r="C50" s="176">
        <f>IF(ISNUMBER('実質公債費比率（分子）の構造'!K$53),'実質公債費比率（分子）の構造'!K$53,NA())</f>
        <v>334</v>
      </c>
      <c r="D50" s="176" t="e">
        <f>NA()</f>
        <v>#N/A</v>
      </c>
      <c r="E50" s="176" t="e">
        <f>NA()</f>
        <v>#N/A</v>
      </c>
      <c r="F50" s="176">
        <f>IF(ISNUMBER('実質公債費比率（分子）の構造'!L$53),'実質公債費比率（分子）の構造'!L$53,NA())</f>
        <v>317</v>
      </c>
      <c r="G50" s="176" t="e">
        <f>NA()</f>
        <v>#N/A</v>
      </c>
      <c r="H50" s="176" t="e">
        <f>NA()</f>
        <v>#N/A</v>
      </c>
      <c r="I50" s="176">
        <f>IF(ISNUMBER('実質公債費比率（分子）の構造'!M$53),'実質公債費比率（分子）の構造'!M$53,NA())</f>
        <v>298</v>
      </c>
      <c r="J50" s="176" t="e">
        <f>NA()</f>
        <v>#N/A</v>
      </c>
      <c r="K50" s="176" t="e">
        <f>NA()</f>
        <v>#N/A</v>
      </c>
      <c r="L50" s="176">
        <f>IF(ISNUMBER('実質公債費比率（分子）の構造'!N$53),'実質公債費比率（分子）の構造'!N$53,NA())</f>
        <v>345</v>
      </c>
      <c r="M50" s="176" t="e">
        <f>NA()</f>
        <v>#N/A</v>
      </c>
      <c r="N50" s="176" t="e">
        <f>NA()</f>
        <v>#N/A</v>
      </c>
      <c r="O50" s="176">
        <f>IF(ISNUMBER('実質公債費比率（分子）の構造'!O$53),'実質公債費比率（分子）の構造'!O$53,NA())</f>
        <v>352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7650</v>
      </c>
      <c r="E56" s="175"/>
      <c r="F56" s="175"/>
      <c r="G56" s="175">
        <f>'将来負担比率（分子）の構造'!J$52</f>
        <v>7686</v>
      </c>
      <c r="H56" s="175"/>
      <c r="I56" s="175"/>
      <c r="J56" s="175">
        <f>'将来負担比率（分子）の構造'!K$52</f>
        <v>7594</v>
      </c>
      <c r="K56" s="175"/>
      <c r="L56" s="175"/>
      <c r="M56" s="175">
        <f>'将来負担比率（分子）の構造'!L$52</f>
        <v>7447</v>
      </c>
      <c r="N56" s="175"/>
      <c r="O56" s="175"/>
      <c r="P56" s="175">
        <f>'将来負担比率（分子）の構造'!M$52</f>
        <v>7192</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2834</v>
      </c>
      <c r="E58" s="175"/>
      <c r="F58" s="175"/>
      <c r="G58" s="175">
        <f>'将来負担比率（分子）の構造'!J$50</f>
        <v>2665</v>
      </c>
      <c r="H58" s="175"/>
      <c r="I58" s="175"/>
      <c r="J58" s="175">
        <f>'将来負担比率（分子）の構造'!K$50</f>
        <v>2799</v>
      </c>
      <c r="K58" s="175"/>
      <c r="L58" s="175"/>
      <c r="M58" s="175">
        <f>'将来負担比率（分子）の構造'!L$50</f>
        <v>3063</v>
      </c>
      <c r="N58" s="175"/>
      <c r="O58" s="175"/>
      <c r="P58" s="175">
        <f>'将来負担比率（分子）の構造'!M$50</f>
        <v>3119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2759</v>
      </c>
      <c r="C62" s="175"/>
      <c r="D62" s="175"/>
      <c r="E62" s="175">
        <f>'将来負担比率（分子）の構造'!J$45</f>
        <v>2697</v>
      </c>
      <c r="F62" s="175"/>
      <c r="G62" s="175"/>
      <c r="H62" s="175">
        <f>'将来負担比率（分子）の構造'!K$45</f>
        <v>2639</v>
      </c>
      <c r="I62" s="175"/>
      <c r="J62" s="175"/>
      <c r="K62" s="175">
        <f>'将来負担比率（分子）の構造'!L$45</f>
        <v>2557</v>
      </c>
      <c r="L62" s="175"/>
      <c r="M62" s="175"/>
      <c r="N62" s="175">
        <f>'将来負担比率（分子）の構造'!M$45</f>
        <v>2539</v>
      </c>
      <c r="O62" s="175"/>
      <c r="P62" s="175"/>
    </row>
    <row r="63" spans="1:16" x14ac:dyDescent="0.2">
      <c r="A63" s="175" t="s">
        <v>36</v>
      </c>
      <c r="B63" s="175">
        <f>'将来負担比率（分子）の構造'!I$44</f>
        <v>367</v>
      </c>
      <c r="C63" s="175"/>
      <c r="D63" s="175"/>
      <c r="E63" s="175">
        <f>'将来負担比率（分子）の構造'!J$44</f>
        <v>285</v>
      </c>
      <c r="F63" s="175"/>
      <c r="G63" s="175"/>
      <c r="H63" s="175">
        <f>'将来負担比率（分子）の構造'!K$44</f>
        <v>262</v>
      </c>
      <c r="I63" s="175"/>
      <c r="J63" s="175"/>
      <c r="K63" s="175">
        <f>'将来負担比率（分子）の構造'!L$44</f>
        <v>231</v>
      </c>
      <c r="L63" s="175"/>
      <c r="M63" s="175"/>
      <c r="N63" s="175">
        <f>'将来負担比率（分子）の構造'!M$44</f>
        <v>190</v>
      </c>
      <c r="O63" s="175"/>
      <c r="P63" s="175"/>
    </row>
    <row r="64" spans="1:16" x14ac:dyDescent="0.2">
      <c r="A64" s="175" t="s">
        <v>35</v>
      </c>
      <c r="B64" s="175">
        <f>'将来負担比率（分子）の構造'!I$43</f>
        <v>2571</v>
      </c>
      <c r="C64" s="175"/>
      <c r="D64" s="175"/>
      <c r="E64" s="175">
        <f>'将来負担比率（分子）の構造'!J$43</f>
        <v>2332</v>
      </c>
      <c r="F64" s="175"/>
      <c r="G64" s="175"/>
      <c r="H64" s="175">
        <f>'将来負担比率（分子）の構造'!K$43</f>
        <v>1961</v>
      </c>
      <c r="I64" s="175"/>
      <c r="J64" s="175"/>
      <c r="K64" s="175">
        <f>'将来負担比率（分子）の構造'!L$43</f>
        <v>1699</v>
      </c>
      <c r="L64" s="175"/>
      <c r="M64" s="175"/>
      <c r="N64" s="175">
        <f>'将来負担比率（分子）の構造'!M$43</f>
        <v>1524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7732</v>
      </c>
      <c r="C66" s="175"/>
      <c r="D66" s="175"/>
      <c r="E66" s="175">
        <f>'将来負担比率（分子）の構造'!J$41</f>
        <v>8046</v>
      </c>
      <c r="F66" s="175"/>
      <c r="G66" s="175"/>
      <c r="H66" s="175">
        <f>'将来負担比率（分子）の構造'!K$41</f>
        <v>8067</v>
      </c>
      <c r="I66" s="175"/>
      <c r="J66" s="175"/>
      <c r="K66" s="175">
        <f>'将来負担比率（分子）の構造'!L$41</f>
        <v>8034</v>
      </c>
      <c r="L66" s="175"/>
      <c r="M66" s="175"/>
      <c r="N66" s="175">
        <f>'将来負担比率（分子）の構造'!M$41</f>
        <v>8168</v>
      </c>
      <c r="O66" s="175"/>
      <c r="P66" s="175"/>
    </row>
    <row r="67" spans="1:16" x14ac:dyDescent="0.2">
      <c r="A67" s="175" t="s">
        <v>77</v>
      </c>
      <c r="B67" s="175" t="e">
        <f>NA()</f>
        <v>#N/A</v>
      </c>
      <c r="C67" s="175">
        <f>IF(ISNUMBER('将来負担比率（分子）の構造'!I$53), IF('将来負担比率（分子）の構造'!I$53 &lt; 0, 0, '将来負担比率（分子）の構造'!I$53), NA())</f>
        <v>2945</v>
      </c>
      <c r="D67" s="175" t="e">
        <f>NA()</f>
        <v>#N/A</v>
      </c>
      <c r="E67" s="175" t="e">
        <f>NA()</f>
        <v>#N/A</v>
      </c>
      <c r="F67" s="175">
        <f>IF(ISNUMBER('将来負担比率（分子）の構造'!J$53), IF('将来負担比率（分子）の構造'!J$53 &lt; 0, 0, '将来負担比率（分子）の構造'!J$53), NA())</f>
        <v>3008</v>
      </c>
      <c r="G67" s="175" t="e">
        <f>NA()</f>
        <v>#N/A</v>
      </c>
      <c r="H67" s="175" t="e">
        <f>NA()</f>
        <v>#N/A</v>
      </c>
      <c r="I67" s="175">
        <f>IF(ISNUMBER('将来負担比率（分子）の構造'!K$53), IF('将来負担比率（分子）の構造'!K$53 &lt; 0, 0, '将来負担比率（分子）の構造'!K$53), NA())</f>
        <v>2536</v>
      </c>
      <c r="J67" s="175" t="e">
        <f>NA()</f>
        <v>#N/A</v>
      </c>
      <c r="K67" s="175" t="e">
        <f>NA()</f>
        <v>#N/A</v>
      </c>
      <c r="L67" s="175">
        <f>IF(ISNUMBER('将来負担比率（分子）の構造'!L$53), IF('将来負担比率（分子）の構造'!L$53 &lt; 0, 0, '将来負担比率（分子）の構造'!L$53), NA())</f>
        <v>2011</v>
      </c>
      <c r="M67" s="175" t="e">
        <f>NA()</f>
        <v>#N/A</v>
      </c>
      <c r="N67" s="175" t="e">
        <f>NA()</f>
        <v>#N/A</v>
      </c>
      <c r="O67" s="175">
        <f>IF(ISNUMBER('将来負担比率（分子）の構造'!M$53), IF('将来負担比率（分子）の構造'!M$53 &lt; 0, 0, '将来負担比率（分子）の構造'!M$53), NA())</f>
        <v>2109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929</v>
      </c>
      <c r="C72" s="179">
        <f>基金残高に係る経年分析!G55</f>
        <v>1120</v>
      </c>
      <c r="D72" s="179">
        <f>基金残高に係る経年分析!H55</f>
        <v>1175</v>
      </c>
    </row>
    <row r="73" spans="1:16" x14ac:dyDescent="0.2">
      <c r="A73" s="178" t="s">
        <v>80</v>
      </c>
      <c r="B73" s="179">
        <f>基金残高に係る経年分析!F56</f>
        <v>454</v>
      </c>
      <c r="C73" s="179">
        <f>基金残高に係る経年分析!G56</f>
        <v>565</v>
      </c>
      <c r="D73" s="179">
        <f>基金残高に係る経年分析!H56</f>
        <v>565</v>
      </c>
    </row>
    <row r="74" spans="1:16" x14ac:dyDescent="0.2">
      <c r="A74" s="178" t="s">
        <v>81</v>
      </c>
      <c r="B74" s="179">
        <f>基金残高に係る経年分析!F57</f>
        <v>898</v>
      </c>
      <c r="C74" s="179">
        <f>基金残高に係る経年分析!G57</f>
        <v>871</v>
      </c>
      <c r="D74" s="179">
        <f>基金残高に係る経年分析!H57</f>
        <v>889</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E1" zoomScaleNormal="10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1670438</v>
      </c>
      <c r="S5" s="677"/>
      <c r="T5" s="677"/>
      <c r="U5" s="677"/>
      <c r="V5" s="677"/>
      <c r="W5" s="677"/>
      <c r="X5" s="677"/>
      <c r="Y5" s="702"/>
      <c r="Z5" s="715">
        <v>19.8</v>
      </c>
      <c r="AA5" s="715"/>
      <c r="AB5" s="715"/>
      <c r="AC5" s="715"/>
      <c r="AD5" s="716">
        <v>1670385</v>
      </c>
      <c r="AE5" s="716"/>
      <c r="AF5" s="716"/>
      <c r="AG5" s="716"/>
      <c r="AH5" s="716"/>
      <c r="AI5" s="716"/>
      <c r="AJ5" s="716"/>
      <c r="AK5" s="716"/>
      <c r="AL5" s="703">
        <v>34.4</v>
      </c>
      <c r="AM5" s="685"/>
      <c r="AN5" s="685"/>
      <c r="AO5" s="704"/>
      <c r="AP5" s="679" t="s">
        <v>229</v>
      </c>
      <c r="AQ5" s="680"/>
      <c r="AR5" s="680"/>
      <c r="AS5" s="680"/>
      <c r="AT5" s="680"/>
      <c r="AU5" s="680"/>
      <c r="AV5" s="680"/>
      <c r="AW5" s="680"/>
      <c r="AX5" s="680"/>
      <c r="AY5" s="680"/>
      <c r="AZ5" s="680"/>
      <c r="BA5" s="680"/>
      <c r="BB5" s="680"/>
      <c r="BC5" s="680"/>
      <c r="BD5" s="680"/>
      <c r="BE5" s="680"/>
      <c r="BF5" s="681"/>
      <c r="BG5" s="621">
        <v>1615928</v>
      </c>
      <c r="BH5" s="622"/>
      <c r="BI5" s="622"/>
      <c r="BJ5" s="622"/>
      <c r="BK5" s="622"/>
      <c r="BL5" s="622"/>
      <c r="BM5" s="622"/>
      <c r="BN5" s="623"/>
      <c r="BO5" s="659">
        <v>96.7</v>
      </c>
      <c r="BP5" s="659"/>
      <c r="BQ5" s="659"/>
      <c r="BR5" s="659"/>
      <c r="BS5" s="660">
        <v>6725</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72434</v>
      </c>
      <c r="S6" s="622"/>
      <c r="T6" s="622"/>
      <c r="U6" s="622"/>
      <c r="V6" s="622"/>
      <c r="W6" s="622"/>
      <c r="X6" s="622"/>
      <c r="Y6" s="623"/>
      <c r="Z6" s="659">
        <v>0.9</v>
      </c>
      <c r="AA6" s="659"/>
      <c r="AB6" s="659"/>
      <c r="AC6" s="659"/>
      <c r="AD6" s="660">
        <v>72434</v>
      </c>
      <c r="AE6" s="660"/>
      <c r="AF6" s="660"/>
      <c r="AG6" s="660"/>
      <c r="AH6" s="660"/>
      <c r="AI6" s="660"/>
      <c r="AJ6" s="660"/>
      <c r="AK6" s="660"/>
      <c r="AL6" s="624">
        <v>1.5</v>
      </c>
      <c r="AM6" s="625"/>
      <c r="AN6" s="625"/>
      <c r="AO6" s="661"/>
      <c r="AP6" s="618" t="s">
        <v>234</v>
      </c>
      <c r="AQ6" s="619"/>
      <c r="AR6" s="619"/>
      <c r="AS6" s="619"/>
      <c r="AT6" s="619"/>
      <c r="AU6" s="619"/>
      <c r="AV6" s="619"/>
      <c r="AW6" s="619"/>
      <c r="AX6" s="619"/>
      <c r="AY6" s="619"/>
      <c r="AZ6" s="619"/>
      <c r="BA6" s="619"/>
      <c r="BB6" s="619"/>
      <c r="BC6" s="619"/>
      <c r="BD6" s="619"/>
      <c r="BE6" s="619"/>
      <c r="BF6" s="620"/>
      <c r="BG6" s="621">
        <v>1615928</v>
      </c>
      <c r="BH6" s="622"/>
      <c r="BI6" s="622"/>
      <c r="BJ6" s="622"/>
      <c r="BK6" s="622"/>
      <c r="BL6" s="622"/>
      <c r="BM6" s="622"/>
      <c r="BN6" s="623"/>
      <c r="BO6" s="659">
        <v>96.7</v>
      </c>
      <c r="BP6" s="659"/>
      <c r="BQ6" s="659"/>
      <c r="BR6" s="659"/>
      <c r="BS6" s="660">
        <v>6725</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73501</v>
      </c>
      <c r="CS6" s="622"/>
      <c r="CT6" s="622"/>
      <c r="CU6" s="622"/>
      <c r="CV6" s="622"/>
      <c r="CW6" s="622"/>
      <c r="CX6" s="622"/>
      <c r="CY6" s="623"/>
      <c r="CZ6" s="703">
        <v>0.9</v>
      </c>
      <c r="DA6" s="685"/>
      <c r="DB6" s="685"/>
      <c r="DC6" s="705"/>
      <c r="DD6" s="627" t="s">
        <v>236</v>
      </c>
      <c r="DE6" s="622"/>
      <c r="DF6" s="622"/>
      <c r="DG6" s="622"/>
      <c r="DH6" s="622"/>
      <c r="DI6" s="622"/>
      <c r="DJ6" s="622"/>
      <c r="DK6" s="622"/>
      <c r="DL6" s="622"/>
      <c r="DM6" s="622"/>
      <c r="DN6" s="622"/>
      <c r="DO6" s="622"/>
      <c r="DP6" s="623"/>
      <c r="DQ6" s="627">
        <v>73501</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426</v>
      </c>
      <c r="S7" s="622"/>
      <c r="T7" s="622"/>
      <c r="U7" s="622"/>
      <c r="V7" s="622"/>
      <c r="W7" s="622"/>
      <c r="X7" s="622"/>
      <c r="Y7" s="623"/>
      <c r="Z7" s="659">
        <v>0</v>
      </c>
      <c r="AA7" s="659"/>
      <c r="AB7" s="659"/>
      <c r="AC7" s="659"/>
      <c r="AD7" s="660">
        <v>426</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505462</v>
      </c>
      <c r="BH7" s="622"/>
      <c r="BI7" s="622"/>
      <c r="BJ7" s="622"/>
      <c r="BK7" s="622"/>
      <c r="BL7" s="622"/>
      <c r="BM7" s="622"/>
      <c r="BN7" s="623"/>
      <c r="BO7" s="659">
        <v>30.3</v>
      </c>
      <c r="BP7" s="659"/>
      <c r="BQ7" s="659"/>
      <c r="BR7" s="659"/>
      <c r="BS7" s="660">
        <v>6725</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1501648</v>
      </c>
      <c r="CS7" s="622"/>
      <c r="CT7" s="622"/>
      <c r="CU7" s="622"/>
      <c r="CV7" s="622"/>
      <c r="CW7" s="622"/>
      <c r="CX7" s="622"/>
      <c r="CY7" s="623"/>
      <c r="CZ7" s="659">
        <v>18.7</v>
      </c>
      <c r="DA7" s="659"/>
      <c r="DB7" s="659"/>
      <c r="DC7" s="659"/>
      <c r="DD7" s="627">
        <v>64685</v>
      </c>
      <c r="DE7" s="622"/>
      <c r="DF7" s="622"/>
      <c r="DG7" s="622"/>
      <c r="DH7" s="622"/>
      <c r="DI7" s="622"/>
      <c r="DJ7" s="622"/>
      <c r="DK7" s="622"/>
      <c r="DL7" s="622"/>
      <c r="DM7" s="622"/>
      <c r="DN7" s="622"/>
      <c r="DO7" s="622"/>
      <c r="DP7" s="623"/>
      <c r="DQ7" s="627">
        <v>1252227</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5171</v>
      </c>
      <c r="S8" s="622"/>
      <c r="T8" s="622"/>
      <c r="U8" s="622"/>
      <c r="V8" s="622"/>
      <c r="W8" s="622"/>
      <c r="X8" s="622"/>
      <c r="Y8" s="623"/>
      <c r="Z8" s="659">
        <v>0.1</v>
      </c>
      <c r="AA8" s="659"/>
      <c r="AB8" s="659"/>
      <c r="AC8" s="659"/>
      <c r="AD8" s="660">
        <v>5171</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22734</v>
      </c>
      <c r="BH8" s="622"/>
      <c r="BI8" s="622"/>
      <c r="BJ8" s="622"/>
      <c r="BK8" s="622"/>
      <c r="BL8" s="622"/>
      <c r="BM8" s="622"/>
      <c r="BN8" s="623"/>
      <c r="BO8" s="659">
        <v>1.4</v>
      </c>
      <c r="BP8" s="659"/>
      <c r="BQ8" s="659"/>
      <c r="BR8" s="659"/>
      <c r="BS8" s="660" t="s">
        <v>130</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1776927</v>
      </c>
      <c r="CS8" s="622"/>
      <c r="CT8" s="622"/>
      <c r="CU8" s="622"/>
      <c r="CV8" s="622"/>
      <c r="CW8" s="622"/>
      <c r="CX8" s="622"/>
      <c r="CY8" s="623"/>
      <c r="CZ8" s="659">
        <v>22.1</v>
      </c>
      <c r="DA8" s="659"/>
      <c r="DB8" s="659"/>
      <c r="DC8" s="659"/>
      <c r="DD8" s="627">
        <v>7325</v>
      </c>
      <c r="DE8" s="622"/>
      <c r="DF8" s="622"/>
      <c r="DG8" s="622"/>
      <c r="DH8" s="622"/>
      <c r="DI8" s="622"/>
      <c r="DJ8" s="622"/>
      <c r="DK8" s="622"/>
      <c r="DL8" s="622"/>
      <c r="DM8" s="622"/>
      <c r="DN8" s="622"/>
      <c r="DO8" s="622"/>
      <c r="DP8" s="623"/>
      <c r="DQ8" s="627">
        <v>1045382</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3744</v>
      </c>
      <c r="S9" s="622"/>
      <c r="T9" s="622"/>
      <c r="U9" s="622"/>
      <c r="V9" s="622"/>
      <c r="W9" s="622"/>
      <c r="X9" s="622"/>
      <c r="Y9" s="623"/>
      <c r="Z9" s="659">
        <v>0</v>
      </c>
      <c r="AA9" s="659"/>
      <c r="AB9" s="659"/>
      <c r="AC9" s="659"/>
      <c r="AD9" s="660">
        <v>3744</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407825</v>
      </c>
      <c r="BH9" s="622"/>
      <c r="BI9" s="622"/>
      <c r="BJ9" s="622"/>
      <c r="BK9" s="622"/>
      <c r="BL9" s="622"/>
      <c r="BM9" s="622"/>
      <c r="BN9" s="623"/>
      <c r="BO9" s="659">
        <v>24.4</v>
      </c>
      <c r="BP9" s="659"/>
      <c r="BQ9" s="659"/>
      <c r="BR9" s="659"/>
      <c r="BS9" s="660" t="s">
        <v>130</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963715</v>
      </c>
      <c r="CS9" s="622"/>
      <c r="CT9" s="622"/>
      <c r="CU9" s="622"/>
      <c r="CV9" s="622"/>
      <c r="CW9" s="622"/>
      <c r="CX9" s="622"/>
      <c r="CY9" s="623"/>
      <c r="CZ9" s="659">
        <v>12</v>
      </c>
      <c r="DA9" s="659"/>
      <c r="DB9" s="659"/>
      <c r="DC9" s="659"/>
      <c r="DD9" s="627">
        <v>7839</v>
      </c>
      <c r="DE9" s="622"/>
      <c r="DF9" s="622"/>
      <c r="DG9" s="622"/>
      <c r="DH9" s="622"/>
      <c r="DI9" s="622"/>
      <c r="DJ9" s="622"/>
      <c r="DK9" s="622"/>
      <c r="DL9" s="622"/>
      <c r="DM9" s="622"/>
      <c r="DN9" s="622"/>
      <c r="DO9" s="622"/>
      <c r="DP9" s="623"/>
      <c r="DQ9" s="627">
        <v>402644</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236</v>
      </c>
      <c r="AA10" s="659"/>
      <c r="AB10" s="659"/>
      <c r="AC10" s="659"/>
      <c r="AD10" s="660" t="s">
        <v>236</v>
      </c>
      <c r="AE10" s="660"/>
      <c r="AF10" s="660"/>
      <c r="AG10" s="660"/>
      <c r="AH10" s="660"/>
      <c r="AI10" s="660"/>
      <c r="AJ10" s="660"/>
      <c r="AK10" s="660"/>
      <c r="AL10" s="624" t="s">
        <v>236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48986</v>
      </c>
      <c r="BH10" s="622"/>
      <c r="BI10" s="622"/>
      <c r="BJ10" s="622"/>
      <c r="BK10" s="622"/>
      <c r="BL10" s="622"/>
      <c r="BM10" s="622"/>
      <c r="BN10" s="623"/>
      <c r="BO10" s="659">
        <v>2.9</v>
      </c>
      <c r="BP10" s="659"/>
      <c r="BQ10" s="659"/>
      <c r="BR10" s="659"/>
      <c r="BS10" s="660" t="s">
        <v>130</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130</v>
      </c>
      <c r="DA10" s="659"/>
      <c r="DB10" s="659"/>
      <c r="DC10" s="659"/>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296003</v>
      </c>
      <c r="S11" s="622"/>
      <c r="T11" s="622"/>
      <c r="U11" s="622"/>
      <c r="V11" s="622"/>
      <c r="W11" s="622"/>
      <c r="X11" s="622"/>
      <c r="Y11" s="623"/>
      <c r="Z11" s="624">
        <v>3.5</v>
      </c>
      <c r="AA11" s="625"/>
      <c r="AB11" s="625"/>
      <c r="AC11" s="626"/>
      <c r="AD11" s="627">
        <v>296003</v>
      </c>
      <c r="AE11" s="622"/>
      <c r="AF11" s="622"/>
      <c r="AG11" s="622"/>
      <c r="AH11" s="622"/>
      <c r="AI11" s="622"/>
      <c r="AJ11" s="622"/>
      <c r="AK11" s="623"/>
      <c r="AL11" s="624">
        <v>6.1</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25917</v>
      </c>
      <c r="BH11" s="622"/>
      <c r="BI11" s="622"/>
      <c r="BJ11" s="622"/>
      <c r="BK11" s="622"/>
      <c r="BL11" s="622"/>
      <c r="BM11" s="622"/>
      <c r="BN11" s="623"/>
      <c r="BO11" s="659">
        <v>1.6</v>
      </c>
      <c r="BP11" s="659"/>
      <c r="BQ11" s="659"/>
      <c r="BR11" s="659"/>
      <c r="BS11" s="660">
        <v>6725</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339400</v>
      </c>
      <c r="CS11" s="622"/>
      <c r="CT11" s="622"/>
      <c r="CU11" s="622"/>
      <c r="CV11" s="622"/>
      <c r="CW11" s="622"/>
      <c r="CX11" s="622"/>
      <c r="CY11" s="623"/>
      <c r="CZ11" s="659">
        <v>4.2</v>
      </c>
      <c r="DA11" s="659"/>
      <c r="DB11" s="659"/>
      <c r="DC11" s="659"/>
      <c r="DD11" s="627">
        <v>45925</v>
      </c>
      <c r="DE11" s="622"/>
      <c r="DF11" s="622"/>
      <c r="DG11" s="622"/>
      <c r="DH11" s="622"/>
      <c r="DI11" s="622"/>
      <c r="DJ11" s="622"/>
      <c r="DK11" s="622"/>
      <c r="DL11" s="622"/>
      <c r="DM11" s="622"/>
      <c r="DN11" s="622"/>
      <c r="DO11" s="622"/>
      <c r="DP11" s="623"/>
      <c r="DQ11" s="627">
        <v>167501</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2928</v>
      </c>
      <c r="S12" s="622"/>
      <c r="T12" s="622"/>
      <c r="U12" s="622"/>
      <c r="V12" s="622"/>
      <c r="W12" s="622"/>
      <c r="X12" s="622"/>
      <c r="Y12" s="623"/>
      <c r="Z12" s="659">
        <v>0</v>
      </c>
      <c r="AA12" s="659"/>
      <c r="AB12" s="659"/>
      <c r="AC12" s="659"/>
      <c r="AD12" s="660">
        <v>2928</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983186</v>
      </c>
      <c r="BH12" s="622"/>
      <c r="BI12" s="622"/>
      <c r="BJ12" s="622"/>
      <c r="BK12" s="622"/>
      <c r="BL12" s="622"/>
      <c r="BM12" s="622"/>
      <c r="BN12" s="623"/>
      <c r="BO12" s="659">
        <v>58.9</v>
      </c>
      <c r="BP12" s="659"/>
      <c r="BQ12" s="659"/>
      <c r="BR12" s="659"/>
      <c r="BS12" s="660" t="s">
        <v>130</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524347</v>
      </c>
      <c r="CS12" s="622"/>
      <c r="CT12" s="622"/>
      <c r="CU12" s="622"/>
      <c r="CV12" s="622"/>
      <c r="CW12" s="622"/>
      <c r="CX12" s="622"/>
      <c r="CY12" s="623"/>
      <c r="CZ12" s="659">
        <v>6.5</v>
      </c>
      <c r="DA12" s="659"/>
      <c r="DB12" s="659"/>
      <c r="DC12" s="659"/>
      <c r="DD12" s="627">
        <v>45991</v>
      </c>
      <c r="DE12" s="622"/>
      <c r="DF12" s="622"/>
      <c r="DG12" s="622"/>
      <c r="DH12" s="622"/>
      <c r="DI12" s="622"/>
      <c r="DJ12" s="622"/>
      <c r="DK12" s="622"/>
      <c r="DL12" s="622"/>
      <c r="DM12" s="622"/>
      <c r="DN12" s="622"/>
      <c r="DO12" s="622"/>
      <c r="DP12" s="623"/>
      <c r="DQ12" s="627">
        <v>363796</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982698</v>
      </c>
      <c r="BH13" s="622"/>
      <c r="BI13" s="622"/>
      <c r="BJ13" s="622"/>
      <c r="BK13" s="622"/>
      <c r="BL13" s="622"/>
      <c r="BM13" s="622"/>
      <c r="BN13" s="623"/>
      <c r="BO13" s="659">
        <v>58.8</v>
      </c>
      <c r="BP13" s="659"/>
      <c r="BQ13" s="659"/>
      <c r="BR13" s="659"/>
      <c r="BS13" s="660" t="s">
        <v>236</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1039776</v>
      </c>
      <c r="CS13" s="622"/>
      <c r="CT13" s="622"/>
      <c r="CU13" s="622"/>
      <c r="CV13" s="622"/>
      <c r="CW13" s="622"/>
      <c r="CX13" s="622"/>
      <c r="CY13" s="623"/>
      <c r="CZ13" s="659">
        <v>12.9</v>
      </c>
      <c r="DA13" s="659"/>
      <c r="DB13" s="659"/>
      <c r="DC13" s="659"/>
      <c r="DD13" s="627">
        <v>467368</v>
      </c>
      <c r="DE13" s="622"/>
      <c r="DF13" s="622"/>
      <c r="DG13" s="622"/>
      <c r="DH13" s="622"/>
      <c r="DI13" s="622"/>
      <c r="DJ13" s="622"/>
      <c r="DK13" s="622"/>
      <c r="DL13" s="622"/>
      <c r="DM13" s="622"/>
      <c r="DN13" s="622"/>
      <c r="DO13" s="622"/>
      <c r="DP13" s="623"/>
      <c r="DQ13" s="627">
        <v>631823</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259</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56888</v>
      </c>
      <c r="BH14" s="622"/>
      <c r="BI14" s="622"/>
      <c r="BJ14" s="622"/>
      <c r="BK14" s="622"/>
      <c r="BL14" s="622"/>
      <c r="BM14" s="622"/>
      <c r="BN14" s="623"/>
      <c r="BO14" s="659">
        <v>3.4</v>
      </c>
      <c r="BP14" s="659"/>
      <c r="BQ14" s="659"/>
      <c r="BR14" s="659"/>
      <c r="BS14" s="660" t="s">
        <v>236</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475600</v>
      </c>
      <c r="CS14" s="622"/>
      <c r="CT14" s="622"/>
      <c r="CU14" s="622"/>
      <c r="CV14" s="622"/>
      <c r="CW14" s="622"/>
      <c r="CX14" s="622"/>
      <c r="CY14" s="623"/>
      <c r="CZ14" s="659">
        <v>5.9</v>
      </c>
      <c r="DA14" s="659"/>
      <c r="DB14" s="659"/>
      <c r="DC14" s="659"/>
      <c r="DD14" s="627">
        <v>17190</v>
      </c>
      <c r="DE14" s="622"/>
      <c r="DF14" s="622"/>
      <c r="DG14" s="622"/>
      <c r="DH14" s="622"/>
      <c r="DI14" s="622"/>
      <c r="DJ14" s="622"/>
      <c r="DK14" s="622"/>
      <c r="DL14" s="622"/>
      <c r="DM14" s="622"/>
      <c r="DN14" s="622"/>
      <c r="DO14" s="622"/>
      <c r="DP14" s="623"/>
      <c r="DQ14" s="627">
        <v>439773</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236</v>
      </c>
      <c r="AA15" s="659"/>
      <c r="AB15" s="659"/>
      <c r="AC15" s="659"/>
      <c r="AD15" s="660" t="s">
        <v>130</v>
      </c>
      <c r="AE15" s="660"/>
      <c r="AF15" s="660"/>
      <c r="AG15" s="660"/>
      <c r="AH15" s="660"/>
      <c r="AI15" s="660"/>
      <c r="AJ15" s="660"/>
      <c r="AK15" s="660"/>
      <c r="AL15" s="624" t="s">
        <v>130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70392</v>
      </c>
      <c r="BH15" s="622"/>
      <c r="BI15" s="622"/>
      <c r="BJ15" s="622"/>
      <c r="BK15" s="622"/>
      <c r="BL15" s="622"/>
      <c r="BM15" s="622"/>
      <c r="BN15" s="623"/>
      <c r="BO15" s="659">
        <v>4.2</v>
      </c>
      <c r="BP15" s="659"/>
      <c r="BQ15" s="659"/>
      <c r="BR15" s="659"/>
      <c r="BS15" s="660" t="s">
        <v>130</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559361</v>
      </c>
      <c r="CS15" s="622"/>
      <c r="CT15" s="622"/>
      <c r="CU15" s="622"/>
      <c r="CV15" s="622"/>
      <c r="CW15" s="622"/>
      <c r="CX15" s="622"/>
      <c r="CY15" s="623"/>
      <c r="CZ15" s="659">
        <v>7</v>
      </c>
      <c r="DA15" s="659"/>
      <c r="DB15" s="659"/>
      <c r="DC15" s="659"/>
      <c r="DD15" s="627">
        <v>62933</v>
      </c>
      <c r="DE15" s="622"/>
      <c r="DF15" s="622"/>
      <c r="DG15" s="622"/>
      <c r="DH15" s="622"/>
      <c r="DI15" s="622"/>
      <c r="DJ15" s="622"/>
      <c r="DK15" s="622"/>
      <c r="DL15" s="622"/>
      <c r="DM15" s="622"/>
      <c r="DN15" s="622"/>
      <c r="DO15" s="622"/>
      <c r="DP15" s="623"/>
      <c r="DQ15" s="627">
        <v>436926</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3981</v>
      </c>
      <c r="S16" s="622"/>
      <c r="T16" s="622"/>
      <c r="U16" s="622"/>
      <c r="V16" s="622"/>
      <c r="W16" s="622"/>
      <c r="X16" s="622"/>
      <c r="Y16" s="623"/>
      <c r="Z16" s="659">
        <v>0</v>
      </c>
      <c r="AA16" s="659"/>
      <c r="AB16" s="659"/>
      <c r="AC16" s="659"/>
      <c r="AD16" s="660">
        <v>3981</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236</v>
      </c>
      <c r="BP16" s="659"/>
      <c r="BQ16" s="659"/>
      <c r="BR16" s="659"/>
      <c r="BS16" s="660" t="s">
        <v>130</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9050</v>
      </c>
      <c r="CS16" s="622"/>
      <c r="CT16" s="622"/>
      <c r="CU16" s="622"/>
      <c r="CV16" s="622"/>
      <c r="CW16" s="622"/>
      <c r="CX16" s="622"/>
      <c r="CY16" s="623"/>
      <c r="CZ16" s="659">
        <v>0.1</v>
      </c>
      <c r="DA16" s="659"/>
      <c r="DB16" s="659"/>
      <c r="DC16" s="659"/>
      <c r="DD16" s="627" t="s">
        <v>236</v>
      </c>
      <c r="DE16" s="622"/>
      <c r="DF16" s="622"/>
      <c r="DG16" s="622"/>
      <c r="DH16" s="622"/>
      <c r="DI16" s="622"/>
      <c r="DJ16" s="622"/>
      <c r="DK16" s="622"/>
      <c r="DL16" s="622"/>
      <c r="DM16" s="622"/>
      <c r="DN16" s="622"/>
      <c r="DO16" s="622"/>
      <c r="DP16" s="623"/>
      <c r="DQ16" s="627">
        <v>6510</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20286</v>
      </c>
      <c r="S17" s="622"/>
      <c r="T17" s="622"/>
      <c r="U17" s="622"/>
      <c r="V17" s="622"/>
      <c r="W17" s="622"/>
      <c r="X17" s="622"/>
      <c r="Y17" s="623"/>
      <c r="Z17" s="659">
        <v>0.2</v>
      </c>
      <c r="AA17" s="659"/>
      <c r="AB17" s="659"/>
      <c r="AC17" s="659"/>
      <c r="AD17" s="660">
        <v>20286</v>
      </c>
      <c r="AE17" s="660"/>
      <c r="AF17" s="660"/>
      <c r="AG17" s="660"/>
      <c r="AH17" s="660"/>
      <c r="AI17" s="660"/>
      <c r="AJ17" s="660"/>
      <c r="AK17" s="660"/>
      <c r="AL17" s="624">
        <v>0.4</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778805</v>
      </c>
      <c r="CS17" s="622"/>
      <c r="CT17" s="622"/>
      <c r="CU17" s="622"/>
      <c r="CV17" s="622"/>
      <c r="CW17" s="622"/>
      <c r="CX17" s="622"/>
      <c r="CY17" s="623"/>
      <c r="CZ17" s="659">
        <v>9.6999999999999993</v>
      </c>
      <c r="DA17" s="659"/>
      <c r="DB17" s="659"/>
      <c r="DC17" s="659"/>
      <c r="DD17" s="627" t="s">
        <v>236</v>
      </c>
      <c r="DE17" s="622"/>
      <c r="DF17" s="622"/>
      <c r="DG17" s="622"/>
      <c r="DH17" s="622"/>
      <c r="DI17" s="622"/>
      <c r="DJ17" s="622"/>
      <c r="DK17" s="622"/>
      <c r="DL17" s="622"/>
      <c r="DM17" s="622"/>
      <c r="DN17" s="622"/>
      <c r="DO17" s="622"/>
      <c r="DP17" s="623"/>
      <c r="DQ17" s="627">
        <v>778805</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4020</v>
      </c>
      <c r="S18" s="622"/>
      <c r="T18" s="622"/>
      <c r="U18" s="622"/>
      <c r="V18" s="622"/>
      <c r="W18" s="622"/>
      <c r="X18" s="622"/>
      <c r="Y18" s="623"/>
      <c r="Z18" s="659">
        <v>0</v>
      </c>
      <c r="AA18" s="659"/>
      <c r="AB18" s="659"/>
      <c r="AC18" s="659"/>
      <c r="AD18" s="660">
        <v>4020</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259</v>
      </c>
      <c r="BP18" s="659"/>
      <c r="BQ18" s="659"/>
      <c r="BR18" s="659"/>
      <c r="BS18" s="660" t="s">
        <v>236</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236</v>
      </c>
      <c r="DA18" s="659"/>
      <c r="DB18" s="659"/>
      <c r="DC18" s="659"/>
      <c r="DD18" s="627" t="s">
        <v>236</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4020</v>
      </c>
      <c r="S19" s="622"/>
      <c r="T19" s="622"/>
      <c r="U19" s="622"/>
      <c r="V19" s="622"/>
      <c r="W19" s="622"/>
      <c r="X19" s="622"/>
      <c r="Y19" s="623"/>
      <c r="Z19" s="659">
        <v>0</v>
      </c>
      <c r="AA19" s="659"/>
      <c r="AB19" s="659"/>
      <c r="AC19" s="659"/>
      <c r="AD19" s="660">
        <v>4020</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54510</v>
      </c>
      <c r="BH19" s="622"/>
      <c r="BI19" s="622"/>
      <c r="BJ19" s="622"/>
      <c r="BK19" s="622"/>
      <c r="BL19" s="622"/>
      <c r="BM19" s="622"/>
      <c r="BN19" s="623"/>
      <c r="BO19" s="659">
        <v>3.3</v>
      </c>
      <c r="BP19" s="659"/>
      <c r="BQ19" s="659"/>
      <c r="BR19" s="659"/>
      <c r="BS19" s="660" t="s">
        <v>236</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236</v>
      </c>
      <c r="DA19" s="659"/>
      <c r="DB19" s="659"/>
      <c r="DC19" s="659"/>
      <c r="DD19" s="627" t="s">
        <v>236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t="s">
        <v>130</v>
      </c>
      <c r="S20" s="622"/>
      <c r="T20" s="622"/>
      <c r="U20" s="622"/>
      <c r="V20" s="622"/>
      <c r="W20" s="622"/>
      <c r="X20" s="622"/>
      <c r="Y20" s="623"/>
      <c r="Z20" s="659" t="s">
        <v>259</v>
      </c>
      <c r="AA20" s="659"/>
      <c r="AB20" s="659"/>
      <c r="AC20" s="659"/>
      <c r="AD20" s="660" t="s">
        <v>236</v>
      </c>
      <c r="AE20" s="660"/>
      <c r="AF20" s="660"/>
      <c r="AG20" s="660"/>
      <c r="AH20" s="660"/>
      <c r="AI20" s="660"/>
      <c r="AJ20" s="660"/>
      <c r="AK20" s="660"/>
      <c r="AL20" s="624" t="s">
        <v>130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54510</v>
      </c>
      <c r="BH20" s="622"/>
      <c r="BI20" s="622"/>
      <c r="BJ20" s="622"/>
      <c r="BK20" s="622"/>
      <c r="BL20" s="622"/>
      <c r="BM20" s="622"/>
      <c r="BN20" s="623"/>
      <c r="BO20" s="659">
        <v>3.3</v>
      </c>
      <c r="BP20" s="659"/>
      <c r="BQ20" s="659"/>
      <c r="BR20" s="659"/>
      <c r="BS20" s="660" t="s">
        <v>130</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8042130</v>
      </c>
      <c r="CS20" s="622"/>
      <c r="CT20" s="622"/>
      <c r="CU20" s="622"/>
      <c r="CV20" s="622"/>
      <c r="CW20" s="622"/>
      <c r="CX20" s="622"/>
      <c r="CY20" s="623"/>
      <c r="CZ20" s="659">
        <v>100</v>
      </c>
      <c r="DA20" s="659"/>
      <c r="DB20" s="659"/>
      <c r="DC20" s="659"/>
      <c r="DD20" s="627">
        <v>719256</v>
      </c>
      <c r="DE20" s="622"/>
      <c r="DF20" s="622"/>
      <c r="DG20" s="622"/>
      <c r="DH20" s="622"/>
      <c r="DI20" s="622"/>
      <c r="DJ20" s="622"/>
      <c r="DK20" s="622"/>
      <c r="DL20" s="622"/>
      <c r="DM20" s="622"/>
      <c r="DN20" s="622"/>
      <c r="DO20" s="622"/>
      <c r="DP20" s="623"/>
      <c r="DQ20" s="627">
        <v>5598888</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3035017</v>
      </c>
      <c r="S21" s="622"/>
      <c r="T21" s="622"/>
      <c r="U21" s="622"/>
      <c r="V21" s="622"/>
      <c r="W21" s="622"/>
      <c r="X21" s="622"/>
      <c r="Y21" s="623"/>
      <c r="Z21" s="659">
        <v>36</v>
      </c>
      <c r="AA21" s="659"/>
      <c r="AB21" s="659"/>
      <c r="AC21" s="659"/>
      <c r="AD21" s="660">
        <v>2716640</v>
      </c>
      <c r="AE21" s="660"/>
      <c r="AF21" s="660"/>
      <c r="AG21" s="660"/>
      <c r="AH21" s="660"/>
      <c r="AI21" s="660"/>
      <c r="AJ21" s="660"/>
      <c r="AK21" s="660"/>
      <c r="AL21" s="624">
        <v>56</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54457</v>
      </c>
      <c r="BH21" s="622"/>
      <c r="BI21" s="622"/>
      <c r="BJ21" s="622"/>
      <c r="BK21" s="622"/>
      <c r="BL21" s="622"/>
      <c r="BM21" s="622"/>
      <c r="BN21" s="623"/>
      <c r="BO21" s="659">
        <v>3.3</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2716640</v>
      </c>
      <c r="S22" s="622"/>
      <c r="T22" s="622"/>
      <c r="U22" s="622"/>
      <c r="V22" s="622"/>
      <c r="W22" s="622"/>
      <c r="X22" s="622"/>
      <c r="Y22" s="623"/>
      <c r="Z22" s="659">
        <v>32.200000000000003</v>
      </c>
      <c r="AA22" s="659"/>
      <c r="AB22" s="659"/>
      <c r="AC22" s="659"/>
      <c r="AD22" s="660">
        <v>2716640</v>
      </c>
      <c r="AE22" s="660"/>
      <c r="AF22" s="660"/>
      <c r="AG22" s="660"/>
      <c r="AH22" s="660"/>
      <c r="AI22" s="660"/>
      <c r="AJ22" s="660"/>
      <c r="AK22" s="660"/>
      <c r="AL22" s="624">
        <v>56</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236</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318371</v>
      </c>
      <c r="S23" s="622"/>
      <c r="T23" s="622"/>
      <c r="U23" s="622"/>
      <c r="V23" s="622"/>
      <c r="W23" s="622"/>
      <c r="X23" s="622"/>
      <c r="Y23" s="623"/>
      <c r="Z23" s="659">
        <v>3.8</v>
      </c>
      <c r="AA23" s="659"/>
      <c r="AB23" s="659"/>
      <c r="AC23" s="659"/>
      <c r="AD23" s="660" t="s">
        <v>130</v>
      </c>
      <c r="AE23" s="660"/>
      <c r="AF23" s="660"/>
      <c r="AG23" s="660"/>
      <c r="AH23" s="660"/>
      <c r="AI23" s="660"/>
      <c r="AJ23" s="660"/>
      <c r="AK23" s="660"/>
      <c r="AL23" s="624" t="s">
        <v>130</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53</v>
      </c>
      <c r="BH23" s="622"/>
      <c r="BI23" s="622"/>
      <c r="BJ23" s="622"/>
      <c r="BK23" s="622"/>
      <c r="BL23" s="622"/>
      <c r="BM23" s="622"/>
      <c r="BN23" s="623"/>
      <c r="BO23" s="659">
        <v>0</v>
      </c>
      <c r="BP23" s="659"/>
      <c r="BQ23" s="659"/>
      <c r="BR23" s="659"/>
      <c r="BS23" s="660" t="s">
        <v>259</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6</v>
      </c>
      <c r="S24" s="622"/>
      <c r="T24" s="622"/>
      <c r="U24" s="622"/>
      <c r="V24" s="622"/>
      <c r="W24" s="622"/>
      <c r="X24" s="622"/>
      <c r="Y24" s="623"/>
      <c r="Z24" s="659">
        <v>0</v>
      </c>
      <c r="AA24" s="659"/>
      <c r="AB24" s="659"/>
      <c r="AC24" s="659"/>
      <c r="AD24" s="660" t="s">
        <v>236</v>
      </c>
      <c r="AE24" s="660"/>
      <c r="AF24" s="660"/>
      <c r="AG24" s="660"/>
      <c r="AH24" s="660"/>
      <c r="AI24" s="660"/>
      <c r="AJ24" s="660"/>
      <c r="AK24" s="660"/>
      <c r="AL24" s="624" t="s">
        <v>130</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236</v>
      </c>
      <c r="BP24" s="659"/>
      <c r="BQ24" s="659"/>
      <c r="BR24" s="659"/>
      <c r="BS24" s="660" t="s">
        <v>236</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2773185</v>
      </c>
      <c r="CS24" s="677"/>
      <c r="CT24" s="677"/>
      <c r="CU24" s="677"/>
      <c r="CV24" s="677"/>
      <c r="CW24" s="677"/>
      <c r="CX24" s="677"/>
      <c r="CY24" s="702"/>
      <c r="CZ24" s="703">
        <v>34.5</v>
      </c>
      <c r="DA24" s="685"/>
      <c r="DB24" s="685"/>
      <c r="DC24" s="705"/>
      <c r="DD24" s="701">
        <v>2241985</v>
      </c>
      <c r="DE24" s="677"/>
      <c r="DF24" s="677"/>
      <c r="DG24" s="677"/>
      <c r="DH24" s="677"/>
      <c r="DI24" s="677"/>
      <c r="DJ24" s="677"/>
      <c r="DK24" s="702"/>
      <c r="DL24" s="701">
        <v>2198198</v>
      </c>
      <c r="DM24" s="677"/>
      <c r="DN24" s="677"/>
      <c r="DO24" s="677"/>
      <c r="DP24" s="677"/>
      <c r="DQ24" s="677"/>
      <c r="DR24" s="677"/>
      <c r="DS24" s="677"/>
      <c r="DT24" s="677"/>
      <c r="DU24" s="677"/>
      <c r="DV24" s="702"/>
      <c r="DW24" s="703">
        <v>44.7</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5114448</v>
      </c>
      <c r="S25" s="622"/>
      <c r="T25" s="622"/>
      <c r="U25" s="622"/>
      <c r="V25" s="622"/>
      <c r="W25" s="622"/>
      <c r="X25" s="622"/>
      <c r="Y25" s="623"/>
      <c r="Z25" s="659">
        <v>60.6</v>
      </c>
      <c r="AA25" s="659"/>
      <c r="AB25" s="659"/>
      <c r="AC25" s="659"/>
      <c r="AD25" s="660">
        <v>4796018</v>
      </c>
      <c r="AE25" s="660"/>
      <c r="AF25" s="660"/>
      <c r="AG25" s="660"/>
      <c r="AH25" s="660"/>
      <c r="AI25" s="660"/>
      <c r="AJ25" s="660"/>
      <c r="AK25" s="660"/>
      <c r="AL25" s="624">
        <v>98.8</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1455493</v>
      </c>
      <c r="CS25" s="634"/>
      <c r="CT25" s="634"/>
      <c r="CU25" s="634"/>
      <c r="CV25" s="634"/>
      <c r="CW25" s="634"/>
      <c r="CX25" s="634"/>
      <c r="CY25" s="635"/>
      <c r="CZ25" s="624">
        <v>18.100000000000001</v>
      </c>
      <c r="DA25" s="636"/>
      <c r="DB25" s="636"/>
      <c r="DC25" s="637"/>
      <c r="DD25" s="627">
        <v>1335421</v>
      </c>
      <c r="DE25" s="634"/>
      <c r="DF25" s="634"/>
      <c r="DG25" s="634"/>
      <c r="DH25" s="634"/>
      <c r="DI25" s="634"/>
      <c r="DJ25" s="634"/>
      <c r="DK25" s="635"/>
      <c r="DL25" s="627">
        <v>1296809</v>
      </c>
      <c r="DM25" s="634"/>
      <c r="DN25" s="634"/>
      <c r="DO25" s="634"/>
      <c r="DP25" s="634"/>
      <c r="DQ25" s="634"/>
      <c r="DR25" s="634"/>
      <c r="DS25" s="634"/>
      <c r="DT25" s="634"/>
      <c r="DU25" s="634"/>
      <c r="DV25" s="635"/>
      <c r="DW25" s="624">
        <v>26.4</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841</v>
      </c>
      <c r="S26" s="622"/>
      <c r="T26" s="622"/>
      <c r="U26" s="622"/>
      <c r="V26" s="622"/>
      <c r="W26" s="622"/>
      <c r="X26" s="622"/>
      <c r="Y26" s="623"/>
      <c r="Z26" s="659">
        <v>0</v>
      </c>
      <c r="AA26" s="659"/>
      <c r="AB26" s="659"/>
      <c r="AC26" s="659"/>
      <c r="AD26" s="660">
        <v>841</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236</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740622</v>
      </c>
      <c r="CS26" s="622"/>
      <c r="CT26" s="622"/>
      <c r="CU26" s="622"/>
      <c r="CV26" s="622"/>
      <c r="CW26" s="622"/>
      <c r="CX26" s="622"/>
      <c r="CY26" s="623"/>
      <c r="CZ26" s="624">
        <v>9.1999999999999993</v>
      </c>
      <c r="DA26" s="636"/>
      <c r="DB26" s="636"/>
      <c r="DC26" s="637"/>
      <c r="DD26" s="627">
        <v>681695</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36996</v>
      </c>
      <c r="S27" s="622"/>
      <c r="T27" s="622"/>
      <c r="U27" s="622"/>
      <c r="V27" s="622"/>
      <c r="W27" s="622"/>
      <c r="X27" s="622"/>
      <c r="Y27" s="623"/>
      <c r="Z27" s="659">
        <v>0.4</v>
      </c>
      <c r="AA27" s="659"/>
      <c r="AB27" s="659"/>
      <c r="AC27" s="659"/>
      <c r="AD27" s="660">
        <v>17671</v>
      </c>
      <c r="AE27" s="660"/>
      <c r="AF27" s="660"/>
      <c r="AG27" s="660"/>
      <c r="AH27" s="660"/>
      <c r="AI27" s="660"/>
      <c r="AJ27" s="660"/>
      <c r="AK27" s="660"/>
      <c r="AL27" s="624">
        <v>0.4</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1670438</v>
      </c>
      <c r="BH27" s="622"/>
      <c r="BI27" s="622"/>
      <c r="BJ27" s="622"/>
      <c r="BK27" s="622"/>
      <c r="BL27" s="622"/>
      <c r="BM27" s="622"/>
      <c r="BN27" s="623"/>
      <c r="BO27" s="659">
        <v>100</v>
      </c>
      <c r="BP27" s="659"/>
      <c r="BQ27" s="659"/>
      <c r="BR27" s="659"/>
      <c r="BS27" s="660">
        <v>6725</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538887</v>
      </c>
      <c r="CS27" s="634"/>
      <c r="CT27" s="634"/>
      <c r="CU27" s="634"/>
      <c r="CV27" s="634"/>
      <c r="CW27" s="634"/>
      <c r="CX27" s="634"/>
      <c r="CY27" s="635"/>
      <c r="CZ27" s="624">
        <v>6.7</v>
      </c>
      <c r="DA27" s="636"/>
      <c r="DB27" s="636"/>
      <c r="DC27" s="637"/>
      <c r="DD27" s="627">
        <v>127759</v>
      </c>
      <c r="DE27" s="634"/>
      <c r="DF27" s="634"/>
      <c r="DG27" s="634"/>
      <c r="DH27" s="634"/>
      <c r="DI27" s="634"/>
      <c r="DJ27" s="634"/>
      <c r="DK27" s="635"/>
      <c r="DL27" s="627">
        <v>122584</v>
      </c>
      <c r="DM27" s="634"/>
      <c r="DN27" s="634"/>
      <c r="DO27" s="634"/>
      <c r="DP27" s="634"/>
      <c r="DQ27" s="634"/>
      <c r="DR27" s="634"/>
      <c r="DS27" s="634"/>
      <c r="DT27" s="634"/>
      <c r="DU27" s="634"/>
      <c r="DV27" s="635"/>
      <c r="DW27" s="624">
        <v>2.5</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44972</v>
      </c>
      <c r="S28" s="622"/>
      <c r="T28" s="622"/>
      <c r="U28" s="622"/>
      <c r="V28" s="622"/>
      <c r="W28" s="622"/>
      <c r="X28" s="622"/>
      <c r="Y28" s="623"/>
      <c r="Z28" s="659">
        <v>0.5</v>
      </c>
      <c r="AA28" s="659"/>
      <c r="AB28" s="659"/>
      <c r="AC28" s="659"/>
      <c r="AD28" s="660">
        <v>10327</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778805</v>
      </c>
      <c r="CS28" s="622"/>
      <c r="CT28" s="622"/>
      <c r="CU28" s="622"/>
      <c r="CV28" s="622"/>
      <c r="CW28" s="622"/>
      <c r="CX28" s="622"/>
      <c r="CY28" s="623"/>
      <c r="CZ28" s="624">
        <v>9.6999999999999993</v>
      </c>
      <c r="DA28" s="636"/>
      <c r="DB28" s="636"/>
      <c r="DC28" s="637"/>
      <c r="DD28" s="627">
        <v>778805</v>
      </c>
      <c r="DE28" s="622"/>
      <c r="DF28" s="622"/>
      <c r="DG28" s="622"/>
      <c r="DH28" s="622"/>
      <c r="DI28" s="622"/>
      <c r="DJ28" s="622"/>
      <c r="DK28" s="623"/>
      <c r="DL28" s="627">
        <v>778805</v>
      </c>
      <c r="DM28" s="622"/>
      <c r="DN28" s="622"/>
      <c r="DO28" s="622"/>
      <c r="DP28" s="622"/>
      <c r="DQ28" s="622"/>
      <c r="DR28" s="622"/>
      <c r="DS28" s="622"/>
      <c r="DT28" s="622"/>
      <c r="DU28" s="622"/>
      <c r="DV28" s="623"/>
      <c r="DW28" s="624">
        <v>15.8</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8383</v>
      </c>
      <c r="S29" s="622"/>
      <c r="T29" s="622"/>
      <c r="U29" s="622"/>
      <c r="V29" s="622"/>
      <c r="W29" s="622"/>
      <c r="X29" s="622"/>
      <c r="Y29" s="623"/>
      <c r="Z29" s="659">
        <v>0.1</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778805</v>
      </c>
      <c r="CS29" s="634"/>
      <c r="CT29" s="634"/>
      <c r="CU29" s="634"/>
      <c r="CV29" s="634"/>
      <c r="CW29" s="634"/>
      <c r="CX29" s="634"/>
      <c r="CY29" s="635"/>
      <c r="CZ29" s="624">
        <v>9.6999999999999993</v>
      </c>
      <c r="DA29" s="636"/>
      <c r="DB29" s="636"/>
      <c r="DC29" s="637"/>
      <c r="DD29" s="627">
        <v>778805</v>
      </c>
      <c r="DE29" s="634"/>
      <c r="DF29" s="634"/>
      <c r="DG29" s="634"/>
      <c r="DH29" s="634"/>
      <c r="DI29" s="634"/>
      <c r="DJ29" s="634"/>
      <c r="DK29" s="635"/>
      <c r="DL29" s="627">
        <v>778805</v>
      </c>
      <c r="DM29" s="634"/>
      <c r="DN29" s="634"/>
      <c r="DO29" s="634"/>
      <c r="DP29" s="634"/>
      <c r="DQ29" s="634"/>
      <c r="DR29" s="634"/>
      <c r="DS29" s="634"/>
      <c r="DT29" s="634"/>
      <c r="DU29" s="634"/>
      <c r="DV29" s="635"/>
      <c r="DW29" s="624">
        <v>15.8</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867613</v>
      </c>
      <c r="S30" s="622"/>
      <c r="T30" s="622"/>
      <c r="U30" s="622"/>
      <c r="V30" s="622"/>
      <c r="W30" s="622"/>
      <c r="X30" s="622"/>
      <c r="Y30" s="623"/>
      <c r="Z30" s="659">
        <v>10.3</v>
      </c>
      <c r="AA30" s="659"/>
      <c r="AB30" s="659"/>
      <c r="AC30" s="659"/>
      <c r="AD30" s="660" t="s">
        <v>236</v>
      </c>
      <c r="AE30" s="660"/>
      <c r="AF30" s="660"/>
      <c r="AG30" s="660"/>
      <c r="AH30" s="660"/>
      <c r="AI30" s="660"/>
      <c r="AJ30" s="660"/>
      <c r="AK30" s="660"/>
      <c r="AL30" s="624" t="s">
        <v>236</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756742</v>
      </c>
      <c r="CS30" s="622"/>
      <c r="CT30" s="622"/>
      <c r="CU30" s="622"/>
      <c r="CV30" s="622"/>
      <c r="CW30" s="622"/>
      <c r="CX30" s="622"/>
      <c r="CY30" s="623"/>
      <c r="CZ30" s="624">
        <v>9.4</v>
      </c>
      <c r="DA30" s="636"/>
      <c r="DB30" s="636"/>
      <c r="DC30" s="637"/>
      <c r="DD30" s="627">
        <v>756742</v>
      </c>
      <c r="DE30" s="622"/>
      <c r="DF30" s="622"/>
      <c r="DG30" s="622"/>
      <c r="DH30" s="622"/>
      <c r="DI30" s="622"/>
      <c r="DJ30" s="622"/>
      <c r="DK30" s="623"/>
      <c r="DL30" s="627">
        <v>756742</v>
      </c>
      <c r="DM30" s="622"/>
      <c r="DN30" s="622"/>
      <c r="DO30" s="622"/>
      <c r="DP30" s="622"/>
      <c r="DQ30" s="622"/>
      <c r="DR30" s="622"/>
      <c r="DS30" s="622"/>
      <c r="DT30" s="622"/>
      <c r="DU30" s="622"/>
      <c r="DV30" s="623"/>
      <c r="DW30" s="624">
        <v>15.4</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236</v>
      </c>
      <c r="AA31" s="659"/>
      <c r="AB31" s="659"/>
      <c r="AC31" s="659"/>
      <c r="AD31" s="660" t="s">
        <v>236</v>
      </c>
      <c r="AE31" s="660"/>
      <c r="AF31" s="660"/>
      <c r="AG31" s="660"/>
      <c r="AH31" s="660"/>
      <c r="AI31" s="660"/>
      <c r="AJ31" s="660"/>
      <c r="AK31" s="660"/>
      <c r="AL31" s="624" t="s">
        <v>236</v>
      </c>
      <c r="AM31" s="625"/>
      <c r="AN31" s="625"/>
      <c r="AO31" s="661"/>
      <c r="AP31" s="691" t="s">
        <v>314</v>
      </c>
      <c r="AQ31" s="692"/>
      <c r="AR31" s="692"/>
      <c r="AS31" s="692"/>
      <c r="AT31" s="693" t="s">
        <v>315</v>
      </c>
      <c r="AU31" s="218"/>
      <c r="AV31" s="218"/>
      <c r="AW31" s="218"/>
      <c r="AX31" s="679" t="s">
        <v>188</v>
      </c>
      <c r="AY31" s="680"/>
      <c r="AZ31" s="680"/>
      <c r="BA31" s="680"/>
      <c r="BB31" s="680"/>
      <c r="BC31" s="680"/>
      <c r="BD31" s="680"/>
      <c r="BE31" s="680"/>
      <c r="BF31" s="681"/>
      <c r="BG31" s="683">
        <v>96</v>
      </c>
      <c r="BH31" s="684"/>
      <c r="BI31" s="684"/>
      <c r="BJ31" s="684"/>
      <c r="BK31" s="684"/>
      <c r="BL31" s="684"/>
      <c r="BM31" s="685">
        <v>84.8</v>
      </c>
      <c r="BN31" s="684"/>
      <c r="BO31" s="684"/>
      <c r="BP31" s="684"/>
      <c r="BQ31" s="686"/>
      <c r="BR31" s="683">
        <v>96.6</v>
      </c>
      <c r="BS31" s="684"/>
      <c r="BT31" s="684"/>
      <c r="BU31" s="684"/>
      <c r="BV31" s="684"/>
      <c r="BW31" s="684"/>
      <c r="BX31" s="685">
        <v>82.2</v>
      </c>
      <c r="BY31" s="684"/>
      <c r="BZ31" s="684"/>
      <c r="CA31" s="684"/>
      <c r="CB31" s="686"/>
      <c r="CD31" s="642"/>
      <c r="CE31" s="643"/>
      <c r="CF31" s="618" t="s">
        <v>316</v>
      </c>
      <c r="CG31" s="619"/>
      <c r="CH31" s="619"/>
      <c r="CI31" s="619"/>
      <c r="CJ31" s="619"/>
      <c r="CK31" s="619"/>
      <c r="CL31" s="619"/>
      <c r="CM31" s="619"/>
      <c r="CN31" s="619"/>
      <c r="CO31" s="619"/>
      <c r="CP31" s="619"/>
      <c r="CQ31" s="620"/>
      <c r="CR31" s="621">
        <v>22063</v>
      </c>
      <c r="CS31" s="634"/>
      <c r="CT31" s="634"/>
      <c r="CU31" s="634"/>
      <c r="CV31" s="634"/>
      <c r="CW31" s="634"/>
      <c r="CX31" s="634"/>
      <c r="CY31" s="635"/>
      <c r="CZ31" s="624">
        <v>0.3</v>
      </c>
      <c r="DA31" s="636"/>
      <c r="DB31" s="636"/>
      <c r="DC31" s="637"/>
      <c r="DD31" s="627">
        <v>22063</v>
      </c>
      <c r="DE31" s="634"/>
      <c r="DF31" s="634"/>
      <c r="DG31" s="634"/>
      <c r="DH31" s="634"/>
      <c r="DI31" s="634"/>
      <c r="DJ31" s="634"/>
      <c r="DK31" s="635"/>
      <c r="DL31" s="627">
        <v>22063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454285</v>
      </c>
      <c r="S32" s="622"/>
      <c r="T32" s="622"/>
      <c r="U32" s="622"/>
      <c r="V32" s="622"/>
      <c r="W32" s="622"/>
      <c r="X32" s="622"/>
      <c r="Y32" s="623"/>
      <c r="Z32" s="659">
        <v>5.4</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318</v>
      </c>
      <c r="AX32" s="618" t="s">
        <v>319</v>
      </c>
      <c r="AY32" s="619"/>
      <c r="AZ32" s="619"/>
      <c r="BA32" s="619"/>
      <c r="BB32" s="619"/>
      <c r="BC32" s="619"/>
      <c r="BD32" s="619"/>
      <c r="BE32" s="619"/>
      <c r="BF32" s="620"/>
      <c r="BG32" s="687">
        <v>98.6</v>
      </c>
      <c r="BH32" s="634"/>
      <c r="BI32" s="634"/>
      <c r="BJ32" s="634"/>
      <c r="BK32" s="634"/>
      <c r="BL32" s="634"/>
      <c r="BM32" s="625">
        <v>95.2</v>
      </c>
      <c r="BN32" s="634"/>
      <c r="BO32" s="634"/>
      <c r="BP32" s="634"/>
      <c r="BQ32" s="657"/>
      <c r="BR32" s="687">
        <v>98.9</v>
      </c>
      <c r="BS32" s="634"/>
      <c r="BT32" s="634"/>
      <c r="BU32" s="634"/>
      <c r="BV32" s="634"/>
      <c r="BW32" s="634"/>
      <c r="BX32" s="625">
        <v>95.1</v>
      </c>
      <c r="BY32" s="634"/>
      <c r="BZ32" s="634"/>
      <c r="CA32" s="634"/>
      <c r="CB32" s="657"/>
      <c r="CD32" s="644"/>
      <c r="CE32" s="645"/>
      <c r="CF32" s="618" t="s">
        <v>320</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236</v>
      </c>
      <c r="DA32" s="636"/>
      <c r="DB32" s="636"/>
      <c r="DC32" s="637"/>
      <c r="DD32" s="627" t="s">
        <v>236</v>
      </c>
      <c r="DE32" s="622"/>
      <c r="DF32" s="622"/>
      <c r="DG32" s="622"/>
      <c r="DH32" s="622"/>
      <c r="DI32" s="622"/>
      <c r="DJ32" s="622"/>
      <c r="DK32" s="623"/>
      <c r="DL32" s="627" t="s">
        <v>259</v>
      </c>
      <c r="DM32" s="622"/>
      <c r="DN32" s="622"/>
      <c r="DO32" s="622"/>
      <c r="DP32" s="622"/>
      <c r="DQ32" s="622"/>
      <c r="DR32" s="622"/>
      <c r="DS32" s="622"/>
      <c r="DT32" s="622"/>
      <c r="DU32" s="622"/>
      <c r="DV32" s="623"/>
      <c r="DW32" s="624" t="s">
        <v>236</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27487</v>
      </c>
      <c r="S33" s="622"/>
      <c r="T33" s="622"/>
      <c r="U33" s="622"/>
      <c r="V33" s="622"/>
      <c r="W33" s="622"/>
      <c r="X33" s="622"/>
      <c r="Y33" s="623"/>
      <c r="Z33" s="659">
        <v>0.3</v>
      </c>
      <c r="AA33" s="659"/>
      <c r="AB33" s="659"/>
      <c r="AC33" s="659"/>
      <c r="AD33" s="660">
        <v>25137</v>
      </c>
      <c r="AE33" s="660"/>
      <c r="AF33" s="660"/>
      <c r="AG33" s="660"/>
      <c r="AH33" s="660"/>
      <c r="AI33" s="660"/>
      <c r="AJ33" s="660"/>
      <c r="AK33" s="660"/>
      <c r="AL33" s="624">
        <v>0.5</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94.1</v>
      </c>
      <c r="BH33" s="606"/>
      <c r="BI33" s="606"/>
      <c r="BJ33" s="606"/>
      <c r="BK33" s="606"/>
      <c r="BL33" s="606"/>
      <c r="BM33" s="652">
        <v>78.3</v>
      </c>
      <c r="BN33" s="606"/>
      <c r="BO33" s="606"/>
      <c r="BP33" s="606"/>
      <c r="BQ33" s="669"/>
      <c r="BR33" s="682">
        <v>94.2</v>
      </c>
      <c r="BS33" s="606"/>
      <c r="BT33" s="606"/>
      <c r="BU33" s="606"/>
      <c r="BV33" s="606"/>
      <c r="BW33" s="606"/>
      <c r="BX33" s="652">
        <v>72.8</v>
      </c>
      <c r="BY33" s="606"/>
      <c r="BZ33" s="606"/>
      <c r="CA33" s="606"/>
      <c r="CB33" s="669"/>
      <c r="CD33" s="618" t="s">
        <v>323</v>
      </c>
      <c r="CE33" s="619"/>
      <c r="CF33" s="619"/>
      <c r="CG33" s="619"/>
      <c r="CH33" s="619"/>
      <c r="CI33" s="619"/>
      <c r="CJ33" s="619"/>
      <c r="CK33" s="619"/>
      <c r="CL33" s="619"/>
      <c r="CM33" s="619"/>
      <c r="CN33" s="619"/>
      <c r="CO33" s="619"/>
      <c r="CP33" s="619"/>
      <c r="CQ33" s="620"/>
      <c r="CR33" s="621">
        <v>4540639</v>
      </c>
      <c r="CS33" s="634"/>
      <c r="CT33" s="634"/>
      <c r="CU33" s="634"/>
      <c r="CV33" s="634"/>
      <c r="CW33" s="634"/>
      <c r="CX33" s="634"/>
      <c r="CY33" s="635"/>
      <c r="CZ33" s="624">
        <v>56.5</v>
      </c>
      <c r="DA33" s="636"/>
      <c r="DB33" s="636"/>
      <c r="DC33" s="637"/>
      <c r="DD33" s="627">
        <v>3146673</v>
      </c>
      <c r="DE33" s="634"/>
      <c r="DF33" s="634"/>
      <c r="DG33" s="634"/>
      <c r="DH33" s="634"/>
      <c r="DI33" s="634"/>
      <c r="DJ33" s="634"/>
      <c r="DK33" s="635"/>
      <c r="DL33" s="627">
        <v>1913268</v>
      </c>
      <c r="DM33" s="634"/>
      <c r="DN33" s="634"/>
      <c r="DO33" s="634"/>
      <c r="DP33" s="634"/>
      <c r="DQ33" s="634"/>
      <c r="DR33" s="634"/>
      <c r="DS33" s="634"/>
      <c r="DT33" s="634"/>
      <c r="DU33" s="634"/>
      <c r="DV33" s="635"/>
      <c r="DW33" s="624">
        <v>38.9</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403565</v>
      </c>
      <c r="S34" s="622"/>
      <c r="T34" s="622"/>
      <c r="U34" s="622"/>
      <c r="V34" s="622"/>
      <c r="W34" s="622"/>
      <c r="X34" s="622"/>
      <c r="Y34" s="623"/>
      <c r="Z34" s="659">
        <v>4.8</v>
      </c>
      <c r="AA34" s="659"/>
      <c r="AB34" s="659"/>
      <c r="AC34" s="659"/>
      <c r="AD34" s="660" t="s">
        <v>236</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1291153</v>
      </c>
      <c r="CS34" s="622"/>
      <c r="CT34" s="622"/>
      <c r="CU34" s="622"/>
      <c r="CV34" s="622"/>
      <c r="CW34" s="622"/>
      <c r="CX34" s="622"/>
      <c r="CY34" s="623"/>
      <c r="CZ34" s="624">
        <v>16.100000000000001</v>
      </c>
      <c r="DA34" s="636"/>
      <c r="DB34" s="636"/>
      <c r="DC34" s="637"/>
      <c r="DD34" s="627">
        <v>973282</v>
      </c>
      <c r="DE34" s="622"/>
      <c r="DF34" s="622"/>
      <c r="DG34" s="622"/>
      <c r="DH34" s="622"/>
      <c r="DI34" s="622"/>
      <c r="DJ34" s="622"/>
      <c r="DK34" s="623"/>
      <c r="DL34" s="627">
        <v>384750</v>
      </c>
      <c r="DM34" s="622"/>
      <c r="DN34" s="622"/>
      <c r="DO34" s="622"/>
      <c r="DP34" s="622"/>
      <c r="DQ34" s="622"/>
      <c r="DR34" s="622"/>
      <c r="DS34" s="622"/>
      <c r="DT34" s="622"/>
      <c r="DU34" s="622"/>
      <c r="DV34" s="623"/>
      <c r="DW34" s="624">
        <v>7.8</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167479</v>
      </c>
      <c r="S35" s="622"/>
      <c r="T35" s="622"/>
      <c r="U35" s="622"/>
      <c r="V35" s="622"/>
      <c r="W35" s="622"/>
      <c r="X35" s="622"/>
      <c r="Y35" s="623"/>
      <c r="Z35" s="659">
        <v>2</v>
      </c>
      <c r="AA35" s="659"/>
      <c r="AB35" s="659"/>
      <c r="AC35" s="659"/>
      <c r="AD35" s="660" t="s">
        <v>236</v>
      </c>
      <c r="AE35" s="660"/>
      <c r="AF35" s="660"/>
      <c r="AG35" s="660"/>
      <c r="AH35" s="660"/>
      <c r="AI35" s="660"/>
      <c r="AJ35" s="660"/>
      <c r="AK35" s="660"/>
      <c r="AL35" s="624" t="s">
        <v>130</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297474</v>
      </c>
      <c r="CS35" s="634"/>
      <c r="CT35" s="634"/>
      <c r="CU35" s="634"/>
      <c r="CV35" s="634"/>
      <c r="CW35" s="634"/>
      <c r="CX35" s="634"/>
      <c r="CY35" s="635"/>
      <c r="CZ35" s="624">
        <v>3.7</v>
      </c>
      <c r="DA35" s="636"/>
      <c r="DB35" s="636"/>
      <c r="DC35" s="637"/>
      <c r="DD35" s="627">
        <v>271748</v>
      </c>
      <c r="DE35" s="634"/>
      <c r="DF35" s="634"/>
      <c r="DG35" s="634"/>
      <c r="DH35" s="634"/>
      <c r="DI35" s="634"/>
      <c r="DJ35" s="634"/>
      <c r="DK35" s="635"/>
      <c r="DL35" s="627">
        <v>268784</v>
      </c>
      <c r="DM35" s="634"/>
      <c r="DN35" s="634"/>
      <c r="DO35" s="634"/>
      <c r="DP35" s="634"/>
      <c r="DQ35" s="634"/>
      <c r="DR35" s="634"/>
      <c r="DS35" s="634"/>
      <c r="DT35" s="634"/>
      <c r="DU35" s="634"/>
      <c r="DV35" s="635"/>
      <c r="DW35" s="624">
        <v>5.5</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330700</v>
      </c>
      <c r="S36" s="622"/>
      <c r="T36" s="622"/>
      <c r="U36" s="622"/>
      <c r="V36" s="622"/>
      <c r="W36" s="622"/>
      <c r="X36" s="622"/>
      <c r="Y36" s="623"/>
      <c r="Z36" s="659">
        <v>3.9</v>
      </c>
      <c r="AA36" s="659"/>
      <c r="AB36" s="659"/>
      <c r="AC36" s="659"/>
      <c r="AD36" s="660" t="s">
        <v>236</v>
      </c>
      <c r="AE36" s="660"/>
      <c r="AF36" s="660"/>
      <c r="AG36" s="660"/>
      <c r="AH36" s="660"/>
      <c r="AI36" s="660"/>
      <c r="AJ36" s="660"/>
      <c r="AK36" s="660"/>
      <c r="AL36" s="624" t="s">
        <v>130</v>
      </c>
      <c r="AM36" s="625"/>
      <c r="AN36" s="625"/>
      <c r="AO36" s="661"/>
      <c r="AP36" s="222"/>
      <c r="AQ36" s="670" t="s">
        <v>331</v>
      </c>
      <c r="AR36" s="671"/>
      <c r="AS36" s="671"/>
      <c r="AT36" s="671"/>
      <c r="AU36" s="671"/>
      <c r="AV36" s="671"/>
      <c r="AW36" s="671"/>
      <c r="AX36" s="671"/>
      <c r="AY36" s="672"/>
      <c r="AZ36" s="676">
        <v>1402474</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13719</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1538272</v>
      </c>
      <c r="CS36" s="622"/>
      <c r="CT36" s="622"/>
      <c r="CU36" s="622"/>
      <c r="CV36" s="622"/>
      <c r="CW36" s="622"/>
      <c r="CX36" s="622"/>
      <c r="CY36" s="623"/>
      <c r="CZ36" s="624">
        <v>19.100000000000001</v>
      </c>
      <c r="DA36" s="636"/>
      <c r="DB36" s="636"/>
      <c r="DC36" s="637"/>
      <c r="DD36" s="627">
        <v>1097226</v>
      </c>
      <c r="DE36" s="622"/>
      <c r="DF36" s="622"/>
      <c r="DG36" s="622"/>
      <c r="DH36" s="622"/>
      <c r="DI36" s="622"/>
      <c r="DJ36" s="622"/>
      <c r="DK36" s="623"/>
      <c r="DL36" s="627">
        <v>780603</v>
      </c>
      <c r="DM36" s="622"/>
      <c r="DN36" s="622"/>
      <c r="DO36" s="622"/>
      <c r="DP36" s="622"/>
      <c r="DQ36" s="622"/>
      <c r="DR36" s="622"/>
      <c r="DS36" s="622"/>
      <c r="DT36" s="622"/>
      <c r="DU36" s="622"/>
      <c r="DV36" s="623"/>
      <c r="DW36" s="624">
        <v>15.9</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94502</v>
      </c>
      <c r="S37" s="622"/>
      <c r="T37" s="622"/>
      <c r="U37" s="622"/>
      <c r="V37" s="622"/>
      <c r="W37" s="622"/>
      <c r="X37" s="622"/>
      <c r="Y37" s="623"/>
      <c r="Z37" s="659">
        <v>1.1000000000000001</v>
      </c>
      <c r="AA37" s="659"/>
      <c r="AB37" s="659"/>
      <c r="AC37" s="659"/>
      <c r="AD37" s="660">
        <v>3432</v>
      </c>
      <c r="AE37" s="660"/>
      <c r="AF37" s="660"/>
      <c r="AG37" s="660"/>
      <c r="AH37" s="660"/>
      <c r="AI37" s="660"/>
      <c r="AJ37" s="660"/>
      <c r="AK37" s="660"/>
      <c r="AL37" s="624">
        <v>0.1</v>
      </c>
      <c r="AM37" s="625"/>
      <c r="AN37" s="625"/>
      <c r="AO37" s="661"/>
      <c r="AQ37" s="654" t="s">
        <v>335</v>
      </c>
      <c r="AR37" s="655"/>
      <c r="AS37" s="655"/>
      <c r="AT37" s="655"/>
      <c r="AU37" s="655"/>
      <c r="AV37" s="655"/>
      <c r="AW37" s="655"/>
      <c r="AX37" s="655"/>
      <c r="AY37" s="656"/>
      <c r="AZ37" s="621">
        <v>526025</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9719</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600320</v>
      </c>
      <c r="CS37" s="634"/>
      <c r="CT37" s="634"/>
      <c r="CU37" s="634"/>
      <c r="CV37" s="634"/>
      <c r="CW37" s="634"/>
      <c r="CX37" s="634"/>
      <c r="CY37" s="635"/>
      <c r="CZ37" s="624">
        <v>7.5</v>
      </c>
      <c r="DA37" s="636"/>
      <c r="DB37" s="636"/>
      <c r="DC37" s="637"/>
      <c r="DD37" s="627">
        <v>584943</v>
      </c>
      <c r="DE37" s="634"/>
      <c r="DF37" s="634"/>
      <c r="DG37" s="634"/>
      <c r="DH37" s="634"/>
      <c r="DI37" s="634"/>
      <c r="DJ37" s="634"/>
      <c r="DK37" s="635"/>
      <c r="DL37" s="627">
        <v>524788</v>
      </c>
      <c r="DM37" s="634"/>
      <c r="DN37" s="634"/>
      <c r="DO37" s="634"/>
      <c r="DP37" s="634"/>
      <c r="DQ37" s="634"/>
      <c r="DR37" s="634"/>
      <c r="DS37" s="634"/>
      <c r="DT37" s="634"/>
      <c r="DU37" s="634"/>
      <c r="DV37" s="635"/>
      <c r="DW37" s="624">
        <v>10.7</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890558</v>
      </c>
      <c r="S38" s="622"/>
      <c r="T38" s="622"/>
      <c r="U38" s="622"/>
      <c r="V38" s="622"/>
      <c r="W38" s="622"/>
      <c r="X38" s="622"/>
      <c r="Y38" s="623"/>
      <c r="Z38" s="659">
        <v>10.5</v>
      </c>
      <c r="AA38" s="659"/>
      <c r="AB38" s="659"/>
      <c r="AC38" s="659"/>
      <c r="AD38" s="660" t="s">
        <v>130</v>
      </c>
      <c r="AE38" s="660"/>
      <c r="AF38" s="660"/>
      <c r="AG38" s="660"/>
      <c r="AH38" s="660"/>
      <c r="AI38" s="660"/>
      <c r="AJ38" s="660"/>
      <c r="AK38" s="660"/>
      <c r="AL38" s="624" t="s">
        <v>130</v>
      </c>
      <c r="AM38" s="625"/>
      <c r="AN38" s="625"/>
      <c r="AO38" s="661"/>
      <c r="AQ38" s="654" t="s">
        <v>339</v>
      </c>
      <c r="AR38" s="655"/>
      <c r="AS38" s="655"/>
      <c r="AT38" s="655"/>
      <c r="AU38" s="655"/>
      <c r="AV38" s="655"/>
      <c r="AW38" s="655"/>
      <c r="AX38" s="655"/>
      <c r="AY38" s="656"/>
      <c r="AZ38" s="621">
        <v>256114</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1986</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620335</v>
      </c>
      <c r="CS38" s="622"/>
      <c r="CT38" s="622"/>
      <c r="CU38" s="622"/>
      <c r="CV38" s="622"/>
      <c r="CW38" s="622"/>
      <c r="CX38" s="622"/>
      <c r="CY38" s="623"/>
      <c r="CZ38" s="624">
        <v>7.7</v>
      </c>
      <c r="DA38" s="636"/>
      <c r="DB38" s="636"/>
      <c r="DC38" s="637"/>
      <c r="DD38" s="627">
        <v>501229</v>
      </c>
      <c r="DE38" s="622"/>
      <c r="DF38" s="622"/>
      <c r="DG38" s="622"/>
      <c r="DH38" s="622"/>
      <c r="DI38" s="622"/>
      <c r="DJ38" s="622"/>
      <c r="DK38" s="623"/>
      <c r="DL38" s="627">
        <v>413604</v>
      </c>
      <c r="DM38" s="622"/>
      <c r="DN38" s="622"/>
      <c r="DO38" s="622"/>
      <c r="DP38" s="622"/>
      <c r="DQ38" s="622"/>
      <c r="DR38" s="622"/>
      <c r="DS38" s="622"/>
      <c r="DT38" s="622"/>
      <c r="DU38" s="622"/>
      <c r="DV38" s="623"/>
      <c r="DW38" s="624">
        <v>8.4</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236</v>
      </c>
      <c r="AM39" s="625"/>
      <c r="AN39" s="625"/>
      <c r="AO39" s="661"/>
      <c r="AQ39" s="654" t="s">
        <v>343</v>
      </c>
      <c r="AR39" s="655"/>
      <c r="AS39" s="655"/>
      <c r="AT39" s="655"/>
      <c r="AU39" s="655"/>
      <c r="AV39" s="655"/>
      <c r="AW39" s="655"/>
      <c r="AX39" s="655"/>
      <c r="AY39" s="656"/>
      <c r="AZ39" s="621" t="s">
        <v>236</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3243</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240878</v>
      </c>
      <c r="CS39" s="634"/>
      <c r="CT39" s="634"/>
      <c r="CU39" s="634"/>
      <c r="CV39" s="634"/>
      <c r="CW39" s="634"/>
      <c r="CX39" s="634"/>
      <c r="CY39" s="635"/>
      <c r="CZ39" s="624">
        <v>3</v>
      </c>
      <c r="DA39" s="636"/>
      <c r="DB39" s="636"/>
      <c r="DC39" s="637"/>
      <c r="DD39" s="627">
        <v>237661</v>
      </c>
      <c r="DE39" s="634"/>
      <c r="DF39" s="634"/>
      <c r="DG39" s="634"/>
      <c r="DH39" s="634"/>
      <c r="DI39" s="634"/>
      <c r="DJ39" s="634"/>
      <c r="DK39" s="635"/>
      <c r="DL39" s="627" t="s">
        <v>236</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64858</v>
      </c>
      <c r="S40" s="622"/>
      <c r="T40" s="622"/>
      <c r="U40" s="622"/>
      <c r="V40" s="622"/>
      <c r="W40" s="622"/>
      <c r="X40" s="622"/>
      <c r="Y40" s="623"/>
      <c r="Z40" s="659">
        <v>0.8</v>
      </c>
      <c r="AA40" s="659"/>
      <c r="AB40" s="659"/>
      <c r="AC40" s="659"/>
      <c r="AD40" s="660" t="s">
        <v>130</v>
      </c>
      <c r="AE40" s="660"/>
      <c r="AF40" s="660"/>
      <c r="AG40" s="660"/>
      <c r="AH40" s="660"/>
      <c r="AI40" s="660"/>
      <c r="AJ40" s="660"/>
      <c r="AK40" s="660"/>
      <c r="AL40" s="624" t="s">
        <v>236</v>
      </c>
      <c r="AM40" s="625"/>
      <c r="AN40" s="625"/>
      <c r="AO40" s="661"/>
      <c r="AQ40" s="654" t="s">
        <v>347</v>
      </c>
      <c r="AR40" s="655"/>
      <c r="AS40" s="655"/>
      <c r="AT40" s="655"/>
      <c r="AU40" s="655"/>
      <c r="AV40" s="655"/>
      <c r="AW40" s="655"/>
      <c r="AX40" s="655"/>
      <c r="AY40" s="656"/>
      <c r="AZ40" s="621" t="s">
        <v>130</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97</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552527</v>
      </c>
      <c r="CS40" s="622"/>
      <c r="CT40" s="622"/>
      <c r="CU40" s="622"/>
      <c r="CV40" s="622"/>
      <c r="CW40" s="622"/>
      <c r="CX40" s="622"/>
      <c r="CY40" s="623"/>
      <c r="CZ40" s="624">
        <v>6.9</v>
      </c>
      <c r="DA40" s="636"/>
      <c r="DB40" s="636"/>
      <c r="DC40" s="637"/>
      <c r="DD40" s="627">
        <v>65527</v>
      </c>
      <c r="DE40" s="622"/>
      <c r="DF40" s="622"/>
      <c r="DG40" s="622"/>
      <c r="DH40" s="622"/>
      <c r="DI40" s="622"/>
      <c r="DJ40" s="622"/>
      <c r="DK40" s="623"/>
      <c r="DL40" s="627">
        <v>65527</v>
      </c>
      <c r="DM40" s="622"/>
      <c r="DN40" s="622"/>
      <c r="DO40" s="622"/>
      <c r="DP40" s="622"/>
      <c r="DQ40" s="622"/>
      <c r="DR40" s="622"/>
      <c r="DS40" s="622"/>
      <c r="DT40" s="622"/>
      <c r="DU40" s="622"/>
      <c r="DV40" s="623"/>
      <c r="DW40" s="624">
        <v>1.3</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8441829</v>
      </c>
      <c r="S41" s="646"/>
      <c r="T41" s="646"/>
      <c r="U41" s="646"/>
      <c r="V41" s="646"/>
      <c r="W41" s="646"/>
      <c r="X41" s="646"/>
      <c r="Y41" s="649"/>
      <c r="Z41" s="650">
        <v>100</v>
      </c>
      <c r="AA41" s="650"/>
      <c r="AB41" s="650"/>
      <c r="AC41" s="650"/>
      <c r="AD41" s="651">
        <v>4853426</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118801</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259</v>
      </c>
      <c r="CS41" s="634"/>
      <c r="CT41" s="634"/>
      <c r="CU41" s="634"/>
      <c r="CV41" s="634"/>
      <c r="CW41" s="634"/>
      <c r="CX41" s="634"/>
      <c r="CY41" s="635"/>
      <c r="CZ41" s="624" t="s">
        <v>236</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501534</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302</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728306</v>
      </c>
      <c r="CS42" s="634"/>
      <c r="CT42" s="634"/>
      <c r="CU42" s="634"/>
      <c r="CV42" s="634"/>
      <c r="CW42" s="634"/>
      <c r="CX42" s="634"/>
      <c r="CY42" s="635"/>
      <c r="CZ42" s="624">
        <v>9.1</v>
      </c>
      <c r="DA42" s="636"/>
      <c r="DB42" s="636"/>
      <c r="DC42" s="637"/>
      <c r="DD42" s="627">
        <v>210230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31311</v>
      </c>
      <c r="CS43" s="634"/>
      <c r="CT43" s="634"/>
      <c r="CU43" s="634"/>
      <c r="CV43" s="634"/>
      <c r="CW43" s="634"/>
      <c r="CX43" s="634"/>
      <c r="CY43" s="635"/>
      <c r="CZ43" s="624">
        <v>0.4</v>
      </c>
      <c r="DA43" s="636"/>
      <c r="DB43" s="636"/>
      <c r="DC43" s="637"/>
      <c r="DD43" s="627">
        <v>31311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719256</v>
      </c>
      <c r="CS44" s="622"/>
      <c r="CT44" s="622"/>
      <c r="CU44" s="622"/>
      <c r="CV44" s="622"/>
      <c r="CW44" s="622"/>
      <c r="CX44" s="622"/>
      <c r="CY44" s="623"/>
      <c r="CZ44" s="624">
        <v>8.9</v>
      </c>
      <c r="DA44" s="625"/>
      <c r="DB44" s="625"/>
      <c r="DC44" s="626"/>
      <c r="DD44" s="627">
        <v>203720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397615</v>
      </c>
      <c r="CS45" s="634"/>
      <c r="CT45" s="634"/>
      <c r="CU45" s="634"/>
      <c r="CV45" s="634"/>
      <c r="CW45" s="634"/>
      <c r="CX45" s="634"/>
      <c r="CY45" s="635"/>
      <c r="CZ45" s="624">
        <v>4.9000000000000004</v>
      </c>
      <c r="DA45" s="636"/>
      <c r="DB45" s="636"/>
      <c r="DC45" s="637"/>
      <c r="DD45" s="627">
        <v>43264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290208</v>
      </c>
      <c r="CS46" s="622"/>
      <c r="CT46" s="622"/>
      <c r="CU46" s="622"/>
      <c r="CV46" s="622"/>
      <c r="CW46" s="622"/>
      <c r="CX46" s="622"/>
      <c r="CY46" s="623"/>
      <c r="CZ46" s="624">
        <v>3.6</v>
      </c>
      <c r="DA46" s="625"/>
      <c r="DB46" s="625"/>
      <c r="DC46" s="626"/>
      <c r="DD46" s="627">
        <v>138523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9050</v>
      </c>
      <c r="CS47" s="634"/>
      <c r="CT47" s="634"/>
      <c r="CU47" s="634"/>
      <c r="CV47" s="634"/>
      <c r="CW47" s="634"/>
      <c r="CX47" s="634"/>
      <c r="CY47" s="635"/>
      <c r="CZ47" s="624">
        <v>0.1</v>
      </c>
      <c r="DA47" s="636"/>
      <c r="DB47" s="636"/>
      <c r="DC47" s="637"/>
      <c r="DD47" s="627">
        <v>6510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236</v>
      </c>
      <c r="CS48" s="622"/>
      <c r="CT48" s="622"/>
      <c r="CU48" s="622"/>
      <c r="CV48" s="622"/>
      <c r="CW48" s="622"/>
      <c r="CX48" s="622"/>
      <c r="CY48" s="623"/>
      <c r="CZ48" s="624" t="s">
        <v>236</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8042130</v>
      </c>
      <c r="CS49" s="606"/>
      <c r="CT49" s="606"/>
      <c r="CU49" s="606"/>
      <c r="CV49" s="606"/>
      <c r="CW49" s="606"/>
      <c r="CX49" s="606"/>
      <c r="CY49" s="607"/>
      <c r="CZ49" s="608">
        <v>100</v>
      </c>
      <c r="DA49" s="609"/>
      <c r="DB49" s="609"/>
      <c r="DC49" s="610"/>
      <c r="DD49" s="611">
        <v>5598888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EGRF5RjhUNe38Yv0Y0pjKdxudh0OYVViI4XDEkiIAt8uEtIy8sj3iOOaI38koBKKRoGTSUQr+HZxmAya1S+Rg==" saltValue="zvBWDECd/q2DG9LM+fGlh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59055118110236227" right="0" top="0.39370078740157483" bottom="0.39370078740157483" header="0.19685039370078741" footer="0.19685039370078741"/>
  <pageSetup paperSize="8" scale="9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V73" sqref="V73:Z73"/>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2" t="s">
        <v>368</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369</v>
      </c>
      <c r="DK2" s="1094"/>
      <c r="DL2" s="1094"/>
      <c r="DM2" s="1094"/>
      <c r="DN2" s="1094"/>
      <c r="DO2" s="1095"/>
      <c r="DP2" s="228"/>
      <c r="DQ2" s="1093" t="s">
        <v>370</v>
      </c>
      <c r="DR2" s="1094"/>
      <c r="DS2" s="1094"/>
      <c r="DT2" s="1094"/>
      <c r="DU2" s="1094"/>
      <c r="DV2" s="1094"/>
      <c r="DW2" s="1094"/>
      <c r="DX2" s="1094"/>
      <c r="DY2" s="1094"/>
      <c r="DZ2" s="1095"/>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1" t="s">
        <v>371</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4" t="s">
        <v>373</v>
      </c>
      <c r="B5" s="995"/>
      <c r="C5" s="995"/>
      <c r="D5" s="995"/>
      <c r="E5" s="995"/>
      <c r="F5" s="995"/>
      <c r="G5" s="995"/>
      <c r="H5" s="995"/>
      <c r="I5" s="995"/>
      <c r="J5" s="995"/>
      <c r="K5" s="995"/>
      <c r="L5" s="995"/>
      <c r="M5" s="995"/>
      <c r="N5" s="995"/>
      <c r="O5" s="995"/>
      <c r="P5" s="996"/>
      <c r="Q5" s="1000" t="s">
        <v>374</v>
      </c>
      <c r="R5" s="1001"/>
      <c r="S5" s="1001"/>
      <c r="T5" s="1001"/>
      <c r="U5" s="1002"/>
      <c r="V5" s="1000" t="s">
        <v>375</v>
      </c>
      <c r="W5" s="1001"/>
      <c r="X5" s="1001"/>
      <c r="Y5" s="1001"/>
      <c r="Z5" s="1002"/>
      <c r="AA5" s="1000" t="s">
        <v>376</v>
      </c>
      <c r="AB5" s="1001"/>
      <c r="AC5" s="1001"/>
      <c r="AD5" s="1001"/>
      <c r="AE5" s="1001"/>
      <c r="AF5" s="1096" t="s">
        <v>377</v>
      </c>
      <c r="AG5" s="1001"/>
      <c r="AH5" s="1001"/>
      <c r="AI5" s="1001"/>
      <c r="AJ5" s="1014"/>
      <c r="AK5" s="1001" t="s">
        <v>378</v>
      </c>
      <c r="AL5" s="1001"/>
      <c r="AM5" s="1001"/>
      <c r="AN5" s="1001"/>
      <c r="AO5" s="1002"/>
      <c r="AP5" s="1000" t="s">
        <v>379</v>
      </c>
      <c r="AQ5" s="1001"/>
      <c r="AR5" s="1001"/>
      <c r="AS5" s="1001"/>
      <c r="AT5" s="1002"/>
      <c r="AU5" s="1000" t="s">
        <v>380</v>
      </c>
      <c r="AV5" s="1001"/>
      <c r="AW5" s="1001"/>
      <c r="AX5" s="1001"/>
      <c r="AY5" s="1014"/>
      <c r="AZ5" s="232"/>
      <c r="BA5" s="232"/>
      <c r="BB5" s="232"/>
      <c r="BC5" s="232"/>
      <c r="BD5" s="232"/>
      <c r="BE5" s="233"/>
      <c r="BF5" s="233"/>
      <c r="BG5" s="233"/>
      <c r="BH5" s="233"/>
      <c r="BI5" s="233"/>
      <c r="BJ5" s="233"/>
      <c r="BK5" s="233"/>
      <c r="BL5" s="233"/>
      <c r="BM5" s="233"/>
      <c r="BN5" s="233"/>
      <c r="BO5" s="233"/>
      <c r="BP5" s="233"/>
      <c r="BQ5" s="994" t="s">
        <v>381</v>
      </c>
      <c r="BR5" s="995"/>
      <c r="BS5" s="995"/>
      <c r="BT5" s="995"/>
      <c r="BU5" s="995"/>
      <c r="BV5" s="995"/>
      <c r="BW5" s="995"/>
      <c r="BX5" s="995"/>
      <c r="BY5" s="995"/>
      <c r="BZ5" s="995"/>
      <c r="CA5" s="995"/>
      <c r="CB5" s="995"/>
      <c r="CC5" s="995"/>
      <c r="CD5" s="995"/>
      <c r="CE5" s="995"/>
      <c r="CF5" s="995"/>
      <c r="CG5" s="996"/>
      <c r="CH5" s="1000" t="s">
        <v>382</v>
      </c>
      <c r="CI5" s="1001"/>
      <c r="CJ5" s="1001"/>
      <c r="CK5" s="1001"/>
      <c r="CL5" s="1002"/>
      <c r="CM5" s="1000" t="s">
        <v>383</v>
      </c>
      <c r="CN5" s="1001"/>
      <c r="CO5" s="1001"/>
      <c r="CP5" s="1001"/>
      <c r="CQ5" s="1002"/>
      <c r="CR5" s="1000" t="s">
        <v>384</v>
      </c>
      <c r="CS5" s="1001"/>
      <c r="CT5" s="1001"/>
      <c r="CU5" s="1001"/>
      <c r="CV5" s="1002"/>
      <c r="CW5" s="1000" t="s">
        <v>385</v>
      </c>
      <c r="CX5" s="1001"/>
      <c r="CY5" s="1001"/>
      <c r="CZ5" s="1001"/>
      <c r="DA5" s="1002"/>
      <c r="DB5" s="1000" t="s">
        <v>386</v>
      </c>
      <c r="DC5" s="1001"/>
      <c r="DD5" s="1001"/>
      <c r="DE5" s="1001"/>
      <c r="DF5" s="1002"/>
      <c r="DG5" s="1086" t="s">
        <v>387</v>
      </c>
      <c r="DH5" s="1087"/>
      <c r="DI5" s="1087"/>
      <c r="DJ5" s="1087"/>
      <c r="DK5" s="1088"/>
      <c r="DL5" s="1086" t="s">
        <v>388</v>
      </c>
      <c r="DM5" s="1087"/>
      <c r="DN5" s="1087"/>
      <c r="DO5" s="1087"/>
      <c r="DP5" s="1088"/>
      <c r="DQ5" s="1000" t="s">
        <v>389</v>
      </c>
      <c r="DR5" s="1001"/>
      <c r="DS5" s="1001"/>
      <c r="DT5" s="1001"/>
      <c r="DU5" s="1002"/>
      <c r="DV5" s="1000" t="s">
        <v>380</v>
      </c>
      <c r="DW5" s="1001"/>
      <c r="DX5" s="1001"/>
      <c r="DY5" s="1001"/>
      <c r="DZ5" s="1014"/>
      <c r="EA5" s="234"/>
    </row>
    <row r="6" spans="1:131" s="235" customFormat="1" ht="26.25" customHeight="1" thickBot="1" x14ac:dyDescent="0.25">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7"/>
      <c r="AG6" s="1004"/>
      <c r="AH6" s="1004"/>
      <c r="AI6" s="1004"/>
      <c r="AJ6" s="1015"/>
      <c r="AK6" s="1004"/>
      <c r="AL6" s="1004"/>
      <c r="AM6" s="1004"/>
      <c r="AN6" s="1004"/>
      <c r="AO6" s="1005"/>
      <c r="AP6" s="1003"/>
      <c r="AQ6" s="1004"/>
      <c r="AR6" s="1004"/>
      <c r="AS6" s="1004"/>
      <c r="AT6" s="1005"/>
      <c r="AU6" s="1003"/>
      <c r="AV6" s="1004"/>
      <c r="AW6" s="1004"/>
      <c r="AX6" s="1004"/>
      <c r="AY6" s="1015"/>
      <c r="AZ6" s="232"/>
      <c r="BA6" s="232"/>
      <c r="BB6" s="232"/>
      <c r="BC6" s="232"/>
      <c r="BD6" s="232"/>
      <c r="BE6" s="233"/>
      <c r="BF6" s="233"/>
      <c r="BG6" s="233"/>
      <c r="BH6" s="233"/>
      <c r="BI6" s="233"/>
      <c r="BJ6" s="233"/>
      <c r="BK6" s="233"/>
      <c r="BL6" s="233"/>
      <c r="BM6" s="233"/>
      <c r="BN6" s="233"/>
      <c r="BO6" s="233"/>
      <c r="BP6" s="233"/>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9"/>
      <c r="DH6" s="1090"/>
      <c r="DI6" s="1090"/>
      <c r="DJ6" s="1090"/>
      <c r="DK6" s="1091"/>
      <c r="DL6" s="1089"/>
      <c r="DM6" s="1090"/>
      <c r="DN6" s="1090"/>
      <c r="DO6" s="1090"/>
      <c r="DP6" s="1091"/>
      <c r="DQ6" s="1003"/>
      <c r="DR6" s="1004"/>
      <c r="DS6" s="1004"/>
      <c r="DT6" s="1004"/>
      <c r="DU6" s="1005"/>
      <c r="DV6" s="1003"/>
      <c r="DW6" s="1004"/>
      <c r="DX6" s="1004"/>
      <c r="DY6" s="1004"/>
      <c r="DZ6" s="1015"/>
      <c r="EA6" s="234"/>
    </row>
    <row r="7" spans="1:131" s="235" customFormat="1" ht="26.25" customHeight="1" thickTop="1" x14ac:dyDescent="0.2">
      <c r="A7" s="236">
        <v>1</v>
      </c>
      <c r="B7" s="1049" t="s">
        <v>390</v>
      </c>
      <c r="C7" s="1050"/>
      <c r="D7" s="1050"/>
      <c r="E7" s="1050"/>
      <c r="F7" s="1050"/>
      <c r="G7" s="1050"/>
      <c r="H7" s="1050"/>
      <c r="I7" s="1050"/>
      <c r="J7" s="1050"/>
      <c r="K7" s="1050"/>
      <c r="L7" s="1050"/>
      <c r="M7" s="1050"/>
      <c r="N7" s="1050"/>
      <c r="O7" s="1050"/>
      <c r="P7" s="1051"/>
      <c r="Q7" s="1104">
        <v>8445</v>
      </c>
      <c r="R7" s="1105"/>
      <c r="S7" s="1105"/>
      <c r="T7" s="1105"/>
      <c r="U7" s="1105"/>
      <c r="V7" s="1105">
        <v>8045</v>
      </c>
      <c r="W7" s="1105"/>
      <c r="X7" s="1105"/>
      <c r="Y7" s="1105"/>
      <c r="Z7" s="1105"/>
      <c r="AA7" s="1105">
        <v>400</v>
      </c>
      <c r="AB7" s="1105"/>
      <c r="AC7" s="1105"/>
      <c r="AD7" s="1105"/>
      <c r="AE7" s="1106"/>
      <c r="AF7" s="1107">
        <v>377</v>
      </c>
      <c r="AG7" s="1108"/>
      <c r="AH7" s="1108"/>
      <c r="AI7" s="1108"/>
      <c r="AJ7" s="1109"/>
      <c r="AK7" s="1110" t="s">
        <v>567</v>
      </c>
      <c r="AL7" s="1111"/>
      <c r="AM7" s="1111"/>
      <c r="AN7" s="1111"/>
      <c r="AO7" s="1111"/>
      <c r="AP7" s="1111">
        <v>8168</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582</v>
      </c>
      <c r="BT7" s="1102"/>
      <c r="BU7" s="1102"/>
      <c r="BV7" s="1102"/>
      <c r="BW7" s="1102"/>
      <c r="BX7" s="1102"/>
      <c r="BY7" s="1102"/>
      <c r="BZ7" s="1102"/>
      <c r="CA7" s="1102"/>
      <c r="CB7" s="1102"/>
      <c r="CC7" s="1102"/>
      <c r="CD7" s="1102"/>
      <c r="CE7" s="1102"/>
      <c r="CF7" s="1102"/>
      <c r="CG7" s="1114"/>
      <c r="CH7" s="1098">
        <v>6</v>
      </c>
      <c r="CI7" s="1099"/>
      <c r="CJ7" s="1099"/>
      <c r="CK7" s="1099"/>
      <c r="CL7" s="1100"/>
      <c r="CM7" s="1098">
        <v>109</v>
      </c>
      <c r="CN7" s="1099"/>
      <c r="CO7" s="1099"/>
      <c r="CP7" s="1099"/>
      <c r="CQ7" s="1100"/>
      <c r="CR7" s="1098">
        <v>3</v>
      </c>
      <c r="CS7" s="1099"/>
      <c r="CT7" s="1099"/>
      <c r="CU7" s="1099"/>
      <c r="CV7" s="1100"/>
      <c r="CW7" s="1098" t="s">
        <v>567</v>
      </c>
      <c r="CX7" s="1099"/>
      <c r="CY7" s="1099"/>
      <c r="CZ7" s="1099"/>
      <c r="DA7" s="1100"/>
      <c r="DB7" s="1098" t="s">
        <v>568</v>
      </c>
      <c r="DC7" s="1099"/>
      <c r="DD7" s="1099"/>
      <c r="DE7" s="1099"/>
      <c r="DF7" s="1100"/>
      <c r="DG7" s="1098" t="s">
        <v>568</v>
      </c>
      <c r="DH7" s="1099"/>
      <c r="DI7" s="1099"/>
      <c r="DJ7" s="1099"/>
      <c r="DK7" s="1100"/>
      <c r="DL7" s="1098" t="s">
        <v>568</v>
      </c>
      <c r="DM7" s="1099"/>
      <c r="DN7" s="1099"/>
      <c r="DO7" s="1099"/>
      <c r="DP7" s="1100"/>
      <c r="DQ7" s="1098" t="s">
        <v>568</v>
      </c>
      <c r="DR7" s="1099"/>
      <c r="DS7" s="1099"/>
      <c r="DT7" s="1099"/>
      <c r="DU7" s="1100"/>
      <c r="DV7" s="1101"/>
      <c r="DW7" s="1102"/>
      <c r="DX7" s="1102"/>
      <c r="DY7" s="1102"/>
      <c r="DZ7" s="1103"/>
      <c r="EA7" s="234"/>
    </row>
    <row r="8" spans="1:131" s="235" customFormat="1" ht="26.25" customHeight="1" x14ac:dyDescent="0.2">
      <c r="A8" s="238">
        <v>2</v>
      </c>
      <c r="B8" s="1029"/>
      <c r="C8" s="1030"/>
      <c r="D8" s="1030"/>
      <c r="E8" s="1030"/>
      <c r="F8" s="1030"/>
      <c r="G8" s="1030"/>
      <c r="H8" s="1030"/>
      <c r="I8" s="1030"/>
      <c r="J8" s="1030"/>
      <c r="K8" s="1030"/>
      <c r="L8" s="1030"/>
      <c r="M8" s="1030"/>
      <c r="N8" s="1030"/>
      <c r="O8" s="1030"/>
      <c r="P8" s="1031"/>
      <c r="Q8" s="1037"/>
      <c r="R8" s="1038"/>
      <c r="S8" s="1038"/>
      <c r="T8" s="1038"/>
      <c r="U8" s="1038"/>
      <c r="V8" s="1038"/>
      <c r="W8" s="1038"/>
      <c r="X8" s="1038"/>
      <c r="Y8" s="1038"/>
      <c r="Z8" s="1038"/>
      <c r="AA8" s="1038"/>
      <c r="AB8" s="1038"/>
      <c r="AC8" s="1038"/>
      <c r="AD8" s="1038"/>
      <c r="AE8" s="1039"/>
      <c r="AF8" s="1034"/>
      <c r="AG8" s="1035"/>
      <c r="AH8" s="1035"/>
      <c r="AI8" s="1035"/>
      <c r="AJ8" s="1036"/>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1"/>
      <c r="BT8" s="992"/>
      <c r="BU8" s="992"/>
      <c r="BV8" s="992"/>
      <c r="BW8" s="992"/>
      <c r="BX8" s="992"/>
      <c r="BY8" s="992"/>
      <c r="BZ8" s="992"/>
      <c r="CA8" s="992"/>
      <c r="CB8" s="992"/>
      <c r="CC8" s="992"/>
      <c r="CD8" s="992"/>
      <c r="CE8" s="992"/>
      <c r="CF8" s="992"/>
      <c r="CG8" s="1013"/>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34"/>
    </row>
    <row r="9" spans="1:131" s="235" customFormat="1" ht="26.25" customHeight="1" x14ac:dyDescent="0.2">
      <c r="A9" s="238">
        <v>3</v>
      </c>
      <c r="B9" s="1029"/>
      <c r="C9" s="1030"/>
      <c r="D9" s="1030"/>
      <c r="E9" s="1030"/>
      <c r="F9" s="1030"/>
      <c r="G9" s="1030"/>
      <c r="H9" s="1030"/>
      <c r="I9" s="1030"/>
      <c r="J9" s="1030"/>
      <c r="K9" s="1030"/>
      <c r="L9" s="1030"/>
      <c r="M9" s="1030"/>
      <c r="N9" s="1030"/>
      <c r="O9" s="1030"/>
      <c r="P9" s="1031"/>
      <c r="Q9" s="1037"/>
      <c r="R9" s="1038"/>
      <c r="S9" s="1038"/>
      <c r="T9" s="1038"/>
      <c r="U9" s="1038"/>
      <c r="V9" s="1038"/>
      <c r="W9" s="1038"/>
      <c r="X9" s="1038"/>
      <c r="Y9" s="1038"/>
      <c r="Z9" s="1038"/>
      <c r="AA9" s="1038"/>
      <c r="AB9" s="1038"/>
      <c r="AC9" s="1038"/>
      <c r="AD9" s="1038"/>
      <c r="AE9" s="1039"/>
      <c r="AF9" s="1034"/>
      <c r="AG9" s="1035"/>
      <c r="AH9" s="1035"/>
      <c r="AI9" s="1035"/>
      <c r="AJ9" s="1036"/>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1"/>
      <c r="BT9" s="992"/>
      <c r="BU9" s="992"/>
      <c r="BV9" s="992"/>
      <c r="BW9" s="992"/>
      <c r="BX9" s="992"/>
      <c r="BY9" s="992"/>
      <c r="BZ9" s="992"/>
      <c r="CA9" s="992"/>
      <c r="CB9" s="992"/>
      <c r="CC9" s="992"/>
      <c r="CD9" s="992"/>
      <c r="CE9" s="992"/>
      <c r="CF9" s="992"/>
      <c r="CG9" s="1013"/>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34"/>
    </row>
    <row r="10" spans="1:131" s="235" customFormat="1" ht="26.25" customHeight="1" x14ac:dyDescent="0.2">
      <c r="A10" s="238">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1"/>
      <c r="BT10" s="992"/>
      <c r="BU10" s="992"/>
      <c r="BV10" s="992"/>
      <c r="BW10" s="992"/>
      <c r="BX10" s="992"/>
      <c r="BY10" s="992"/>
      <c r="BZ10" s="992"/>
      <c r="CA10" s="992"/>
      <c r="CB10" s="992"/>
      <c r="CC10" s="992"/>
      <c r="CD10" s="992"/>
      <c r="CE10" s="992"/>
      <c r="CF10" s="992"/>
      <c r="CG10" s="1013"/>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34"/>
    </row>
    <row r="11" spans="1:131" s="235" customFormat="1" ht="26.25" customHeight="1" x14ac:dyDescent="0.2">
      <c r="A11" s="238">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1"/>
      <c r="BT11" s="992"/>
      <c r="BU11" s="992"/>
      <c r="BV11" s="992"/>
      <c r="BW11" s="992"/>
      <c r="BX11" s="992"/>
      <c r="BY11" s="992"/>
      <c r="BZ11" s="992"/>
      <c r="CA11" s="992"/>
      <c r="CB11" s="992"/>
      <c r="CC11" s="992"/>
      <c r="CD11" s="992"/>
      <c r="CE11" s="992"/>
      <c r="CF11" s="992"/>
      <c r="CG11" s="1013"/>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34"/>
    </row>
    <row r="12" spans="1:131" s="235" customFormat="1" ht="26.25" customHeight="1" x14ac:dyDescent="0.2">
      <c r="A12" s="238">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1"/>
      <c r="BT12" s="992"/>
      <c r="BU12" s="992"/>
      <c r="BV12" s="992"/>
      <c r="BW12" s="992"/>
      <c r="BX12" s="992"/>
      <c r="BY12" s="992"/>
      <c r="BZ12" s="992"/>
      <c r="CA12" s="992"/>
      <c r="CB12" s="992"/>
      <c r="CC12" s="992"/>
      <c r="CD12" s="992"/>
      <c r="CE12" s="992"/>
      <c r="CF12" s="992"/>
      <c r="CG12" s="1013"/>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34"/>
    </row>
    <row r="13" spans="1:131" s="235" customFormat="1" ht="26.25" customHeight="1" x14ac:dyDescent="0.2">
      <c r="A13" s="238">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34"/>
    </row>
    <row r="14" spans="1:131" s="235" customFormat="1" ht="26.25" customHeight="1" x14ac:dyDescent="0.2">
      <c r="A14" s="238">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34"/>
    </row>
    <row r="15" spans="1:131" s="235" customFormat="1" ht="26.25" customHeight="1" x14ac:dyDescent="0.2">
      <c r="A15" s="238">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34"/>
    </row>
    <row r="16" spans="1:131" s="235" customFormat="1" ht="26.25" customHeight="1" x14ac:dyDescent="0.2">
      <c r="A16" s="238">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34"/>
    </row>
    <row r="17" spans="1:131" s="235" customFormat="1" ht="26.25" customHeight="1" x14ac:dyDescent="0.2">
      <c r="A17" s="238">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34"/>
    </row>
    <row r="18" spans="1:131" s="235" customFormat="1" ht="26.25" customHeight="1" x14ac:dyDescent="0.2">
      <c r="A18" s="238">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34"/>
    </row>
    <row r="19" spans="1:131" s="235" customFormat="1" ht="26.25" customHeight="1" x14ac:dyDescent="0.2">
      <c r="A19" s="238">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34"/>
    </row>
    <row r="20" spans="1:131" s="235" customFormat="1" ht="26.25" customHeight="1" x14ac:dyDescent="0.2">
      <c r="A20" s="238">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34"/>
    </row>
    <row r="21" spans="1:131" s="235" customFormat="1" ht="26.25" customHeight="1" thickBot="1" x14ac:dyDescent="0.25">
      <c r="A21" s="238">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34"/>
    </row>
    <row r="22" spans="1:131" s="235" customFormat="1" ht="26.25" customHeight="1" x14ac:dyDescent="0.2">
      <c r="A22" s="238">
        <v>16</v>
      </c>
      <c r="B22" s="1029"/>
      <c r="C22" s="1030"/>
      <c r="D22" s="1030"/>
      <c r="E22" s="1030"/>
      <c r="F22" s="1030"/>
      <c r="G22" s="1030"/>
      <c r="H22" s="1030"/>
      <c r="I22" s="1030"/>
      <c r="J22" s="1030"/>
      <c r="K22" s="1030"/>
      <c r="L22" s="1030"/>
      <c r="M22" s="1030"/>
      <c r="N22" s="1030"/>
      <c r="O22" s="1030"/>
      <c r="P22" s="1031"/>
      <c r="Q22" s="1075"/>
      <c r="R22" s="1076"/>
      <c r="S22" s="1076"/>
      <c r="T22" s="1076"/>
      <c r="U22" s="1076"/>
      <c r="V22" s="1076"/>
      <c r="W22" s="1076"/>
      <c r="X22" s="1076"/>
      <c r="Y22" s="1076"/>
      <c r="Z22" s="1076"/>
      <c r="AA22" s="1076"/>
      <c r="AB22" s="1076"/>
      <c r="AC22" s="1076"/>
      <c r="AD22" s="1076"/>
      <c r="AE22" s="1077"/>
      <c r="AF22" s="1034"/>
      <c r="AG22" s="1035"/>
      <c r="AH22" s="1035"/>
      <c r="AI22" s="1035"/>
      <c r="AJ22" s="1036"/>
      <c r="AK22" s="1078"/>
      <c r="AL22" s="1079"/>
      <c r="AM22" s="1079"/>
      <c r="AN22" s="1079"/>
      <c r="AO22" s="1079"/>
      <c r="AP22" s="1079"/>
      <c r="AQ22" s="1079"/>
      <c r="AR22" s="1079"/>
      <c r="AS22" s="1079"/>
      <c r="AT22" s="1079"/>
      <c r="AU22" s="1080"/>
      <c r="AV22" s="1080"/>
      <c r="AW22" s="1080"/>
      <c r="AX22" s="1080"/>
      <c r="AY22" s="1081"/>
      <c r="AZ22" s="1027" t="s">
        <v>391</v>
      </c>
      <c r="BA22" s="1027"/>
      <c r="BB22" s="1027"/>
      <c r="BC22" s="1027"/>
      <c r="BD22" s="1028"/>
      <c r="BE22" s="233"/>
      <c r="BF22" s="233"/>
      <c r="BG22" s="233"/>
      <c r="BH22" s="233"/>
      <c r="BI22" s="233"/>
      <c r="BJ22" s="233"/>
      <c r="BK22" s="233"/>
      <c r="BL22" s="233"/>
      <c r="BM22" s="233"/>
      <c r="BN22" s="233"/>
      <c r="BO22" s="233"/>
      <c r="BP22" s="233"/>
      <c r="BQ22" s="238">
        <v>16</v>
      </c>
      <c r="BR22" s="239"/>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9">
        <v>8442</v>
      </c>
      <c r="R23" s="1063"/>
      <c r="S23" s="1063"/>
      <c r="T23" s="1063"/>
      <c r="U23" s="1063"/>
      <c r="V23" s="1063">
        <v>8042</v>
      </c>
      <c r="W23" s="1063"/>
      <c r="X23" s="1063"/>
      <c r="Y23" s="1063"/>
      <c r="Z23" s="1063"/>
      <c r="AA23" s="1063">
        <v>400</v>
      </c>
      <c r="AB23" s="1063"/>
      <c r="AC23" s="1063"/>
      <c r="AD23" s="1063"/>
      <c r="AE23" s="1070"/>
      <c r="AF23" s="1071">
        <v>377</v>
      </c>
      <c r="AG23" s="1063"/>
      <c r="AH23" s="1063"/>
      <c r="AI23" s="1063"/>
      <c r="AJ23" s="1072"/>
      <c r="AK23" s="1073"/>
      <c r="AL23" s="1074"/>
      <c r="AM23" s="1074"/>
      <c r="AN23" s="1074"/>
      <c r="AO23" s="1074"/>
      <c r="AP23" s="1063">
        <v>8168</v>
      </c>
      <c r="AQ23" s="1063"/>
      <c r="AR23" s="1063"/>
      <c r="AS23" s="1063"/>
      <c r="AT23" s="1063"/>
      <c r="AU23" s="1064"/>
      <c r="AV23" s="1064"/>
      <c r="AW23" s="1064"/>
      <c r="AX23" s="1064"/>
      <c r="AY23" s="1065"/>
      <c r="AZ23" s="1066" t="s">
        <v>394</v>
      </c>
      <c r="BA23" s="1067"/>
      <c r="BB23" s="1067"/>
      <c r="BC23" s="1067"/>
      <c r="BD23" s="1068"/>
      <c r="BE23" s="233"/>
      <c r="BF23" s="233"/>
      <c r="BG23" s="233"/>
      <c r="BH23" s="233"/>
      <c r="BI23" s="233"/>
      <c r="BJ23" s="233"/>
      <c r="BK23" s="233"/>
      <c r="BL23" s="233"/>
      <c r="BM23" s="233"/>
      <c r="BN23" s="233"/>
      <c r="BO23" s="233"/>
      <c r="BP23" s="233"/>
      <c r="BQ23" s="238">
        <v>17</v>
      </c>
      <c r="BR23" s="239"/>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4"/>
    </row>
    <row r="24" spans="1:131" s="235" customFormat="1" ht="26.25" customHeight="1" x14ac:dyDescent="0.2">
      <c r="A24" s="1062" t="s">
        <v>395</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4"/>
    </row>
    <row r="25" spans="1:131" ht="26.25" customHeight="1" thickBot="1" x14ac:dyDescent="0.25">
      <c r="A25" s="1061" t="s">
        <v>396</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30"/>
    </row>
    <row r="26" spans="1:131" ht="26.25" customHeight="1" x14ac:dyDescent="0.2">
      <c r="A26" s="994" t="s">
        <v>373</v>
      </c>
      <c r="B26" s="995"/>
      <c r="C26" s="995"/>
      <c r="D26" s="995"/>
      <c r="E26" s="995"/>
      <c r="F26" s="995"/>
      <c r="G26" s="995"/>
      <c r="H26" s="995"/>
      <c r="I26" s="995"/>
      <c r="J26" s="995"/>
      <c r="K26" s="995"/>
      <c r="L26" s="995"/>
      <c r="M26" s="995"/>
      <c r="N26" s="995"/>
      <c r="O26" s="995"/>
      <c r="P26" s="996"/>
      <c r="Q26" s="1000" t="s">
        <v>397</v>
      </c>
      <c r="R26" s="1001"/>
      <c r="S26" s="1001"/>
      <c r="T26" s="1001"/>
      <c r="U26" s="1002"/>
      <c r="V26" s="1000" t="s">
        <v>398</v>
      </c>
      <c r="W26" s="1001"/>
      <c r="X26" s="1001"/>
      <c r="Y26" s="1001"/>
      <c r="Z26" s="1002"/>
      <c r="AA26" s="1000" t="s">
        <v>399</v>
      </c>
      <c r="AB26" s="1001"/>
      <c r="AC26" s="1001"/>
      <c r="AD26" s="1001"/>
      <c r="AE26" s="1001"/>
      <c r="AF26" s="1057" t="s">
        <v>400</v>
      </c>
      <c r="AG26" s="1007"/>
      <c r="AH26" s="1007"/>
      <c r="AI26" s="1007"/>
      <c r="AJ26" s="1058"/>
      <c r="AK26" s="1001" t="s">
        <v>401</v>
      </c>
      <c r="AL26" s="1001"/>
      <c r="AM26" s="1001"/>
      <c r="AN26" s="1001"/>
      <c r="AO26" s="1002"/>
      <c r="AP26" s="1000" t="s">
        <v>402</v>
      </c>
      <c r="AQ26" s="1001"/>
      <c r="AR26" s="1001"/>
      <c r="AS26" s="1001"/>
      <c r="AT26" s="1002"/>
      <c r="AU26" s="1000" t="s">
        <v>403</v>
      </c>
      <c r="AV26" s="1001"/>
      <c r="AW26" s="1001"/>
      <c r="AX26" s="1001"/>
      <c r="AY26" s="1002"/>
      <c r="AZ26" s="1000" t="s">
        <v>404</v>
      </c>
      <c r="BA26" s="1001"/>
      <c r="BB26" s="1001"/>
      <c r="BC26" s="1001"/>
      <c r="BD26" s="1002"/>
      <c r="BE26" s="1000" t="s">
        <v>380</v>
      </c>
      <c r="BF26" s="1001"/>
      <c r="BG26" s="1001"/>
      <c r="BH26" s="1001"/>
      <c r="BI26" s="1014"/>
      <c r="BJ26" s="232"/>
      <c r="BK26" s="232"/>
      <c r="BL26" s="232"/>
      <c r="BM26" s="232"/>
      <c r="BN26" s="232"/>
      <c r="BO26" s="241"/>
      <c r="BP26" s="241"/>
      <c r="BQ26" s="238">
        <v>20</v>
      </c>
      <c r="BR26" s="239"/>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30"/>
    </row>
    <row r="27" spans="1:131" ht="26.25" customHeight="1" thickBot="1" x14ac:dyDescent="0.25">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9"/>
      <c r="AG27" s="1010"/>
      <c r="AH27" s="1010"/>
      <c r="AI27" s="1010"/>
      <c r="AJ27" s="1060"/>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32"/>
      <c r="BK27" s="232"/>
      <c r="BL27" s="232"/>
      <c r="BM27" s="232"/>
      <c r="BN27" s="232"/>
      <c r="BO27" s="241"/>
      <c r="BP27" s="241"/>
      <c r="BQ27" s="238">
        <v>21</v>
      </c>
      <c r="BR27" s="239"/>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30"/>
    </row>
    <row r="28" spans="1:131" ht="26.25" customHeight="1" thickTop="1" x14ac:dyDescent="0.2">
      <c r="A28" s="242">
        <v>1</v>
      </c>
      <c r="B28" s="1049" t="s">
        <v>405</v>
      </c>
      <c r="C28" s="1050"/>
      <c r="D28" s="1050"/>
      <c r="E28" s="1050"/>
      <c r="F28" s="1050"/>
      <c r="G28" s="1050"/>
      <c r="H28" s="1050"/>
      <c r="I28" s="1050"/>
      <c r="J28" s="1050"/>
      <c r="K28" s="1050"/>
      <c r="L28" s="1050"/>
      <c r="M28" s="1050"/>
      <c r="N28" s="1050"/>
      <c r="O28" s="1050"/>
      <c r="P28" s="1051"/>
      <c r="Q28" s="1052">
        <v>1480</v>
      </c>
      <c r="R28" s="1053"/>
      <c r="S28" s="1053"/>
      <c r="T28" s="1053"/>
      <c r="U28" s="1053"/>
      <c r="V28" s="1053">
        <v>1466</v>
      </c>
      <c r="W28" s="1053"/>
      <c r="X28" s="1053"/>
      <c r="Y28" s="1053"/>
      <c r="Z28" s="1053"/>
      <c r="AA28" s="1053">
        <v>14</v>
      </c>
      <c r="AB28" s="1053"/>
      <c r="AC28" s="1053"/>
      <c r="AD28" s="1053"/>
      <c r="AE28" s="1054"/>
      <c r="AF28" s="1055">
        <v>14</v>
      </c>
      <c r="AG28" s="1053"/>
      <c r="AH28" s="1053"/>
      <c r="AI28" s="1053"/>
      <c r="AJ28" s="1056"/>
      <c r="AK28" s="1041">
        <v>119</v>
      </c>
      <c r="AL28" s="1042"/>
      <c r="AM28" s="1042"/>
      <c r="AN28" s="1042"/>
      <c r="AO28" s="1042"/>
      <c r="AP28" s="1042" t="s">
        <v>567</v>
      </c>
      <c r="AQ28" s="1042"/>
      <c r="AR28" s="1042"/>
      <c r="AS28" s="1042"/>
      <c r="AT28" s="1042"/>
      <c r="AU28" s="1043" t="s">
        <v>568</v>
      </c>
      <c r="AV28" s="1044"/>
      <c r="AW28" s="1044"/>
      <c r="AX28" s="1044"/>
      <c r="AY28" s="1045"/>
      <c r="AZ28" s="1046"/>
      <c r="BA28" s="1046"/>
      <c r="BB28" s="1046"/>
      <c r="BC28" s="1046"/>
      <c r="BD28" s="1046"/>
      <c r="BE28" s="1047"/>
      <c r="BF28" s="1047"/>
      <c r="BG28" s="1047"/>
      <c r="BH28" s="1047"/>
      <c r="BI28" s="1048"/>
      <c r="BJ28" s="232"/>
      <c r="BK28" s="232"/>
      <c r="BL28" s="232"/>
      <c r="BM28" s="232"/>
      <c r="BN28" s="232"/>
      <c r="BO28" s="241"/>
      <c r="BP28" s="241"/>
      <c r="BQ28" s="238">
        <v>22</v>
      </c>
      <c r="BR28" s="239"/>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30"/>
    </row>
    <row r="29" spans="1:131" ht="26.25" customHeight="1" x14ac:dyDescent="0.2">
      <c r="A29" s="242">
        <v>2</v>
      </c>
      <c r="B29" s="1029" t="s">
        <v>406</v>
      </c>
      <c r="C29" s="1030"/>
      <c r="D29" s="1030"/>
      <c r="E29" s="1030"/>
      <c r="F29" s="1030"/>
      <c r="G29" s="1030"/>
      <c r="H29" s="1030"/>
      <c r="I29" s="1030"/>
      <c r="J29" s="1030"/>
      <c r="K29" s="1030"/>
      <c r="L29" s="1030"/>
      <c r="M29" s="1030"/>
      <c r="N29" s="1030"/>
      <c r="O29" s="1030"/>
      <c r="P29" s="1031"/>
      <c r="Q29" s="1037">
        <v>184</v>
      </c>
      <c r="R29" s="1038"/>
      <c r="S29" s="1038"/>
      <c r="T29" s="1038"/>
      <c r="U29" s="1038"/>
      <c r="V29" s="1038">
        <v>183</v>
      </c>
      <c r="W29" s="1038"/>
      <c r="X29" s="1038"/>
      <c r="Y29" s="1038"/>
      <c r="Z29" s="1038"/>
      <c r="AA29" s="1038">
        <v>0</v>
      </c>
      <c r="AB29" s="1038"/>
      <c r="AC29" s="1038"/>
      <c r="AD29" s="1038"/>
      <c r="AE29" s="1039"/>
      <c r="AF29" s="1034">
        <v>0</v>
      </c>
      <c r="AG29" s="1035"/>
      <c r="AH29" s="1035"/>
      <c r="AI29" s="1035"/>
      <c r="AJ29" s="1036"/>
      <c r="AK29" s="980">
        <v>49</v>
      </c>
      <c r="AL29" s="971"/>
      <c r="AM29" s="971"/>
      <c r="AN29" s="971"/>
      <c r="AO29" s="971"/>
      <c r="AP29" s="971" t="s">
        <v>568</v>
      </c>
      <c r="AQ29" s="971"/>
      <c r="AR29" s="971"/>
      <c r="AS29" s="971"/>
      <c r="AT29" s="971"/>
      <c r="AU29" s="978" t="s">
        <v>568</v>
      </c>
      <c r="AV29" s="979"/>
      <c r="AW29" s="979"/>
      <c r="AX29" s="979"/>
      <c r="AY29" s="980"/>
      <c r="AZ29" s="1040"/>
      <c r="BA29" s="1040"/>
      <c r="BB29" s="1040"/>
      <c r="BC29" s="1040"/>
      <c r="BD29" s="1040"/>
      <c r="BE29" s="972"/>
      <c r="BF29" s="972"/>
      <c r="BG29" s="972"/>
      <c r="BH29" s="972"/>
      <c r="BI29" s="973"/>
      <c r="BJ29" s="232"/>
      <c r="BK29" s="232"/>
      <c r="BL29" s="232"/>
      <c r="BM29" s="232"/>
      <c r="BN29" s="232"/>
      <c r="BO29" s="241"/>
      <c r="BP29" s="241"/>
      <c r="BQ29" s="238">
        <v>23</v>
      </c>
      <c r="BR29" s="239"/>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30"/>
    </row>
    <row r="30" spans="1:131" ht="26.25" customHeight="1" x14ac:dyDescent="0.2">
      <c r="A30" s="242">
        <v>3</v>
      </c>
      <c r="B30" s="1029" t="s">
        <v>407</v>
      </c>
      <c r="C30" s="1030"/>
      <c r="D30" s="1030"/>
      <c r="E30" s="1030"/>
      <c r="F30" s="1030"/>
      <c r="G30" s="1030"/>
      <c r="H30" s="1030"/>
      <c r="I30" s="1030"/>
      <c r="J30" s="1030"/>
      <c r="K30" s="1030"/>
      <c r="L30" s="1030"/>
      <c r="M30" s="1030"/>
      <c r="N30" s="1030"/>
      <c r="O30" s="1030"/>
      <c r="P30" s="1031"/>
      <c r="Q30" s="1037">
        <v>1888</v>
      </c>
      <c r="R30" s="1038"/>
      <c r="S30" s="1038"/>
      <c r="T30" s="1038"/>
      <c r="U30" s="1038"/>
      <c r="V30" s="1038">
        <v>1815</v>
      </c>
      <c r="W30" s="1038"/>
      <c r="X30" s="1038"/>
      <c r="Y30" s="1038"/>
      <c r="Z30" s="1038"/>
      <c r="AA30" s="1038">
        <v>73</v>
      </c>
      <c r="AB30" s="1038"/>
      <c r="AC30" s="1038"/>
      <c r="AD30" s="1038"/>
      <c r="AE30" s="1039"/>
      <c r="AF30" s="1034">
        <v>73</v>
      </c>
      <c r="AG30" s="1035"/>
      <c r="AH30" s="1035"/>
      <c r="AI30" s="1035"/>
      <c r="AJ30" s="1036"/>
      <c r="AK30" s="980">
        <v>275</v>
      </c>
      <c r="AL30" s="971"/>
      <c r="AM30" s="971"/>
      <c r="AN30" s="971"/>
      <c r="AO30" s="971"/>
      <c r="AP30" s="971" t="s">
        <v>568</v>
      </c>
      <c r="AQ30" s="971"/>
      <c r="AR30" s="971"/>
      <c r="AS30" s="971"/>
      <c r="AT30" s="971"/>
      <c r="AU30" s="978" t="s">
        <v>568</v>
      </c>
      <c r="AV30" s="979"/>
      <c r="AW30" s="979"/>
      <c r="AX30" s="979"/>
      <c r="AY30" s="980"/>
      <c r="AZ30" s="1040"/>
      <c r="BA30" s="1040"/>
      <c r="BB30" s="1040"/>
      <c r="BC30" s="1040"/>
      <c r="BD30" s="1040"/>
      <c r="BE30" s="972"/>
      <c r="BF30" s="972"/>
      <c r="BG30" s="972"/>
      <c r="BH30" s="972"/>
      <c r="BI30" s="973"/>
      <c r="BJ30" s="232"/>
      <c r="BK30" s="232"/>
      <c r="BL30" s="232"/>
      <c r="BM30" s="232"/>
      <c r="BN30" s="232"/>
      <c r="BO30" s="241"/>
      <c r="BP30" s="241"/>
      <c r="BQ30" s="238">
        <v>24</v>
      </c>
      <c r="BR30" s="239"/>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30"/>
    </row>
    <row r="31" spans="1:131" ht="26.25" customHeight="1" x14ac:dyDescent="0.2">
      <c r="A31" s="242">
        <v>4</v>
      </c>
      <c r="B31" s="1029" t="s">
        <v>408</v>
      </c>
      <c r="C31" s="1030"/>
      <c r="D31" s="1030"/>
      <c r="E31" s="1030"/>
      <c r="F31" s="1030"/>
      <c r="G31" s="1030"/>
      <c r="H31" s="1030"/>
      <c r="I31" s="1030"/>
      <c r="J31" s="1030"/>
      <c r="K31" s="1030"/>
      <c r="L31" s="1030"/>
      <c r="M31" s="1030"/>
      <c r="N31" s="1030"/>
      <c r="O31" s="1030"/>
      <c r="P31" s="1031"/>
      <c r="Q31" s="1037">
        <v>488</v>
      </c>
      <c r="R31" s="1038"/>
      <c r="S31" s="1038"/>
      <c r="T31" s="1038"/>
      <c r="U31" s="1038"/>
      <c r="V31" s="1038">
        <v>469</v>
      </c>
      <c r="W31" s="1038"/>
      <c r="X31" s="1038"/>
      <c r="Y31" s="1038"/>
      <c r="Z31" s="1038"/>
      <c r="AA31" s="1038">
        <v>19</v>
      </c>
      <c r="AB31" s="1038"/>
      <c r="AC31" s="1038"/>
      <c r="AD31" s="1038"/>
      <c r="AE31" s="1039"/>
      <c r="AF31" s="1034">
        <v>102</v>
      </c>
      <c r="AG31" s="1035"/>
      <c r="AH31" s="1035"/>
      <c r="AI31" s="1035"/>
      <c r="AJ31" s="1036"/>
      <c r="AK31" s="980">
        <v>137</v>
      </c>
      <c r="AL31" s="971"/>
      <c r="AM31" s="971"/>
      <c r="AN31" s="971"/>
      <c r="AO31" s="971"/>
      <c r="AP31" s="971">
        <v>884</v>
      </c>
      <c r="AQ31" s="971"/>
      <c r="AR31" s="971"/>
      <c r="AS31" s="971"/>
      <c r="AT31" s="971"/>
      <c r="AU31" s="971">
        <v>628</v>
      </c>
      <c r="AV31" s="971"/>
      <c r="AW31" s="971"/>
      <c r="AX31" s="971"/>
      <c r="AY31" s="971"/>
      <c r="AZ31" s="1040" t="s">
        <v>568</v>
      </c>
      <c r="BA31" s="1040"/>
      <c r="BB31" s="1040"/>
      <c r="BC31" s="1040"/>
      <c r="BD31" s="1040"/>
      <c r="BE31" s="972" t="s">
        <v>409</v>
      </c>
      <c r="BF31" s="972"/>
      <c r="BG31" s="972"/>
      <c r="BH31" s="972"/>
      <c r="BI31" s="973"/>
      <c r="BJ31" s="232"/>
      <c r="BK31" s="232"/>
      <c r="BL31" s="232"/>
      <c r="BM31" s="232"/>
      <c r="BN31" s="232"/>
      <c r="BO31" s="241"/>
      <c r="BP31" s="241"/>
      <c r="BQ31" s="238">
        <v>25</v>
      </c>
      <c r="BR31" s="239"/>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30"/>
    </row>
    <row r="32" spans="1:131" ht="26.25" customHeight="1" x14ac:dyDescent="0.2">
      <c r="A32" s="242">
        <v>5</v>
      </c>
      <c r="B32" s="1029" t="s">
        <v>410</v>
      </c>
      <c r="C32" s="1030"/>
      <c r="D32" s="1030"/>
      <c r="E32" s="1030"/>
      <c r="F32" s="1030"/>
      <c r="G32" s="1030"/>
      <c r="H32" s="1030"/>
      <c r="I32" s="1030"/>
      <c r="J32" s="1030"/>
      <c r="K32" s="1030"/>
      <c r="L32" s="1030"/>
      <c r="M32" s="1030"/>
      <c r="N32" s="1030"/>
      <c r="O32" s="1030"/>
      <c r="P32" s="1031"/>
      <c r="Q32" s="1037">
        <v>155</v>
      </c>
      <c r="R32" s="1038"/>
      <c r="S32" s="1038"/>
      <c r="T32" s="1038"/>
      <c r="U32" s="1038"/>
      <c r="V32" s="1038">
        <v>155</v>
      </c>
      <c r="W32" s="1038"/>
      <c r="X32" s="1038"/>
      <c r="Y32" s="1038"/>
      <c r="Z32" s="1038"/>
      <c r="AA32" s="1038">
        <v>0</v>
      </c>
      <c r="AB32" s="1038"/>
      <c r="AC32" s="1038"/>
      <c r="AD32" s="1038"/>
      <c r="AE32" s="1039"/>
      <c r="AF32" s="1034">
        <v>24</v>
      </c>
      <c r="AG32" s="1035"/>
      <c r="AH32" s="1035"/>
      <c r="AI32" s="1035"/>
      <c r="AJ32" s="1036"/>
      <c r="AK32" s="980">
        <v>50</v>
      </c>
      <c r="AL32" s="971"/>
      <c r="AM32" s="971"/>
      <c r="AN32" s="971"/>
      <c r="AO32" s="971"/>
      <c r="AP32" s="971">
        <v>754</v>
      </c>
      <c r="AQ32" s="971"/>
      <c r="AR32" s="971"/>
      <c r="AS32" s="971"/>
      <c r="AT32" s="971"/>
      <c r="AU32" s="971">
        <v>562</v>
      </c>
      <c r="AV32" s="971"/>
      <c r="AW32" s="971"/>
      <c r="AX32" s="971"/>
      <c r="AY32" s="971"/>
      <c r="AZ32" s="1040" t="s">
        <v>568</v>
      </c>
      <c r="BA32" s="1040"/>
      <c r="BB32" s="1040"/>
      <c r="BC32" s="1040"/>
      <c r="BD32" s="1040"/>
      <c r="BE32" s="972" t="s">
        <v>409</v>
      </c>
      <c r="BF32" s="972"/>
      <c r="BG32" s="972"/>
      <c r="BH32" s="972"/>
      <c r="BI32" s="973"/>
      <c r="BJ32" s="232"/>
      <c r="BK32" s="232"/>
      <c r="BL32" s="232"/>
      <c r="BM32" s="232"/>
      <c r="BN32" s="232"/>
      <c r="BO32" s="241"/>
      <c r="BP32" s="241"/>
      <c r="BQ32" s="238">
        <v>26</v>
      </c>
      <c r="BR32" s="239"/>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30"/>
    </row>
    <row r="33" spans="1:131" ht="26.25" customHeight="1" x14ac:dyDescent="0.2">
      <c r="A33" s="242">
        <v>6</v>
      </c>
      <c r="B33" s="1029" t="s">
        <v>411</v>
      </c>
      <c r="C33" s="1030"/>
      <c r="D33" s="1030"/>
      <c r="E33" s="1030"/>
      <c r="F33" s="1030"/>
      <c r="G33" s="1030"/>
      <c r="H33" s="1030"/>
      <c r="I33" s="1030"/>
      <c r="J33" s="1030"/>
      <c r="K33" s="1030"/>
      <c r="L33" s="1030"/>
      <c r="M33" s="1030"/>
      <c r="N33" s="1030"/>
      <c r="O33" s="1030"/>
      <c r="P33" s="1031"/>
      <c r="Q33" s="1037">
        <v>387</v>
      </c>
      <c r="R33" s="1038"/>
      <c r="S33" s="1038"/>
      <c r="T33" s="1038"/>
      <c r="U33" s="1038"/>
      <c r="V33" s="1038">
        <v>337</v>
      </c>
      <c r="W33" s="1038"/>
      <c r="X33" s="1038"/>
      <c r="Y33" s="1038"/>
      <c r="Z33" s="1038"/>
      <c r="AA33" s="1038">
        <v>50</v>
      </c>
      <c r="AB33" s="1038"/>
      <c r="AC33" s="1038"/>
      <c r="AD33" s="1038"/>
      <c r="AE33" s="1039"/>
      <c r="AF33" s="1034">
        <v>419</v>
      </c>
      <c r="AG33" s="1035"/>
      <c r="AH33" s="1035"/>
      <c r="AI33" s="1035"/>
      <c r="AJ33" s="1036"/>
      <c r="AK33" s="980">
        <v>12</v>
      </c>
      <c r="AL33" s="971"/>
      <c r="AM33" s="971"/>
      <c r="AN33" s="971"/>
      <c r="AO33" s="971"/>
      <c r="AP33" s="971">
        <v>1857</v>
      </c>
      <c r="AQ33" s="971"/>
      <c r="AR33" s="971"/>
      <c r="AS33" s="971"/>
      <c r="AT33" s="971"/>
      <c r="AU33" s="971">
        <v>334</v>
      </c>
      <c r="AV33" s="971"/>
      <c r="AW33" s="971"/>
      <c r="AX33" s="971"/>
      <c r="AY33" s="971"/>
      <c r="AZ33" s="1040" t="s">
        <v>568</v>
      </c>
      <c r="BA33" s="1040"/>
      <c r="BB33" s="1040"/>
      <c r="BC33" s="1040"/>
      <c r="BD33" s="1040"/>
      <c r="BE33" s="972" t="s">
        <v>409</v>
      </c>
      <c r="BF33" s="972"/>
      <c r="BG33" s="972"/>
      <c r="BH33" s="972"/>
      <c r="BI33" s="973"/>
      <c r="BJ33" s="232"/>
      <c r="BK33" s="232"/>
      <c r="BL33" s="232"/>
      <c r="BM33" s="232"/>
      <c r="BN33" s="232"/>
      <c r="BO33" s="241"/>
      <c r="BP33" s="241"/>
      <c r="BQ33" s="238">
        <v>27</v>
      </c>
      <c r="BR33" s="239"/>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30"/>
    </row>
    <row r="34" spans="1:131" ht="26.25" customHeight="1" x14ac:dyDescent="0.2">
      <c r="A34" s="242">
        <v>7</v>
      </c>
      <c r="B34" s="1029"/>
      <c r="C34" s="1030"/>
      <c r="D34" s="1030"/>
      <c r="E34" s="1030"/>
      <c r="F34" s="1030"/>
      <c r="G34" s="1030"/>
      <c r="H34" s="1030"/>
      <c r="I34" s="1030"/>
      <c r="J34" s="1030"/>
      <c r="K34" s="1030"/>
      <c r="L34" s="1030"/>
      <c r="M34" s="1030"/>
      <c r="N34" s="1030"/>
      <c r="O34" s="1030"/>
      <c r="P34" s="1031"/>
      <c r="Q34" s="1037"/>
      <c r="R34" s="1038"/>
      <c r="S34" s="1038"/>
      <c r="T34" s="1038"/>
      <c r="U34" s="1038"/>
      <c r="V34" s="1038"/>
      <c r="W34" s="1038"/>
      <c r="X34" s="1038"/>
      <c r="Y34" s="1038"/>
      <c r="Z34" s="1038"/>
      <c r="AA34" s="1038"/>
      <c r="AB34" s="1038"/>
      <c r="AC34" s="1038"/>
      <c r="AD34" s="1038"/>
      <c r="AE34" s="1039"/>
      <c r="AF34" s="1034"/>
      <c r="AG34" s="1035"/>
      <c r="AH34" s="1035"/>
      <c r="AI34" s="1035"/>
      <c r="AJ34" s="1036"/>
      <c r="AK34" s="980"/>
      <c r="AL34" s="971"/>
      <c r="AM34" s="971"/>
      <c r="AN34" s="971"/>
      <c r="AO34" s="971"/>
      <c r="AP34" s="971"/>
      <c r="AQ34" s="971"/>
      <c r="AR34" s="971"/>
      <c r="AS34" s="971"/>
      <c r="AT34" s="971"/>
      <c r="AU34" s="971"/>
      <c r="AV34" s="971"/>
      <c r="AW34" s="971"/>
      <c r="AX34" s="971"/>
      <c r="AY34" s="971"/>
      <c r="AZ34" s="1040"/>
      <c r="BA34" s="1040"/>
      <c r="BB34" s="1040"/>
      <c r="BC34" s="1040"/>
      <c r="BD34" s="1040"/>
      <c r="BE34" s="972"/>
      <c r="BF34" s="972"/>
      <c r="BG34" s="972"/>
      <c r="BH34" s="972"/>
      <c r="BI34" s="973"/>
      <c r="BJ34" s="232"/>
      <c r="BK34" s="232"/>
      <c r="BL34" s="232"/>
      <c r="BM34" s="232"/>
      <c r="BN34" s="232"/>
      <c r="BO34" s="241"/>
      <c r="BP34" s="241"/>
      <c r="BQ34" s="238">
        <v>28</v>
      </c>
      <c r="BR34" s="239"/>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0"/>
    </row>
    <row r="35" spans="1:131" ht="26.25" customHeight="1" x14ac:dyDescent="0.2">
      <c r="A35" s="242">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80"/>
      <c r="AL35" s="971"/>
      <c r="AM35" s="971"/>
      <c r="AN35" s="971"/>
      <c r="AO35" s="971"/>
      <c r="AP35" s="971"/>
      <c r="AQ35" s="971"/>
      <c r="AR35" s="971"/>
      <c r="AS35" s="971"/>
      <c r="AT35" s="971"/>
      <c r="AU35" s="971"/>
      <c r="AV35" s="971"/>
      <c r="AW35" s="971"/>
      <c r="AX35" s="971"/>
      <c r="AY35" s="971"/>
      <c r="AZ35" s="1040"/>
      <c r="BA35" s="1040"/>
      <c r="BB35" s="1040"/>
      <c r="BC35" s="1040"/>
      <c r="BD35" s="1040"/>
      <c r="BE35" s="972"/>
      <c r="BF35" s="972"/>
      <c r="BG35" s="972"/>
      <c r="BH35" s="972"/>
      <c r="BI35" s="973"/>
      <c r="BJ35" s="232"/>
      <c r="BK35" s="232"/>
      <c r="BL35" s="232"/>
      <c r="BM35" s="232"/>
      <c r="BN35" s="232"/>
      <c r="BO35" s="241"/>
      <c r="BP35" s="241"/>
      <c r="BQ35" s="238">
        <v>29</v>
      </c>
      <c r="BR35" s="239"/>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0"/>
    </row>
    <row r="36" spans="1:131" ht="26.25" customHeight="1" x14ac:dyDescent="0.2">
      <c r="A36" s="242">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80"/>
      <c r="AL36" s="971"/>
      <c r="AM36" s="971"/>
      <c r="AN36" s="971"/>
      <c r="AO36" s="971"/>
      <c r="AP36" s="971"/>
      <c r="AQ36" s="971"/>
      <c r="AR36" s="971"/>
      <c r="AS36" s="971"/>
      <c r="AT36" s="971"/>
      <c r="AU36" s="971"/>
      <c r="AV36" s="971"/>
      <c r="AW36" s="971"/>
      <c r="AX36" s="971"/>
      <c r="AY36" s="971"/>
      <c r="AZ36" s="1040"/>
      <c r="BA36" s="1040"/>
      <c r="BB36" s="1040"/>
      <c r="BC36" s="1040"/>
      <c r="BD36" s="1040"/>
      <c r="BE36" s="972"/>
      <c r="BF36" s="972"/>
      <c r="BG36" s="972"/>
      <c r="BH36" s="972"/>
      <c r="BI36" s="973"/>
      <c r="BJ36" s="232"/>
      <c r="BK36" s="232"/>
      <c r="BL36" s="232"/>
      <c r="BM36" s="232"/>
      <c r="BN36" s="232"/>
      <c r="BO36" s="241"/>
      <c r="BP36" s="241"/>
      <c r="BQ36" s="238">
        <v>30</v>
      </c>
      <c r="BR36" s="239"/>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0"/>
    </row>
    <row r="37" spans="1:131" ht="26.25" customHeight="1" x14ac:dyDescent="0.2">
      <c r="A37" s="242">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80"/>
      <c r="AL37" s="971"/>
      <c r="AM37" s="971"/>
      <c r="AN37" s="971"/>
      <c r="AO37" s="971"/>
      <c r="AP37" s="971"/>
      <c r="AQ37" s="971"/>
      <c r="AR37" s="971"/>
      <c r="AS37" s="971"/>
      <c r="AT37" s="971"/>
      <c r="AU37" s="971"/>
      <c r="AV37" s="971"/>
      <c r="AW37" s="971"/>
      <c r="AX37" s="971"/>
      <c r="AY37" s="971"/>
      <c r="AZ37" s="1040"/>
      <c r="BA37" s="1040"/>
      <c r="BB37" s="1040"/>
      <c r="BC37" s="1040"/>
      <c r="BD37" s="1040"/>
      <c r="BE37" s="972"/>
      <c r="BF37" s="972"/>
      <c r="BG37" s="972"/>
      <c r="BH37" s="972"/>
      <c r="BI37" s="973"/>
      <c r="BJ37" s="232"/>
      <c r="BK37" s="232"/>
      <c r="BL37" s="232"/>
      <c r="BM37" s="232"/>
      <c r="BN37" s="232"/>
      <c r="BO37" s="241"/>
      <c r="BP37" s="241"/>
      <c r="BQ37" s="238">
        <v>31</v>
      </c>
      <c r="BR37" s="239"/>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0"/>
    </row>
    <row r="38" spans="1:131" ht="26.25" customHeight="1" x14ac:dyDescent="0.2">
      <c r="A38" s="242">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80"/>
      <c r="AL38" s="971"/>
      <c r="AM38" s="971"/>
      <c r="AN38" s="971"/>
      <c r="AO38" s="971"/>
      <c r="AP38" s="971"/>
      <c r="AQ38" s="971"/>
      <c r="AR38" s="971"/>
      <c r="AS38" s="971"/>
      <c r="AT38" s="971"/>
      <c r="AU38" s="971"/>
      <c r="AV38" s="971"/>
      <c r="AW38" s="971"/>
      <c r="AX38" s="971"/>
      <c r="AY38" s="971"/>
      <c r="AZ38" s="1040"/>
      <c r="BA38" s="1040"/>
      <c r="BB38" s="1040"/>
      <c r="BC38" s="1040"/>
      <c r="BD38" s="1040"/>
      <c r="BE38" s="972"/>
      <c r="BF38" s="972"/>
      <c r="BG38" s="972"/>
      <c r="BH38" s="972"/>
      <c r="BI38" s="973"/>
      <c r="BJ38" s="232"/>
      <c r="BK38" s="232"/>
      <c r="BL38" s="232"/>
      <c r="BM38" s="232"/>
      <c r="BN38" s="232"/>
      <c r="BO38" s="241"/>
      <c r="BP38" s="241"/>
      <c r="BQ38" s="238">
        <v>32</v>
      </c>
      <c r="BR38" s="239"/>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0"/>
    </row>
    <row r="39" spans="1:131" ht="26.25" customHeight="1" x14ac:dyDescent="0.2">
      <c r="A39" s="242">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80"/>
      <c r="AL39" s="971"/>
      <c r="AM39" s="971"/>
      <c r="AN39" s="971"/>
      <c r="AO39" s="971"/>
      <c r="AP39" s="971"/>
      <c r="AQ39" s="971"/>
      <c r="AR39" s="971"/>
      <c r="AS39" s="971"/>
      <c r="AT39" s="971"/>
      <c r="AU39" s="971"/>
      <c r="AV39" s="971"/>
      <c r="AW39" s="971"/>
      <c r="AX39" s="971"/>
      <c r="AY39" s="971"/>
      <c r="AZ39" s="1040"/>
      <c r="BA39" s="1040"/>
      <c r="BB39" s="1040"/>
      <c r="BC39" s="1040"/>
      <c r="BD39" s="1040"/>
      <c r="BE39" s="972"/>
      <c r="BF39" s="972"/>
      <c r="BG39" s="972"/>
      <c r="BH39" s="972"/>
      <c r="BI39" s="973"/>
      <c r="BJ39" s="232"/>
      <c r="BK39" s="232"/>
      <c r="BL39" s="232"/>
      <c r="BM39" s="232"/>
      <c r="BN39" s="232"/>
      <c r="BO39" s="241"/>
      <c r="BP39" s="241"/>
      <c r="BQ39" s="238">
        <v>33</v>
      </c>
      <c r="BR39" s="239"/>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0"/>
    </row>
    <row r="40" spans="1:131" ht="26.25" customHeight="1" x14ac:dyDescent="0.2">
      <c r="A40" s="238">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80"/>
      <c r="AL40" s="971"/>
      <c r="AM40" s="971"/>
      <c r="AN40" s="971"/>
      <c r="AO40" s="971"/>
      <c r="AP40" s="971"/>
      <c r="AQ40" s="971"/>
      <c r="AR40" s="971"/>
      <c r="AS40" s="971"/>
      <c r="AT40" s="971"/>
      <c r="AU40" s="971"/>
      <c r="AV40" s="971"/>
      <c r="AW40" s="971"/>
      <c r="AX40" s="971"/>
      <c r="AY40" s="971"/>
      <c r="AZ40" s="1040"/>
      <c r="BA40" s="1040"/>
      <c r="BB40" s="1040"/>
      <c r="BC40" s="1040"/>
      <c r="BD40" s="1040"/>
      <c r="BE40" s="972"/>
      <c r="BF40" s="972"/>
      <c r="BG40" s="972"/>
      <c r="BH40" s="972"/>
      <c r="BI40" s="973"/>
      <c r="BJ40" s="232"/>
      <c r="BK40" s="232"/>
      <c r="BL40" s="232"/>
      <c r="BM40" s="232"/>
      <c r="BN40" s="232"/>
      <c r="BO40" s="241"/>
      <c r="BP40" s="241"/>
      <c r="BQ40" s="238">
        <v>34</v>
      </c>
      <c r="BR40" s="239"/>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0"/>
    </row>
    <row r="41" spans="1:131" ht="26.25" customHeight="1" x14ac:dyDescent="0.2">
      <c r="A41" s="238">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80"/>
      <c r="AL41" s="971"/>
      <c r="AM41" s="971"/>
      <c r="AN41" s="971"/>
      <c r="AO41" s="971"/>
      <c r="AP41" s="971"/>
      <c r="AQ41" s="971"/>
      <c r="AR41" s="971"/>
      <c r="AS41" s="971"/>
      <c r="AT41" s="971"/>
      <c r="AU41" s="971"/>
      <c r="AV41" s="971"/>
      <c r="AW41" s="971"/>
      <c r="AX41" s="971"/>
      <c r="AY41" s="971"/>
      <c r="AZ41" s="1040"/>
      <c r="BA41" s="1040"/>
      <c r="BB41" s="1040"/>
      <c r="BC41" s="1040"/>
      <c r="BD41" s="1040"/>
      <c r="BE41" s="972"/>
      <c r="BF41" s="972"/>
      <c r="BG41" s="972"/>
      <c r="BH41" s="972"/>
      <c r="BI41" s="973"/>
      <c r="BJ41" s="232"/>
      <c r="BK41" s="232"/>
      <c r="BL41" s="232"/>
      <c r="BM41" s="232"/>
      <c r="BN41" s="232"/>
      <c r="BO41" s="241"/>
      <c r="BP41" s="241"/>
      <c r="BQ41" s="238">
        <v>35</v>
      </c>
      <c r="BR41" s="239"/>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0"/>
    </row>
    <row r="42" spans="1:131" ht="26.25" customHeight="1" x14ac:dyDescent="0.2">
      <c r="A42" s="238">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80"/>
      <c r="AL42" s="971"/>
      <c r="AM42" s="971"/>
      <c r="AN42" s="971"/>
      <c r="AO42" s="971"/>
      <c r="AP42" s="971"/>
      <c r="AQ42" s="971"/>
      <c r="AR42" s="971"/>
      <c r="AS42" s="971"/>
      <c r="AT42" s="971"/>
      <c r="AU42" s="971"/>
      <c r="AV42" s="971"/>
      <c r="AW42" s="971"/>
      <c r="AX42" s="971"/>
      <c r="AY42" s="971"/>
      <c r="AZ42" s="1040"/>
      <c r="BA42" s="1040"/>
      <c r="BB42" s="1040"/>
      <c r="BC42" s="1040"/>
      <c r="BD42" s="1040"/>
      <c r="BE42" s="972"/>
      <c r="BF42" s="972"/>
      <c r="BG42" s="972"/>
      <c r="BH42" s="972"/>
      <c r="BI42" s="973"/>
      <c r="BJ42" s="232"/>
      <c r="BK42" s="232"/>
      <c r="BL42" s="232"/>
      <c r="BM42" s="232"/>
      <c r="BN42" s="232"/>
      <c r="BO42" s="241"/>
      <c r="BP42" s="241"/>
      <c r="BQ42" s="238">
        <v>36</v>
      </c>
      <c r="BR42" s="239"/>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0"/>
    </row>
    <row r="43" spans="1:131" ht="26.25" customHeight="1" x14ac:dyDescent="0.2">
      <c r="A43" s="238">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80"/>
      <c r="AL43" s="971"/>
      <c r="AM43" s="971"/>
      <c r="AN43" s="971"/>
      <c r="AO43" s="971"/>
      <c r="AP43" s="971"/>
      <c r="AQ43" s="971"/>
      <c r="AR43" s="971"/>
      <c r="AS43" s="971"/>
      <c r="AT43" s="971"/>
      <c r="AU43" s="971"/>
      <c r="AV43" s="971"/>
      <c r="AW43" s="971"/>
      <c r="AX43" s="971"/>
      <c r="AY43" s="971"/>
      <c r="AZ43" s="1040"/>
      <c r="BA43" s="1040"/>
      <c r="BB43" s="1040"/>
      <c r="BC43" s="1040"/>
      <c r="BD43" s="1040"/>
      <c r="BE43" s="972"/>
      <c r="BF43" s="972"/>
      <c r="BG43" s="972"/>
      <c r="BH43" s="972"/>
      <c r="BI43" s="973"/>
      <c r="BJ43" s="232"/>
      <c r="BK43" s="232"/>
      <c r="BL43" s="232"/>
      <c r="BM43" s="232"/>
      <c r="BN43" s="232"/>
      <c r="BO43" s="241"/>
      <c r="BP43" s="241"/>
      <c r="BQ43" s="238">
        <v>37</v>
      </c>
      <c r="BR43" s="239"/>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0"/>
    </row>
    <row r="44" spans="1:131" ht="26.25" customHeight="1" x14ac:dyDescent="0.2">
      <c r="A44" s="238">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80"/>
      <c r="AL44" s="971"/>
      <c r="AM44" s="971"/>
      <c r="AN44" s="971"/>
      <c r="AO44" s="971"/>
      <c r="AP44" s="971"/>
      <c r="AQ44" s="971"/>
      <c r="AR44" s="971"/>
      <c r="AS44" s="971"/>
      <c r="AT44" s="971"/>
      <c r="AU44" s="971"/>
      <c r="AV44" s="971"/>
      <c r="AW44" s="971"/>
      <c r="AX44" s="971"/>
      <c r="AY44" s="971"/>
      <c r="AZ44" s="1040"/>
      <c r="BA44" s="1040"/>
      <c r="BB44" s="1040"/>
      <c r="BC44" s="1040"/>
      <c r="BD44" s="1040"/>
      <c r="BE44" s="972"/>
      <c r="BF44" s="972"/>
      <c r="BG44" s="972"/>
      <c r="BH44" s="972"/>
      <c r="BI44" s="973"/>
      <c r="BJ44" s="232"/>
      <c r="BK44" s="232"/>
      <c r="BL44" s="232"/>
      <c r="BM44" s="232"/>
      <c r="BN44" s="232"/>
      <c r="BO44" s="241"/>
      <c r="BP44" s="241"/>
      <c r="BQ44" s="238">
        <v>38</v>
      </c>
      <c r="BR44" s="239"/>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0"/>
    </row>
    <row r="45" spans="1:131" ht="26.25" customHeight="1" x14ac:dyDescent="0.2">
      <c r="A45" s="238">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80"/>
      <c r="AL45" s="971"/>
      <c r="AM45" s="971"/>
      <c r="AN45" s="971"/>
      <c r="AO45" s="971"/>
      <c r="AP45" s="971"/>
      <c r="AQ45" s="971"/>
      <c r="AR45" s="971"/>
      <c r="AS45" s="971"/>
      <c r="AT45" s="971"/>
      <c r="AU45" s="971"/>
      <c r="AV45" s="971"/>
      <c r="AW45" s="971"/>
      <c r="AX45" s="971"/>
      <c r="AY45" s="971"/>
      <c r="AZ45" s="1040"/>
      <c r="BA45" s="1040"/>
      <c r="BB45" s="1040"/>
      <c r="BC45" s="1040"/>
      <c r="BD45" s="1040"/>
      <c r="BE45" s="972"/>
      <c r="BF45" s="972"/>
      <c r="BG45" s="972"/>
      <c r="BH45" s="972"/>
      <c r="BI45" s="973"/>
      <c r="BJ45" s="232"/>
      <c r="BK45" s="232"/>
      <c r="BL45" s="232"/>
      <c r="BM45" s="232"/>
      <c r="BN45" s="232"/>
      <c r="BO45" s="241"/>
      <c r="BP45" s="241"/>
      <c r="BQ45" s="238">
        <v>39</v>
      </c>
      <c r="BR45" s="239"/>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0"/>
    </row>
    <row r="46" spans="1:131" ht="26.25" customHeight="1" x14ac:dyDescent="0.2">
      <c r="A46" s="238">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80"/>
      <c r="AL46" s="971"/>
      <c r="AM46" s="971"/>
      <c r="AN46" s="971"/>
      <c r="AO46" s="971"/>
      <c r="AP46" s="971"/>
      <c r="AQ46" s="971"/>
      <c r="AR46" s="971"/>
      <c r="AS46" s="971"/>
      <c r="AT46" s="971"/>
      <c r="AU46" s="971"/>
      <c r="AV46" s="971"/>
      <c r="AW46" s="971"/>
      <c r="AX46" s="971"/>
      <c r="AY46" s="971"/>
      <c r="AZ46" s="1040"/>
      <c r="BA46" s="1040"/>
      <c r="BB46" s="1040"/>
      <c r="BC46" s="1040"/>
      <c r="BD46" s="1040"/>
      <c r="BE46" s="972"/>
      <c r="BF46" s="972"/>
      <c r="BG46" s="972"/>
      <c r="BH46" s="972"/>
      <c r="BI46" s="973"/>
      <c r="BJ46" s="232"/>
      <c r="BK46" s="232"/>
      <c r="BL46" s="232"/>
      <c r="BM46" s="232"/>
      <c r="BN46" s="232"/>
      <c r="BO46" s="241"/>
      <c r="BP46" s="241"/>
      <c r="BQ46" s="238">
        <v>40</v>
      </c>
      <c r="BR46" s="239"/>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0"/>
    </row>
    <row r="47" spans="1:131" ht="26.25" customHeight="1" x14ac:dyDescent="0.2">
      <c r="A47" s="238">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80"/>
      <c r="AL47" s="971"/>
      <c r="AM47" s="971"/>
      <c r="AN47" s="971"/>
      <c r="AO47" s="971"/>
      <c r="AP47" s="971"/>
      <c r="AQ47" s="971"/>
      <c r="AR47" s="971"/>
      <c r="AS47" s="971"/>
      <c r="AT47" s="971"/>
      <c r="AU47" s="971"/>
      <c r="AV47" s="971"/>
      <c r="AW47" s="971"/>
      <c r="AX47" s="971"/>
      <c r="AY47" s="971"/>
      <c r="AZ47" s="1040"/>
      <c r="BA47" s="1040"/>
      <c r="BB47" s="1040"/>
      <c r="BC47" s="1040"/>
      <c r="BD47" s="1040"/>
      <c r="BE47" s="972"/>
      <c r="BF47" s="972"/>
      <c r="BG47" s="972"/>
      <c r="BH47" s="972"/>
      <c r="BI47" s="973"/>
      <c r="BJ47" s="232"/>
      <c r="BK47" s="232"/>
      <c r="BL47" s="232"/>
      <c r="BM47" s="232"/>
      <c r="BN47" s="232"/>
      <c r="BO47" s="241"/>
      <c r="BP47" s="241"/>
      <c r="BQ47" s="238">
        <v>41</v>
      </c>
      <c r="BR47" s="239"/>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0"/>
    </row>
    <row r="48" spans="1:131" ht="26.25" customHeight="1" x14ac:dyDescent="0.2">
      <c r="A48" s="238">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80"/>
      <c r="AL48" s="971"/>
      <c r="AM48" s="971"/>
      <c r="AN48" s="971"/>
      <c r="AO48" s="971"/>
      <c r="AP48" s="971"/>
      <c r="AQ48" s="971"/>
      <c r="AR48" s="971"/>
      <c r="AS48" s="971"/>
      <c r="AT48" s="971"/>
      <c r="AU48" s="971"/>
      <c r="AV48" s="971"/>
      <c r="AW48" s="971"/>
      <c r="AX48" s="971"/>
      <c r="AY48" s="971"/>
      <c r="AZ48" s="1040"/>
      <c r="BA48" s="1040"/>
      <c r="BB48" s="1040"/>
      <c r="BC48" s="1040"/>
      <c r="BD48" s="1040"/>
      <c r="BE48" s="972"/>
      <c r="BF48" s="972"/>
      <c r="BG48" s="972"/>
      <c r="BH48" s="972"/>
      <c r="BI48" s="973"/>
      <c r="BJ48" s="232"/>
      <c r="BK48" s="232"/>
      <c r="BL48" s="232"/>
      <c r="BM48" s="232"/>
      <c r="BN48" s="232"/>
      <c r="BO48" s="241"/>
      <c r="BP48" s="241"/>
      <c r="BQ48" s="238">
        <v>42</v>
      </c>
      <c r="BR48" s="239"/>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0"/>
    </row>
    <row r="49" spans="1:131" ht="26.25" customHeight="1" x14ac:dyDescent="0.2">
      <c r="A49" s="238">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80"/>
      <c r="AL49" s="971"/>
      <c r="AM49" s="971"/>
      <c r="AN49" s="971"/>
      <c r="AO49" s="971"/>
      <c r="AP49" s="971"/>
      <c r="AQ49" s="971"/>
      <c r="AR49" s="971"/>
      <c r="AS49" s="971"/>
      <c r="AT49" s="971"/>
      <c r="AU49" s="971"/>
      <c r="AV49" s="971"/>
      <c r="AW49" s="971"/>
      <c r="AX49" s="971"/>
      <c r="AY49" s="971"/>
      <c r="AZ49" s="1040"/>
      <c r="BA49" s="1040"/>
      <c r="BB49" s="1040"/>
      <c r="BC49" s="1040"/>
      <c r="BD49" s="1040"/>
      <c r="BE49" s="972"/>
      <c r="BF49" s="972"/>
      <c r="BG49" s="972"/>
      <c r="BH49" s="972"/>
      <c r="BI49" s="973"/>
      <c r="BJ49" s="232"/>
      <c r="BK49" s="232"/>
      <c r="BL49" s="232"/>
      <c r="BM49" s="232"/>
      <c r="BN49" s="232"/>
      <c r="BO49" s="241"/>
      <c r="BP49" s="241"/>
      <c r="BQ49" s="238">
        <v>43</v>
      </c>
      <c r="BR49" s="239"/>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0"/>
    </row>
    <row r="50" spans="1:131" ht="26.25" customHeight="1" x14ac:dyDescent="0.2">
      <c r="A50" s="238">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2"/>
      <c r="BF50" s="972"/>
      <c r="BG50" s="972"/>
      <c r="BH50" s="972"/>
      <c r="BI50" s="973"/>
      <c r="BJ50" s="232"/>
      <c r="BK50" s="232"/>
      <c r="BL50" s="232"/>
      <c r="BM50" s="232"/>
      <c r="BN50" s="232"/>
      <c r="BO50" s="241"/>
      <c r="BP50" s="241"/>
      <c r="BQ50" s="238">
        <v>44</v>
      </c>
      <c r="BR50" s="239"/>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0"/>
    </row>
    <row r="51" spans="1:131" ht="26.25" customHeight="1" x14ac:dyDescent="0.2">
      <c r="A51" s="238">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2"/>
      <c r="BF51" s="972"/>
      <c r="BG51" s="972"/>
      <c r="BH51" s="972"/>
      <c r="BI51" s="973"/>
      <c r="BJ51" s="232"/>
      <c r="BK51" s="232"/>
      <c r="BL51" s="232"/>
      <c r="BM51" s="232"/>
      <c r="BN51" s="232"/>
      <c r="BO51" s="241"/>
      <c r="BP51" s="241"/>
      <c r="BQ51" s="238">
        <v>45</v>
      </c>
      <c r="BR51" s="239"/>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0"/>
    </row>
    <row r="52" spans="1:131" ht="26.25" customHeight="1" x14ac:dyDescent="0.2">
      <c r="A52" s="238">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2"/>
      <c r="BF52" s="972"/>
      <c r="BG52" s="972"/>
      <c r="BH52" s="972"/>
      <c r="BI52" s="973"/>
      <c r="BJ52" s="232"/>
      <c r="BK52" s="232"/>
      <c r="BL52" s="232"/>
      <c r="BM52" s="232"/>
      <c r="BN52" s="232"/>
      <c r="BO52" s="241"/>
      <c r="BP52" s="241"/>
      <c r="BQ52" s="238">
        <v>46</v>
      </c>
      <c r="BR52" s="239"/>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0"/>
    </row>
    <row r="53" spans="1:131" ht="26.25" customHeight="1" x14ac:dyDescent="0.2">
      <c r="A53" s="238">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2"/>
      <c r="BF53" s="972"/>
      <c r="BG53" s="972"/>
      <c r="BH53" s="972"/>
      <c r="BI53" s="973"/>
      <c r="BJ53" s="232"/>
      <c r="BK53" s="232"/>
      <c r="BL53" s="232"/>
      <c r="BM53" s="232"/>
      <c r="BN53" s="232"/>
      <c r="BO53" s="241"/>
      <c r="BP53" s="241"/>
      <c r="BQ53" s="238">
        <v>47</v>
      </c>
      <c r="BR53" s="239"/>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0"/>
    </row>
    <row r="54" spans="1:131" ht="26.25" customHeight="1" x14ac:dyDescent="0.2">
      <c r="A54" s="238">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2"/>
      <c r="BF54" s="972"/>
      <c r="BG54" s="972"/>
      <c r="BH54" s="972"/>
      <c r="BI54" s="973"/>
      <c r="BJ54" s="232"/>
      <c r="BK54" s="232"/>
      <c r="BL54" s="232"/>
      <c r="BM54" s="232"/>
      <c r="BN54" s="232"/>
      <c r="BO54" s="241"/>
      <c r="BP54" s="241"/>
      <c r="BQ54" s="238">
        <v>48</v>
      </c>
      <c r="BR54" s="239"/>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0"/>
    </row>
    <row r="55" spans="1:131" ht="26.25" customHeight="1" x14ac:dyDescent="0.2">
      <c r="A55" s="238">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2"/>
      <c r="BF55" s="972"/>
      <c r="BG55" s="972"/>
      <c r="BH55" s="972"/>
      <c r="BI55" s="973"/>
      <c r="BJ55" s="232"/>
      <c r="BK55" s="232"/>
      <c r="BL55" s="232"/>
      <c r="BM55" s="232"/>
      <c r="BN55" s="232"/>
      <c r="BO55" s="241"/>
      <c r="BP55" s="241"/>
      <c r="BQ55" s="238">
        <v>49</v>
      </c>
      <c r="BR55" s="239"/>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0"/>
    </row>
    <row r="56" spans="1:131" ht="26.25" customHeight="1" x14ac:dyDescent="0.2">
      <c r="A56" s="238">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2"/>
      <c r="BF56" s="972"/>
      <c r="BG56" s="972"/>
      <c r="BH56" s="972"/>
      <c r="BI56" s="973"/>
      <c r="BJ56" s="232"/>
      <c r="BK56" s="232"/>
      <c r="BL56" s="232"/>
      <c r="BM56" s="232"/>
      <c r="BN56" s="232"/>
      <c r="BO56" s="241"/>
      <c r="BP56" s="241"/>
      <c r="BQ56" s="238">
        <v>50</v>
      </c>
      <c r="BR56" s="239"/>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0"/>
    </row>
    <row r="57" spans="1:131" ht="26.25" customHeight="1" x14ac:dyDescent="0.2">
      <c r="A57" s="238">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2"/>
      <c r="BF57" s="972"/>
      <c r="BG57" s="972"/>
      <c r="BH57" s="972"/>
      <c r="BI57" s="973"/>
      <c r="BJ57" s="232"/>
      <c r="BK57" s="232"/>
      <c r="BL57" s="232"/>
      <c r="BM57" s="232"/>
      <c r="BN57" s="232"/>
      <c r="BO57" s="241"/>
      <c r="BP57" s="241"/>
      <c r="BQ57" s="238">
        <v>51</v>
      </c>
      <c r="BR57" s="239"/>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0"/>
    </row>
    <row r="58" spans="1:131" ht="26.25" customHeight="1" x14ac:dyDescent="0.2">
      <c r="A58" s="238">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2"/>
      <c r="BF58" s="972"/>
      <c r="BG58" s="972"/>
      <c r="BH58" s="972"/>
      <c r="BI58" s="973"/>
      <c r="BJ58" s="232"/>
      <c r="BK58" s="232"/>
      <c r="BL58" s="232"/>
      <c r="BM58" s="232"/>
      <c r="BN58" s="232"/>
      <c r="BO58" s="241"/>
      <c r="BP58" s="241"/>
      <c r="BQ58" s="238">
        <v>52</v>
      </c>
      <c r="BR58" s="239"/>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0"/>
    </row>
    <row r="59" spans="1:131" ht="26.25" customHeight="1" x14ac:dyDescent="0.2">
      <c r="A59" s="238">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2"/>
      <c r="BF59" s="972"/>
      <c r="BG59" s="972"/>
      <c r="BH59" s="972"/>
      <c r="BI59" s="973"/>
      <c r="BJ59" s="232"/>
      <c r="BK59" s="232"/>
      <c r="BL59" s="232"/>
      <c r="BM59" s="232"/>
      <c r="BN59" s="232"/>
      <c r="BO59" s="241"/>
      <c r="BP59" s="241"/>
      <c r="BQ59" s="238">
        <v>53</v>
      </c>
      <c r="BR59" s="239"/>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0"/>
    </row>
    <row r="60" spans="1:131" ht="26.25" customHeight="1" x14ac:dyDescent="0.2">
      <c r="A60" s="238">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2"/>
      <c r="BF60" s="972"/>
      <c r="BG60" s="972"/>
      <c r="BH60" s="972"/>
      <c r="BI60" s="973"/>
      <c r="BJ60" s="232"/>
      <c r="BK60" s="232"/>
      <c r="BL60" s="232"/>
      <c r="BM60" s="232"/>
      <c r="BN60" s="232"/>
      <c r="BO60" s="241"/>
      <c r="BP60" s="241"/>
      <c r="BQ60" s="238">
        <v>54</v>
      </c>
      <c r="BR60" s="239"/>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0"/>
    </row>
    <row r="61" spans="1:131" ht="26.25" customHeight="1" thickBot="1" x14ac:dyDescent="0.25">
      <c r="A61" s="238">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2"/>
      <c r="BF61" s="972"/>
      <c r="BG61" s="972"/>
      <c r="BH61" s="972"/>
      <c r="BI61" s="973"/>
      <c r="BJ61" s="232"/>
      <c r="BK61" s="232"/>
      <c r="BL61" s="232"/>
      <c r="BM61" s="232"/>
      <c r="BN61" s="232"/>
      <c r="BO61" s="241"/>
      <c r="BP61" s="241"/>
      <c r="BQ61" s="238">
        <v>55</v>
      </c>
      <c r="BR61" s="239"/>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0"/>
    </row>
    <row r="62" spans="1:131" ht="26.25" customHeight="1" x14ac:dyDescent="0.2">
      <c r="A62" s="238">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2"/>
      <c r="BF62" s="972"/>
      <c r="BG62" s="972"/>
      <c r="BH62" s="972"/>
      <c r="BI62" s="973"/>
      <c r="BJ62" s="1026" t="s">
        <v>412</v>
      </c>
      <c r="BK62" s="1027"/>
      <c r="BL62" s="1027"/>
      <c r="BM62" s="1027"/>
      <c r="BN62" s="1028"/>
      <c r="BO62" s="241"/>
      <c r="BP62" s="241"/>
      <c r="BQ62" s="238">
        <v>56</v>
      </c>
      <c r="BR62" s="239"/>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0"/>
    </row>
    <row r="63" spans="1:131" ht="26.25" customHeight="1" thickBot="1" x14ac:dyDescent="0.25">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9"/>
      <c r="AF63" s="1020">
        <v>632</v>
      </c>
      <c r="AG63" s="959"/>
      <c r="AH63" s="959"/>
      <c r="AI63" s="959"/>
      <c r="AJ63" s="1021"/>
      <c r="AK63" s="1022"/>
      <c r="AL63" s="963"/>
      <c r="AM63" s="963"/>
      <c r="AN63" s="963"/>
      <c r="AO63" s="963"/>
      <c r="AP63" s="959">
        <v>3495</v>
      </c>
      <c r="AQ63" s="959"/>
      <c r="AR63" s="959"/>
      <c r="AS63" s="959"/>
      <c r="AT63" s="959"/>
      <c r="AU63" s="959">
        <v>1524</v>
      </c>
      <c r="AV63" s="959"/>
      <c r="AW63" s="959"/>
      <c r="AX63" s="959"/>
      <c r="AY63" s="959"/>
      <c r="AZ63" s="1016"/>
      <c r="BA63" s="1016"/>
      <c r="BB63" s="1016"/>
      <c r="BC63" s="1016"/>
      <c r="BD63" s="1016"/>
      <c r="BE63" s="960"/>
      <c r="BF63" s="960"/>
      <c r="BG63" s="960"/>
      <c r="BH63" s="960"/>
      <c r="BI63" s="961"/>
      <c r="BJ63" s="1017" t="s">
        <v>130</v>
      </c>
      <c r="BK63" s="953"/>
      <c r="BL63" s="953"/>
      <c r="BM63" s="953"/>
      <c r="BN63" s="1018"/>
      <c r="BO63" s="241"/>
      <c r="BP63" s="241"/>
      <c r="BQ63" s="238">
        <v>57</v>
      </c>
      <c r="BR63" s="239"/>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0"/>
    </row>
    <row r="66" spans="1:131" ht="26.25" customHeight="1" x14ac:dyDescent="0.2">
      <c r="A66" s="994" t="s">
        <v>415</v>
      </c>
      <c r="B66" s="995"/>
      <c r="C66" s="995"/>
      <c r="D66" s="995"/>
      <c r="E66" s="995"/>
      <c r="F66" s="995"/>
      <c r="G66" s="995"/>
      <c r="H66" s="995"/>
      <c r="I66" s="995"/>
      <c r="J66" s="995"/>
      <c r="K66" s="995"/>
      <c r="L66" s="995"/>
      <c r="M66" s="995"/>
      <c r="N66" s="995"/>
      <c r="O66" s="995"/>
      <c r="P66" s="996"/>
      <c r="Q66" s="1000" t="s">
        <v>397</v>
      </c>
      <c r="R66" s="1001"/>
      <c r="S66" s="1001"/>
      <c r="T66" s="1001"/>
      <c r="U66" s="1002"/>
      <c r="V66" s="1000" t="s">
        <v>398</v>
      </c>
      <c r="W66" s="1001"/>
      <c r="X66" s="1001"/>
      <c r="Y66" s="1001"/>
      <c r="Z66" s="1002"/>
      <c r="AA66" s="1000" t="s">
        <v>399</v>
      </c>
      <c r="AB66" s="1001"/>
      <c r="AC66" s="1001"/>
      <c r="AD66" s="1001"/>
      <c r="AE66" s="1002"/>
      <c r="AF66" s="1006" t="s">
        <v>400</v>
      </c>
      <c r="AG66" s="1007"/>
      <c r="AH66" s="1007"/>
      <c r="AI66" s="1007"/>
      <c r="AJ66" s="1008"/>
      <c r="AK66" s="1000" t="s">
        <v>401</v>
      </c>
      <c r="AL66" s="995"/>
      <c r="AM66" s="995"/>
      <c r="AN66" s="995"/>
      <c r="AO66" s="996"/>
      <c r="AP66" s="1000" t="s">
        <v>402</v>
      </c>
      <c r="AQ66" s="1001"/>
      <c r="AR66" s="1001"/>
      <c r="AS66" s="1001"/>
      <c r="AT66" s="1002"/>
      <c r="AU66" s="1000" t="s">
        <v>416</v>
      </c>
      <c r="AV66" s="1001"/>
      <c r="AW66" s="1001"/>
      <c r="AX66" s="1001"/>
      <c r="AY66" s="1002"/>
      <c r="AZ66" s="1000" t="s">
        <v>380</v>
      </c>
      <c r="BA66" s="1001"/>
      <c r="BB66" s="1001"/>
      <c r="BC66" s="1001"/>
      <c r="BD66" s="1014"/>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569</v>
      </c>
      <c r="C68" s="986"/>
      <c r="D68" s="986"/>
      <c r="E68" s="986"/>
      <c r="F68" s="986"/>
      <c r="G68" s="986"/>
      <c r="H68" s="986"/>
      <c r="I68" s="986"/>
      <c r="J68" s="986"/>
      <c r="K68" s="986"/>
      <c r="L68" s="986"/>
      <c r="M68" s="986"/>
      <c r="N68" s="986"/>
      <c r="O68" s="986"/>
      <c r="P68" s="987"/>
      <c r="Q68" s="981">
        <v>1833</v>
      </c>
      <c r="R68" s="979"/>
      <c r="S68" s="979"/>
      <c r="T68" s="979"/>
      <c r="U68" s="980"/>
      <c r="V68" s="978">
        <v>1780</v>
      </c>
      <c r="W68" s="979"/>
      <c r="X68" s="979"/>
      <c r="Y68" s="979"/>
      <c r="Z68" s="980"/>
      <c r="AA68" s="978">
        <v>53</v>
      </c>
      <c r="AB68" s="979"/>
      <c r="AC68" s="979"/>
      <c r="AD68" s="979"/>
      <c r="AE68" s="980"/>
      <c r="AF68" s="982">
        <v>53</v>
      </c>
      <c r="AG68" s="982"/>
      <c r="AH68" s="982"/>
      <c r="AI68" s="982"/>
      <c r="AJ68" s="982"/>
      <c r="AK68" s="982">
        <v>4</v>
      </c>
      <c r="AL68" s="982"/>
      <c r="AM68" s="982"/>
      <c r="AN68" s="982"/>
      <c r="AO68" s="982"/>
      <c r="AP68" s="982" t="s">
        <v>588</v>
      </c>
      <c r="AQ68" s="982"/>
      <c r="AR68" s="982"/>
      <c r="AS68" s="982"/>
      <c r="AT68" s="982"/>
      <c r="AU68" s="982" t="s">
        <v>588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570</v>
      </c>
      <c r="C69" s="975"/>
      <c r="D69" s="975"/>
      <c r="E69" s="975"/>
      <c r="F69" s="975"/>
      <c r="G69" s="975"/>
      <c r="H69" s="975"/>
      <c r="I69" s="975"/>
      <c r="J69" s="975"/>
      <c r="K69" s="975"/>
      <c r="L69" s="975"/>
      <c r="M69" s="975"/>
      <c r="N69" s="975"/>
      <c r="O69" s="975"/>
      <c r="P69" s="976"/>
      <c r="Q69" s="977">
        <v>414</v>
      </c>
      <c r="R69" s="971"/>
      <c r="S69" s="971"/>
      <c r="T69" s="971"/>
      <c r="U69" s="971"/>
      <c r="V69" s="971">
        <v>410</v>
      </c>
      <c r="W69" s="971"/>
      <c r="X69" s="971"/>
      <c r="Y69" s="971"/>
      <c r="Z69" s="971"/>
      <c r="AA69" s="971">
        <v>4</v>
      </c>
      <c r="AB69" s="971"/>
      <c r="AC69" s="971"/>
      <c r="AD69" s="971"/>
      <c r="AE69" s="971"/>
      <c r="AF69" s="971">
        <v>4</v>
      </c>
      <c r="AG69" s="971"/>
      <c r="AH69" s="971"/>
      <c r="AI69" s="971"/>
      <c r="AJ69" s="971"/>
      <c r="AK69" s="971">
        <v>14</v>
      </c>
      <c r="AL69" s="971"/>
      <c r="AM69" s="971"/>
      <c r="AN69" s="971"/>
      <c r="AO69" s="971"/>
      <c r="AP69" s="971" t="s">
        <v>588</v>
      </c>
      <c r="AQ69" s="971"/>
      <c r="AR69" s="971"/>
      <c r="AS69" s="971"/>
      <c r="AT69" s="971"/>
      <c r="AU69" s="971" t="s">
        <v>588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571</v>
      </c>
      <c r="C70" s="975"/>
      <c r="D70" s="975"/>
      <c r="E70" s="975"/>
      <c r="F70" s="975"/>
      <c r="G70" s="975"/>
      <c r="H70" s="975"/>
      <c r="I70" s="975"/>
      <c r="J70" s="975"/>
      <c r="K70" s="975"/>
      <c r="L70" s="975"/>
      <c r="M70" s="975"/>
      <c r="N70" s="975"/>
      <c r="O70" s="975"/>
      <c r="P70" s="976"/>
      <c r="Q70" s="977">
        <v>180</v>
      </c>
      <c r="R70" s="971"/>
      <c r="S70" s="971"/>
      <c r="T70" s="971"/>
      <c r="U70" s="971"/>
      <c r="V70" s="971">
        <v>170</v>
      </c>
      <c r="W70" s="971"/>
      <c r="X70" s="971"/>
      <c r="Y70" s="971"/>
      <c r="Z70" s="971"/>
      <c r="AA70" s="971">
        <v>10</v>
      </c>
      <c r="AB70" s="971"/>
      <c r="AC70" s="971"/>
      <c r="AD70" s="971"/>
      <c r="AE70" s="971"/>
      <c r="AF70" s="971">
        <v>10</v>
      </c>
      <c r="AG70" s="971"/>
      <c r="AH70" s="971"/>
      <c r="AI70" s="971"/>
      <c r="AJ70" s="971"/>
      <c r="AK70" s="971">
        <v>0</v>
      </c>
      <c r="AL70" s="971"/>
      <c r="AM70" s="971"/>
      <c r="AN70" s="971"/>
      <c r="AO70" s="971"/>
      <c r="AP70" s="971" t="s">
        <v>588</v>
      </c>
      <c r="AQ70" s="971"/>
      <c r="AR70" s="971"/>
      <c r="AS70" s="971"/>
      <c r="AT70" s="971"/>
      <c r="AU70" s="971" t="s">
        <v>588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572</v>
      </c>
      <c r="C71" s="975"/>
      <c r="D71" s="975"/>
      <c r="E71" s="975"/>
      <c r="F71" s="975"/>
      <c r="G71" s="975"/>
      <c r="H71" s="975"/>
      <c r="I71" s="975"/>
      <c r="J71" s="975"/>
      <c r="K71" s="975"/>
      <c r="L71" s="975"/>
      <c r="M71" s="975"/>
      <c r="N71" s="975"/>
      <c r="O71" s="975"/>
      <c r="P71" s="976"/>
      <c r="Q71" s="977">
        <v>1738</v>
      </c>
      <c r="R71" s="971"/>
      <c r="S71" s="971"/>
      <c r="T71" s="971"/>
      <c r="U71" s="971"/>
      <c r="V71" s="971">
        <v>1677</v>
      </c>
      <c r="W71" s="971"/>
      <c r="X71" s="971"/>
      <c r="Y71" s="971"/>
      <c r="Z71" s="971"/>
      <c r="AA71" s="971">
        <v>61</v>
      </c>
      <c r="AB71" s="971"/>
      <c r="AC71" s="971"/>
      <c r="AD71" s="971"/>
      <c r="AE71" s="971"/>
      <c r="AF71" s="971">
        <v>61</v>
      </c>
      <c r="AG71" s="971"/>
      <c r="AH71" s="971"/>
      <c r="AI71" s="971"/>
      <c r="AJ71" s="971"/>
      <c r="AK71" s="971">
        <v>60</v>
      </c>
      <c r="AL71" s="971"/>
      <c r="AM71" s="971"/>
      <c r="AN71" s="971"/>
      <c r="AO71" s="971"/>
      <c r="AP71" s="971" t="s">
        <v>588</v>
      </c>
      <c r="AQ71" s="971"/>
      <c r="AR71" s="971"/>
      <c r="AS71" s="971"/>
      <c r="AT71" s="971"/>
      <c r="AU71" s="971" t="s">
        <v>588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573</v>
      </c>
      <c r="C72" s="975"/>
      <c r="D72" s="975"/>
      <c r="E72" s="975"/>
      <c r="F72" s="975"/>
      <c r="G72" s="975"/>
      <c r="H72" s="975"/>
      <c r="I72" s="975"/>
      <c r="J72" s="975"/>
      <c r="K72" s="975"/>
      <c r="L72" s="975"/>
      <c r="M72" s="975"/>
      <c r="N72" s="975"/>
      <c r="O72" s="975"/>
      <c r="P72" s="976"/>
      <c r="Q72" s="977">
        <v>42</v>
      </c>
      <c r="R72" s="971"/>
      <c r="S72" s="971"/>
      <c r="T72" s="971"/>
      <c r="U72" s="971"/>
      <c r="V72" s="971">
        <v>41</v>
      </c>
      <c r="W72" s="971"/>
      <c r="X72" s="971"/>
      <c r="Y72" s="971"/>
      <c r="Z72" s="971"/>
      <c r="AA72" s="971">
        <v>1</v>
      </c>
      <c r="AB72" s="971"/>
      <c r="AC72" s="971"/>
      <c r="AD72" s="971"/>
      <c r="AE72" s="971"/>
      <c r="AF72" s="971">
        <v>1</v>
      </c>
      <c r="AG72" s="971"/>
      <c r="AH72" s="971"/>
      <c r="AI72" s="971"/>
      <c r="AJ72" s="971"/>
      <c r="AK72" s="971" t="s">
        <v>588</v>
      </c>
      <c r="AL72" s="971"/>
      <c r="AM72" s="971"/>
      <c r="AN72" s="971"/>
      <c r="AO72" s="971"/>
      <c r="AP72" s="971">
        <v>565</v>
      </c>
      <c r="AQ72" s="971"/>
      <c r="AR72" s="971"/>
      <c r="AS72" s="971"/>
      <c r="AT72" s="971"/>
      <c r="AU72" s="971">
        <v>121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574</v>
      </c>
      <c r="C73" s="975"/>
      <c r="D73" s="975"/>
      <c r="E73" s="975"/>
      <c r="F73" s="975"/>
      <c r="G73" s="975"/>
      <c r="H73" s="975"/>
      <c r="I73" s="975"/>
      <c r="J73" s="975"/>
      <c r="K73" s="975"/>
      <c r="L73" s="975"/>
      <c r="M73" s="975"/>
      <c r="N73" s="975"/>
      <c r="O73" s="975"/>
      <c r="P73" s="976"/>
      <c r="Q73" s="977">
        <v>72</v>
      </c>
      <c r="R73" s="971"/>
      <c r="S73" s="971"/>
      <c r="T73" s="971"/>
      <c r="U73" s="971"/>
      <c r="V73" s="971">
        <v>65</v>
      </c>
      <c r="W73" s="971"/>
      <c r="X73" s="971"/>
      <c r="Y73" s="971"/>
      <c r="Z73" s="971"/>
      <c r="AA73" s="971">
        <v>7</v>
      </c>
      <c r="AB73" s="971"/>
      <c r="AC73" s="971"/>
      <c r="AD73" s="971"/>
      <c r="AE73" s="971"/>
      <c r="AF73" s="971">
        <v>7</v>
      </c>
      <c r="AG73" s="971"/>
      <c r="AH73" s="971"/>
      <c r="AI73" s="971"/>
      <c r="AJ73" s="971"/>
      <c r="AK73" s="971" t="s">
        <v>588</v>
      </c>
      <c r="AL73" s="971"/>
      <c r="AM73" s="971"/>
      <c r="AN73" s="971"/>
      <c r="AO73" s="971"/>
      <c r="AP73" s="971" t="s">
        <v>588</v>
      </c>
      <c r="AQ73" s="971"/>
      <c r="AR73" s="971"/>
      <c r="AS73" s="971"/>
      <c r="AT73" s="971"/>
      <c r="AU73" s="971" t="s">
        <v>588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575</v>
      </c>
      <c r="C74" s="975"/>
      <c r="D74" s="975"/>
      <c r="E74" s="975"/>
      <c r="F74" s="975"/>
      <c r="G74" s="975"/>
      <c r="H74" s="975"/>
      <c r="I74" s="975"/>
      <c r="J74" s="975"/>
      <c r="K74" s="975"/>
      <c r="L74" s="975"/>
      <c r="M74" s="975"/>
      <c r="N74" s="975"/>
      <c r="O74" s="975"/>
      <c r="P74" s="976"/>
      <c r="Q74" s="977">
        <v>732</v>
      </c>
      <c r="R74" s="971"/>
      <c r="S74" s="971"/>
      <c r="T74" s="971"/>
      <c r="U74" s="971"/>
      <c r="V74" s="971">
        <v>708</v>
      </c>
      <c r="W74" s="971"/>
      <c r="X74" s="971"/>
      <c r="Y74" s="971"/>
      <c r="Z74" s="971"/>
      <c r="AA74" s="971">
        <v>24</v>
      </c>
      <c r="AB74" s="971"/>
      <c r="AC74" s="971"/>
      <c r="AD74" s="971"/>
      <c r="AE74" s="971"/>
      <c r="AF74" s="971">
        <v>24</v>
      </c>
      <c r="AG74" s="971"/>
      <c r="AH74" s="971"/>
      <c r="AI74" s="971"/>
      <c r="AJ74" s="971"/>
      <c r="AK74" s="971" t="s">
        <v>588</v>
      </c>
      <c r="AL74" s="971"/>
      <c r="AM74" s="971"/>
      <c r="AN74" s="971"/>
      <c r="AO74" s="971"/>
      <c r="AP74" s="971" t="s">
        <v>588</v>
      </c>
      <c r="AQ74" s="971"/>
      <c r="AR74" s="971"/>
      <c r="AS74" s="971"/>
      <c r="AT74" s="971"/>
      <c r="AU74" s="971" t="s">
        <v>588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576</v>
      </c>
      <c r="C75" s="975"/>
      <c r="D75" s="975"/>
      <c r="E75" s="975"/>
      <c r="F75" s="975"/>
      <c r="G75" s="975"/>
      <c r="H75" s="975"/>
      <c r="I75" s="975"/>
      <c r="J75" s="975"/>
      <c r="K75" s="975"/>
      <c r="L75" s="975"/>
      <c r="M75" s="975"/>
      <c r="N75" s="975"/>
      <c r="O75" s="975"/>
      <c r="P75" s="976"/>
      <c r="Q75" s="977">
        <v>239</v>
      </c>
      <c r="R75" s="971"/>
      <c r="S75" s="971"/>
      <c r="T75" s="971"/>
      <c r="U75" s="971"/>
      <c r="V75" s="971">
        <v>188</v>
      </c>
      <c r="W75" s="971"/>
      <c r="X75" s="971"/>
      <c r="Y75" s="971"/>
      <c r="Z75" s="971"/>
      <c r="AA75" s="971">
        <v>50</v>
      </c>
      <c r="AB75" s="971"/>
      <c r="AC75" s="971"/>
      <c r="AD75" s="971"/>
      <c r="AE75" s="971"/>
      <c r="AF75" s="971">
        <v>50</v>
      </c>
      <c r="AG75" s="971"/>
      <c r="AH75" s="971"/>
      <c r="AI75" s="971"/>
      <c r="AJ75" s="971"/>
      <c r="AK75" s="971">
        <v>19</v>
      </c>
      <c r="AL75" s="971"/>
      <c r="AM75" s="971"/>
      <c r="AN75" s="971"/>
      <c r="AO75" s="971"/>
      <c r="AP75" s="978" t="s">
        <v>588</v>
      </c>
      <c r="AQ75" s="979"/>
      <c r="AR75" s="979"/>
      <c r="AS75" s="979"/>
      <c r="AT75" s="980"/>
      <c r="AU75" s="978" t="s">
        <v>588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577</v>
      </c>
      <c r="C76" s="975"/>
      <c r="D76" s="975"/>
      <c r="E76" s="975"/>
      <c r="F76" s="975"/>
      <c r="G76" s="975"/>
      <c r="H76" s="975"/>
      <c r="I76" s="975"/>
      <c r="J76" s="975"/>
      <c r="K76" s="975"/>
      <c r="L76" s="975"/>
      <c r="M76" s="975"/>
      <c r="N76" s="975"/>
      <c r="O76" s="975"/>
      <c r="P76" s="976"/>
      <c r="Q76" s="977">
        <v>307348</v>
      </c>
      <c r="R76" s="971"/>
      <c r="S76" s="971"/>
      <c r="T76" s="971"/>
      <c r="U76" s="971"/>
      <c r="V76" s="971">
        <v>292047</v>
      </c>
      <c r="W76" s="971"/>
      <c r="X76" s="971"/>
      <c r="Y76" s="971"/>
      <c r="Z76" s="971"/>
      <c r="AA76" s="971">
        <v>15301</v>
      </c>
      <c r="AB76" s="971"/>
      <c r="AC76" s="971"/>
      <c r="AD76" s="971"/>
      <c r="AE76" s="971"/>
      <c r="AF76" s="971">
        <v>15301</v>
      </c>
      <c r="AG76" s="971"/>
      <c r="AH76" s="971"/>
      <c r="AI76" s="971"/>
      <c r="AJ76" s="971"/>
      <c r="AK76" s="971">
        <v>0</v>
      </c>
      <c r="AL76" s="971"/>
      <c r="AM76" s="971"/>
      <c r="AN76" s="971"/>
      <c r="AO76" s="971"/>
      <c r="AP76" s="971" t="s">
        <v>588</v>
      </c>
      <c r="AQ76" s="971"/>
      <c r="AR76" s="971"/>
      <c r="AS76" s="971"/>
      <c r="AT76" s="971"/>
      <c r="AU76" s="971" t="s">
        <v>588</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578</v>
      </c>
      <c r="C77" s="975"/>
      <c r="D77" s="975"/>
      <c r="E77" s="975"/>
      <c r="F77" s="975"/>
      <c r="G77" s="975"/>
      <c r="H77" s="975"/>
      <c r="I77" s="975"/>
      <c r="J77" s="975"/>
      <c r="K77" s="975"/>
      <c r="L77" s="975"/>
      <c r="M77" s="975"/>
      <c r="N77" s="975"/>
      <c r="O77" s="975"/>
      <c r="P77" s="976"/>
      <c r="Q77" s="981">
        <v>210</v>
      </c>
      <c r="R77" s="979"/>
      <c r="S77" s="979"/>
      <c r="T77" s="979"/>
      <c r="U77" s="980"/>
      <c r="V77" s="978">
        <v>206</v>
      </c>
      <c r="W77" s="979"/>
      <c r="X77" s="979"/>
      <c r="Y77" s="979"/>
      <c r="Z77" s="980"/>
      <c r="AA77" s="978">
        <v>4</v>
      </c>
      <c r="AB77" s="979"/>
      <c r="AC77" s="979"/>
      <c r="AD77" s="979"/>
      <c r="AE77" s="980"/>
      <c r="AF77" s="978">
        <v>4</v>
      </c>
      <c r="AG77" s="979"/>
      <c r="AH77" s="979"/>
      <c r="AI77" s="979"/>
      <c r="AJ77" s="980"/>
      <c r="AK77" s="978">
        <v>6</v>
      </c>
      <c r="AL77" s="979"/>
      <c r="AM77" s="979"/>
      <c r="AN77" s="979"/>
      <c r="AO77" s="980"/>
      <c r="AP77" s="978" t="s">
        <v>588</v>
      </c>
      <c r="AQ77" s="979"/>
      <c r="AR77" s="979"/>
      <c r="AS77" s="979"/>
      <c r="AT77" s="980"/>
      <c r="AU77" s="978" t="s">
        <v>588</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579</v>
      </c>
      <c r="C78" s="975"/>
      <c r="D78" s="975"/>
      <c r="E78" s="975"/>
      <c r="F78" s="975"/>
      <c r="G78" s="975"/>
      <c r="H78" s="975"/>
      <c r="I78" s="975"/>
      <c r="J78" s="975"/>
      <c r="K78" s="975"/>
      <c r="L78" s="975"/>
      <c r="M78" s="975"/>
      <c r="N78" s="975"/>
      <c r="O78" s="975"/>
      <c r="P78" s="976"/>
      <c r="Q78" s="977">
        <v>77</v>
      </c>
      <c r="R78" s="971"/>
      <c r="S78" s="971"/>
      <c r="T78" s="971"/>
      <c r="U78" s="971"/>
      <c r="V78" s="971">
        <v>53</v>
      </c>
      <c r="W78" s="971"/>
      <c r="X78" s="971"/>
      <c r="Y78" s="971"/>
      <c r="Z78" s="971"/>
      <c r="AA78" s="971">
        <v>24</v>
      </c>
      <c r="AB78" s="971"/>
      <c r="AC78" s="971"/>
      <c r="AD78" s="971"/>
      <c r="AE78" s="971"/>
      <c r="AF78" s="971">
        <v>21</v>
      </c>
      <c r="AG78" s="971"/>
      <c r="AH78" s="971"/>
      <c r="AI78" s="971"/>
      <c r="AJ78" s="971"/>
      <c r="AK78" s="971" t="s">
        <v>505</v>
      </c>
      <c r="AL78" s="971"/>
      <c r="AM78" s="971"/>
      <c r="AN78" s="971"/>
      <c r="AO78" s="971"/>
      <c r="AP78" s="978" t="s">
        <v>505</v>
      </c>
      <c r="AQ78" s="979"/>
      <c r="AR78" s="979"/>
      <c r="AS78" s="979"/>
      <c r="AT78" s="980"/>
      <c r="AU78" s="978" t="s">
        <v>505</v>
      </c>
      <c r="AV78" s="979"/>
      <c r="AW78" s="979"/>
      <c r="AX78" s="979"/>
      <c r="AY78" s="980"/>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580</v>
      </c>
      <c r="C79" s="975"/>
      <c r="D79" s="975"/>
      <c r="E79" s="975"/>
      <c r="F79" s="975"/>
      <c r="G79" s="975"/>
      <c r="H79" s="975"/>
      <c r="I79" s="975"/>
      <c r="J79" s="975"/>
      <c r="K79" s="975"/>
      <c r="L79" s="975"/>
      <c r="M79" s="975"/>
      <c r="N79" s="975"/>
      <c r="O79" s="975"/>
      <c r="P79" s="976"/>
      <c r="Q79" s="977">
        <v>6552</v>
      </c>
      <c r="R79" s="971"/>
      <c r="S79" s="971"/>
      <c r="T79" s="971"/>
      <c r="U79" s="971"/>
      <c r="V79" s="971">
        <v>6149</v>
      </c>
      <c r="W79" s="971"/>
      <c r="X79" s="971"/>
      <c r="Y79" s="971"/>
      <c r="Z79" s="971"/>
      <c r="AA79" s="971">
        <v>403</v>
      </c>
      <c r="AB79" s="971"/>
      <c r="AC79" s="971"/>
      <c r="AD79" s="971"/>
      <c r="AE79" s="971"/>
      <c r="AF79" s="971">
        <v>403</v>
      </c>
      <c r="AG79" s="971"/>
      <c r="AH79" s="971"/>
      <c r="AI79" s="971"/>
      <c r="AJ79" s="971"/>
      <c r="AK79" s="971">
        <v>7</v>
      </c>
      <c r="AL79" s="971"/>
      <c r="AM79" s="971"/>
      <c r="AN79" s="971"/>
      <c r="AO79" s="971"/>
      <c r="AP79" s="971" t="s">
        <v>588</v>
      </c>
      <c r="AQ79" s="971"/>
      <c r="AR79" s="971"/>
      <c r="AS79" s="971"/>
      <c r="AT79" s="971"/>
      <c r="AU79" s="971" t="s">
        <v>588</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581</v>
      </c>
      <c r="C80" s="975"/>
      <c r="D80" s="975"/>
      <c r="E80" s="975"/>
      <c r="F80" s="975"/>
      <c r="G80" s="975"/>
      <c r="H80" s="975"/>
      <c r="I80" s="975"/>
      <c r="J80" s="975"/>
      <c r="K80" s="975"/>
      <c r="L80" s="975"/>
      <c r="M80" s="975"/>
      <c r="N80" s="975"/>
      <c r="O80" s="975"/>
      <c r="P80" s="976"/>
      <c r="Q80" s="977">
        <v>1132</v>
      </c>
      <c r="R80" s="971"/>
      <c r="S80" s="971"/>
      <c r="T80" s="971"/>
      <c r="U80" s="971"/>
      <c r="V80" s="971">
        <v>1092</v>
      </c>
      <c r="W80" s="971"/>
      <c r="X80" s="971"/>
      <c r="Y80" s="971"/>
      <c r="Z80" s="971"/>
      <c r="AA80" s="971">
        <v>40</v>
      </c>
      <c r="AB80" s="971"/>
      <c r="AC80" s="971"/>
      <c r="AD80" s="971"/>
      <c r="AE80" s="971"/>
      <c r="AF80" s="971">
        <v>40</v>
      </c>
      <c r="AG80" s="971"/>
      <c r="AH80" s="971"/>
      <c r="AI80" s="971"/>
      <c r="AJ80" s="971"/>
      <c r="AK80" s="971" t="s">
        <v>588</v>
      </c>
      <c r="AL80" s="971"/>
      <c r="AM80" s="971"/>
      <c r="AN80" s="971"/>
      <c r="AO80" s="971"/>
      <c r="AP80" s="971">
        <v>232</v>
      </c>
      <c r="AQ80" s="971"/>
      <c r="AR80" s="971"/>
      <c r="AS80" s="971"/>
      <c r="AT80" s="971"/>
      <c r="AU80" s="971">
        <v>69</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15979</v>
      </c>
      <c r="AG88" s="959"/>
      <c r="AH88" s="959"/>
      <c r="AI88" s="959"/>
      <c r="AJ88" s="959"/>
      <c r="AK88" s="963"/>
      <c r="AL88" s="963"/>
      <c r="AM88" s="963"/>
      <c r="AN88" s="963"/>
      <c r="AO88" s="963"/>
      <c r="AP88" s="959">
        <v>797</v>
      </c>
      <c r="AQ88" s="959"/>
      <c r="AR88" s="959"/>
      <c r="AS88" s="959"/>
      <c r="AT88" s="959"/>
      <c r="AU88" s="959">
        <v>190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310</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310</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310</v>
      </c>
      <c r="DR109" s="896"/>
      <c r="DS109" s="896"/>
      <c r="DT109" s="896"/>
      <c r="DU109" s="897"/>
      <c r="DV109" s="898" t="s">
        <v>428</v>
      </c>
      <c r="DW109" s="896"/>
      <c r="DX109" s="896"/>
      <c r="DY109" s="896"/>
      <c r="DZ109" s="929"/>
    </row>
    <row r="110" spans="1:131" s="230" customFormat="1" ht="26.25" customHeight="1" x14ac:dyDescent="0.2">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666052</v>
      </c>
      <c r="AB110" s="889"/>
      <c r="AC110" s="889"/>
      <c r="AD110" s="889"/>
      <c r="AE110" s="890"/>
      <c r="AF110" s="891">
        <v>734902</v>
      </c>
      <c r="AG110" s="889"/>
      <c r="AH110" s="889"/>
      <c r="AI110" s="889"/>
      <c r="AJ110" s="890"/>
      <c r="AK110" s="891">
        <v>778805</v>
      </c>
      <c r="AL110" s="889"/>
      <c r="AM110" s="889"/>
      <c r="AN110" s="889"/>
      <c r="AO110" s="890"/>
      <c r="AP110" s="892">
        <v>18.899999999999999</v>
      </c>
      <c r="AQ110" s="893"/>
      <c r="AR110" s="893"/>
      <c r="AS110" s="893"/>
      <c r="AT110" s="894"/>
      <c r="AU110" s="930" t="s">
        <v>75</v>
      </c>
      <c r="AV110" s="931"/>
      <c r="AW110" s="931"/>
      <c r="AX110" s="931"/>
      <c r="AY110" s="931"/>
      <c r="AZ110" s="860" t="s">
        <v>431</v>
      </c>
      <c r="BA110" s="808"/>
      <c r="BB110" s="808"/>
      <c r="BC110" s="808"/>
      <c r="BD110" s="808"/>
      <c r="BE110" s="808"/>
      <c r="BF110" s="808"/>
      <c r="BG110" s="808"/>
      <c r="BH110" s="808"/>
      <c r="BI110" s="808"/>
      <c r="BJ110" s="808"/>
      <c r="BK110" s="808"/>
      <c r="BL110" s="808"/>
      <c r="BM110" s="808"/>
      <c r="BN110" s="808"/>
      <c r="BO110" s="808"/>
      <c r="BP110" s="809"/>
      <c r="BQ110" s="861">
        <v>8066712</v>
      </c>
      <c r="BR110" s="842"/>
      <c r="BS110" s="842"/>
      <c r="BT110" s="842"/>
      <c r="BU110" s="842"/>
      <c r="BV110" s="842">
        <v>8033838</v>
      </c>
      <c r="BW110" s="842"/>
      <c r="BX110" s="842"/>
      <c r="BY110" s="842"/>
      <c r="BZ110" s="842"/>
      <c r="CA110" s="842">
        <v>8167654</v>
      </c>
      <c r="CB110" s="842"/>
      <c r="CC110" s="842"/>
      <c r="CD110" s="842"/>
      <c r="CE110" s="842"/>
      <c r="CF110" s="866">
        <v>198.5</v>
      </c>
      <c r="CG110" s="867"/>
      <c r="CH110" s="867"/>
      <c r="CI110" s="867"/>
      <c r="CJ110" s="867"/>
      <c r="CK110" s="926" t="s">
        <v>432</v>
      </c>
      <c r="CL110" s="819"/>
      <c r="CM110" s="860" t="s">
        <v>433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2">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t="s">
        <v>436</v>
      </c>
      <c r="BR111" s="817"/>
      <c r="BS111" s="817"/>
      <c r="BT111" s="817"/>
      <c r="BU111" s="817"/>
      <c r="BV111" s="817" t="s">
        <v>130</v>
      </c>
      <c r="BW111" s="817"/>
      <c r="BX111" s="817"/>
      <c r="BY111" s="817"/>
      <c r="BZ111" s="817"/>
      <c r="CA111" s="817" t="s">
        <v>130</v>
      </c>
      <c r="CB111" s="817"/>
      <c r="CC111" s="817"/>
      <c r="CD111" s="817"/>
      <c r="CE111" s="817"/>
      <c r="CF111" s="875" t="s">
        <v>130</v>
      </c>
      <c r="CG111" s="876"/>
      <c r="CH111" s="876"/>
      <c r="CI111" s="876"/>
      <c r="CJ111" s="876"/>
      <c r="CK111" s="927"/>
      <c r="CL111" s="821"/>
      <c r="CM111" s="815"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394</v>
      </c>
      <c r="DM111" s="817"/>
      <c r="DN111" s="817"/>
      <c r="DO111" s="817"/>
      <c r="DP111" s="817"/>
      <c r="DQ111" s="817" t="s">
        <v>394</v>
      </c>
      <c r="DR111" s="817"/>
      <c r="DS111" s="817"/>
      <c r="DT111" s="817"/>
      <c r="DU111" s="817"/>
      <c r="DV111" s="794" t="s">
        <v>130</v>
      </c>
      <c r="DW111" s="794"/>
      <c r="DX111" s="794"/>
      <c r="DY111" s="794"/>
      <c r="DZ111" s="795"/>
    </row>
    <row r="112" spans="1:131" s="230" customFormat="1" ht="26.25" customHeight="1" x14ac:dyDescent="0.2">
      <c r="A112" s="912" t="s">
        <v>438</v>
      </c>
      <c r="B112" s="913"/>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394</v>
      </c>
      <c r="AQ112" s="825"/>
      <c r="AR112" s="825"/>
      <c r="AS112" s="825"/>
      <c r="AT112" s="826"/>
      <c r="AU112" s="932"/>
      <c r="AV112" s="933"/>
      <c r="AW112" s="933"/>
      <c r="AX112" s="933"/>
      <c r="AY112" s="933"/>
      <c r="AZ112" s="815" t="s">
        <v>440</v>
      </c>
      <c r="BA112" s="752"/>
      <c r="BB112" s="752"/>
      <c r="BC112" s="752"/>
      <c r="BD112" s="752"/>
      <c r="BE112" s="752"/>
      <c r="BF112" s="752"/>
      <c r="BG112" s="752"/>
      <c r="BH112" s="752"/>
      <c r="BI112" s="752"/>
      <c r="BJ112" s="752"/>
      <c r="BK112" s="752"/>
      <c r="BL112" s="752"/>
      <c r="BM112" s="752"/>
      <c r="BN112" s="752"/>
      <c r="BO112" s="752"/>
      <c r="BP112" s="753"/>
      <c r="BQ112" s="816">
        <v>1960744</v>
      </c>
      <c r="BR112" s="817"/>
      <c r="BS112" s="817"/>
      <c r="BT112" s="817"/>
      <c r="BU112" s="817"/>
      <c r="BV112" s="817">
        <v>1698714</v>
      </c>
      <c r="BW112" s="817"/>
      <c r="BX112" s="817"/>
      <c r="BY112" s="817"/>
      <c r="BZ112" s="817"/>
      <c r="CA112" s="817">
        <v>1524299</v>
      </c>
      <c r="CB112" s="817"/>
      <c r="CC112" s="817"/>
      <c r="CD112" s="817"/>
      <c r="CE112" s="817"/>
      <c r="CF112" s="875">
        <v>37.1</v>
      </c>
      <c r="CG112" s="876"/>
      <c r="CH112" s="876"/>
      <c r="CI112" s="876"/>
      <c r="CJ112" s="876"/>
      <c r="CK112" s="927"/>
      <c r="CL112" s="821"/>
      <c r="CM112" s="815" t="s">
        <v>441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394</v>
      </c>
      <c r="DM112" s="817"/>
      <c r="DN112" s="817"/>
      <c r="DO112" s="817"/>
      <c r="DP112" s="817"/>
      <c r="DQ112" s="817" t="s">
        <v>394</v>
      </c>
      <c r="DR112" s="817"/>
      <c r="DS112" s="817"/>
      <c r="DT112" s="817"/>
      <c r="DU112" s="817"/>
      <c r="DV112" s="794" t="s">
        <v>130</v>
      </c>
      <c r="DW112" s="794"/>
      <c r="DX112" s="794"/>
      <c r="DY112" s="794"/>
      <c r="DZ112" s="795"/>
    </row>
    <row r="113" spans="1:130" s="230" customFormat="1" ht="26.25" customHeight="1" x14ac:dyDescent="0.2">
      <c r="A113" s="914"/>
      <c r="B113" s="915"/>
      <c r="C113" s="752" t="s">
        <v>442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227520</v>
      </c>
      <c r="AB113" s="919"/>
      <c r="AC113" s="919"/>
      <c r="AD113" s="919"/>
      <c r="AE113" s="920"/>
      <c r="AF113" s="921">
        <v>232287</v>
      </c>
      <c r="AG113" s="919"/>
      <c r="AH113" s="919"/>
      <c r="AI113" s="919"/>
      <c r="AJ113" s="920"/>
      <c r="AK113" s="921">
        <v>213639</v>
      </c>
      <c r="AL113" s="919"/>
      <c r="AM113" s="919"/>
      <c r="AN113" s="919"/>
      <c r="AO113" s="920"/>
      <c r="AP113" s="922">
        <v>5.2</v>
      </c>
      <c r="AQ113" s="923"/>
      <c r="AR113" s="923"/>
      <c r="AS113" s="923"/>
      <c r="AT113" s="924"/>
      <c r="AU113" s="932"/>
      <c r="AV113" s="933"/>
      <c r="AW113" s="933"/>
      <c r="AX113" s="933"/>
      <c r="AY113" s="933"/>
      <c r="AZ113" s="815" t="s">
        <v>443</v>
      </c>
      <c r="BA113" s="752"/>
      <c r="BB113" s="752"/>
      <c r="BC113" s="752"/>
      <c r="BD113" s="752"/>
      <c r="BE113" s="752"/>
      <c r="BF113" s="752"/>
      <c r="BG113" s="752"/>
      <c r="BH113" s="752"/>
      <c r="BI113" s="752"/>
      <c r="BJ113" s="752"/>
      <c r="BK113" s="752"/>
      <c r="BL113" s="752"/>
      <c r="BM113" s="752"/>
      <c r="BN113" s="752"/>
      <c r="BO113" s="752"/>
      <c r="BP113" s="753"/>
      <c r="BQ113" s="816">
        <v>261810</v>
      </c>
      <c r="BR113" s="817"/>
      <c r="BS113" s="817"/>
      <c r="BT113" s="817"/>
      <c r="BU113" s="817"/>
      <c r="BV113" s="817">
        <v>231189</v>
      </c>
      <c r="BW113" s="817"/>
      <c r="BX113" s="817"/>
      <c r="BY113" s="817"/>
      <c r="BZ113" s="817"/>
      <c r="CA113" s="817">
        <v>190012</v>
      </c>
      <c r="CB113" s="817"/>
      <c r="CC113" s="817"/>
      <c r="CD113" s="817"/>
      <c r="CE113" s="817"/>
      <c r="CF113" s="875">
        <v>4.5999999999999996</v>
      </c>
      <c r="CG113" s="876"/>
      <c r="CH113" s="876"/>
      <c r="CI113" s="876"/>
      <c r="CJ113" s="876"/>
      <c r="CK113" s="927"/>
      <c r="CL113" s="821"/>
      <c r="CM113" s="815" t="s">
        <v>444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436</v>
      </c>
      <c r="DM113" s="780"/>
      <c r="DN113" s="780"/>
      <c r="DO113" s="780"/>
      <c r="DP113" s="781"/>
      <c r="DQ113" s="782" t="s">
        <v>130</v>
      </c>
      <c r="DR113" s="780"/>
      <c r="DS113" s="780"/>
      <c r="DT113" s="780"/>
      <c r="DU113" s="781"/>
      <c r="DV113" s="824" t="s">
        <v>436</v>
      </c>
      <c r="DW113" s="825"/>
      <c r="DX113" s="825"/>
      <c r="DY113" s="825"/>
      <c r="DZ113" s="826"/>
    </row>
    <row r="114" spans="1:130" s="230" customFormat="1" ht="26.25" customHeight="1" x14ac:dyDescent="0.2">
      <c r="A114" s="914"/>
      <c r="B114" s="915"/>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48810</v>
      </c>
      <c r="AB114" s="780"/>
      <c r="AC114" s="780"/>
      <c r="AD114" s="780"/>
      <c r="AE114" s="781"/>
      <c r="AF114" s="782">
        <v>46386</v>
      </c>
      <c r="AG114" s="780"/>
      <c r="AH114" s="780"/>
      <c r="AI114" s="780"/>
      <c r="AJ114" s="781"/>
      <c r="AK114" s="782">
        <v>50186</v>
      </c>
      <c r="AL114" s="780"/>
      <c r="AM114" s="780"/>
      <c r="AN114" s="780"/>
      <c r="AO114" s="781"/>
      <c r="AP114" s="824">
        <v>1.2</v>
      </c>
      <c r="AQ114" s="825"/>
      <c r="AR114" s="825"/>
      <c r="AS114" s="825"/>
      <c r="AT114" s="826"/>
      <c r="AU114" s="932"/>
      <c r="AV114" s="933"/>
      <c r="AW114" s="933"/>
      <c r="AX114" s="933"/>
      <c r="AY114" s="933"/>
      <c r="AZ114" s="815" t="s">
        <v>446</v>
      </c>
      <c r="BA114" s="752"/>
      <c r="BB114" s="752"/>
      <c r="BC114" s="752"/>
      <c r="BD114" s="752"/>
      <c r="BE114" s="752"/>
      <c r="BF114" s="752"/>
      <c r="BG114" s="752"/>
      <c r="BH114" s="752"/>
      <c r="BI114" s="752"/>
      <c r="BJ114" s="752"/>
      <c r="BK114" s="752"/>
      <c r="BL114" s="752"/>
      <c r="BM114" s="752"/>
      <c r="BN114" s="752"/>
      <c r="BO114" s="752"/>
      <c r="BP114" s="753"/>
      <c r="BQ114" s="816">
        <v>2639486</v>
      </c>
      <c r="BR114" s="817"/>
      <c r="BS114" s="817"/>
      <c r="BT114" s="817"/>
      <c r="BU114" s="817"/>
      <c r="BV114" s="817">
        <v>2556719</v>
      </c>
      <c r="BW114" s="817"/>
      <c r="BX114" s="817"/>
      <c r="BY114" s="817"/>
      <c r="BZ114" s="817"/>
      <c r="CA114" s="817">
        <v>2539348</v>
      </c>
      <c r="CB114" s="817"/>
      <c r="CC114" s="817"/>
      <c r="CD114" s="817"/>
      <c r="CE114" s="817"/>
      <c r="CF114" s="875">
        <v>61.7</v>
      </c>
      <c r="CG114" s="876"/>
      <c r="CH114" s="876"/>
      <c r="CI114" s="876"/>
      <c r="CJ114" s="876"/>
      <c r="CK114" s="927"/>
      <c r="CL114" s="821"/>
      <c r="CM114" s="815" t="s">
        <v>447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394</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2">
      <c r="A115" s="914"/>
      <c r="B115" s="915"/>
      <c r="C115" s="752" t="s">
        <v>448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394</v>
      </c>
      <c r="AB115" s="919"/>
      <c r="AC115" s="919"/>
      <c r="AD115" s="919"/>
      <c r="AE115" s="920"/>
      <c r="AF115" s="921" t="s">
        <v>130</v>
      </c>
      <c r="AG115" s="919"/>
      <c r="AH115" s="919"/>
      <c r="AI115" s="919"/>
      <c r="AJ115" s="920"/>
      <c r="AK115" s="921" t="s">
        <v>130</v>
      </c>
      <c r="AL115" s="919"/>
      <c r="AM115" s="919"/>
      <c r="AN115" s="919"/>
      <c r="AO115" s="920"/>
      <c r="AP115" s="922" t="s">
        <v>130</v>
      </c>
      <c r="AQ115" s="923"/>
      <c r="AR115" s="923"/>
      <c r="AS115" s="923"/>
      <c r="AT115" s="924"/>
      <c r="AU115" s="932"/>
      <c r="AV115" s="933"/>
      <c r="AW115" s="933"/>
      <c r="AX115" s="933"/>
      <c r="AY115" s="933"/>
      <c r="AZ115" s="815" t="s">
        <v>449</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130</v>
      </c>
      <c r="CB115" s="817"/>
      <c r="CC115" s="817"/>
      <c r="CD115" s="817"/>
      <c r="CE115" s="817"/>
      <c r="CF115" s="875" t="s">
        <v>130</v>
      </c>
      <c r="CG115" s="876"/>
      <c r="CH115" s="876"/>
      <c r="CI115" s="876"/>
      <c r="CJ115" s="876"/>
      <c r="CK115" s="927"/>
      <c r="CL115" s="821"/>
      <c r="CM115" s="815" t="s">
        <v>450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436</v>
      </c>
      <c r="DR115" s="780"/>
      <c r="DS115" s="780"/>
      <c r="DT115" s="780"/>
      <c r="DU115" s="781"/>
      <c r="DV115" s="824" t="s">
        <v>130</v>
      </c>
      <c r="DW115" s="825"/>
      <c r="DX115" s="825"/>
      <c r="DY115" s="825"/>
      <c r="DZ115" s="826"/>
    </row>
    <row r="116" spans="1:130" s="230" customFormat="1" ht="26.25" customHeight="1" x14ac:dyDescent="0.2">
      <c r="A116" s="916"/>
      <c r="B116" s="917"/>
      <c r="C116" s="839" t="s">
        <v>451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394</v>
      </c>
      <c r="AQ116" s="825"/>
      <c r="AR116" s="825"/>
      <c r="AS116" s="825"/>
      <c r="AT116" s="826"/>
      <c r="AU116" s="932"/>
      <c r="AV116" s="933"/>
      <c r="AW116" s="933"/>
      <c r="AX116" s="933"/>
      <c r="AY116" s="933"/>
      <c r="AZ116" s="909" t="s">
        <v>452</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394</v>
      </c>
      <c r="CG116" s="876"/>
      <c r="CH116" s="876"/>
      <c r="CI116" s="876"/>
      <c r="CJ116" s="876"/>
      <c r="CK116" s="927"/>
      <c r="CL116" s="821"/>
      <c r="CM116" s="815" t="s">
        <v>453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394</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454</v>
      </c>
      <c r="Z117" s="897"/>
      <c r="AA117" s="902">
        <v>942382</v>
      </c>
      <c r="AB117" s="903"/>
      <c r="AC117" s="903"/>
      <c r="AD117" s="903"/>
      <c r="AE117" s="904"/>
      <c r="AF117" s="905">
        <v>1013575</v>
      </c>
      <c r="AG117" s="903"/>
      <c r="AH117" s="903"/>
      <c r="AI117" s="903"/>
      <c r="AJ117" s="904"/>
      <c r="AK117" s="905">
        <v>1042630</v>
      </c>
      <c r="AL117" s="903"/>
      <c r="AM117" s="903"/>
      <c r="AN117" s="903"/>
      <c r="AO117" s="904"/>
      <c r="AP117" s="906"/>
      <c r="AQ117" s="907"/>
      <c r="AR117" s="907"/>
      <c r="AS117" s="907"/>
      <c r="AT117" s="908"/>
      <c r="AU117" s="932"/>
      <c r="AV117" s="933"/>
      <c r="AW117" s="933"/>
      <c r="AX117" s="933"/>
      <c r="AY117" s="933"/>
      <c r="AZ117" s="863" t="s">
        <v>455</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394</v>
      </c>
      <c r="BW117" s="817"/>
      <c r="BX117" s="817"/>
      <c r="BY117" s="817"/>
      <c r="BZ117" s="817"/>
      <c r="CA117" s="817" t="s">
        <v>130</v>
      </c>
      <c r="CB117" s="817"/>
      <c r="CC117" s="817"/>
      <c r="CD117" s="817"/>
      <c r="CE117" s="817"/>
      <c r="CF117" s="875" t="s">
        <v>436</v>
      </c>
      <c r="CG117" s="876"/>
      <c r="CH117" s="876"/>
      <c r="CI117" s="876"/>
      <c r="CJ117" s="876"/>
      <c r="CK117" s="927"/>
      <c r="CL117" s="821"/>
      <c r="CM117" s="815" t="s">
        <v>456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436</v>
      </c>
      <c r="DR117" s="780"/>
      <c r="DS117" s="780"/>
      <c r="DT117" s="780"/>
      <c r="DU117" s="781"/>
      <c r="DV117" s="824" t="s">
        <v>130</v>
      </c>
      <c r="DW117" s="825"/>
      <c r="DX117" s="825"/>
      <c r="DY117" s="825"/>
      <c r="DZ117" s="826"/>
    </row>
    <row r="118" spans="1:130" s="230" customFormat="1" ht="26.25" customHeight="1" x14ac:dyDescent="0.2">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310</v>
      </c>
      <c r="AL118" s="896"/>
      <c r="AM118" s="896"/>
      <c r="AN118" s="896"/>
      <c r="AO118" s="897"/>
      <c r="AP118" s="899" t="s">
        <v>428</v>
      </c>
      <c r="AQ118" s="900"/>
      <c r="AR118" s="900"/>
      <c r="AS118" s="900"/>
      <c r="AT118" s="901"/>
      <c r="AU118" s="932"/>
      <c r="AV118" s="933"/>
      <c r="AW118" s="933"/>
      <c r="AX118" s="933"/>
      <c r="AY118" s="933"/>
      <c r="AZ118" s="838" t="s">
        <v>457</v>
      </c>
      <c r="BA118" s="839"/>
      <c r="BB118" s="839"/>
      <c r="BC118" s="839"/>
      <c r="BD118" s="839"/>
      <c r="BE118" s="839"/>
      <c r="BF118" s="839"/>
      <c r="BG118" s="839"/>
      <c r="BH118" s="839"/>
      <c r="BI118" s="839"/>
      <c r="BJ118" s="839"/>
      <c r="BK118" s="839"/>
      <c r="BL118" s="839"/>
      <c r="BM118" s="839"/>
      <c r="BN118" s="839"/>
      <c r="BO118" s="839"/>
      <c r="BP118" s="840"/>
      <c r="BQ118" s="879" t="s">
        <v>436</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458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432</v>
      </c>
      <c r="B119" s="819"/>
      <c r="C119" s="860" t="s">
        <v>433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436</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459</v>
      </c>
      <c r="BP119" s="878"/>
      <c r="BQ119" s="879">
        <v>12928752</v>
      </c>
      <c r="BR119" s="845"/>
      <c r="BS119" s="845"/>
      <c r="BT119" s="845"/>
      <c r="BU119" s="845"/>
      <c r="BV119" s="845">
        <v>12520460</v>
      </c>
      <c r="BW119" s="845"/>
      <c r="BX119" s="845"/>
      <c r="BY119" s="845"/>
      <c r="BZ119" s="845"/>
      <c r="CA119" s="845">
        <v>12421313</v>
      </c>
      <c r="CB119" s="845"/>
      <c r="CC119" s="845"/>
      <c r="CD119" s="845"/>
      <c r="CE119" s="845"/>
      <c r="CF119" s="748"/>
      <c r="CG119" s="749"/>
      <c r="CH119" s="749"/>
      <c r="CI119" s="749"/>
      <c r="CJ119" s="834"/>
      <c r="CK119" s="928"/>
      <c r="CL119" s="823"/>
      <c r="CM119" s="838" t="s">
        <v>460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394</v>
      </c>
      <c r="DR119" s="764"/>
      <c r="DS119" s="764"/>
      <c r="DT119" s="764"/>
      <c r="DU119" s="765"/>
      <c r="DV119" s="848" t="s">
        <v>130</v>
      </c>
      <c r="DW119" s="849"/>
      <c r="DX119" s="849"/>
      <c r="DY119" s="849"/>
      <c r="DZ119" s="850"/>
    </row>
    <row r="120" spans="1:130" s="230" customFormat="1" ht="26.25" customHeight="1" x14ac:dyDescent="0.2">
      <c r="A120" s="820"/>
      <c r="B120" s="821"/>
      <c r="C120" s="815"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394</v>
      </c>
      <c r="AL120" s="780"/>
      <c r="AM120" s="780"/>
      <c r="AN120" s="780"/>
      <c r="AO120" s="781"/>
      <c r="AP120" s="824" t="s">
        <v>130</v>
      </c>
      <c r="AQ120" s="825"/>
      <c r="AR120" s="825"/>
      <c r="AS120" s="825"/>
      <c r="AT120" s="826"/>
      <c r="AU120" s="880" t="s">
        <v>461</v>
      </c>
      <c r="AV120" s="881"/>
      <c r="AW120" s="881"/>
      <c r="AX120" s="881"/>
      <c r="AY120" s="882"/>
      <c r="AZ120" s="860" t="s">
        <v>462</v>
      </c>
      <c r="BA120" s="808"/>
      <c r="BB120" s="808"/>
      <c r="BC120" s="808"/>
      <c r="BD120" s="808"/>
      <c r="BE120" s="808"/>
      <c r="BF120" s="808"/>
      <c r="BG120" s="808"/>
      <c r="BH120" s="808"/>
      <c r="BI120" s="808"/>
      <c r="BJ120" s="808"/>
      <c r="BK120" s="808"/>
      <c r="BL120" s="808"/>
      <c r="BM120" s="808"/>
      <c r="BN120" s="808"/>
      <c r="BO120" s="808"/>
      <c r="BP120" s="809"/>
      <c r="BQ120" s="861">
        <v>2798875</v>
      </c>
      <c r="BR120" s="842"/>
      <c r="BS120" s="842"/>
      <c r="BT120" s="842"/>
      <c r="BU120" s="842"/>
      <c r="BV120" s="842">
        <v>3063282</v>
      </c>
      <c r="BW120" s="842"/>
      <c r="BX120" s="842"/>
      <c r="BY120" s="842"/>
      <c r="BZ120" s="842"/>
      <c r="CA120" s="842">
        <v>3119461</v>
      </c>
      <c r="CB120" s="842"/>
      <c r="CC120" s="842"/>
      <c r="CD120" s="842"/>
      <c r="CE120" s="842"/>
      <c r="CF120" s="866">
        <v>75.8</v>
      </c>
      <c r="CG120" s="867"/>
      <c r="CH120" s="867"/>
      <c r="CI120" s="867"/>
      <c r="CJ120" s="867"/>
      <c r="CK120" s="868" t="s">
        <v>463</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983034</v>
      </c>
      <c r="DH120" s="842"/>
      <c r="DI120" s="842"/>
      <c r="DJ120" s="842"/>
      <c r="DK120" s="842"/>
      <c r="DL120" s="842">
        <v>760322</v>
      </c>
      <c r="DM120" s="842"/>
      <c r="DN120" s="842"/>
      <c r="DO120" s="842"/>
      <c r="DP120" s="842"/>
      <c r="DQ120" s="842">
        <v>627720</v>
      </c>
      <c r="DR120" s="842"/>
      <c r="DS120" s="842"/>
      <c r="DT120" s="842"/>
      <c r="DU120" s="842"/>
      <c r="DV120" s="843">
        <v>15.3</v>
      </c>
      <c r="DW120" s="843"/>
      <c r="DX120" s="843"/>
      <c r="DY120" s="843"/>
      <c r="DZ120" s="844"/>
    </row>
    <row r="121" spans="1:130" s="230" customFormat="1" ht="26.25" customHeight="1" x14ac:dyDescent="0.2">
      <c r="A121" s="820"/>
      <c r="B121" s="821"/>
      <c r="C121" s="863" t="s">
        <v>464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394</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465</v>
      </c>
      <c r="BA121" s="752"/>
      <c r="BB121" s="752"/>
      <c r="BC121" s="752"/>
      <c r="BD121" s="752"/>
      <c r="BE121" s="752"/>
      <c r="BF121" s="752"/>
      <c r="BG121" s="752"/>
      <c r="BH121" s="752"/>
      <c r="BI121" s="752"/>
      <c r="BJ121" s="752"/>
      <c r="BK121" s="752"/>
      <c r="BL121" s="752"/>
      <c r="BM121" s="752"/>
      <c r="BN121" s="752"/>
      <c r="BO121" s="752"/>
      <c r="BP121" s="753"/>
      <c r="BQ121" s="816" t="s">
        <v>130</v>
      </c>
      <c r="BR121" s="817"/>
      <c r="BS121" s="817"/>
      <c r="BT121" s="817"/>
      <c r="BU121" s="817"/>
      <c r="BV121" s="817" t="s">
        <v>130</v>
      </c>
      <c r="BW121" s="817"/>
      <c r="BX121" s="817"/>
      <c r="BY121" s="817"/>
      <c r="BZ121" s="817"/>
      <c r="CA121" s="817" t="s">
        <v>394</v>
      </c>
      <c r="CB121" s="817"/>
      <c r="CC121" s="817"/>
      <c r="CD121" s="817"/>
      <c r="CE121" s="817"/>
      <c r="CF121" s="875" t="s">
        <v>130</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789820</v>
      </c>
      <c r="DH121" s="817"/>
      <c r="DI121" s="817"/>
      <c r="DJ121" s="817"/>
      <c r="DK121" s="817"/>
      <c r="DL121" s="817">
        <v>691537</v>
      </c>
      <c r="DM121" s="817"/>
      <c r="DN121" s="817"/>
      <c r="DO121" s="817"/>
      <c r="DP121" s="817"/>
      <c r="DQ121" s="817">
        <v>562351</v>
      </c>
      <c r="DR121" s="817"/>
      <c r="DS121" s="817"/>
      <c r="DT121" s="817"/>
      <c r="DU121" s="817"/>
      <c r="DV121" s="794">
        <v>13.7</v>
      </c>
      <c r="DW121" s="794"/>
      <c r="DX121" s="794"/>
      <c r="DY121" s="794"/>
      <c r="DZ121" s="795"/>
    </row>
    <row r="122" spans="1:130" s="230" customFormat="1" ht="26.25" customHeight="1" x14ac:dyDescent="0.2">
      <c r="A122" s="820"/>
      <c r="B122" s="821"/>
      <c r="C122" s="815" t="s">
        <v>447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466</v>
      </c>
      <c r="BA122" s="839"/>
      <c r="BB122" s="839"/>
      <c r="BC122" s="839"/>
      <c r="BD122" s="839"/>
      <c r="BE122" s="839"/>
      <c r="BF122" s="839"/>
      <c r="BG122" s="839"/>
      <c r="BH122" s="839"/>
      <c r="BI122" s="839"/>
      <c r="BJ122" s="839"/>
      <c r="BK122" s="839"/>
      <c r="BL122" s="839"/>
      <c r="BM122" s="839"/>
      <c r="BN122" s="839"/>
      <c r="BO122" s="839"/>
      <c r="BP122" s="840"/>
      <c r="BQ122" s="879">
        <v>7594058</v>
      </c>
      <c r="BR122" s="845"/>
      <c r="BS122" s="845"/>
      <c r="BT122" s="845"/>
      <c r="BU122" s="845"/>
      <c r="BV122" s="845">
        <v>7447024</v>
      </c>
      <c r="BW122" s="845"/>
      <c r="BX122" s="845"/>
      <c r="BY122" s="845"/>
      <c r="BZ122" s="845"/>
      <c r="CA122" s="845">
        <v>7192383</v>
      </c>
      <c r="CB122" s="845"/>
      <c r="CC122" s="845"/>
      <c r="CD122" s="845"/>
      <c r="CE122" s="845"/>
      <c r="CF122" s="846">
        <v>174.8</v>
      </c>
      <c r="CG122" s="847"/>
      <c r="CH122" s="847"/>
      <c r="CI122" s="847"/>
      <c r="CJ122" s="847"/>
      <c r="CK122" s="869"/>
      <c r="CL122" s="855"/>
      <c r="CM122" s="855"/>
      <c r="CN122" s="855"/>
      <c r="CO122" s="856"/>
      <c r="CP122" s="835" t="s">
        <v>411</v>
      </c>
      <c r="CQ122" s="836"/>
      <c r="CR122" s="836"/>
      <c r="CS122" s="836"/>
      <c r="CT122" s="836"/>
      <c r="CU122" s="836"/>
      <c r="CV122" s="836"/>
      <c r="CW122" s="836"/>
      <c r="CX122" s="836"/>
      <c r="CY122" s="836"/>
      <c r="CZ122" s="836"/>
      <c r="DA122" s="836"/>
      <c r="DB122" s="836"/>
      <c r="DC122" s="836"/>
      <c r="DD122" s="836"/>
      <c r="DE122" s="836"/>
      <c r="DF122" s="837"/>
      <c r="DG122" s="816">
        <v>187890</v>
      </c>
      <c r="DH122" s="817"/>
      <c r="DI122" s="817"/>
      <c r="DJ122" s="817"/>
      <c r="DK122" s="817"/>
      <c r="DL122" s="817">
        <v>246855</v>
      </c>
      <c r="DM122" s="817"/>
      <c r="DN122" s="817"/>
      <c r="DO122" s="817"/>
      <c r="DP122" s="817"/>
      <c r="DQ122" s="817">
        <v>334228</v>
      </c>
      <c r="DR122" s="817"/>
      <c r="DS122" s="817"/>
      <c r="DT122" s="817"/>
      <c r="DU122" s="817"/>
      <c r="DV122" s="794">
        <v>8.1</v>
      </c>
      <c r="DW122" s="794"/>
      <c r="DX122" s="794"/>
      <c r="DY122" s="794"/>
      <c r="DZ122" s="795"/>
    </row>
    <row r="123" spans="1:130" s="230" customFormat="1" ht="26.25" customHeight="1" x14ac:dyDescent="0.2">
      <c r="A123" s="820"/>
      <c r="B123" s="821"/>
      <c r="C123" s="815" t="s">
        <v>453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436</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467</v>
      </c>
      <c r="BP123" s="878"/>
      <c r="BQ123" s="832">
        <v>10392933</v>
      </c>
      <c r="BR123" s="833"/>
      <c r="BS123" s="833"/>
      <c r="BT123" s="833"/>
      <c r="BU123" s="833"/>
      <c r="BV123" s="833">
        <v>10510306</v>
      </c>
      <c r="BW123" s="833"/>
      <c r="BX123" s="833"/>
      <c r="BY123" s="833"/>
      <c r="BZ123" s="833"/>
      <c r="CA123" s="833">
        <v>10311844</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5">
      <c r="A124" s="820"/>
      <c r="B124" s="821"/>
      <c r="C124" s="815" t="s">
        <v>456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468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64</v>
      </c>
      <c r="BR124" s="831"/>
      <c r="BS124" s="831"/>
      <c r="BT124" s="831"/>
      <c r="BU124" s="831"/>
      <c r="BV124" s="831">
        <v>47.7</v>
      </c>
      <c r="BW124" s="831"/>
      <c r="BX124" s="831"/>
      <c r="BY124" s="831"/>
      <c r="BZ124" s="831"/>
      <c r="CA124" s="831">
        <v>51.2</v>
      </c>
      <c r="CB124" s="831"/>
      <c r="CC124" s="831"/>
      <c r="CD124" s="831"/>
      <c r="CE124" s="831"/>
      <c r="CF124" s="726"/>
      <c r="CG124" s="727"/>
      <c r="CH124" s="727"/>
      <c r="CI124" s="727"/>
      <c r="CJ124" s="862"/>
      <c r="CK124" s="870"/>
      <c r="CL124" s="870"/>
      <c r="CM124" s="870"/>
      <c r="CN124" s="870"/>
      <c r="CO124" s="871"/>
      <c r="CP124" s="835" t="s">
        <v>469</v>
      </c>
      <c r="CQ124" s="836"/>
      <c r="CR124" s="836"/>
      <c r="CS124" s="836"/>
      <c r="CT124" s="836"/>
      <c r="CU124" s="836"/>
      <c r="CV124" s="836"/>
      <c r="CW124" s="836"/>
      <c r="CX124" s="836"/>
      <c r="CY124" s="836"/>
      <c r="CZ124" s="836"/>
      <c r="DA124" s="836"/>
      <c r="DB124" s="836"/>
      <c r="DC124" s="836"/>
      <c r="DD124" s="836"/>
      <c r="DE124" s="836"/>
      <c r="DF124" s="837"/>
      <c r="DG124" s="763" t="s">
        <v>436</v>
      </c>
      <c r="DH124" s="764"/>
      <c r="DI124" s="764"/>
      <c r="DJ124" s="764"/>
      <c r="DK124" s="765"/>
      <c r="DL124" s="766" t="s">
        <v>130</v>
      </c>
      <c r="DM124" s="764"/>
      <c r="DN124" s="764"/>
      <c r="DO124" s="764"/>
      <c r="DP124" s="765"/>
      <c r="DQ124" s="766" t="s">
        <v>436</v>
      </c>
      <c r="DR124" s="764"/>
      <c r="DS124" s="764"/>
      <c r="DT124" s="764"/>
      <c r="DU124" s="765"/>
      <c r="DV124" s="848" t="s">
        <v>130</v>
      </c>
      <c r="DW124" s="849"/>
      <c r="DX124" s="849"/>
      <c r="DY124" s="849"/>
      <c r="DZ124" s="850"/>
    </row>
    <row r="125" spans="1:130" s="230" customFormat="1" ht="26.25" customHeight="1" x14ac:dyDescent="0.2">
      <c r="A125" s="820"/>
      <c r="B125" s="821"/>
      <c r="C125" s="815" t="s">
        <v>458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436</v>
      </c>
      <c r="AL125" s="780"/>
      <c r="AM125" s="780"/>
      <c r="AN125" s="780"/>
      <c r="AO125" s="781"/>
      <c r="AP125" s="824" t="s">
        <v>436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470</v>
      </c>
      <c r="CL125" s="852"/>
      <c r="CM125" s="852"/>
      <c r="CN125" s="852"/>
      <c r="CO125" s="853"/>
      <c r="CP125" s="860" t="s">
        <v>471</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436</v>
      </c>
      <c r="DR125" s="842"/>
      <c r="DS125" s="842"/>
      <c r="DT125" s="842"/>
      <c r="DU125" s="842"/>
      <c r="DV125" s="843" t="s">
        <v>130</v>
      </c>
      <c r="DW125" s="843"/>
      <c r="DX125" s="843"/>
      <c r="DY125" s="843"/>
      <c r="DZ125" s="844"/>
    </row>
    <row r="126" spans="1:130" s="230" customFormat="1" ht="26.25" customHeight="1" thickBot="1" x14ac:dyDescent="0.25">
      <c r="A126" s="820"/>
      <c r="B126" s="821"/>
      <c r="C126" s="815" t="s">
        <v>460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436</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472</v>
      </c>
      <c r="CQ126" s="752"/>
      <c r="CR126" s="752"/>
      <c r="CS126" s="752"/>
      <c r="CT126" s="752"/>
      <c r="CU126" s="752"/>
      <c r="CV126" s="752"/>
      <c r="CW126" s="752"/>
      <c r="CX126" s="752"/>
      <c r="CY126" s="752"/>
      <c r="CZ126" s="752"/>
      <c r="DA126" s="752"/>
      <c r="DB126" s="752"/>
      <c r="DC126" s="752"/>
      <c r="DD126" s="752"/>
      <c r="DE126" s="752"/>
      <c r="DF126" s="753"/>
      <c r="DG126" s="816" t="s">
        <v>436</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22"/>
      <c r="B127" s="823"/>
      <c r="C127" s="838" t="s">
        <v>473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436</v>
      </c>
      <c r="AB127" s="780"/>
      <c r="AC127" s="780"/>
      <c r="AD127" s="780"/>
      <c r="AE127" s="781"/>
      <c r="AF127" s="782" t="s">
        <v>436</v>
      </c>
      <c r="AG127" s="780"/>
      <c r="AH127" s="780"/>
      <c r="AI127" s="780"/>
      <c r="AJ127" s="781"/>
      <c r="AK127" s="782" t="s">
        <v>436</v>
      </c>
      <c r="AL127" s="780"/>
      <c r="AM127" s="780"/>
      <c r="AN127" s="780"/>
      <c r="AO127" s="781"/>
      <c r="AP127" s="824" t="s">
        <v>130</v>
      </c>
      <c r="AQ127" s="825"/>
      <c r="AR127" s="825"/>
      <c r="AS127" s="825"/>
      <c r="AT127" s="826"/>
      <c r="AU127" s="232"/>
      <c r="AV127" s="232"/>
      <c r="AW127" s="232"/>
      <c r="AX127" s="841" t="s">
        <v>474</v>
      </c>
      <c r="AY127" s="812"/>
      <c r="AZ127" s="812"/>
      <c r="BA127" s="812"/>
      <c r="BB127" s="812"/>
      <c r="BC127" s="812"/>
      <c r="BD127" s="812"/>
      <c r="BE127" s="813"/>
      <c r="BF127" s="811" t="s">
        <v>475</v>
      </c>
      <c r="BG127" s="812"/>
      <c r="BH127" s="812"/>
      <c r="BI127" s="812"/>
      <c r="BJ127" s="812"/>
      <c r="BK127" s="812"/>
      <c r="BL127" s="813"/>
      <c r="BM127" s="811" t="s">
        <v>476</v>
      </c>
      <c r="BN127" s="812"/>
      <c r="BO127" s="812"/>
      <c r="BP127" s="812"/>
      <c r="BQ127" s="812"/>
      <c r="BR127" s="812"/>
      <c r="BS127" s="813"/>
      <c r="BT127" s="811" t="s">
        <v>477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478</v>
      </c>
      <c r="CQ127" s="752"/>
      <c r="CR127" s="752"/>
      <c r="CS127" s="752"/>
      <c r="CT127" s="752"/>
      <c r="CU127" s="752"/>
      <c r="CV127" s="752"/>
      <c r="CW127" s="752"/>
      <c r="CX127" s="752"/>
      <c r="CY127" s="752"/>
      <c r="CZ127" s="752"/>
      <c r="DA127" s="752"/>
      <c r="DB127" s="752"/>
      <c r="DC127" s="752"/>
      <c r="DD127" s="752"/>
      <c r="DE127" s="752"/>
      <c r="DF127" s="753"/>
      <c r="DG127" s="816" t="s">
        <v>436</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479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480</v>
      </c>
      <c r="X128" s="798"/>
      <c r="Y128" s="798"/>
      <c r="Z128" s="799"/>
      <c r="AA128" s="800">
        <v>10</v>
      </c>
      <c r="AB128" s="801"/>
      <c r="AC128" s="801"/>
      <c r="AD128" s="801"/>
      <c r="AE128" s="802"/>
      <c r="AF128" s="803">
        <v>7</v>
      </c>
      <c r="AG128" s="801"/>
      <c r="AH128" s="801"/>
      <c r="AI128" s="801"/>
      <c r="AJ128" s="802"/>
      <c r="AK128" s="803">
        <v>78</v>
      </c>
      <c r="AL128" s="801"/>
      <c r="AM128" s="801"/>
      <c r="AN128" s="801"/>
      <c r="AO128" s="802"/>
      <c r="AP128" s="804"/>
      <c r="AQ128" s="805"/>
      <c r="AR128" s="805"/>
      <c r="AS128" s="805"/>
      <c r="AT128" s="806"/>
      <c r="AU128" s="232"/>
      <c r="AV128" s="232"/>
      <c r="AW128" s="232"/>
      <c r="AX128" s="807" t="s">
        <v>481</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482</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483</v>
      </c>
      <c r="X129" s="777"/>
      <c r="Y129" s="777"/>
      <c r="Z129" s="778"/>
      <c r="AA129" s="779">
        <v>4606171</v>
      </c>
      <c r="AB129" s="780"/>
      <c r="AC129" s="780"/>
      <c r="AD129" s="780"/>
      <c r="AE129" s="781"/>
      <c r="AF129" s="782">
        <v>4880890</v>
      </c>
      <c r="AG129" s="780"/>
      <c r="AH129" s="780"/>
      <c r="AI129" s="780"/>
      <c r="AJ129" s="781"/>
      <c r="AK129" s="782">
        <v>4804804</v>
      </c>
      <c r="AL129" s="780"/>
      <c r="AM129" s="780"/>
      <c r="AN129" s="780"/>
      <c r="AO129" s="781"/>
      <c r="AP129" s="783"/>
      <c r="AQ129" s="784"/>
      <c r="AR129" s="784"/>
      <c r="AS129" s="784"/>
      <c r="AT129" s="785"/>
      <c r="AU129" s="233"/>
      <c r="AV129" s="233"/>
      <c r="AW129" s="233"/>
      <c r="AX129" s="751" t="s">
        <v>484</v>
      </c>
      <c r="AY129" s="752"/>
      <c r="AZ129" s="752"/>
      <c r="BA129" s="752"/>
      <c r="BB129" s="752"/>
      <c r="BC129" s="752"/>
      <c r="BD129" s="752"/>
      <c r="BE129" s="753"/>
      <c r="BF129" s="770" t="s">
        <v>436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486</v>
      </c>
      <c r="X130" s="777"/>
      <c r="Y130" s="777"/>
      <c r="Z130" s="778"/>
      <c r="AA130" s="779">
        <v>646013</v>
      </c>
      <c r="AB130" s="780"/>
      <c r="AC130" s="780"/>
      <c r="AD130" s="780"/>
      <c r="AE130" s="781"/>
      <c r="AF130" s="782">
        <v>668177</v>
      </c>
      <c r="AG130" s="780"/>
      <c r="AH130" s="780"/>
      <c r="AI130" s="780"/>
      <c r="AJ130" s="781"/>
      <c r="AK130" s="782">
        <v>690940</v>
      </c>
      <c r="AL130" s="780"/>
      <c r="AM130" s="780"/>
      <c r="AN130" s="780"/>
      <c r="AO130" s="781"/>
      <c r="AP130" s="783"/>
      <c r="AQ130" s="784"/>
      <c r="AR130" s="784"/>
      <c r="AS130" s="784"/>
      <c r="AT130" s="785"/>
      <c r="AU130" s="233"/>
      <c r="AV130" s="233"/>
      <c r="AW130" s="233"/>
      <c r="AX130" s="751" t="s">
        <v>487</v>
      </c>
      <c r="AY130" s="752"/>
      <c r="AZ130" s="752"/>
      <c r="BA130" s="752"/>
      <c r="BB130" s="752"/>
      <c r="BC130" s="752"/>
      <c r="BD130" s="752"/>
      <c r="BE130" s="753"/>
      <c r="BF130" s="754">
        <v>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488</v>
      </c>
      <c r="X131" s="761"/>
      <c r="Y131" s="761"/>
      <c r="Z131" s="762"/>
      <c r="AA131" s="763">
        <v>3960158</v>
      </c>
      <c r="AB131" s="764"/>
      <c r="AC131" s="764"/>
      <c r="AD131" s="764"/>
      <c r="AE131" s="765"/>
      <c r="AF131" s="766">
        <v>4212713</v>
      </c>
      <c r="AG131" s="764"/>
      <c r="AH131" s="764"/>
      <c r="AI131" s="764"/>
      <c r="AJ131" s="765"/>
      <c r="AK131" s="766">
        <v>4113864</v>
      </c>
      <c r="AL131" s="764"/>
      <c r="AM131" s="764"/>
      <c r="AN131" s="764"/>
      <c r="AO131" s="765"/>
      <c r="AP131" s="767"/>
      <c r="AQ131" s="768"/>
      <c r="AR131" s="768"/>
      <c r="AS131" s="768"/>
      <c r="AT131" s="769"/>
      <c r="AU131" s="233"/>
      <c r="AV131" s="233"/>
      <c r="AW131" s="233"/>
      <c r="AX131" s="729" t="s">
        <v>489</v>
      </c>
      <c r="AY131" s="730"/>
      <c r="AZ131" s="730"/>
      <c r="BA131" s="730"/>
      <c r="BB131" s="730"/>
      <c r="BC131" s="730"/>
      <c r="BD131" s="730"/>
      <c r="BE131" s="731"/>
      <c r="BF131" s="732">
        <v>51.2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491</v>
      </c>
      <c r="W132" s="742"/>
      <c r="X132" s="742"/>
      <c r="Y132" s="742"/>
      <c r="Z132" s="743"/>
      <c r="AA132" s="744">
        <v>7.4835145470000004</v>
      </c>
      <c r="AB132" s="745"/>
      <c r="AC132" s="745"/>
      <c r="AD132" s="745"/>
      <c r="AE132" s="746"/>
      <c r="AF132" s="747">
        <v>8.1987783170000004</v>
      </c>
      <c r="AG132" s="745"/>
      <c r="AH132" s="745"/>
      <c r="AI132" s="745"/>
      <c r="AJ132" s="746"/>
      <c r="AK132" s="747">
        <v>8.5470010680000001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492</v>
      </c>
      <c r="W133" s="721"/>
      <c r="X133" s="721"/>
      <c r="Y133" s="721"/>
      <c r="Z133" s="722"/>
      <c r="AA133" s="723">
        <v>8.1999999999999993</v>
      </c>
      <c r="AB133" s="724"/>
      <c r="AC133" s="724"/>
      <c r="AD133" s="724"/>
      <c r="AE133" s="725"/>
      <c r="AF133" s="723">
        <v>8</v>
      </c>
      <c r="AG133" s="724"/>
      <c r="AH133" s="724"/>
      <c r="AI133" s="724"/>
      <c r="AJ133" s="725"/>
      <c r="AK133" s="723">
        <v>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xw324+LHBRmRQ8I1H8BsKywru/59b/F6NWbrmITI8uLpG5O1KQu+GmjrLSkR1B1Ug10BhZVUBF1FccFUxgygA==" saltValue="lpT/yPIYtmZsn1g+QP9y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Z78:BD78"/>
    <mergeCell ref="BS78:CG78"/>
    <mergeCell ref="CH78:CL78"/>
    <mergeCell ref="CM78:CQ78"/>
    <mergeCell ref="AP78:AT78"/>
    <mergeCell ref="AU78:AY78"/>
    <mergeCell ref="Q78:U78"/>
    <mergeCell ref="V78:Z78"/>
    <mergeCell ref="AA78:AE78"/>
    <mergeCell ref="AF78:AJ78"/>
    <mergeCell ref="AK78:AO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78740157480314965" bottom="0.39370078740157483" header="0.19685039370078741" footer="0.19685039370078741"/>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F55B0-AE06-47C0-BF1B-BCAEED783B14}">
  <sheetPr>
    <pageSetUpPr fitToPage="1"/>
  </sheetPr>
  <dimension ref="A1:DQ105"/>
  <sheetViews>
    <sheetView showGridLines="0" view="pageBreakPreview" topLeftCell="A58" zoomScaleNormal="85" zoomScaleSheetLayoutView="100" workbookViewId="0">
      <selection activeCell="CN73" sqref="CN73"/>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Xlox5XoZCiHJ0+kH2WMx8UnQ8nGJp9NRc+4WfhVGQ5vp4PSWlFYymjaRrbDYVPPumCgqoNyi0EKlVVSNyMbMw==" saltValue="IXA0fao3Mc4kQnEvKD7EI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9mcYqNSN7OccmgWQWynmbg45yc/Dqaa5xF+cvHch3EpCPdjbl5zzMNh/cdThgTrpZCZtURrFvEgHZDa0OwnqQ==" saltValue="gW1S+qiq/PLBsTAGSy0CqA==" spinCount="100000" sheet="1" objects="1" scenarios="1"/>
  <dataConsolidate/>
  <phoneticPr fontId="2"/>
  <printOptions horizontalCentered="1"/>
  <pageMargins left="0" right="0" top="0.39370078740157483" bottom="0.39370078740157483" header="0.19685039370078741" footer="0.19685039370078741"/>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3"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496</v>
      </c>
      <c r="AP7" s="272"/>
      <c r="AQ7" s="273" t="s">
        <v>497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498</v>
      </c>
      <c r="AQ8" s="279" t="s">
        <v>499</v>
      </c>
      <c r="AR8" s="280" t="s">
        <v>500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501</v>
      </c>
      <c r="AL9" s="1133"/>
      <c r="AM9" s="1133"/>
      <c r="AN9" s="1134"/>
      <c r="AO9" s="281">
        <v>1455493</v>
      </c>
      <c r="AP9" s="281">
        <v>126576</v>
      </c>
      <c r="AQ9" s="282">
        <v>121814</v>
      </c>
      <c r="AR9" s="283">
        <v>3.9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502</v>
      </c>
      <c r="AL10" s="1133"/>
      <c r="AM10" s="1133"/>
      <c r="AN10" s="1134"/>
      <c r="AO10" s="284">
        <v>380433</v>
      </c>
      <c r="AP10" s="284">
        <v>33084</v>
      </c>
      <c r="AQ10" s="285">
        <v>18777</v>
      </c>
      <c r="AR10" s="286">
        <v>76.2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503</v>
      </c>
      <c r="AL11" s="1133"/>
      <c r="AM11" s="1133"/>
      <c r="AN11" s="1134"/>
      <c r="AO11" s="284">
        <v>3756</v>
      </c>
      <c r="AP11" s="284">
        <v>327</v>
      </c>
      <c r="AQ11" s="285">
        <v>3489</v>
      </c>
      <c r="AR11" s="286">
        <v>-90.6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504</v>
      </c>
      <c r="AL12" s="1133"/>
      <c r="AM12" s="1133"/>
      <c r="AN12" s="1134"/>
      <c r="AO12" s="284" t="s">
        <v>505</v>
      </c>
      <c r="AP12" s="284" t="s">
        <v>505</v>
      </c>
      <c r="AQ12" s="285" t="s">
        <v>505</v>
      </c>
      <c r="AR12" s="286" t="s">
        <v>505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506</v>
      </c>
      <c r="AL13" s="1133"/>
      <c r="AM13" s="1133"/>
      <c r="AN13" s="1134"/>
      <c r="AO13" s="284">
        <v>45053</v>
      </c>
      <c r="AP13" s="284">
        <v>3918</v>
      </c>
      <c r="AQ13" s="285">
        <v>6796</v>
      </c>
      <c r="AR13" s="286">
        <v>-42.3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507</v>
      </c>
      <c r="AL14" s="1133"/>
      <c r="AM14" s="1133"/>
      <c r="AN14" s="1134"/>
      <c r="AO14" s="284">
        <v>31311</v>
      </c>
      <c r="AP14" s="284">
        <v>2723</v>
      </c>
      <c r="AQ14" s="285">
        <v>2572</v>
      </c>
      <c r="AR14" s="286">
        <v>5.9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508</v>
      </c>
      <c r="AL15" s="1136"/>
      <c r="AM15" s="1136"/>
      <c r="AN15" s="1137"/>
      <c r="AO15" s="284">
        <v>-99687</v>
      </c>
      <c r="AP15" s="284">
        <v>-8669</v>
      </c>
      <c r="AQ15" s="285">
        <v>-9119</v>
      </c>
      <c r="AR15" s="286">
        <v>-4.9000000000000004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188</v>
      </c>
      <c r="AL16" s="1136"/>
      <c r="AM16" s="1136"/>
      <c r="AN16" s="1137"/>
      <c r="AO16" s="284">
        <v>1816359</v>
      </c>
      <c r="AP16" s="284">
        <v>157958</v>
      </c>
      <c r="AQ16" s="285">
        <v>144330</v>
      </c>
      <c r="AR16" s="286">
        <v>9.4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510</v>
      </c>
      <c r="AP20" s="293" t="s">
        <v>511</v>
      </c>
      <c r="AQ20" s="294" t="s">
        <v>512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513</v>
      </c>
      <c r="AL21" s="1139"/>
      <c r="AM21" s="1139"/>
      <c r="AN21" s="1140"/>
      <c r="AO21" s="297">
        <v>13.39</v>
      </c>
      <c r="AP21" s="298">
        <v>12.76</v>
      </c>
      <c r="AQ21" s="299">
        <v>0.63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514</v>
      </c>
      <c r="AL22" s="1139"/>
      <c r="AM22" s="1139"/>
      <c r="AN22" s="1140"/>
      <c r="AO22" s="302">
        <v>92.4</v>
      </c>
      <c r="AP22" s="303">
        <v>95.6</v>
      </c>
      <c r="AQ22" s="304">
        <v>-3.2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1" t="s">
        <v>515</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3" x14ac:dyDescent="0.2">
      <c r="A27" s="309"/>
      <c r="AO27" s="262"/>
      <c r="AP27" s="262"/>
      <c r="AQ27" s="262"/>
      <c r="AR27" s="262"/>
      <c r="AS27" s="262"/>
      <c r="AT27" s="262"/>
    </row>
    <row r="28" spans="1:46" ht="16.5" x14ac:dyDescent="0.2">
      <c r="A28" s="263" t="s">
        <v>516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496</v>
      </c>
      <c r="AP30" s="272"/>
      <c r="AQ30" s="273" t="s">
        <v>497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498</v>
      </c>
      <c r="AQ31" s="279" t="s">
        <v>499</v>
      </c>
      <c r="AR31" s="280" t="s">
        <v>500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518</v>
      </c>
      <c r="AL32" s="1123"/>
      <c r="AM32" s="1123"/>
      <c r="AN32" s="1124"/>
      <c r="AO32" s="312">
        <v>778805</v>
      </c>
      <c r="AP32" s="312">
        <v>67728</v>
      </c>
      <c r="AQ32" s="313">
        <v>83451</v>
      </c>
      <c r="AR32" s="314">
        <v>-18.8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519</v>
      </c>
      <c r="AL33" s="1123"/>
      <c r="AM33" s="1123"/>
      <c r="AN33" s="1124"/>
      <c r="AO33" s="312" t="s">
        <v>505</v>
      </c>
      <c r="AP33" s="312" t="s">
        <v>505</v>
      </c>
      <c r="AQ33" s="313" t="s">
        <v>505</v>
      </c>
      <c r="AR33" s="314" t="s">
        <v>505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520</v>
      </c>
      <c r="AL34" s="1123"/>
      <c r="AM34" s="1123"/>
      <c r="AN34" s="1124"/>
      <c r="AO34" s="312" t="s">
        <v>505</v>
      </c>
      <c r="AP34" s="312" t="s">
        <v>505</v>
      </c>
      <c r="AQ34" s="313" t="s">
        <v>505</v>
      </c>
      <c r="AR34" s="314" t="s">
        <v>505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521</v>
      </c>
      <c r="AL35" s="1123"/>
      <c r="AM35" s="1123"/>
      <c r="AN35" s="1124"/>
      <c r="AO35" s="312">
        <v>213639</v>
      </c>
      <c r="AP35" s="312">
        <v>18579</v>
      </c>
      <c r="AQ35" s="313">
        <v>28003</v>
      </c>
      <c r="AR35" s="314">
        <v>-33.700000000000003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522</v>
      </c>
      <c r="AL36" s="1123"/>
      <c r="AM36" s="1123"/>
      <c r="AN36" s="1124"/>
      <c r="AO36" s="312">
        <v>50186</v>
      </c>
      <c r="AP36" s="312">
        <v>4364</v>
      </c>
      <c r="AQ36" s="313">
        <v>3357</v>
      </c>
      <c r="AR36" s="314">
        <v>30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523</v>
      </c>
      <c r="AL37" s="1123"/>
      <c r="AM37" s="1123"/>
      <c r="AN37" s="1124"/>
      <c r="AO37" s="312" t="s">
        <v>505</v>
      </c>
      <c r="AP37" s="312" t="s">
        <v>505</v>
      </c>
      <c r="AQ37" s="313">
        <v>824</v>
      </c>
      <c r="AR37" s="314" t="s">
        <v>505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524</v>
      </c>
      <c r="AL38" s="1126"/>
      <c r="AM38" s="1126"/>
      <c r="AN38" s="1127"/>
      <c r="AO38" s="315" t="s">
        <v>505</v>
      </c>
      <c r="AP38" s="315" t="s">
        <v>505</v>
      </c>
      <c r="AQ38" s="316">
        <v>11</v>
      </c>
      <c r="AR38" s="304" t="s">
        <v>505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525</v>
      </c>
      <c r="AL39" s="1126"/>
      <c r="AM39" s="1126"/>
      <c r="AN39" s="1127"/>
      <c r="AO39" s="312">
        <v>-78</v>
      </c>
      <c r="AP39" s="312">
        <v>-7</v>
      </c>
      <c r="AQ39" s="313">
        <v>-3327</v>
      </c>
      <c r="AR39" s="314">
        <v>-99.8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526</v>
      </c>
      <c r="AL40" s="1123"/>
      <c r="AM40" s="1123"/>
      <c r="AN40" s="1124"/>
      <c r="AO40" s="312">
        <v>-690940</v>
      </c>
      <c r="AP40" s="312">
        <v>-60087</v>
      </c>
      <c r="AQ40" s="313">
        <v>-75351</v>
      </c>
      <c r="AR40" s="314">
        <v>-20.3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302</v>
      </c>
      <c r="AL41" s="1129"/>
      <c r="AM41" s="1129"/>
      <c r="AN41" s="1130"/>
      <c r="AO41" s="312">
        <v>351612</v>
      </c>
      <c r="AP41" s="312">
        <v>30578</v>
      </c>
      <c r="AQ41" s="313">
        <v>36968</v>
      </c>
      <c r="AR41" s="314">
        <v>-17.3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496</v>
      </c>
      <c r="AN49" s="1117" t="s">
        <v>530</v>
      </c>
      <c r="AO49" s="1118"/>
      <c r="AP49" s="1118"/>
      <c r="AQ49" s="1118"/>
      <c r="AR49" s="111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531</v>
      </c>
      <c r="AO50" s="329" t="s">
        <v>532</v>
      </c>
      <c r="AP50" s="330" t="s">
        <v>533</v>
      </c>
      <c r="AQ50" s="331" t="s">
        <v>534</v>
      </c>
      <c r="AR50" s="332" t="s">
        <v>535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536</v>
      </c>
      <c r="AL51" s="325"/>
      <c r="AM51" s="333">
        <v>1216511</v>
      </c>
      <c r="AN51" s="334">
        <v>97196</v>
      </c>
      <c r="AO51" s="335">
        <v>14.6</v>
      </c>
      <c r="AP51" s="336">
        <v>115050</v>
      </c>
      <c r="AQ51" s="337">
        <v>1</v>
      </c>
      <c r="AR51" s="338">
        <v>13.6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537</v>
      </c>
      <c r="AM52" s="341">
        <v>599484</v>
      </c>
      <c r="AN52" s="342">
        <v>47897</v>
      </c>
      <c r="AO52" s="343">
        <v>-33</v>
      </c>
      <c r="AP52" s="344">
        <v>53792</v>
      </c>
      <c r="AQ52" s="345">
        <v>1.2</v>
      </c>
      <c r="AR52" s="346">
        <v>-34.200000000000003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538</v>
      </c>
      <c r="AL53" s="325"/>
      <c r="AM53" s="333">
        <v>1217876</v>
      </c>
      <c r="AN53" s="334">
        <v>98645</v>
      </c>
      <c r="AO53" s="335">
        <v>1.5</v>
      </c>
      <c r="AP53" s="336">
        <v>118252</v>
      </c>
      <c r="AQ53" s="337">
        <v>2.8</v>
      </c>
      <c r="AR53" s="338">
        <v>-1.3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537</v>
      </c>
      <c r="AM54" s="341">
        <v>393000</v>
      </c>
      <c r="AN54" s="342">
        <v>31832</v>
      </c>
      <c r="AO54" s="343">
        <v>-33.5</v>
      </c>
      <c r="AP54" s="344">
        <v>49994</v>
      </c>
      <c r="AQ54" s="345">
        <v>-7.1</v>
      </c>
      <c r="AR54" s="346">
        <v>-26.4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539</v>
      </c>
      <c r="AL55" s="325"/>
      <c r="AM55" s="333">
        <v>699327</v>
      </c>
      <c r="AN55" s="334">
        <v>58482</v>
      </c>
      <c r="AO55" s="335">
        <v>-40.700000000000003</v>
      </c>
      <c r="AP55" s="336">
        <v>120302</v>
      </c>
      <c r="AQ55" s="337">
        <v>1.7</v>
      </c>
      <c r="AR55" s="338">
        <v>-42.4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537</v>
      </c>
      <c r="AM56" s="341">
        <v>401740</v>
      </c>
      <c r="AN56" s="342">
        <v>33596</v>
      </c>
      <c r="AO56" s="343">
        <v>5.5</v>
      </c>
      <c r="AP56" s="344">
        <v>59328</v>
      </c>
      <c r="AQ56" s="345">
        <v>18.7</v>
      </c>
      <c r="AR56" s="346">
        <v>-13.2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540</v>
      </c>
      <c r="AL57" s="325"/>
      <c r="AM57" s="333">
        <v>800259</v>
      </c>
      <c r="AN57" s="334">
        <v>68515</v>
      </c>
      <c r="AO57" s="335">
        <v>17.2</v>
      </c>
      <c r="AP57" s="336">
        <v>114841</v>
      </c>
      <c r="AQ57" s="337">
        <v>-4.5</v>
      </c>
      <c r="AR57" s="338">
        <v>21.7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537</v>
      </c>
      <c r="AM58" s="341">
        <v>312004</v>
      </c>
      <c r="AN58" s="342">
        <v>26713</v>
      </c>
      <c r="AO58" s="343">
        <v>-20.5</v>
      </c>
      <c r="AP58" s="344">
        <v>51589</v>
      </c>
      <c r="AQ58" s="345">
        <v>-13</v>
      </c>
      <c r="AR58" s="346">
        <v>-7.5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541</v>
      </c>
      <c r="AL59" s="325"/>
      <c r="AM59" s="333">
        <v>719256</v>
      </c>
      <c r="AN59" s="334">
        <v>62549</v>
      </c>
      <c r="AO59" s="335">
        <v>-8.6999999999999993</v>
      </c>
      <c r="AP59" s="336">
        <v>124145</v>
      </c>
      <c r="AQ59" s="337">
        <v>8.1</v>
      </c>
      <c r="AR59" s="338">
        <v>-16.8</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537</v>
      </c>
      <c r="AM60" s="341">
        <v>290208</v>
      </c>
      <c r="AN60" s="342">
        <v>25238</v>
      </c>
      <c r="AO60" s="343">
        <v>-5.5</v>
      </c>
      <c r="AP60" s="344">
        <v>54761</v>
      </c>
      <c r="AQ60" s="345">
        <v>6.1</v>
      </c>
      <c r="AR60" s="346">
        <v>-11.6</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542</v>
      </c>
      <c r="AL61" s="347"/>
      <c r="AM61" s="348">
        <v>930646</v>
      </c>
      <c r="AN61" s="349">
        <v>77077</v>
      </c>
      <c r="AO61" s="350">
        <v>-3.2</v>
      </c>
      <c r="AP61" s="351">
        <v>118518</v>
      </c>
      <c r="AQ61" s="352">
        <v>1.8</v>
      </c>
      <c r="AR61" s="338">
        <v>-5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537</v>
      </c>
      <c r="AM62" s="341">
        <v>399287</v>
      </c>
      <c r="AN62" s="342">
        <v>33055</v>
      </c>
      <c r="AO62" s="343">
        <v>-17.399999999999999</v>
      </c>
      <c r="AP62" s="344">
        <v>53893</v>
      </c>
      <c r="AQ62" s="345">
        <v>1.2</v>
      </c>
      <c r="AR62" s="346">
        <v>-18.600000000000001</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a2R6f59DwAEK8jTE2EkXqrXIxlOG087oeqetyxT/k8p8930BxUfpHeAECWi9I/w5eZjgN3xMg3JiD2AliJJY0Q==" saltValue="iJGcNmEIgDVamXQWScaM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6"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V66"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544</v>
      </c>
    </row>
    <row r="121" spans="125:125" ht="13.5" hidden="1" customHeight="1" x14ac:dyDescent="0.2">
      <c r="DU121" s="259"/>
    </row>
  </sheetData>
  <sheetProtection algorithmName="SHA-512" hashValue="wH3y/ubHOnvhdwMNQdyiistM7kIoVAlKY3TC+g1D+rWzA/5q0APEtbbS/6uzwNoDGX41U3MI8EbqTMXxd6lgSg==" saltValue="IgvtTMJTHHwLwAOcCVbAO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F75"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545</v>
      </c>
    </row>
  </sheetData>
  <sheetProtection algorithmName="SHA-512" hashValue="gMi6EtL3JKk4I+thgV64AgYxR7CkoodJjBWzSfOCGo7l+zKXa0AzL2agvFxcHzWUx/ORxjLHxo/AGhrG8KJuLQ==" saltValue="Zy5HQXhK9Mj7DOtrQf0F8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546</v>
      </c>
      <c r="G46" s="8" t="s">
        <v>547</v>
      </c>
      <c r="H46" s="8" t="s">
        <v>548</v>
      </c>
      <c r="I46" s="8" t="s">
        <v>549</v>
      </c>
      <c r="J46" s="9" t="s">
        <v>550</v>
      </c>
    </row>
    <row r="47" spans="2:10" ht="57.75" customHeight="1" x14ac:dyDescent="0.2">
      <c r="B47" s="10"/>
      <c r="C47" s="1141" t="s">
        <v>3</v>
      </c>
      <c r="D47" s="1141"/>
      <c r="E47" s="1142"/>
      <c r="F47" s="11">
        <v>19.84</v>
      </c>
      <c r="G47" s="12">
        <v>19.05</v>
      </c>
      <c r="H47" s="12">
        <v>20.170000000000002</v>
      </c>
      <c r="I47" s="12">
        <v>22.94</v>
      </c>
      <c r="J47" s="13">
        <v>24.46</v>
      </c>
    </row>
    <row r="48" spans="2:10" ht="57.75" customHeight="1" x14ac:dyDescent="0.2">
      <c r="B48" s="14"/>
      <c r="C48" s="1143" t="s">
        <v>4</v>
      </c>
      <c r="D48" s="1143"/>
      <c r="E48" s="1144"/>
      <c r="F48" s="15">
        <v>7.65</v>
      </c>
      <c r="G48" s="16">
        <v>6.59</v>
      </c>
      <c r="H48" s="16">
        <v>6.56</v>
      </c>
      <c r="I48" s="16">
        <v>6.35</v>
      </c>
      <c r="J48" s="17">
        <v>7.85</v>
      </c>
    </row>
    <row r="49" spans="2:10" ht="57.75" customHeight="1" thickBot="1" x14ac:dyDescent="0.25">
      <c r="B49" s="18"/>
      <c r="C49" s="1145" t="s">
        <v>5</v>
      </c>
      <c r="D49" s="1145"/>
      <c r="E49" s="1146"/>
      <c r="F49" s="19">
        <v>0.17</v>
      </c>
      <c r="G49" s="20" t="s">
        <v>551</v>
      </c>
      <c r="H49" s="20">
        <v>2.5099999999999998</v>
      </c>
      <c r="I49" s="20">
        <v>4.07</v>
      </c>
      <c r="J49" s="21">
        <v>2.5499999999999998</v>
      </c>
    </row>
    <row r="50" spans="2:10" ht="13" x14ac:dyDescent="0.2"/>
  </sheetData>
  <sheetProtection algorithmName="SHA-512" hashValue="3baEJVNbugF/dJZHx0Ux5eckTbj++8xqa/OOL8rQAogN2U1UMzKEc8GFS6knXj22XdSDsWwfMjuAG+RPLaRNMw==" saltValue="UVTpHUBueLhHNoC5sTZd9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2024-03-04T06:43:08Z</dcterms:created>
  <dcterms:modified xsi:type="dcterms:W3CDTF">2024-03-22T02:21:28Z</dcterms:modified>
  <cp:category/>
</cp:coreProperties>
</file>